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<sst xmlns="http://schemas.openxmlformats.org/spreadsheetml/2006/main" count="26" uniqueCount="21">
  <si>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</si>
  <si>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</si>
  <si>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</si>
  <si>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</si>
  <si>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</si>
  <si>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</si>
  <si>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</si>
  <si>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</si>
  <si>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</si>
  <si>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</si>
  <si>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</si>
  <si>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</si>
  <si>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</si>
  <si>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</si>
  <si>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</si>
  <si>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</si>
  <si>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</si>
  <si>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</si>
  <si>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</si>
  <si>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</si>
  <si>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Guinee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</si>
</sst>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Guineërs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Gegeven!$B$29:$B$40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Gegeven!$C$29:$C$40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148648"/>
        <c:axId val="38120105"/>
      </c:area3DChart>
      <c:catAx>
        <c:axId val="191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120105"/>
        <c:crosses val="autoZero"/>
        <c:auto val="1"/>
        <c:lblOffset val="100"/>
        <c:noMultiLvlLbl val="0"/>
      </c:catAx>
      <c:valAx>
        <c:axId val="38120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14864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Guineërs en cumul Belgwording 1946-2010</a:t>
            </a:r>
          </a:p>
        </c:rich>
      </c:tx>
      <c:layout>
        <c:manualLayout>
          <c:xMode val="factor"/>
          <c:yMode val="factor"/>
          <c:x val="0.01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Guinee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7536626"/>
        <c:axId val="720771"/>
      </c:area3DChart>
      <c:catAx>
        <c:axId val="753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720771"/>
        <c:crosses val="autoZero"/>
        <c:auto val="1"/>
        <c:lblOffset val="100"/>
        <c:noMultiLvlLbl val="0"/>
      </c:catAx>
      <c:valAx>
        <c:axId val="7207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753662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Guineërs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Gegeven!$E$10:$E$21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Gegeven!$D$10:$D$21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486940"/>
        <c:axId val="58382461"/>
      </c:lineChart>
      <c:catAx>
        <c:axId val="64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8382461"/>
        <c:crosses val="autoZero"/>
        <c:auto val="1"/>
        <c:lblOffset val="100"/>
        <c:noMultiLvlLbl val="0"/>
      </c:catAx>
      <c:valAx>
        <c:axId val="58382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48694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93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Guinee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Guinee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412</v>
      </c>
      <c r="D9" s="1">
        <v>86.15269181993915</v>
      </c>
      <c r="E9" s="1">
        <f>C9+D9</f>
        <v>498.15269181993915</v>
      </c>
    </row>
    <row r="10" spans="1:5" ht="12">
      <c r="A10" s="10">
        <v>1999</v>
      </c>
      <c r="B10" s="9">
        <v>412</v>
      </c>
      <c r="C10" s="11">
        <f>B11-B10</f>
        <v>69</v>
      </c>
      <c r="D10" s="12">
        <v>20</v>
      </c>
      <c r="E10" s="13">
        <f>C10+D10</f>
        <v>89</v>
      </c>
    </row>
    <row r="11" spans="1:5" ht="12">
      <c r="A11" s="10">
        <v>2000</v>
      </c>
      <c r="B11" s="14">
        <v>481</v>
      </c>
      <c r="C11" s="11">
        <f aca="true" t="shared" si="0" ref="C11:C21">B12-B11</f>
        <v>5</v>
      </c>
      <c r="D11" s="12">
        <v>68</v>
      </c>
      <c r="E11" s="13">
        <f aca="true" t="shared" si="1" ref="E11:E21">C11+D11</f>
        <v>73</v>
      </c>
    </row>
    <row r="12" spans="1:5" ht="12">
      <c r="A12" s="10">
        <v>2001</v>
      </c>
      <c r="B12" s="14">
        <v>486</v>
      </c>
      <c r="C12" s="11">
        <f t="shared" si="0"/>
        <v>147</v>
      </c>
      <c r="D12" s="12">
        <v>75</v>
      </c>
      <c r="E12" s="13">
        <f t="shared" si="1"/>
        <v>222</v>
      </c>
    </row>
    <row r="13" spans="1:5" ht="12">
      <c r="A13" s="10">
        <v>2002</v>
      </c>
      <c r="B13" s="14">
        <v>633</v>
      </c>
      <c r="C13" s="11">
        <f t="shared" si="0"/>
        <v>192</v>
      </c>
      <c r="D13" s="12">
        <v>68</v>
      </c>
      <c r="E13" s="13">
        <f t="shared" si="1"/>
        <v>260</v>
      </c>
    </row>
    <row r="14" spans="1:5" ht="12">
      <c r="A14" s="10">
        <v>2003</v>
      </c>
      <c r="B14" s="14">
        <v>825</v>
      </c>
      <c r="C14" s="11">
        <f t="shared" si="0"/>
        <v>209</v>
      </c>
      <c r="D14" s="12">
        <v>79</v>
      </c>
      <c r="E14" s="13">
        <f t="shared" si="1"/>
        <v>288</v>
      </c>
    </row>
    <row r="15" spans="1:5" ht="12">
      <c r="A15" s="10">
        <v>2004</v>
      </c>
      <c r="B15" s="14">
        <v>1034</v>
      </c>
      <c r="C15" s="11">
        <f t="shared" si="0"/>
        <v>159</v>
      </c>
      <c r="D15" s="12">
        <v>173</v>
      </c>
      <c r="E15" s="13">
        <f t="shared" si="1"/>
        <v>332</v>
      </c>
    </row>
    <row r="16" spans="1:5" ht="12">
      <c r="A16" s="10">
        <v>2005</v>
      </c>
      <c r="B16" s="14">
        <v>1193</v>
      </c>
      <c r="C16" s="11">
        <f t="shared" si="0"/>
        <v>170</v>
      </c>
      <c r="D16" s="12">
        <v>162</v>
      </c>
      <c r="E16" s="13">
        <f t="shared" si="1"/>
        <v>332</v>
      </c>
    </row>
    <row r="17" spans="1:5" ht="12">
      <c r="A17" s="10">
        <v>2006</v>
      </c>
      <c r="B17" s="14">
        <v>1363</v>
      </c>
      <c r="C17" s="11">
        <f t="shared" si="0"/>
        <v>516</v>
      </c>
      <c r="D17" s="12">
        <v>144</v>
      </c>
      <c r="E17" s="13">
        <f t="shared" si="1"/>
        <v>660</v>
      </c>
    </row>
    <row r="18" spans="1:5" ht="12">
      <c r="A18" s="10">
        <v>2007</v>
      </c>
      <c r="B18" s="14">
        <v>1879</v>
      </c>
      <c r="C18" s="11">
        <f t="shared" si="0"/>
        <v>476</v>
      </c>
      <c r="D18" s="12">
        <v>229</v>
      </c>
      <c r="E18" s="13">
        <f t="shared" si="1"/>
        <v>705</v>
      </c>
    </row>
    <row r="19" spans="1:5" ht="12">
      <c r="A19" s="10">
        <v>2008</v>
      </c>
      <c r="B19" s="14">
        <v>2355</v>
      </c>
      <c r="C19" s="11">
        <f t="shared" si="0"/>
        <v>668</v>
      </c>
      <c r="D19" s="12">
        <v>278</v>
      </c>
      <c r="E19" s="13">
        <f t="shared" si="1"/>
        <v>946</v>
      </c>
    </row>
    <row r="20" spans="1:5" ht="12">
      <c r="A20" s="10">
        <v>2009</v>
      </c>
      <c r="B20" s="14">
        <v>3023</v>
      </c>
      <c r="C20" s="11">
        <f t="shared" si="0"/>
        <v>1055</v>
      </c>
      <c r="D20" s="12">
        <v>233</v>
      </c>
      <c r="E20" s="13">
        <f t="shared" si="1"/>
        <v>1288</v>
      </c>
    </row>
    <row r="21" spans="1:5" ht="12">
      <c r="A21" s="10">
        <v>2010</v>
      </c>
      <c r="B21" s="14">
        <v>4078</v>
      </c>
      <c r="C21" s="11">
        <f t="shared" si="0"/>
        <v>1174</v>
      </c>
      <c r="D21" s="12">
        <v>246.2829981383709</v>
      </c>
      <c r="E21" s="13">
        <f t="shared" si="1"/>
        <v>1420.2829981383709</v>
      </c>
    </row>
    <row r="22" spans="1:5" ht="12">
      <c r="A22" s="10">
        <v>2011</v>
      </c>
      <c r="B22" s="15">
        <v>5252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4840</v>
      </c>
      <c r="D23" s="1">
        <f>SUM(D10:D21)</f>
        <v>1775.2829981383709</v>
      </c>
      <c r="E23" s="2">
        <f>SUM(E10:E21)</f>
        <v>6615.282998138371</v>
      </c>
    </row>
    <row r="24" spans="1:5" ht="12">
      <c r="A24" s="20" t="s">
        <v>19</v>
      </c>
      <c r="B24" s="1">
        <f>B22</f>
        <v>5252</v>
      </c>
      <c r="C24" s="1">
        <f>C9+C23</f>
        <v>5252</v>
      </c>
      <c r="D24" s="1">
        <f>D9+D23</f>
        <v>1861.43568995831</v>
      </c>
      <c r="E24" s="1">
        <f>E9+E23</f>
        <v>7113.43568995831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Guinee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498.15269181993915</v>
      </c>
      <c r="C29" s="37">
        <f>E10</f>
        <v>89</v>
      </c>
      <c r="D29" s="28">
        <f aca="true" t="shared" si="2" ref="D29:D40">SUM(B29:C29)</f>
        <v>587.1526918199392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498.15269181993915</v>
      </c>
      <c r="C30" s="37">
        <f aca="true" t="shared" si="4" ref="C30:C40">C29+E11</f>
        <v>162</v>
      </c>
      <c r="D30" s="29">
        <f t="shared" si="2"/>
        <v>660.1526918199392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498.15269181993915</v>
      </c>
      <c r="C31" s="37">
        <f t="shared" si="4"/>
        <v>384</v>
      </c>
      <c r="D31" s="29">
        <f t="shared" si="2"/>
        <v>882.1526918199392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498.15269181993915</v>
      </c>
      <c r="C32" s="37">
        <f t="shared" si="4"/>
        <v>644</v>
      </c>
      <c r="D32" s="29">
        <f t="shared" si="2"/>
        <v>1142.1526918199393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498.15269181993915</v>
      </c>
      <c r="C33" s="37">
        <f t="shared" si="4"/>
        <v>932</v>
      </c>
      <c r="D33" s="29">
        <f t="shared" si="2"/>
        <v>1430.1526918199393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498.15269181993915</v>
      </c>
      <c r="C34" s="37">
        <f t="shared" si="4"/>
        <v>1264</v>
      </c>
      <c r="D34" s="29">
        <f t="shared" si="2"/>
        <v>1762.1526918199393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498.15269181993915</v>
      </c>
      <c r="C35" s="37">
        <f t="shared" si="4"/>
        <v>1596</v>
      </c>
      <c r="D35" s="29">
        <f t="shared" si="2"/>
        <v>2094.1526918199393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498.15269181993915</v>
      </c>
      <c r="C36" s="37">
        <f t="shared" si="4"/>
        <v>2256</v>
      </c>
      <c r="D36" s="29">
        <f t="shared" si="2"/>
        <v>2754.1526918199393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498.15269181993915</v>
      </c>
      <c r="C37" s="37">
        <f t="shared" si="4"/>
        <v>2961</v>
      </c>
      <c r="D37" s="29">
        <f t="shared" si="2"/>
        <v>3459.1526918199393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498.15269181993915</v>
      </c>
      <c r="C38" s="37">
        <f t="shared" si="4"/>
        <v>3907</v>
      </c>
      <c r="D38" s="29">
        <f t="shared" si="2"/>
        <v>4405.152691819939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498.15269181993915</v>
      </c>
      <c r="C39" s="37">
        <f t="shared" si="4"/>
        <v>5195</v>
      </c>
      <c r="D39" s="29">
        <f t="shared" si="2"/>
        <v>5693.152691819939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498.15269181993915</v>
      </c>
      <c r="C40" s="38">
        <f t="shared" si="4"/>
        <v>6615.282998138371</v>
      </c>
      <c r="D40" s="30">
        <f t="shared" si="2"/>
        <v>7113.43568995831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Guinee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Guinee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412</v>
      </c>
      <c r="C46" s="33">
        <f>D9</f>
        <v>86.15269181993915</v>
      </c>
      <c r="D46" s="2">
        <f>SUM(B46:C46)</f>
        <v>498.15269181993915</v>
      </c>
    </row>
    <row r="47" spans="1:4" ht="12">
      <c r="A47" s="25">
        <v>1999</v>
      </c>
      <c r="B47" s="28">
        <f aca="true" t="shared" si="5" ref="B47:B58">B11</f>
        <v>481</v>
      </c>
      <c r="C47" s="9">
        <f>D9+D10</f>
        <v>106.15269181993915</v>
      </c>
      <c r="D47" s="36">
        <f aca="true" t="shared" si="6" ref="D47:D58">SUM(B47:C47)</f>
        <v>587.1526918199392</v>
      </c>
    </row>
    <row r="48" spans="1:4" ht="12">
      <c r="A48" s="26">
        <v>2000</v>
      </c>
      <c r="B48" s="29">
        <f t="shared" si="5"/>
        <v>486</v>
      </c>
      <c r="C48" s="14">
        <f aca="true" t="shared" si="7" ref="C48:C58">C47+D11</f>
        <v>174.15269181993915</v>
      </c>
      <c r="D48" s="37">
        <f t="shared" si="6"/>
        <v>660.1526918199392</v>
      </c>
    </row>
    <row r="49" spans="1:4" ht="12">
      <c r="A49" s="26">
        <v>2001</v>
      </c>
      <c r="B49" s="29">
        <f t="shared" si="5"/>
        <v>633</v>
      </c>
      <c r="C49" s="14">
        <f t="shared" si="7"/>
        <v>249.15269181993915</v>
      </c>
      <c r="D49" s="37">
        <f t="shared" si="6"/>
        <v>882.1526918199392</v>
      </c>
    </row>
    <row r="50" spans="1:4" ht="12">
      <c r="A50" s="26">
        <v>2002</v>
      </c>
      <c r="B50" s="29">
        <f t="shared" si="5"/>
        <v>825</v>
      </c>
      <c r="C50" s="14">
        <f t="shared" si="7"/>
        <v>317.15269181993915</v>
      </c>
      <c r="D50" s="37">
        <f t="shared" si="6"/>
        <v>1142.1526918199393</v>
      </c>
    </row>
    <row r="51" spans="1:4" ht="12">
      <c r="A51" s="26">
        <v>2003</v>
      </c>
      <c r="B51" s="29">
        <f t="shared" si="5"/>
        <v>1034</v>
      </c>
      <c r="C51" s="14">
        <f t="shared" si="7"/>
        <v>396.15269181993915</v>
      </c>
      <c r="D51" s="37">
        <f t="shared" si="6"/>
        <v>1430.1526918199393</v>
      </c>
    </row>
    <row r="52" spans="1:4" ht="12">
      <c r="A52" s="26">
        <v>2004</v>
      </c>
      <c r="B52" s="29">
        <f t="shared" si="5"/>
        <v>1193</v>
      </c>
      <c r="C52" s="14">
        <f t="shared" si="7"/>
        <v>569.1526918199392</v>
      </c>
      <c r="D52" s="37">
        <f t="shared" si="6"/>
        <v>1762.1526918199393</v>
      </c>
    </row>
    <row r="53" spans="1:4" ht="12">
      <c r="A53" s="26">
        <v>2005</v>
      </c>
      <c r="B53" s="29">
        <f t="shared" si="5"/>
        <v>1363</v>
      </c>
      <c r="C53" s="14">
        <f t="shared" si="7"/>
        <v>731.1526918199392</v>
      </c>
      <c r="D53" s="37">
        <f t="shared" si="6"/>
        <v>2094.1526918199393</v>
      </c>
    </row>
    <row r="54" spans="1:4" ht="12">
      <c r="A54" s="26">
        <v>2006</v>
      </c>
      <c r="B54" s="29">
        <f t="shared" si="5"/>
        <v>1879</v>
      </c>
      <c r="C54" s="14">
        <f t="shared" si="7"/>
        <v>875.1526918199392</v>
      </c>
      <c r="D54" s="37">
        <f t="shared" si="6"/>
        <v>2754.1526918199393</v>
      </c>
    </row>
    <row r="55" spans="1:4" ht="12">
      <c r="A55" s="26">
        <v>2007</v>
      </c>
      <c r="B55" s="29">
        <f t="shared" si="5"/>
        <v>2355</v>
      </c>
      <c r="C55" s="14">
        <f t="shared" si="7"/>
        <v>1104.1526918199393</v>
      </c>
      <c r="D55" s="37">
        <f t="shared" si="6"/>
        <v>3459.1526918199393</v>
      </c>
    </row>
    <row r="56" spans="1:4" ht="12">
      <c r="A56" s="26">
        <v>2008</v>
      </c>
      <c r="B56" s="29">
        <f t="shared" si="5"/>
        <v>3023</v>
      </c>
      <c r="C56" s="14">
        <f t="shared" si="7"/>
        <v>1382.1526918199393</v>
      </c>
      <c r="D56" s="37">
        <f t="shared" si="6"/>
        <v>4405.15269181994</v>
      </c>
    </row>
    <row r="57" spans="1:4" ht="12">
      <c r="A57" s="26">
        <v>2009</v>
      </c>
      <c r="B57" s="29">
        <f t="shared" si="5"/>
        <v>4078</v>
      </c>
      <c r="C57" s="14">
        <f t="shared" si="7"/>
        <v>1615.1526918199393</v>
      </c>
      <c r="D57" s="37">
        <f t="shared" si="6"/>
        <v>5693.15269181994</v>
      </c>
    </row>
    <row r="58" spans="1:4" ht="12">
      <c r="A58" s="27">
        <v>2010</v>
      </c>
      <c r="B58" s="30">
        <f t="shared" si="5"/>
        <v>5252</v>
      </c>
      <c r="C58" s="15">
        <f t="shared" si="7"/>
        <v>1861.4356899583101</v>
      </c>
      <c r="D58" s="38">
        <f t="shared" si="6"/>
        <v>7113.43568995831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