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0" windowWidth="15360" windowHeight="7815" tabRatio="199" activeTab="0"/>
  </bookViews>
  <sheets>
    <sheet name="Tabel" sheetId="1" r:id="rId1"/>
  </sheets>
  <definedNames>
    <definedName name="_xlnm.Print_Titles" localSheetId="0">'Tabel'!$B:$C</definedName>
  </definedNames>
  <calcPr fullCalcOnLoad="1"/>
</workbook>
</file>

<file path=xl/sharedStrings.xml><?xml version="1.0" encoding="utf-8"?>
<sst xmlns="http://schemas.openxmlformats.org/spreadsheetml/2006/main" count="336" uniqueCount="79">
  <si>
    <t>2001</t>
  </si>
  <si>
    <t>1996</t>
  </si>
  <si>
    <t>1997</t>
  </si>
  <si>
    <t>1998</t>
  </si>
  <si>
    <t>1999</t>
  </si>
  <si>
    <t>2000</t>
  </si>
  <si>
    <t>2002</t>
  </si>
  <si>
    <t>2003</t>
  </si>
  <si>
    <t>2004</t>
  </si>
  <si>
    <t>1995</t>
  </si>
  <si>
    <t>2005</t>
  </si>
  <si>
    <t>1994</t>
  </si>
  <si>
    <t>1993</t>
  </si>
  <si>
    <t>1992</t>
  </si>
  <si>
    <t>1991</t>
  </si>
  <si>
    <t>1990</t>
  </si>
  <si>
    <t>1989</t>
  </si>
  <si>
    <t>2006</t>
  </si>
  <si>
    <t>2007</t>
  </si>
  <si>
    <t>2008</t>
  </si>
  <si>
    <t>2009</t>
  </si>
  <si>
    <t>Jaar</t>
  </si>
  <si>
    <t>Nat. saldo</t>
  </si>
  <si>
    <t>Herinschr.</t>
  </si>
  <si>
    <t>Bev. 31/12</t>
  </si>
  <si>
    <t>Evolutie</t>
  </si>
  <si>
    <t>Emigratie</t>
  </si>
  <si>
    <t>Geboort.</t>
  </si>
  <si>
    <t>Verh. In</t>
  </si>
  <si>
    <t>Verh. Uit</t>
  </si>
  <si>
    <t>Schrapping</t>
  </si>
  <si>
    <t>Migr. saldo</t>
  </si>
  <si>
    <t>Bev. 01/01</t>
  </si>
  <si>
    <t>Vr/Be</t>
  </si>
  <si>
    <t>2010</t>
  </si>
  <si>
    <t>Inwijking</t>
  </si>
  <si>
    <t>Uitwijking</t>
  </si>
  <si>
    <t>Bijgekom.</t>
  </si>
  <si>
    <t>Stat. +</t>
  </si>
  <si>
    <t>Stat. -</t>
  </si>
  <si>
    <t>Overl.</t>
  </si>
  <si>
    <t>Immigr.</t>
  </si>
  <si>
    <t>Afgenom.</t>
  </si>
  <si>
    <t>Bijgek. +</t>
  </si>
  <si>
    <t>Afgen. -</t>
  </si>
  <si>
    <t>Adm. ev.+</t>
  </si>
  <si>
    <t>Adm. ev.-</t>
  </si>
  <si>
    <t>Adm. ev.</t>
  </si>
  <si>
    <t>Belgw.</t>
  </si>
  <si>
    <t>Statist.</t>
  </si>
  <si>
    <t>Evolutie +</t>
  </si>
  <si>
    <t>Be/Vr</t>
  </si>
  <si>
    <t>Verhuiss.</t>
  </si>
  <si>
    <t>Asielvr.</t>
  </si>
  <si>
    <t>Uit wacht.</t>
  </si>
  <si>
    <t>Extra uit</t>
  </si>
  <si>
    <t>Bev. + Asiel</t>
  </si>
  <si>
    <t xml:space="preserve">    Totale bevolking</t>
  </si>
  <si>
    <t xml:space="preserve">    1. Vreemdelingen</t>
  </si>
  <si>
    <t xml:space="preserve">    2. Belgen</t>
  </si>
  <si>
    <t xml:space="preserve">        2. Vlaams gewest</t>
  </si>
  <si>
    <t xml:space="preserve">        3. Brussels gewest</t>
  </si>
  <si>
    <t xml:space="preserve">        4. Waals gewest</t>
  </si>
  <si>
    <t xml:space="preserve">        1. Totaal België</t>
  </si>
  <si>
    <t>Ev. Bev+As</t>
  </si>
  <si>
    <t>Ev. Asiel</t>
  </si>
  <si>
    <t>Wacht 01/01</t>
  </si>
  <si>
    <t>Reg. asiel</t>
  </si>
  <si>
    <t>Wacht 31/12</t>
  </si>
  <si>
    <t xml:space="preserve">  - links voor de gewesten</t>
  </si>
  <si>
    <t xml:space="preserve">  - bovenaan voor de samenstellende delen van de saldo's</t>
  </si>
  <si>
    <t>Op de +jes klikken voor een groter detail:</t>
  </si>
  <si>
    <t>Reg. As.</t>
  </si>
  <si>
    <t>2011</t>
  </si>
  <si>
    <t>2012</t>
  </si>
  <si>
    <t>Versie: 16/03/2012</t>
  </si>
  <si>
    <t>mailto:jan@hertogen.be</t>
  </si>
  <si>
    <t xml:space="preserve">Voor toelichting, opmerkingen of correcties: </t>
  </si>
  <si>
    <t>Loop van de bevolking 1989-2010 België en gewesten: totale bevolking + asiel tot 2012 , vreemdelingen en Belgen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</si>
</sst>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\+#,##0;\-#,##0"/>
    <numFmt numFmtId="190" formatCode="\ \ @\ \ "/>
    <numFmt numFmtId="191" formatCode="0.0%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10"/>
      <name val="Arial"/>
      <family val="0"/>
    </font>
    <font>
      <b/>
      <sz val="9"/>
      <color indexed="8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6" fillId="2" borderId="0" xfId="0" applyFont="1" applyFill="1" applyAlignment="1">
      <alignment/>
    </xf>
    <xf numFmtId="49" fontId="9" fillId="2" borderId="0" xfId="0" applyNumberFormat="1" applyFont="1" applyFill="1" applyAlignment="1">
      <alignment horizontal="center" vertical="top"/>
    </xf>
    <xf numFmtId="3" fontId="7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/>
    </xf>
    <xf numFmtId="3" fontId="10" fillId="2" borderId="2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3" fontId="10" fillId="2" borderId="3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49" fontId="9" fillId="2" borderId="4" xfId="0" applyNumberFormat="1" applyFont="1" applyFill="1" applyBorder="1" applyAlignment="1">
      <alignment horizontal="center" vertical="top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6" xfId="0" applyNumberFormat="1" applyFont="1" applyFill="1" applyBorder="1" applyAlignment="1">
      <alignment horizontal="center" vertical="top"/>
    </xf>
    <xf numFmtId="49" fontId="9" fillId="2" borderId="6" xfId="0" applyNumberFormat="1" applyFont="1" applyFill="1" applyBorder="1" applyAlignment="1">
      <alignment horizontal="center" vertical="top" wrapText="1"/>
    </xf>
    <xf numFmtId="49" fontId="9" fillId="2" borderId="5" xfId="0" applyNumberFormat="1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center" vertical="top"/>
    </xf>
    <xf numFmtId="49" fontId="6" fillId="2" borderId="0" xfId="0" applyNumberFormat="1" applyFont="1" applyFill="1" applyAlignment="1">
      <alignment horizontal="center"/>
    </xf>
    <xf numFmtId="49" fontId="9" fillId="2" borderId="9" xfId="0" applyNumberFormat="1" applyFont="1" applyFill="1" applyBorder="1" applyAlignment="1">
      <alignment horizontal="center" vertical="top"/>
    </xf>
    <xf numFmtId="0" fontId="12" fillId="2" borderId="8" xfId="0" applyFont="1" applyFill="1" applyBorder="1" applyAlignment="1">
      <alignment horizontal="center" vertical="top"/>
    </xf>
    <xf numFmtId="49" fontId="6" fillId="2" borderId="10" xfId="0" applyNumberFormat="1" applyFont="1" applyFill="1" applyBorder="1" applyAlignment="1">
      <alignment horizontal="center" wrapText="1"/>
    </xf>
    <xf numFmtId="49" fontId="6" fillId="2" borderId="1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/>
    </xf>
    <xf numFmtId="0" fontId="9" fillId="2" borderId="9" xfId="0" applyFont="1" applyFill="1" applyBorder="1" applyAlignment="1">
      <alignment horizontal="center" vertical="top"/>
    </xf>
    <xf numFmtId="3" fontId="6" fillId="2" borderId="7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/>
    </xf>
    <xf numFmtId="3" fontId="11" fillId="2" borderId="11" xfId="0" applyNumberFormat="1" applyFont="1" applyFill="1" applyBorder="1" applyAlignment="1">
      <alignment/>
    </xf>
    <xf numFmtId="49" fontId="9" fillId="2" borderId="12" xfId="0" applyNumberFormat="1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/>
    </xf>
    <xf numFmtId="49" fontId="9" fillId="2" borderId="4" xfId="0" applyNumberFormat="1" applyFont="1" applyFill="1" applyBorder="1" applyAlignment="1">
      <alignment horizontal="center" vertical="top" wrapText="1"/>
    </xf>
    <xf numFmtId="49" fontId="9" fillId="2" borderId="9" xfId="0" applyNumberFormat="1" applyFont="1" applyFill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horizontal="center" vertical="top" wrapText="1"/>
    </xf>
    <xf numFmtId="49" fontId="9" fillId="2" borderId="11" xfId="0" applyNumberFormat="1" applyFont="1" applyFill="1" applyBorder="1" applyAlignment="1">
      <alignment horizontal="center" vertical="top" wrapText="1"/>
    </xf>
    <xf numFmtId="3" fontId="11" fillId="2" borderId="2" xfId="0" applyNumberFormat="1" applyFont="1" applyFill="1" applyBorder="1" applyAlignment="1">
      <alignment/>
    </xf>
    <xf numFmtId="49" fontId="9" fillId="2" borderId="13" xfId="0" applyNumberFormat="1" applyFont="1" applyFill="1" applyBorder="1" applyAlignment="1">
      <alignment horizontal="center" vertical="top" wrapText="1"/>
    </xf>
    <xf numFmtId="49" fontId="9" fillId="2" borderId="14" xfId="0" applyNumberFormat="1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 horizontal="right"/>
    </xf>
    <xf numFmtId="3" fontId="6" fillId="2" borderId="10" xfId="0" applyNumberFormat="1" applyFont="1" applyFill="1" applyBorder="1" applyAlignment="1">
      <alignment horizontal="right"/>
    </xf>
    <xf numFmtId="3" fontId="11" fillId="2" borderId="8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/>
    </xf>
    <xf numFmtId="49" fontId="9" fillId="2" borderId="13" xfId="0" applyNumberFormat="1" applyFont="1" applyFill="1" applyBorder="1" applyAlignment="1">
      <alignment horizontal="center" vertical="top"/>
    </xf>
    <xf numFmtId="49" fontId="9" fillId="2" borderId="6" xfId="0" applyNumberFormat="1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/>
    </xf>
    <xf numFmtId="49" fontId="9" fillId="2" borderId="5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/>
    </xf>
    <xf numFmtId="49" fontId="9" fillId="2" borderId="4" xfId="0" applyNumberFormat="1" applyFont="1" applyFill="1" applyBorder="1" applyAlignment="1">
      <alignment horizontal="center" vertical="top" wrapText="1"/>
    </xf>
    <xf numFmtId="3" fontId="10" fillId="2" borderId="8" xfId="0" applyNumberFormat="1" applyFont="1" applyFill="1" applyBorder="1" applyAlignment="1">
      <alignment/>
    </xf>
    <xf numFmtId="49" fontId="9" fillId="2" borderId="9" xfId="0" applyNumberFormat="1" applyFont="1" applyFill="1" applyBorder="1" applyAlignment="1">
      <alignment horizontal="center" vertical="top"/>
    </xf>
    <xf numFmtId="49" fontId="9" fillId="2" borderId="5" xfId="0" applyNumberFormat="1" applyFont="1" applyFill="1" applyBorder="1" applyAlignment="1">
      <alignment horizontal="center" vertical="top"/>
    </xf>
    <xf numFmtId="3" fontId="11" fillId="2" borderId="10" xfId="0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49" fontId="9" fillId="2" borderId="4" xfId="0" applyNumberFormat="1" applyFont="1" applyFill="1" applyBorder="1" applyAlignment="1">
      <alignment horizontal="center" vertical="top"/>
    </xf>
    <xf numFmtId="49" fontId="9" fillId="2" borderId="11" xfId="0" applyNumberFormat="1" applyFont="1" applyFill="1" applyBorder="1" applyAlignment="1">
      <alignment horizontal="center" vertical="top"/>
    </xf>
    <xf numFmtId="3" fontId="10" fillId="2" borderId="7" xfId="0" applyNumberFormat="1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49" fontId="9" fillId="2" borderId="8" xfId="0" applyNumberFormat="1" applyFont="1" applyFill="1" applyBorder="1" applyAlignment="1">
      <alignment horizontal="center" vertical="top"/>
    </xf>
    <xf numFmtId="49" fontId="9" fillId="2" borderId="9" xfId="0" applyNumberFormat="1" applyFont="1" applyFill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horizontal="center" vertical="top" wrapText="1"/>
    </xf>
    <xf numFmtId="49" fontId="9" fillId="2" borderId="11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top" wrapText="1"/>
    </xf>
    <xf numFmtId="49" fontId="9" fillId="2" borderId="13" xfId="0" applyNumberFormat="1" applyFont="1" applyFill="1" applyBorder="1" applyAlignment="1">
      <alignment horizontal="center" vertical="top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15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91" fontId="6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 horizontal="right"/>
    </xf>
    <xf numFmtId="49" fontId="9" fillId="2" borderId="12" xfId="0" applyNumberFormat="1" applyFon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3" fontId="9" fillId="2" borderId="5" xfId="0" applyNumberFormat="1" applyFont="1" applyFill="1" applyBorder="1" applyAlignment="1">
      <alignment horizontal="center" vertical="top"/>
    </xf>
    <xf numFmtId="3" fontId="9" fillId="2" borderId="6" xfId="0" applyNumberFormat="1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center" vertical="top"/>
    </xf>
    <xf numFmtId="0" fontId="6" fillId="2" borderId="13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9" fontId="9" fillId="2" borderId="7" xfId="0" applyNumberFormat="1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3" fontId="7" fillId="2" borderId="15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3" fontId="6" fillId="2" borderId="0" xfId="0" applyNumberFormat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0" fontId="4" fillId="2" borderId="0" xfId="16" applyFill="1" applyAlignment="1">
      <alignment horizontal="left"/>
    </xf>
    <xf numFmtId="3" fontId="6" fillId="2" borderId="3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49" fontId="7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3" fontId="7" fillId="2" borderId="1" xfId="0" applyNumberFormat="1" applyFont="1" applyFill="1" applyBorder="1" applyAlignment="1">
      <alignment horizontal="right" vertical="center"/>
    </xf>
    <xf numFmtId="3" fontId="10" fillId="2" borderId="3" xfId="0" applyNumberFormat="1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Q297"/>
  <sheetViews>
    <sheetView tabSelected="1" workbookViewId="0" topLeftCell="A1">
      <pane xSplit="3" ySplit="2" topLeftCell="F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Q1"/>
    </sheetView>
  </sheetViews>
  <sheetFormatPr defaultColWidth="9.140625" defaultRowHeight="12.75" outlineLevelRow="2" outlineLevelCol="2"/>
  <cols>
    <col min="1" max="1" width="3.421875" style="20" customWidth="1"/>
    <col min="2" max="2" width="5.57421875" style="24" customWidth="1"/>
    <col min="3" max="3" width="10.00390625" style="1" customWidth="1"/>
    <col min="4" max="5" width="8.57421875" style="1" hidden="1" customWidth="1" outlineLevel="1"/>
    <col min="6" max="6" width="8.57421875" style="12" customWidth="1" collapsed="1"/>
    <col min="7" max="8" width="8.28125" style="1" hidden="1" customWidth="1" outlineLevel="1"/>
    <col min="9" max="9" width="9.140625" style="1" customWidth="1" collapsed="1"/>
    <col min="10" max="10" width="9.8515625" style="1" hidden="1" customWidth="1" outlineLevel="2"/>
    <col min="11" max="11" width="9.421875" style="1" hidden="1" customWidth="1" outlineLevel="2"/>
    <col min="12" max="12" width="9.140625" style="1" hidden="1" customWidth="1" outlineLevel="2"/>
    <col min="13" max="13" width="7.28125" style="1" hidden="1" customWidth="1" outlineLevel="1" collapsed="1"/>
    <col min="14" max="15" width="8.421875" style="1" hidden="1" customWidth="1" outlineLevel="2"/>
    <col min="16" max="16" width="10.28125" style="1" hidden="1" customWidth="1" outlineLevel="2"/>
    <col min="17" max="17" width="8.7109375" style="1" hidden="1" customWidth="1" outlineLevel="1" collapsed="1"/>
    <col min="18" max="18" width="9.57421875" style="1" customWidth="1" collapsed="1"/>
    <col min="19" max="20" width="9.140625" style="1" hidden="1" customWidth="1" outlineLevel="2"/>
    <col min="21" max="21" width="9.140625" style="1" customWidth="1" collapsed="1"/>
    <col min="22" max="23" width="9.140625" style="1" hidden="1" customWidth="1" outlineLevel="2"/>
    <col min="24" max="24" width="9.140625" style="1" hidden="1" customWidth="1" outlineLevel="1" collapsed="1"/>
    <col min="25" max="26" width="10.421875" style="1" hidden="1" customWidth="1" outlineLevel="1"/>
    <col min="27" max="27" width="8.421875" style="1" customWidth="1" collapsed="1"/>
    <col min="28" max="29" width="7.140625" style="1" hidden="1" customWidth="1" outlineLevel="1"/>
    <col min="30" max="30" width="7.57421875" style="1" customWidth="1" collapsed="1"/>
    <col min="31" max="32" width="9.140625" style="1" hidden="1" customWidth="1" outlineLevel="1"/>
    <col min="33" max="33" width="7.8515625" style="1" hidden="1" customWidth="1" outlineLevel="1"/>
    <col min="34" max="34" width="9.7109375" style="1" customWidth="1" collapsed="1"/>
    <col min="35" max="35" width="10.57421875" style="1" hidden="1" customWidth="1" outlineLevel="1"/>
    <col min="36" max="39" width="9.140625" style="1" hidden="1" customWidth="1" outlineLevel="1"/>
    <col min="40" max="40" width="10.421875" style="1" customWidth="1" collapsed="1"/>
    <col min="41" max="42" width="9.7109375" style="1" hidden="1" customWidth="1" outlineLevel="1"/>
    <col min="43" max="43" width="9.8515625" style="1" customWidth="1" collapsed="1"/>
    <col min="44" max="16384" width="9.140625" style="1" customWidth="1"/>
  </cols>
  <sheetData>
    <row r="1" spans="1:43" ht="12.75">
      <c r="A1" s="114" t="s">
        <v>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</row>
    <row r="2" spans="1:43" s="2" customFormat="1" ht="13.5" customHeight="1">
      <c r="A2" s="19"/>
      <c r="B2" s="31" t="s">
        <v>21</v>
      </c>
      <c r="C2" s="25" t="s">
        <v>32</v>
      </c>
      <c r="D2" s="15" t="s">
        <v>27</v>
      </c>
      <c r="E2" s="15" t="s">
        <v>40</v>
      </c>
      <c r="F2" s="14" t="s">
        <v>22</v>
      </c>
      <c r="G2" s="37" t="s">
        <v>28</v>
      </c>
      <c r="H2" s="38" t="s">
        <v>29</v>
      </c>
      <c r="I2" s="17" t="s">
        <v>52</v>
      </c>
      <c r="J2" s="42" t="s">
        <v>35</v>
      </c>
      <c r="K2" s="35" t="s">
        <v>67</v>
      </c>
      <c r="L2" s="43" t="s">
        <v>23</v>
      </c>
      <c r="M2" s="16" t="s">
        <v>41</v>
      </c>
      <c r="N2" s="55" t="s">
        <v>36</v>
      </c>
      <c r="O2" s="35" t="s">
        <v>72</v>
      </c>
      <c r="P2" s="43" t="s">
        <v>30</v>
      </c>
      <c r="Q2" s="56" t="s">
        <v>26</v>
      </c>
      <c r="R2" s="60" t="s">
        <v>31</v>
      </c>
      <c r="S2" s="42" t="s">
        <v>37</v>
      </c>
      <c r="T2" s="43" t="s">
        <v>42</v>
      </c>
      <c r="U2" s="17" t="s">
        <v>25</v>
      </c>
      <c r="V2" s="42" t="s">
        <v>38</v>
      </c>
      <c r="W2" s="43" t="s">
        <v>39</v>
      </c>
      <c r="X2" s="63" t="s">
        <v>49</v>
      </c>
      <c r="Y2" s="66" t="s">
        <v>43</v>
      </c>
      <c r="Z2" s="62" t="s">
        <v>44</v>
      </c>
      <c r="AA2" s="18" t="s">
        <v>50</v>
      </c>
      <c r="AB2" s="42" t="s">
        <v>51</v>
      </c>
      <c r="AC2" s="43" t="s">
        <v>33</v>
      </c>
      <c r="AD2" s="60" t="s">
        <v>48</v>
      </c>
      <c r="AE2" s="60" t="s">
        <v>45</v>
      </c>
      <c r="AF2" s="71" t="s">
        <v>46</v>
      </c>
      <c r="AG2" s="58" t="s">
        <v>47</v>
      </c>
      <c r="AH2" s="18" t="s">
        <v>24</v>
      </c>
      <c r="AI2" s="81" t="s">
        <v>66</v>
      </c>
      <c r="AJ2" s="55" t="s">
        <v>53</v>
      </c>
      <c r="AK2" s="81" t="s">
        <v>54</v>
      </c>
      <c r="AL2" s="86" t="s">
        <v>25</v>
      </c>
      <c r="AM2" s="81" t="s">
        <v>55</v>
      </c>
      <c r="AN2" s="81" t="s">
        <v>68</v>
      </c>
      <c r="AO2" s="81" t="s">
        <v>65</v>
      </c>
      <c r="AP2" s="81" t="s">
        <v>64</v>
      </c>
      <c r="AQ2" s="81" t="s">
        <v>56</v>
      </c>
    </row>
    <row r="3" spans="1:43" s="2" customFormat="1" ht="13.5" customHeight="1">
      <c r="A3" s="102" t="s">
        <v>57</v>
      </c>
      <c r="B3" s="103"/>
      <c r="C3" s="81"/>
      <c r="D3" s="15"/>
      <c r="E3" s="15"/>
      <c r="F3" s="14"/>
      <c r="G3" s="37"/>
      <c r="H3" s="38"/>
      <c r="I3" s="17"/>
      <c r="J3" s="37"/>
      <c r="K3" s="16"/>
      <c r="L3" s="38"/>
      <c r="M3" s="16"/>
      <c r="N3" s="13"/>
      <c r="O3" s="15"/>
      <c r="P3" s="38"/>
      <c r="Q3" s="56"/>
      <c r="R3" s="60"/>
      <c r="S3" s="37"/>
      <c r="T3" s="38"/>
      <c r="U3" s="17"/>
      <c r="V3" s="37"/>
      <c r="W3" s="38"/>
      <c r="X3" s="63"/>
      <c r="Y3" s="70"/>
      <c r="Z3" s="67"/>
      <c r="AA3" s="18"/>
      <c r="AB3" s="39"/>
      <c r="AC3" s="40"/>
      <c r="AD3" s="60"/>
      <c r="AE3" s="72"/>
      <c r="AF3" s="73"/>
      <c r="AG3" s="58"/>
      <c r="AH3" s="18"/>
      <c r="AI3" s="14"/>
      <c r="AJ3" s="15"/>
      <c r="AK3" s="14"/>
      <c r="AL3" s="15"/>
      <c r="AM3" s="14"/>
      <c r="AN3" s="14"/>
      <c r="AO3" s="14"/>
      <c r="AP3" s="14"/>
      <c r="AQ3" s="14"/>
    </row>
    <row r="4" spans="1:43" s="2" customFormat="1" ht="12" outlineLevel="1">
      <c r="A4" s="19" t="s">
        <v>63</v>
      </c>
      <c r="B4" s="104"/>
      <c r="C4" s="25"/>
      <c r="D4" s="15"/>
      <c r="E4" s="15"/>
      <c r="F4" s="14"/>
      <c r="G4" s="37"/>
      <c r="H4" s="38"/>
      <c r="I4" s="17"/>
      <c r="J4" s="37"/>
      <c r="K4" s="16"/>
      <c r="L4" s="38"/>
      <c r="M4" s="16"/>
      <c r="N4" s="13"/>
      <c r="O4" s="15"/>
      <c r="P4" s="38"/>
      <c r="Q4" s="56"/>
      <c r="R4" s="60"/>
      <c r="S4" s="37"/>
      <c r="T4" s="38"/>
      <c r="U4" s="17"/>
      <c r="V4" s="37"/>
      <c r="W4" s="38"/>
      <c r="X4" s="63"/>
      <c r="Y4" s="66"/>
      <c r="Z4" s="62"/>
      <c r="AA4" s="18"/>
      <c r="AB4" s="37"/>
      <c r="AC4" s="38"/>
      <c r="AD4" s="60"/>
      <c r="AE4" s="60"/>
      <c r="AF4" s="71"/>
      <c r="AG4" s="58"/>
      <c r="AH4" s="18"/>
      <c r="AI4" s="14"/>
      <c r="AJ4" s="15"/>
      <c r="AK4" s="14"/>
      <c r="AL4" s="15"/>
      <c r="AM4" s="14"/>
      <c r="AN4" s="14"/>
      <c r="AO4" s="14"/>
      <c r="AP4" s="14"/>
      <c r="AQ4" s="14"/>
    </row>
    <row r="5" spans="1:43" s="5" customFormat="1" ht="12" outlineLevel="2">
      <c r="A5" s="21"/>
      <c r="B5" s="27" t="s">
        <v>16</v>
      </c>
      <c r="C5" s="8">
        <v>9927612</v>
      </c>
      <c r="D5" s="32">
        <v>120550</v>
      </c>
      <c r="E5" s="30">
        <v>107332</v>
      </c>
      <c r="F5" s="59">
        <f aca="true" t="shared" si="0" ref="F5:F27">D5-E5</f>
        <v>13218</v>
      </c>
      <c r="G5" s="32"/>
      <c r="H5" s="30"/>
      <c r="I5" s="59">
        <f aca="true" t="shared" si="1" ref="I5:I27">G5-H5</f>
        <v>0</v>
      </c>
      <c r="J5" s="32">
        <v>54169</v>
      </c>
      <c r="K5" s="36"/>
      <c r="L5" s="30">
        <v>5898</v>
      </c>
      <c r="M5" s="50">
        <f aca="true" t="shared" si="2" ref="M5:M27">SUM(J5:L5)</f>
        <v>60067</v>
      </c>
      <c r="N5" s="32">
        <v>33458</v>
      </c>
      <c r="O5" s="36"/>
      <c r="P5" s="30">
        <v>15981</v>
      </c>
      <c r="Q5" s="48">
        <f aca="true" t="shared" si="3" ref="Q5:Q27">SUM(N5:P5)</f>
        <v>49439</v>
      </c>
      <c r="R5" s="51">
        <f aca="true" t="shared" si="4" ref="R5:R27">M5-Q5</f>
        <v>10628</v>
      </c>
      <c r="S5" s="32">
        <f aca="true" t="shared" si="5" ref="S5:S25">D5+G5+M5</f>
        <v>180617</v>
      </c>
      <c r="T5" s="30">
        <f aca="true" t="shared" si="6" ref="T5:T25">E5+H5+Q5</f>
        <v>156771</v>
      </c>
      <c r="U5" s="59">
        <f aca="true" t="shared" si="7" ref="U5:U25">S5-T5</f>
        <v>23846</v>
      </c>
      <c r="V5" s="32"/>
      <c r="W5" s="30">
        <v>3676</v>
      </c>
      <c r="X5" s="59">
        <f aca="true" t="shared" si="8" ref="X5:X27">V5-W5</f>
        <v>-3676</v>
      </c>
      <c r="Y5" s="57">
        <f aca="true" t="shared" si="9" ref="Y5:Y25">S5+V5</f>
        <v>180617</v>
      </c>
      <c r="Z5" s="54">
        <f aca="true" t="shared" si="10" ref="Z5:Z25">T5+W5</f>
        <v>160447</v>
      </c>
      <c r="AA5" s="4">
        <f aca="true" t="shared" si="11" ref="AA5:AA25">Y5-Z5</f>
        <v>20170</v>
      </c>
      <c r="AB5" s="32">
        <v>29</v>
      </c>
      <c r="AC5" s="36">
        <v>8797</v>
      </c>
      <c r="AD5" s="51">
        <f aca="true" t="shared" si="12" ref="AD5:AD27">AC5-AB5</f>
        <v>8768</v>
      </c>
      <c r="AE5" s="57">
        <f aca="true" t="shared" si="13" ref="AE5:AE25">Y5</f>
        <v>180617</v>
      </c>
      <c r="AF5" s="54">
        <f aca="true" t="shared" si="14" ref="AF5:AF25">Z5</f>
        <v>160447</v>
      </c>
      <c r="AG5" s="59">
        <f aca="true" t="shared" si="15" ref="AG5:AG25">AE5-AF5</f>
        <v>20170</v>
      </c>
      <c r="AH5" s="3">
        <f aca="true" t="shared" si="16" ref="AH5:AH25">C5+AG5</f>
        <v>9947782</v>
      </c>
      <c r="AI5" s="59"/>
      <c r="AJ5" s="76">
        <f aca="true" t="shared" si="17" ref="AJ5:AJ14">AJ106</f>
        <v>10302.772653534183</v>
      </c>
      <c r="AK5" s="4"/>
      <c r="AL5" s="36"/>
      <c r="AM5" s="4"/>
      <c r="AN5" s="4"/>
      <c r="AO5" s="4"/>
      <c r="AP5" s="59">
        <f>AG5+AO5</f>
        <v>20170</v>
      </c>
      <c r="AQ5" s="59">
        <f aca="true" t="shared" si="18" ref="AQ5:AQ27">AH5+AN5</f>
        <v>9947782</v>
      </c>
    </row>
    <row r="6" spans="1:43" s="5" customFormat="1" ht="12" outlineLevel="2">
      <c r="A6" s="21"/>
      <c r="B6" s="27" t="s">
        <v>15</v>
      </c>
      <c r="C6" s="8">
        <v>9947782</v>
      </c>
      <c r="D6" s="32">
        <v>123554</v>
      </c>
      <c r="E6" s="30">
        <v>104545</v>
      </c>
      <c r="F6" s="59">
        <f t="shared" si="0"/>
        <v>19009</v>
      </c>
      <c r="G6" s="32"/>
      <c r="H6" s="30"/>
      <c r="I6" s="59">
        <f t="shared" si="1"/>
        <v>0</v>
      </c>
      <c r="J6" s="32">
        <v>62662</v>
      </c>
      <c r="K6" s="36"/>
      <c r="L6" s="30">
        <v>6267</v>
      </c>
      <c r="M6" s="50">
        <f t="shared" si="2"/>
        <v>68929</v>
      </c>
      <c r="N6" s="32">
        <v>32502</v>
      </c>
      <c r="O6" s="36"/>
      <c r="P6" s="30">
        <v>16744</v>
      </c>
      <c r="Q6" s="48">
        <f t="shared" si="3"/>
        <v>49246</v>
      </c>
      <c r="R6" s="51">
        <f t="shared" si="4"/>
        <v>19683</v>
      </c>
      <c r="S6" s="32">
        <f t="shared" si="5"/>
        <v>192483</v>
      </c>
      <c r="T6" s="30">
        <f t="shared" si="6"/>
        <v>153791</v>
      </c>
      <c r="U6" s="59">
        <f t="shared" si="7"/>
        <v>38692</v>
      </c>
      <c r="V6" s="32">
        <v>501</v>
      </c>
      <c r="W6" s="30"/>
      <c r="X6" s="59">
        <f t="shared" si="8"/>
        <v>501</v>
      </c>
      <c r="Y6" s="57">
        <f t="shared" si="9"/>
        <v>192984</v>
      </c>
      <c r="Z6" s="54">
        <f t="shared" si="10"/>
        <v>153791</v>
      </c>
      <c r="AA6" s="4">
        <f t="shared" si="11"/>
        <v>39193</v>
      </c>
      <c r="AB6" s="32">
        <v>45</v>
      </c>
      <c r="AC6" s="36">
        <v>8657</v>
      </c>
      <c r="AD6" s="51">
        <f t="shared" si="12"/>
        <v>8612</v>
      </c>
      <c r="AE6" s="57">
        <f t="shared" si="13"/>
        <v>192984</v>
      </c>
      <c r="AF6" s="54">
        <f t="shared" si="14"/>
        <v>153791</v>
      </c>
      <c r="AG6" s="59">
        <f t="shared" si="15"/>
        <v>39193</v>
      </c>
      <c r="AH6" s="3">
        <f t="shared" si="16"/>
        <v>9986975</v>
      </c>
      <c r="AI6" s="59"/>
      <c r="AJ6" s="36">
        <f t="shared" si="17"/>
        <v>16441</v>
      </c>
      <c r="AK6" s="4"/>
      <c r="AL6" s="36"/>
      <c r="AM6" s="4"/>
      <c r="AN6" s="4"/>
      <c r="AO6" s="4"/>
      <c r="AP6" s="59">
        <f aca="true" t="shared" si="19" ref="AP6:AP25">AG6+AO6</f>
        <v>39193</v>
      </c>
      <c r="AQ6" s="59">
        <f t="shared" si="18"/>
        <v>9986975</v>
      </c>
    </row>
    <row r="7" spans="1:43" s="6" customFormat="1" ht="12" outlineLevel="2">
      <c r="A7" s="21"/>
      <c r="B7" s="27" t="s">
        <v>14</v>
      </c>
      <c r="C7" s="8">
        <v>9986975</v>
      </c>
      <c r="D7" s="32">
        <v>125412</v>
      </c>
      <c r="E7" s="30">
        <v>104223</v>
      </c>
      <c r="F7" s="59">
        <f t="shared" si="0"/>
        <v>21189</v>
      </c>
      <c r="G7" s="32"/>
      <c r="H7" s="30"/>
      <c r="I7" s="59">
        <f t="shared" si="1"/>
        <v>0</v>
      </c>
      <c r="J7" s="32">
        <v>67460</v>
      </c>
      <c r="K7" s="36"/>
      <c r="L7" s="30">
        <v>7157</v>
      </c>
      <c r="M7" s="50">
        <f t="shared" si="2"/>
        <v>74617</v>
      </c>
      <c r="N7" s="32">
        <v>33752</v>
      </c>
      <c r="O7" s="36"/>
      <c r="P7" s="30">
        <v>26719</v>
      </c>
      <c r="Q7" s="48">
        <f t="shared" si="3"/>
        <v>60471</v>
      </c>
      <c r="R7" s="51">
        <f t="shared" si="4"/>
        <v>14146</v>
      </c>
      <c r="S7" s="32">
        <f t="shared" si="5"/>
        <v>200029</v>
      </c>
      <c r="T7" s="30">
        <f t="shared" si="6"/>
        <v>164694</v>
      </c>
      <c r="U7" s="59">
        <f t="shared" si="7"/>
        <v>35335</v>
      </c>
      <c r="V7" s="32"/>
      <c r="W7" s="30">
        <v>313</v>
      </c>
      <c r="X7" s="59">
        <f t="shared" si="8"/>
        <v>-313</v>
      </c>
      <c r="Y7" s="57">
        <f t="shared" si="9"/>
        <v>200029</v>
      </c>
      <c r="Z7" s="54">
        <f t="shared" si="10"/>
        <v>165007</v>
      </c>
      <c r="AA7" s="4">
        <f t="shared" si="11"/>
        <v>35022</v>
      </c>
      <c r="AB7" s="32">
        <v>39</v>
      </c>
      <c r="AC7" s="36">
        <v>8457</v>
      </c>
      <c r="AD7" s="51">
        <f t="shared" si="12"/>
        <v>8418</v>
      </c>
      <c r="AE7" s="57">
        <f t="shared" si="13"/>
        <v>200029</v>
      </c>
      <c r="AF7" s="54">
        <f t="shared" si="14"/>
        <v>165007</v>
      </c>
      <c r="AG7" s="59">
        <f t="shared" si="15"/>
        <v>35022</v>
      </c>
      <c r="AH7" s="3">
        <f t="shared" si="16"/>
        <v>10021997</v>
      </c>
      <c r="AI7" s="92"/>
      <c r="AJ7" s="88">
        <f t="shared" si="17"/>
        <v>19615</v>
      </c>
      <c r="AK7" s="87"/>
      <c r="AL7" s="88"/>
      <c r="AM7" s="87"/>
      <c r="AN7" s="87"/>
      <c r="AO7" s="87"/>
      <c r="AP7" s="92">
        <f t="shared" si="19"/>
        <v>35022</v>
      </c>
      <c r="AQ7" s="92">
        <f t="shared" si="18"/>
        <v>10021997</v>
      </c>
    </row>
    <row r="8" spans="1:43" s="6" customFormat="1" ht="12" outlineLevel="2">
      <c r="A8" s="21"/>
      <c r="B8" s="27" t="s">
        <v>13</v>
      </c>
      <c r="C8" s="8">
        <v>10021997</v>
      </c>
      <c r="D8" s="32">
        <v>124182</v>
      </c>
      <c r="E8" s="30">
        <v>103741</v>
      </c>
      <c r="F8" s="59">
        <f t="shared" si="0"/>
        <v>20441</v>
      </c>
      <c r="G8" s="32"/>
      <c r="H8" s="30"/>
      <c r="I8" s="59">
        <f t="shared" si="1"/>
        <v>0</v>
      </c>
      <c r="J8" s="32">
        <v>66763</v>
      </c>
      <c r="K8" s="36"/>
      <c r="L8" s="30">
        <v>9177</v>
      </c>
      <c r="M8" s="50">
        <f t="shared" si="2"/>
        <v>75940</v>
      </c>
      <c r="N8" s="32">
        <v>33707</v>
      </c>
      <c r="O8" s="36"/>
      <c r="P8" s="30">
        <v>16844</v>
      </c>
      <c r="Q8" s="48">
        <f t="shared" si="3"/>
        <v>50551</v>
      </c>
      <c r="R8" s="51">
        <f t="shared" si="4"/>
        <v>25389</v>
      </c>
      <c r="S8" s="32">
        <f t="shared" si="5"/>
        <v>200122</v>
      </c>
      <c r="T8" s="30">
        <f t="shared" si="6"/>
        <v>154292</v>
      </c>
      <c r="U8" s="59">
        <f t="shared" si="7"/>
        <v>45830</v>
      </c>
      <c r="V8" s="32">
        <v>492</v>
      </c>
      <c r="W8" s="30"/>
      <c r="X8" s="59">
        <f t="shared" si="8"/>
        <v>492</v>
      </c>
      <c r="Y8" s="57">
        <f t="shared" si="9"/>
        <v>200614</v>
      </c>
      <c r="Z8" s="54">
        <f t="shared" si="10"/>
        <v>154292</v>
      </c>
      <c r="AA8" s="4">
        <f t="shared" si="11"/>
        <v>46322</v>
      </c>
      <c r="AB8" s="32">
        <v>60</v>
      </c>
      <c r="AC8" s="36">
        <v>46368</v>
      </c>
      <c r="AD8" s="51">
        <f t="shared" si="12"/>
        <v>46308</v>
      </c>
      <c r="AE8" s="57">
        <f t="shared" si="13"/>
        <v>200614</v>
      </c>
      <c r="AF8" s="54">
        <f t="shared" si="14"/>
        <v>154292</v>
      </c>
      <c r="AG8" s="59">
        <f t="shared" si="15"/>
        <v>46322</v>
      </c>
      <c r="AH8" s="3">
        <f t="shared" si="16"/>
        <v>10068319</v>
      </c>
      <c r="AI8" s="92"/>
      <c r="AJ8" s="88">
        <f t="shared" si="17"/>
        <v>22448</v>
      </c>
      <c r="AK8" s="87"/>
      <c r="AL8" s="88"/>
      <c r="AM8" s="87"/>
      <c r="AN8" s="87"/>
      <c r="AO8" s="87"/>
      <c r="AP8" s="92">
        <f t="shared" si="19"/>
        <v>46322</v>
      </c>
      <c r="AQ8" s="92">
        <f t="shared" si="18"/>
        <v>10068319</v>
      </c>
    </row>
    <row r="9" spans="1:43" s="6" customFormat="1" ht="12" outlineLevel="2">
      <c r="A9" s="21"/>
      <c r="B9" s="27" t="s">
        <v>12</v>
      </c>
      <c r="C9" s="8">
        <v>10068319</v>
      </c>
      <c r="D9" s="32">
        <v>119828</v>
      </c>
      <c r="E9" s="30">
        <v>106601</v>
      </c>
      <c r="F9" s="59">
        <f t="shared" si="0"/>
        <v>13227</v>
      </c>
      <c r="G9" s="32"/>
      <c r="H9" s="30"/>
      <c r="I9" s="59">
        <f t="shared" si="1"/>
        <v>0</v>
      </c>
      <c r="J9" s="32">
        <v>63749</v>
      </c>
      <c r="K9" s="36"/>
      <c r="L9" s="30">
        <v>9013</v>
      </c>
      <c r="M9" s="50">
        <f t="shared" si="2"/>
        <v>72762</v>
      </c>
      <c r="N9" s="32">
        <v>34202</v>
      </c>
      <c r="O9" s="36"/>
      <c r="P9" s="30">
        <v>19622</v>
      </c>
      <c r="Q9" s="48">
        <f t="shared" si="3"/>
        <v>53824</v>
      </c>
      <c r="R9" s="51">
        <f t="shared" si="4"/>
        <v>18938</v>
      </c>
      <c r="S9" s="32">
        <f t="shared" si="5"/>
        <v>192590</v>
      </c>
      <c r="T9" s="30">
        <f t="shared" si="6"/>
        <v>160425</v>
      </c>
      <c r="U9" s="59">
        <f t="shared" si="7"/>
        <v>32165</v>
      </c>
      <c r="V9" s="32">
        <v>147</v>
      </c>
      <c r="W9" s="30"/>
      <c r="X9" s="59">
        <f t="shared" si="8"/>
        <v>147</v>
      </c>
      <c r="Y9" s="57">
        <f t="shared" si="9"/>
        <v>192737</v>
      </c>
      <c r="Z9" s="54">
        <f t="shared" si="10"/>
        <v>160425</v>
      </c>
      <c r="AA9" s="4">
        <f t="shared" si="11"/>
        <v>32312</v>
      </c>
      <c r="AB9" s="32">
        <v>28</v>
      </c>
      <c r="AC9" s="36">
        <v>16376</v>
      </c>
      <c r="AD9" s="51">
        <f t="shared" si="12"/>
        <v>16348</v>
      </c>
      <c r="AE9" s="57">
        <f t="shared" si="13"/>
        <v>192737</v>
      </c>
      <c r="AF9" s="54">
        <f t="shared" si="14"/>
        <v>160425</v>
      </c>
      <c r="AG9" s="59">
        <f t="shared" si="15"/>
        <v>32312</v>
      </c>
      <c r="AH9" s="3">
        <f t="shared" si="16"/>
        <v>10100631</v>
      </c>
      <c r="AI9" s="92"/>
      <c r="AJ9" s="88">
        <f t="shared" si="17"/>
        <v>33932</v>
      </c>
      <c r="AK9" s="87"/>
      <c r="AL9" s="88"/>
      <c r="AM9" s="87"/>
      <c r="AN9" s="87"/>
      <c r="AO9" s="87"/>
      <c r="AP9" s="92">
        <f t="shared" si="19"/>
        <v>32312</v>
      </c>
      <c r="AQ9" s="92">
        <f t="shared" si="18"/>
        <v>10100631</v>
      </c>
    </row>
    <row r="10" spans="1:43" s="5" customFormat="1" ht="12" outlineLevel="2">
      <c r="A10" s="21"/>
      <c r="B10" s="27" t="s">
        <v>11</v>
      </c>
      <c r="C10" s="8">
        <v>10100631</v>
      </c>
      <c r="D10" s="32">
        <v>115361</v>
      </c>
      <c r="E10" s="30">
        <v>103566</v>
      </c>
      <c r="F10" s="59">
        <f t="shared" si="0"/>
        <v>11795</v>
      </c>
      <c r="G10" s="32"/>
      <c r="H10" s="30"/>
      <c r="I10" s="59">
        <f t="shared" si="1"/>
        <v>0</v>
      </c>
      <c r="J10" s="32">
        <v>66147</v>
      </c>
      <c r="K10" s="36"/>
      <c r="L10" s="30">
        <v>9474</v>
      </c>
      <c r="M10" s="50">
        <f t="shared" si="2"/>
        <v>75621</v>
      </c>
      <c r="N10" s="32">
        <v>36572</v>
      </c>
      <c r="O10" s="36"/>
      <c r="P10" s="30">
        <v>21415</v>
      </c>
      <c r="Q10" s="48">
        <f t="shared" si="3"/>
        <v>57987</v>
      </c>
      <c r="R10" s="51">
        <f t="shared" si="4"/>
        <v>17634</v>
      </c>
      <c r="S10" s="32">
        <f t="shared" si="5"/>
        <v>190982</v>
      </c>
      <c r="T10" s="30">
        <f t="shared" si="6"/>
        <v>161553</v>
      </c>
      <c r="U10" s="59">
        <f t="shared" si="7"/>
        <v>29429</v>
      </c>
      <c r="V10" s="32">
        <v>514</v>
      </c>
      <c r="W10" s="30"/>
      <c r="X10" s="59">
        <f t="shared" si="8"/>
        <v>514</v>
      </c>
      <c r="Y10" s="57">
        <f t="shared" si="9"/>
        <v>191496</v>
      </c>
      <c r="Z10" s="54">
        <f t="shared" si="10"/>
        <v>161553</v>
      </c>
      <c r="AA10" s="4">
        <f t="shared" si="11"/>
        <v>29943</v>
      </c>
      <c r="AB10" s="32">
        <v>21</v>
      </c>
      <c r="AC10" s="36">
        <v>25787</v>
      </c>
      <c r="AD10" s="51">
        <f t="shared" si="12"/>
        <v>25766</v>
      </c>
      <c r="AE10" s="57">
        <f t="shared" si="13"/>
        <v>191496</v>
      </c>
      <c r="AF10" s="54">
        <f t="shared" si="14"/>
        <v>161553</v>
      </c>
      <c r="AG10" s="59">
        <f t="shared" si="15"/>
        <v>29943</v>
      </c>
      <c r="AH10" s="3">
        <f t="shared" si="16"/>
        <v>10130574</v>
      </c>
      <c r="AI10" s="59"/>
      <c r="AJ10" s="36">
        <f t="shared" si="17"/>
        <v>18213</v>
      </c>
      <c r="AK10" s="4"/>
      <c r="AL10" s="36"/>
      <c r="AM10" s="4"/>
      <c r="AN10" s="4"/>
      <c r="AO10" s="4"/>
      <c r="AP10" s="59">
        <f t="shared" si="19"/>
        <v>29943</v>
      </c>
      <c r="AQ10" s="59">
        <f t="shared" si="18"/>
        <v>10130574</v>
      </c>
    </row>
    <row r="11" spans="1:43" s="6" customFormat="1" ht="12" outlineLevel="2">
      <c r="A11" s="21"/>
      <c r="B11" s="27" t="s">
        <v>9</v>
      </c>
      <c r="C11" s="8">
        <v>10130574</v>
      </c>
      <c r="D11" s="32">
        <v>114226</v>
      </c>
      <c r="E11" s="30">
        <v>104590</v>
      </c>
      <c r="F11" s="59">
        <f t="shared" si="0"/>
        <v>9636</v>
      </c>
      <c r="G11" s="32"/>
      <c r="H11" s="30"/>
      <c r="I11" s="59">
        <f t="shared" si="1"/>
        <v>0</v>
      </c>
      <c r="J11" s="32">
        <v>62950</v>
      </c>
      <c r="K11" s="36"/>
      <c r="L11" s="30">
        <v>8613</v>
      </c>
      <c r="M11" s="50">
        <f t="shared" si="2"/>
        <v>71563</v>
      </c>
      <c r="N11" s="32">
        <v>36044</v>
      </c>
      <c r="O11" s="36"/>
      <c r="P11" s="30">
        <v>22140</v>
      </c>
      <c r="Q11" s="48">
        <f t="shared" si="3"/>
        <v>58184</v>
      </c>
      <c r="R11" s="51">
        <f t="shared" si="4"/>
        <v>13379</v>
      </c>
      <c r="S11" s="32">
        <f t="shared" si="5"/>
        <v>185789</v>
      </c>
      <c r="T11" s="30">
        <f t="shared" si="6"/>
        <v>162774</v>
      </c>
      <c r="U11" s="59">
        <f t="shared" si="7"/>
        <v>23015</v>
      </c>
      <c r="V11" s="32"/>
      <c r="W11" s="30">
        <v>10542</v>
      </c>
      <c r="X11" s="59">
        <f t="shared" si="8"/>
        <v>-10542</v>
      </c>
      <c r="Y11" s="57">
        <f t="shared" si="9"/>
        <v>185789</v>
      </c>
      <c r="Z11" s="54">
        <f t="shared" si="10"/>
        <v>173316</v>
      </c>
      <c r="AA11" s="4">
        <f t="shared" si="11"/>
        <v>12473</v>
      </c>
      <c r="AB11" s="32">
        <v>20</v>
      </c>
      <c r="AC11" s="36">
        <v>26129</v>
      </c>
      <c r="AD11" s="51">
        <f t="shared" si="12"/>
        <v>26109</v>
      </c>
      <c r="AE11" s="57">
        <f t="shared" si="13"/>
        <v>185789</v>
      </c>
      <c r="AF11" s="54">
        <f t="shared" si="14"/>
        <v>173316</v>
      </c>
      <c r="AG11" s="59">
        <f t="shared" si="15"/>
        <v>12473</v>
      </c>
      <c r="AH11" s="3">
        <f t="shared" si="16"/>
        <v>10143047</v>
      </c>
      <c r="AI11" s="92"/>
      <c r="AJ11" s="88">
        <f t="shared" si="17"/>
        <v>14490</v>
      </c>
      <c r="AK11" s="87"/>
      <c r="AL11" s="88"/>
      <c r="AM11" s="87"/>
      <c r="AN11" s="87"/>
      <c r="AO11" s="87"/>
      <c r="AP11" s="92">
        <f t="shared" si="19"/>
        <v>12473</v>
      </c>
      <c r="AQ11" s="92">
        <f t="shared" si="18"/>
        <v>10143047</v>
      </c>
    </row>
    <row r="12" spans="1:43" s="6" customFormat="1" ht="12" outlineLevel="2">
      <c r="A12" s="21"/>
      <c r="B12" s="27" t="s">
        <v>1</v>
      </c>
      <c r="C12" s="8">
        <v>10143047</v>
      </c>
      <c r="D12" s="32">
        <v>115214</v>
      </c>
      <c r="E12" s="30">
        <v>104140</v>
      </c>
      <c r="F12" s="59">
        <f t="shared" si="0"/>
        <v>11074</v>
      </c>
      <c r="G12" s="32"/>
      <c r="H12" s="30"/>
      <c r="I12" s="59">
        <f t="shared" si="1"/>
        <v>0</v>
      </c>
      <c r="J12" s="32">
        <v>61522</v>
      </c>
      <c r="K12" s="36"/>
      <c r="L12" s="30">
        <v>9059</v>
      </c>
      <c r="M12" s="50">
        <f t="shared" si="2"/>
        <v>70581</v>
      </c>
      <c r="N12" s="32">
        <v>36674</v>
      </c>
      <c r="O12" s="36"/>
      <c r="P12" s="30">
        <v>21193</v>
      </c>
      <c r="Q12" s="48">
        <f t="shared" si="3"/>
        <v>57867</v>
      </c>
      <c r="R12" s="51">
        <f t="shared" si="4"/>
        <v>12714</v>
      </c>
      <c r="S12" s="32">
        <f t="shared" si="5"/>
        <v>185795</v>
      </c>
      <c r="T12" s="30">
        <f t="shared" si="6"/>
        <v>162007</v>
      </c>
      <c r="U12" s="59">
        <f t="shared" si="7"/>
        <v>23788</v>
      </c>
      <c r="V12" s="32">
        <v>3391</v>
      </c>
      <c r="W12" s="30"/>
      <c r="X12" s="59">
        <f t="shared" si="8"/>
        <v>3391</v>
      </c>
      <c r="Y12" s="57">
        <f t="shared" si="9"/>
        <v>189186</v>
      </c>
      <c r="Z12" s="54">
        <f t="shared" si="10"/>
        <v>162007</v>
      </c>
      <c r="AA12" s="4">
        <f t="shared" si="11"/>
        <v>27179</v>
      </c>
      <c r="AB12" s="32">
        <v>29</v>
      </c>
      <c r="AC12" s="36">
        <v>24581</v>
      </c>
      <c r="AD12" s="51">
        <f t="shared" si="12"/>
        <v>24552</v>
      </c>
      <c r="AE12" s="57">
        <f t="shared" si="13"/>
        <v>189186</v>
      </c>
      <c r="AF12" s="54">
        <f t="shared" si="14"/>
        <v>162007</v>
      </c>
      <c r="AG12" s="59">
        <f t="shared" si="15"/>
        <v>27179</v>
      </c>
      <c r="AH12" s="3">
        <f t="shared" si="16"/>
        <v>10170226</v>
      </c>
      <c r="AI12" s="92"/>
      <c r="AJ12" s="88">
        <f t="shared" si="17"/>
        <v>15752</v>
      </c>
      <c r="AK12" s="87"/>
      <c r="AL12" s="88"/>
      <c r="AM12" s="87"/>
      <c r="AN12" s="92">
        <f>AN113</f>
        <v>20352</v>
      </c>
      <c r="AO12" s="92"/>
      <c r="AP12" s="92">
        <f t="shared" si="19"/>
        <v>27179</v>
      </c>
      <c r="AQ12" s="92">
        <f t="shared" si="18"/>
        <v>10190578</v>
      </c>
    </row>
    <row r="13" spans="1:43" s="6" customFormat="1" ht="12" outlineLevel="2">
      <c r="A13" s="21"/>
      <c r="B13" s="27" t="s">
        <v>2</v>
      </c>
      <c r="C13" s="8">
        <v>10170226</v>
      </c>
      <c r="D13" s="32">
        <v>115864</v>
      </c>
      <c r="E13" s="30">
        <v>103802</v>
      </c>
      <c r="F13" s="59">
        <f t="shared" si="0"/>
        <v>12062</v>
      </c>
      <c r="G13" s="32"/>
      <c r="H13" s="30"/>
      <c r="I13" s="59">
        <f t="shared" si="1"/>
        <v>0</v>
      </c>
      <c r="J13" s="32">
        <v>58849</v>
      </c>
      <c r="K13" s="36"/>
      <c r="L13" s="30">
        <v>15729</v>
      </c>
      <c r="M13" s="50">
        <f t="shared" si="2"/>
        <v>74578</v>
      </c>
      <c r="N13" s="32">
        <v>39320</v>
      </c>
      <c r="O13" s="36"/>
      <c r="P13" s="30">
        <v>29217</v>
      </c>
      <c r="Q13" s="48">
        <f t="shared" si="3"/>
        <v>68537</v>
      </c>
      <c r="R13" s="51">
        <f t="shared" si="4"/>
        <v>6041</v>
      </c>
      <c r="S13" s="32">
        <f t="shared" si="5"/>
        <v>190442</v>
      </c>
      <c r="T13" s="30">
        <f t="shared" si="6"/>
        <v>172339</v>
      </c>
      <c r="U13" s="59">
        <f t="shared" si="7"/>
        <v>18103</v>
      </c>
      <c r="V13" s="32">
        <v>3935</v>
      </c>
      <c r="W13" s="30"/>
      <c r="X13" s="59">
        <f t="shared" si="8"/>
        <v>3935</v>
      </c>
      <c r="Y13" s="57">
        <f t="shared" si="9"/>
        <v>194377</v>
      </c>
      <c r="Z13" s="54">
        <f t="shared" si="10"/>
        <v>172339</v>
      </c>
      <c r="AA13" s="4">
        <f t="shared" si="11"/>
        <v>22038</v>
      </c>
      <c r="AB13" s="32">
        <v>89</v>
      </c>
      <c r="AC13" s="36">
        <v>31687</v>
      </c>
      <c r="AD13" s="51">
        <f t="shared" si="12"/>
        <v>31598</v>
      </c>
      <c r="AE13" s="57">
        <f t="shared" si="13"/>
        <v>194377</v>
      </c>
      <c r="AF13" s="54">
        <f t="shared" si="14"/>
        <v>172339</v>
      </c>
      <c r="AG13" s="59">
        <f t="shared" si="15"/>
        <v>22038</v>
      </c>
      <c r="AH13" s="3">
        <f t="shared" si="16"/>
        <v>10192264</v>
      </c>
      <c r="AI13" s="92">
        <f>AI114</f>
        <v>20352</v>
      </c>
      <c r="AJ13" s="88">
        <f t="shared" si="17"/>
        <v>14819</v>
      </c>
      <c r="AK13" s="87"/>
      <c r="AL13" s="88"/>
      <c r="AM13" s="87"/>
      <c r="AN13" s="92">
        <f>AN114</f>
        <v>18828</v>
      </c>
      <c r="AO13" s="92">
        <f>AN13-AN12</f>
        <v>-1524</v>
      </c>
      <c r="AP13" s="92">
        <f t="shared" si="19"/>
        <v>20514</v>
      </c>
      <c r="AQ13" s="92">
        <f t="shared" si="18"/>
        <v>10211092</v>
      </c>
    </row>
    <row r="14" spans="1:43" s="6" customFormat="1" ht="12" outlineLevel="2">
      <c r="A14" s="21"/>
      <c r="B14" s="27" t="s">
        <v>3</v>
      </c>
      <c r="C14" s="8">
        <v>10192264</v>
      </c>
      <c r="D14" s="32">
        <v>114276</v>
      </c>
      <c r="E14" s="30">
        <v>104583</v>
      </c>
      <c r="F14" s="59">
        <f t="shared" si="0"/>
        <v>9693</v>
      </c>
      <c r="G14" s="32"/>
      <c r="H14" s="30"/>
      <c r="I14" s="59">
        <f t="shared" si="1"/>
        <v>0</v>
      </c>
      <c r="J14" s="32">
        <v>61266</v>
      </c>
      <c r="K14" s="36">
        <v>4985</v>
      </c>
      <c r="L14" s="30">
        <v>17561</v>
      </c>
      <c r="M14" s="50">
        <f t="shared" si="2"/>
        <v>83812</v>
      </c>
      <c r="N14" s="32">
        <v>40236</v>
      </c>
      <c r="O14" s="36"/>
      <c r="P14" s="30">
        <v>31851</v>
      </c>
      <c r="Q14" s="48">
        <f t="shared" si="3"/>
        <v>72087</v>
      </c>
      <c r="R14" s="51">
        <f t="shared" si="4"/>
        <v>11725</v>
      </c>
      <c r="S14" s="32">
        <f t="shared" si="5"/>
        <v>198088</v>
      </c>
      <c r="T14" s="30">
        <f t="shared" si="6"/>
        <v>176670</v>
      </c>
      <c r="U14" s="59">
        <f t="shared" si="7"/>
        <v>21418</v>
      </c>
      <c r="V14" s="32">
        <v>70</v>
      </c>
      <c r="W14" s="30"/>
      <c r="X14" s="59">
        <f t="shared" si="8"/>
        <v>70</v>
      </c>
      <c r="Y14" s="57">
        <f t="shared" si="9"/>
        <v>198158</v>
      </c>
      <c r="Z14" s="54">
        <f t="shared" si="10"/>
        <v>176670</v>
      </c>
      <c r="AA14" s="4">
        <f t="shared" si="11"/>
        <v>21488</v>
      </c>
      <c r="AB14" s="32">
        <v>116</v>
      </c>
      <c r="AC14" s="36">
        <v>34034</v>
      </c>
      <c r="AD14" s="51">
        <f t="shared" si="12"/>
        <v>33918</v>
      </c>
      <c r="AE14" s="57">
        <f t="shared" si="13"/>
        <v>198158</v>
      </c>
      <c r="AF14" s="54">
        <f t="shared" si="14"/>
        <v>176670</v>
      </c>
      <c r="AG14" s="59">
        <f t="shared" si="15"/>
        <v>21488</v>
      </c>
      <c r="AH14" s="3">
        <f t="shared" si="16"/>
        <v>10213752</v>
      </c>
      <c r="AI14" s="92">
        <f>AI115</f>
        <v>18828</v>
      </c>
      <c r="AJ14" s="88">
        <f t="shared" si="17"/>
        <v>27897</v>
      </c>
      <c r="AK14" s="87">
        <f>K14</f>
        <v>4985</v>
      </c>
      <c r="AL14" s="88">
        <f>AL115</f>
        <v>46725</v>
      </c>
      <c r="AM14" s="87">
        <f>AM115</f>
        <v>13229</v>
      </c>
      <c r="AN14" s="92">
        <f>AN115</f>
        <v>33496</v>
      </c>
      <c r="AO14" s="92">
        <f aca="true" t="shared" si="20" ref="AO14:AO25">AN14-AN13</f>
        <v>14668</v>
      </c>
      <c r="AP14" s="92">
        <f t="shared" si="19"/>
        <v>36156</v>
      </c>
      <c r="AQ14" s="92">
        <f t="shared" si="18"/>
        <v>10247248</v>
      </c>
    </row>
    <row r="15" spans="1:43" s="6" customFormat="1" ht="12" outlineLevel="2">
      <c r="A15" s="21"/>
      <c r="B15" s="27" t="s">
        <v>4</v>
      </c>
      <c r="C15" s="8">
        <v>10213752</v>
      </c>
      <c r="D15" s="32">
        <v>113469</v>
      </c>
      <c r="E15" s="30">
        <v>104904</v>
      </c>
      <c r="F15" s="59">
        <f t="shared" si="0"/>
        <v>8565</v>
      </c>
      <c r="G15" s="44"/>
      <c r="H15" s="30"/>
      <c r="I15" s="59">
        <f t="shared" si="1"/>
        <v>0</v>
      </c>
      <c r="J15" s="32">
        <v>68466</v>
      </c>
      <c r="K15" s="36">
        <v>5275</v>
      </c>
      <c r="L15" s="30">
        <v>17883</v>
      </c>
      <c r="M15" s="50">
        <f t="shared" si="2"/>
        <v>91624</v>
      </c>
      <c r="N15" s="32">
        <v>41307</v>
      </c>
      <c r="O15" s="36"/>
      <c r="P15" s="30">
        <v>32790</v>
      </c>
      <c r="Q15" s="48">
        <f t="shared" si="3"/>
        <v>74097</v>
      </c>
      <c r="R15" s="51">
        <f t="shared" si="4"/>
        <v>17527</v>
      </c>
      <c r="S15" s="32">
        <f t="shared" si="5"/>
        <v>205093</v>
      </c>
      <c r="T15" s="30">
        <f t="shared" si="6"/>
        <v>179001</v>
      </c>
      <c r="U15" s="59">
        <f t="shared" si="7"/>
        <v>26092</v>
      </c>
      <c r="V15" s="32"/>
      <c r="W15" s="30">
        <v>759</v>
      </c>
      <c r="X15" s="59">
        <f t="shared" si="8"/>
        <v>-759</v>
      </c>
      <c r="Y15" s="57">
        <f t="shared" si="9"/>
        <v>205093</v>
      </c>
      <c r="Z15" s="54">
        <f t="shared" si="10"/>
        <v>179760</v>
      </c>
      <c r="AA15" s="4">
        <f t="shared" si="11"/>
        <v>25333</v>
      </c>
      <c r="AB15" s="32">
        <v>77</v>
      </c>
      <c r="AC15" s="36">
        <v>24196</v>
      </c>
      <c r="AD15" s="51">
        <f t="shared" si="12"/>
        <v>24119</v>
      </c>
      <c r="AE15" s="57">
        <f t="shared" si="13"/>
        <v>205093</v>
      </c>
      <c r="AF15" s="54">
        <f t="shared" si="14"/>
        <v>179760</v>
      </c>
      <c r="AG15" s="59">
        <f t="shared" si="15"/>
        <v>25333</v>
      </c>
      <c r="AH15" s="3">
        <f t="shared" si="16"/>
        <v>10239085</v>
      </c>
      <c r="AI15" s="92">
        <f aca="true" t="shared" si="21" ref="AI15:AN24">AI116</f>
        <v>33496</v>
      </c>
      <c r="AJ15" s="88">
        <f t="shared" si="21"/>
        <v>45440</v>
      </c>
      <c r="AK15" s="87">
        <f aca="true" t="shared" si="22" ref="AK15:AK25">K15</f>
        <v>5275</v>
      </c>
      <c r="AL15" s="88">
        <f t="shared" si="21"/>
        <v>78936</v>
      </c>
      <c r="AM15" s="87">
        <f t="shared" si="21"/>
        <v>10237</v>
      </c>
      <c r="AN15" s="59">
        <f t="shared" si="21"/>
        <v>68699</v>
      </c>
      <c r="AO15" s="59">
        <f t="shared" si="20"/>
        <v>35203</v>
      </c>
      <c r="AP15" s="59">
        <f t="shared" si="19"/>
        <v>60536</v>
      </c>
      <c r="AQ15" s="92">
        <f t="shared" si="18"/>
        <v>10307784</v>
      </c>
    </row>
    <row r="16" spans="1:43" s="5" customFormat="1" ht="12" outlineLevel="2">
      <c r="A16" s="21"/>
      <c r="B16" s="28" t="s">
        <v>5</v>
      </c>
      <c r="C16" s="8">
        <v>10239085</v>
      </c>
      <c r="D16" s="32">
        <v>114883</v>
      </c>
      <c r="E16" s="30">
        <v>104903</v>
      </c>
      <c r="F16" s="59">
        <f t="shared" si="0"/>
        <v>9980</v>
      </c>
      <c r="G16" s="44"/>
      <c r="H16" s="30"/>
      <c r="I16" s="59">
        <f t="shared" si="1"/>
        <v>0</v>
      </c>
      <c r="J16" s="32">
        <v>68616</v>
      </c>
      <c r="K16" s="36">
        <v>1931</v>
      </c>
      <c r="L16" s="30">
        <v>18841</v>
      </c>
      <c r="M16" s="50">
        <f t="shared" si="2"/>
        <v>89388</v>
      </c>
      <c r="N16" s="32">
        <v>43487</v>
      </c>
      <c r="O16" s="36"/>
      <c r="P16" s="30">
        <v>31833</v>
      </c>
      <c r="Q16" s="48">
        <f t="shared" si="3"/>
        <v>75320</v>
      </c>
      <c r="R16" s="51">
        <f t="shared" si="4"/>
        <v>14068</v>
      </c>
      <c r="S16" s="32">
        <f t="shared" si="5"/>
        <v>204271</v>
      </c>
      <c r="T16" s="30">
        <f t="shared" si="6"/>
        <v>180223</v>
      </c>
      <c r="U16" s="59">
        <f t="shared" si="7"/>
        <v>24048</v>
      </c>
      <c r="V16" s="32">
        <v>281</v>
      </c>
      <c r="W16" s="30"/>
      <c r="X16" s="59">
        <f t="shared" si="8"/>
        <v>281</v>
      </c>
      <c r="Y16" s="57">
        <f t="shared" si="9"/>
        <v>204552</v>
      </c>
      <c r="Z16" s="54">
        <f t="shared" si="10"/>
        <v>180223</v>
      </c>
      <c r="AA16" s="4">
        <f t="shared" si="11"/>
        <v>24329</v>
      </c>
      <c r="AB16" s="32">
        <v>102</v>
      </c>
      <c r="AC16" s="36">
        <v>61980</v>
      </c>
      <c r="AD16" s="51">
        <f t="shared" si="12"/>
        <v>61878</v>
      </c>
      <c r="AE16" s="57">
        <f t="shared" si="13"/>
        <v>204552</v>
      </c>
      <c r="AF16" s="54">
        <f t="shared" si="14"/>
        <v>180223</v>
      </c>
      <c r="AG16" s="59">
        <f t="shared" si="15"/>
        <v>24329</v>
      </c>
      <c r="AH16" s="3">
        <f t="shared" si="16"/>
        <v>10263414</v>
      </c>
      <c r="AI16" s="59">
        <f t="shared" si="21"/>
        <v>68699</v>
      </c>
      <c r="AJ16" s="36">
        <f t="shared" si="21"/>
        <v>55440</v>
      </c>
      <c r="AK16" s="4">
        <f t="shared" si="22"/>
        <v>1931</v>
      </c>
      <c r="AL16" s="36">
        <f t="shared" si="21"/>
        <v>124139</v>
      </c>
      <c r="AM16" s="4">
        <f t="shared" si="21"/>
        <v>35753</v>
      </c>
      <c r="AN16" s="59">
        <f t="shared" si="21"/>
        <v>88386</v>
      </c>
      <c r="AO16" s="59">
        <f t="shared" si="20"/>
        <v>19687</v>
      </c>
      <c r="AP16" s="59">
        <f t="shared" si="19"/>
        <v>44016</v>
      </c>
      <c r="AQ16" s="59">
        <f t="shared" si="18"/>
        <v>10351800</v>
      </c>
    </row>
    <row r="17" spans="1:43" s="5" customFormat="1" ht="12" outlineLevel="2">
      <c r="A17" s="21"/>
      <c r="B17" s="27" t="s">
        <v>0</v>
      </c>
      <c r="C17" s="8">
        <v>10263414</v>
      </c>
      <c r="D17" s="32">
        <v>114172</v>
      </c>
      <c r="E17" s="30">
        <v>103447</v>
      </c>
      <c r="F17" s="59">
        <f t="shared" si="0"/>
        <v>10725</v>
      </c>
      <c r="G17" s="44"/>
      <c r="H17" s="30"/>
      <c r="I17" s="59">
        <f t="shared" si="1"/>
        <v>0</v>
      </c>
      <c r="J17" s="32">
        <v>77584</v>
      </c>
      <c r="K17" s="36">
        <v>10262</v>
      </c>
      <c r="L17" s="30">
        <v>22564</v>
      </c>
      <c r="M17" s="50">
        <f t="shared" si="2"/>
        <v>110410</v>
      </c>
      <c r="N17" s="32">
        <v>42221</v>
      </c>
      <c r="O17" s="36"/>
      <c r="P17" s="30">
        <v>33040</v>
      </c>
      <c r="Q17" s="48">
        <f t="shared" si="3"/>
        <v>75261</v>
      </c>
      <c r="R17" s="51">
        <f t="shared" si="4"/>
        <v>35149</v>
      </c>
      <c r="S17" s="32">
        <f t="shared" si="5"/>
        <v>224582</v>
      </c>
      <c r="T17" s="30">
        <f t="shared" si="6"/>
        <v>178708</v>
      </c>
      <c r="U17" s="59">
        <f t="shared" si="7"/>
        <v>45874</v>
      </c>
      <c r="V17" s="32">
        <v>437</v>
      </c>
      <c r="W17" s="30"/>
      <c r="X17" s="59">
        <f t="shared" si="8"/>
        <v>437</v>
      </c>
      <c r="Y17" s="57">
        <f t="shared" si="9"/>
        <v>225019</v>
      </c>
      <c r="Z17" s="54">
        <f t="shared" si="10"/>
        <v>178708</v>
      </c>
      <c r="AA17" s="4">
        <f t="shared" si="11"/>
        <v>46311</v>
      </c>
      <c r="AB17" s="32">
        <v>101</v>
      </c>
      <c r="AC17" s="36">
        <v>62982</v>
      </c>
      <c r="AD17" s="51">
        <f t="shared" si="12"/>
        <v>62881</v>
      </c>
      <c r="AE17" s="57">
        <f t="shared" si="13"/>
        <v>225019</v>
      </c>
      <c r="AF17" s="54">
        <f t="shared" si="14"/>
        <v>178708</v>
      </c>
      <c r="AG17" s="59">
        <f t="shared" si="15"/>
        <v>46311</v>
      </c>
      <c r="AH17" s="3">
        <f t="shared" si="16"/>
        <v>10309725</v>
      </c>
      <c r="AI17" s="59">
        <f t="shared" si="21"/>
        <v>88386</v>
      </c>
      <c r="AJ17" s="36">
        <f t="shared" si="21"/>
        <v>31542</v>
      </c>
      <c r="AK17" s="4">
        <f t="shared" si="22"/>
        <v>10262</v>
      </c>
      <c r="AL17" s="36">
        <f t="shared" si="21"/>
        <v>119928</v>
      </c>
      <c r="AM17" s="4">
        <f t="shared" si="21"/>
        <v>28337</v>
      </c>
      <c r="AN17" s="59">
        <f t="shared" si="21"/>
        <v>91591</v>
      </c>
      <c r="AO17" s="59">
        <f t="shared" si="20"/>
        <v>3205</v>
      </c>
      <c r="AP17" s="59">
        <f t="shared" si="19"/>
        <v>49516</v>
      </c>
      <c r="AQ17" s="59">
        <f t="shared" si="18"/>
        <v>10401316</v>
      </c>
    </row>
    <row r="18" spans="1:43" s="5" customFormat="1" ht="12" outlineLevel="2">
      <c r="A18" s="21"/>
      <c r="B18" s="27" t="s">
        <v>6</v>
      </c>
      <c r="C18" s="8">
        <v>10309725</v>
      </c>
      <c r="D18" s="32">
        <v>111225</v>
      </c>
      <c r="E18" s="30">
        <v>105642</v>
      </c>
      <c r="F18" s="59">
        <f t="shared" si="0"/>
        <v>5583</v>
      </c>
      <c r="G18" s="44"/>
      <c r="H18" s="30"/>
      <c r="I18" s="59">
        <f t="shared" si="1"/>
        <v>0</v>
      </c>
      <c r="J18" s="32">
        <v>82655</v>
      </c>
      <c r="K18" s="36">
        <v>6805</v>
      </c>
      <c r="L18" s="30">
        <v>24397</v>
      </c>
      <c r="M18" s="50">
        <f t="shared" si="2"/>
        <v>113857</v>
      </c>
      <c r="N18" s="32">
        <v>41349</v>
      </c>
      <c r="O18" s="36"/>
      <c r="P18" s="30">
        <v>34611</v>
      </c>
      <c r="Q18" s="48">
        <f t="shared" si="3"/>
        <v>75960</v>
      </c>
      <c r="R18" s="51">
        <f t="shared" si="4"/>
        <v>37897</v>
      </c>
      <c r="S18" s="32">
        <f t="shared" si="5"/>
        <v>225082</v>
      </c>
      <c r="T18" s="30">
        <f t="shared" si="6"/>
        <v>181602</v>
      </c>
      <c r="U18" s="59">
        <f t="shared" si="7"/>
        <v>43480</v>
      </c>
      <c r="V18" s="32">
        <v>2639</v>
      </c>
      <c r="W18" s="30"/>
      <c r="X18" s="59">
        <f t="shared" si="8"/>
        <v>2639</v>
      </c>
      <c r="Y18" s="57">
        <f t="shared" si="9"/>
        <v>227721</v>
      </c>
      <c r="Z18" s="54">
        <f t="shared" si="10"/>
        <v>181602</v>
      </c>
      <c r="AA18" s="4">
        <f t="shared" si="11"/>
        <v>46119</v>
      </c>
      <c r="AB18" s="32">
        <v>103</v>
      </c>
      <c r="AC18" s="36">
        <v>46417</v>
      </c>
      <c r="AD18" s="51">
        <f t="shared" si="12"/>
        <v>46314</v>
      </c>
      <c r="AE18" s="57">
        <f t="shared" si="13"/>
        <v>227721</v>
      </c>
      <c r="AF18" s="54">
        <f t="shared" si="14"/>
        <v>181602</v>
      </c>
      <c r="AG18" s="59">
        <f t="shared" si="15"/>
        <v>46119</v>
      </c>
      <c r="AH18" s="3">
        <f t="shared" si="16"/>
        <v>10355844</v>
      </c>
      <c r="AI18" s="59">
        <f t="shared" si="21"/>
        <v>91591</v>
      </c>
      <c r="AJ18" s="36">
        <f t="shared" si="21"/>
        <v>23903</v>
      </c>
      <c r="AK18" s="4">
        <f t="shared" si="22"/>
        <v>6805</v>
      </c>
      <c r="AL18" s="36">
        <f t="shared" si="21"/>
        <v>115494</v>
      </c>
      <c r="AM18" s="4">
        <f t="shared" si="21"/>
        <v>19817</v>
      </c>
      <c r="AN18" s="59">
        <f t="shared" si="21"/>
        <v>95677</v>
      </c>
      <c r="AO18" s="59">
        <f t="shared" si="20"/>
        <v>4086</v>
      </c>
      <c r="AP18" s="59">
        <f t="shared" si="19"/>
        <v>50205</v>
      </c>
      <c r="AQ18" s="59">
        <f t="shared" si="18"/>
        <v>10451521</v>
      </c>
    </row>
    <row r="19" spans="1:43" s="5" customFormat="1" ht="12" outlineLevel="2">
      <c r="A19" s="21"/>
      <c r="B19" s="27" t="s">
        <v>7</v>
      </c>
      <c r="C19" s="8">
        <v>10355844</v>
      </c>
      <c r="D19" s="32">
        <v>112149</v>
      </c>
      <c r="E19" s="30">
        <v>107039</v>
      </c>
      <c r="F19" s="59">
        <f t="shared" si="0"/>
        <v>5110</v>
      </c>
      <c r="G19" s="44"/>
      <c r="H19" s="30"/>
      <c r="I19" s="59">
        <f t="shared" si="1"/>
        <v>0</v>
      </c>
      <c r="J19" s="32">
        <v>81913</v>
      </c>
      <c r="K19" s="36">
        <v>4871</v>
      </c>
      <c r="L19" s="30">
        <v>25276</v>
      </c>
      <c r="M19" s="50">
        <f t="shared" si="2"/>
        <v>112060</v>
      </c>
      <c r="N19" s="32">
        <v>41897</v>
      </c>
      <c r="O19" s="36"/>
      <c r="P19" s="30">
        <v>37502</v>
      </c>
      <c r="Q19" s="48">
        <f t="shared" si="3"/>
        <v>79399</v>
      </c>
      <c r="R19" s="51">
        <f t="shared" si="4"/>
        <v>32661</v>
      </c>
      <c r="S19" s="32">
        <f t="shared" si="5"/>
        <v>224209</v>
      </c>
      <c r="T19" s="30">
        <f t="shared" si="6"/>
        <v>186438</v>
      </c>
      <c r="U19" s="59">
        <f t="shared" si="7"/>
        <v>37771</v>
      </c>
      <c r="V19" s="32">
        <v>2806</v>
      </c>
      <c r="W19" s="30"/>
      <c r="X19" s="59">
        <f t="shared" si="8"/>
        <v>2806</v>
      </c>
      <c r="Y19" s="57">
        <f t="shared" si="9"/>
        <v>227015</v>
      </c>
      <c r="Z19" s="54">
        <f t="shared" si="10"/>
        <v>186438</v>
      </c>
      <c r="AA19" s="4">
        <f t="shared" si="11"/>
        <v>40577</v>
      </c>
      <c r="AB19" s="32">
        <v>76</v>
      </c>
      <c r="AC19" s="36">
        <v>33709</v>
      </c>
      <c r="AD19" s="51">
        <f t="shared" si="12"/>
        <v>33633</v>
      </c>
      <c r="AE19" s="57">
        <f t="shared" si="13"/>
        <v>227015</v>
      </c>
      <c r="AF19" s="54">
        <f t="shared" si="14"/>
        <v>186438</v>
      </c>
      <c r="AG19" s="59">
        <f t="shared" si="15"/>
        <v>40577</v>
      </c>
      <c r="AH19" s="3">
        <f t="shared" si="16"/>
        <v>10396421</v>
      </c>
      <c r="AI19" s="59">
        <f t="shared" si="21"/>
        <v>95677</v>
      </c>
      <c r="AJ19" s="36">
        <f t="shared" si="21"/>
        <v>21138</v>
      </c>
      <c r="AK19" s="4">
        <f t="shared" si="22"/>
        <v>4871</v>
      </c>
      <c r="AL19" s="36">
        <f t="shared" si="21"/>
        <v>116815</v>
      </c>
      <c r="AM19" s="4">
        <f t="shared" si="21"/>
        <v>33643</v>
      </c>
      <c r="AN19" s="59">
        <f t="shared" si="21"/>
        <v>83172</v>
      </c>
      <c r="AO19" s="59">
        <f t="shared" si="20"/>
        <v>-12505</v>
      </c>
      <c r="AP19" s="59">
        <f t="shared" si="19"/>
        <v>28072</v>
      </c>
      <c r="AQ19" s="59">
        <f t="shared" si="18"/>
        <v>10479593</v>
      </c>
    </row>
    <row r="20" spans="1:43" s="5" customFormat="1" ht="12" outlineLevel="2">
      <c r="A20" s="21"/>
      <c r="B20" s="27" t="s">
        <v>8</v>
      </c>
      <c r="C20" s="8">
        <v>10396421</v>
      </c>
      <c r="D20" s="32">
        <v>115618</v>
      </c>
      <c r="E20" s="30">
        <v>101946</v>
      </c>
      <c r="F20" s="59">
        <f t="shared" si="0"/>
        <v>13672</v>
      </c>
      <c r="G20" s="44"/>
      <c r="H20" s="30"/>
      <c r="I20" s="59">
        <f t="shared" si="1"/>
        <v>0</v>
      </c>
      <c r="J20" s="32">
        <v>85378</v>
      </c>
      <c r="K20" s="36">
        <v>6305</v>
      </c>
      <c r="L20" s="30">
        <v>25553</v>
      </c>
      <c r="M20" s="50">
        <f t="shared" si="2"/>
        <v>117236</v>
      </c>
      <c r="N20" s="32">
        <v>42046</v>
      </c>
      <c r="O20" s="36"/>
      <c r="P20" s="30">
        <v>41849</v>
      </c>
      <c r="Q20" s="48">
        <f t="shared" si="3"/>
        <v>83895</v>
      </c>
      <c r="R20" s="51">
        <f t="shared" si="4"/>
        <v>33341</v>
      </c>
      <c r="S20" s="32">
        <f t="shared" si="5"/>
        <v>232854</v>
      </c>
      <c r="T20" s="30">
        <f t="shared" si="6"/>
        <v>185841</v>
      </c>
      <c r="U20" s="59">
        <f t="shared" si="7"/>
        <v>47013</v>
      </c>
      <c r="V20" s="32">
        <v>2418</v>
      </c>
      <c r="W20" s="30"/>
      <c r="X20" s="59">
        <f t="shared" si="8"/>
        <v>2418</v>
      </c>
      <c r="Y20" s="57">
        <f t="shared" si="9"/>
        <v>235272</v>
      </c>
      <c r="Z20" s="54">
        <f t="shared" si="10"/>
        <v>185841</v>
      </c>
      <c r="AA20" s="4">
        <f t="shared" si="11"/>
        <v>49431</v>
      </c>
      <c r="AB20" s="32">
        <v>95</v>
      </c>
      <c r="AC20" s="36">
        <v>34754</v>
      </c>
      <c r="AD20" s="51">
        <f t="shared" si="12"/>
        <v>34659</v>
      </c>
      <c r="AE20" s="57">
        <f t="shared" si="13"/>
        <v>235272</v>
      </c>
      <c r="AF20" s="54">
        <f t="shared" si="14"/>
        <v>185841</v>
      </c>
      <c r="AG20" s="59">
        <f t="shared" si="15"/>
        <v>49431</v>
      </c>
      <c r="AH20" s="3">
        <f t="shared" si="16"/>
        <v>10445852</v>
      </c>
      <c r="AI20" s="59">
        <f t="shared" si="21"/>
        <v>83172</v>
      </c>
      <c r="AJ20" s="36">
        <f t="shared" si="21"/>
        <v>20175</v>
      </c>
      <c r="AK20" s="4">
        <f t="shared" si="22"/>
        <v>6305</v>
      </c>
      <c r="AL20" s="36">
        <f t="shared" si="21"/>
        <v>103347</v>
      </c>
      <c r="AM20" s="4">
        <f t="shared" si="21"/>
        <v>12428</v>
      </c>
      <c r="AN20" s="59">
        <f t="shared" si="21"/>
        <v>90919</v>
      </c>
      <c r="AO20" s="59">
        <f t="shared" si="20"/>
        <v>7747</v>
      </c>
      <c r="AP20" s="59">
        <f t="shared" si="19"/>
        <v>57178</v>
      </c>
      <c r="AQ20" s="59">
        <f t="shared" si="18"/>
        <v>10536771</v>
      </c>
    </row>
    <row r="21" spans="1:43" s="5" customFormat="1" ht="12" outlineLevel="2">
      <c r="A21" s="21"/>
      <c r="B21" s="27" t="s">
        <v>10</v>
      </c>
      <c r="C21" s="8">
        <v>10445852</v>
      </c>
      <c r="D21" s="32">
        <v>118002</v>
      </c>
      <c r="E21" s="30">
        <v>103278</v>
      </c>
      <c r="F21" s="59">
        <f t="shared" si="0"/>
        <v>14724</v>
      </c>
      <c r="G21" s="44"/>
      <c r="H21" s="30"/>
      <c r="I21" s="59">
        <f t="shared" si="1"/>
        <v>0</v>
      </c>
      <c r="J21" s="32">
        <v>90364</v>
      </c>
      <c r="K21" s="36">
        <v>14989</v>
      </c>
      <c r="L21" s="30">
        <v>27457</v>
      </c>
      <c r="M21" s="50">
        <f t="shared" si="2"/>
        <v>132810</v>
      </c>
      <c r="N21" s="32">
        <v>43719</v>
      </c>
      <c r="O21" s="36"/>
      <c r="P21" s="30">
        <v>43180</v>
      </c>
      <c r="Q21" s="48">
        <f t="shared" si="3"/>
        <v>86899</v>
      </c>
      <c r="R21" s="51">
        <f t="shared" si="4"/>
        <v>45911</v>
      </c>
      <c r="S21" s="32">
        <f t="shared" si="5"/>
        <v>250812</v>
      </c>
      <c r="T21" s="30">
        <f t="shared" si="6"/>
        <v>190177</v>
      </c>
      <c r="U21" s="59">
        <f t="shared" si="7"/>
        <v>60635</v>
      </c>
      <c r="V21" s="32">
        <v>4895</v>
      </c>
      <c r="W21" s="30"/>
      <c r="X21" s="59">
        <f t="shared" si="8"/>
        <v>4895</v>
      </c>
      <c r="Y21" s="57">
        <f t="shared" si="9"/>
        <v>255707</v>
      </c>
      <c r="Z21" s="54">
        <f t="shared" si="10"/>
        <v>190177</v>
      </c>
      <c r="AA21" s="4">
        <f t="shared" si="11"/>
        <v>65530</v>
      </c>
      <c r="AB21" s="32">
        <v>100</v>
      </c>
      <c r="AC21" s="36">
        <v>31512</v>
      </c>
      <c r="AD21" s="51">
        <f t="shared" si="12"/>
        <v>31412</v>
      </c>
      <c r="AE21" s="57">
        <f t="shared" si="13"/>
        <v>255707</v>
      </c>
      <c r="AF21" s="54">
        <f t="shared" si="14"/>
        <v>190177</v>
      </c>
      <c r="AG21" s="59">
        <f t="shared" si="15"/>
        <v>65530</v>
      </c>
      <c r="AH21" s="3">
        <f t="shared" si="16"/>
        <v>10511382</v>
      </c>
      <c r="AI21" s="59">
        <f t="shared" si="21"/>
        <v>90919</v>
      </c>
      <c r="AJ21" s="36">
        <f t="shared" si="21"/>
        <v>20502</v>
      </c>
      <c r="AK21" s="93">
        <f t="shared" si="22"/>
        <v>14989</v>
      </c>
      <c r="AL21" s="94">
        <f t="shared" si="21"/>
        <v>111421</v>
      </c>
      <c r="AM21" s="93">
        <f t="shared" si="21"/>
        <v>26670</v>
      </c>
      <c r="AN21" s="59">
        <f t="shared" si="21"/>
        <v>84751</v>
      </c>
      <c r="AO21" s="59">
        <f t="shared" si="20"/>
        <v>-6168</v>
      </c>
      <c r="AP21" s="59">
        <f t="shared" si="19"/>
        <v>59362</v>
      </c>
      <c r="AQ21" s="59">
        <f t="shared" si="18"/>
        <v>10596133</v>
      </c>
    </row>
    <row r="22" spans="1:43" s="5" customFormat="1" ht="12" outlineLevel="2">
      <c r="A22" s="21"/>
      <c r="B22" s="28" t="s">
        <v>17</v>
      </c>
      <c r="C22" s="8">
        <v>10511382</v>
      </c>
      <c r="D22" s="32">
        <v>121382</v>
      </c>
      <c r="E22" s="30">
        <v>101587</v>
      </c>
      <c r="F22" s="59">
        <f t="shared" si="0"/>
        <v>19795</v>
      </c>
      <c r="G22" s="44"/>
      <c r="H22" s="45"/>
      <c r="I22" s="116">
        <f t="shared" si="1"/>
        <v>0</v>
      </c>
      <c r="J22" s="44">
        <v>96290</v>
      </c>
      <c r="K22" s="36">
        <v>12496</v>
      </c>
      <c r="L22" s="30">
        <v>28913</v>
      </c>
      <c r="M22" s="50">
        <f t="shared" si="2"/>
        <v>137699</v>
      </c>
      <c r="N22" s="44">
        <v>45518</v>
      </c>
      <c r="O22" s="108"/>
      <c r="P22" s="30">
        <v>42645</v>
      </c>
      <c r="Q22" s="48">
        <f t="shared" si="3"/>
        <v>88163</v>
      </c>
      <c r="R22" s="51">
        <f t="shared" si="4"/>
        <v>49536</v>
      </c>
      <c r="S22" s="32">
        <f t="shared" si="5"/>
        <v>259081</v>
      </c>
      <c r="T22" s="30">
        <f t="shared" si="6"/>
        <v>189750</v>
      </c>
      <c r="U22" s="59">
        <f t="shared" si="7"/>
        <v>69331</v>
      </c>
      <c r="V22" s="32">
        <v>3821</v>
      </c>
      <c r="W22" s="30"/>
      <c r="X22" s="59">
        <f t="shared" si="8"/>
        <v>3821</v>
      </c>
      <c r="Y22" s="57">
        <f t="shared" si="9"/>
        <v>262902</v>
      </c>
      <c r="Z22" s="54">
        <f t="shared" si="10"/>
        <v>189750</v>
      </c>
      <c r="AA22" s="4">
        <f t="shared" si="11"/>
        <v>73152</v>
      </c>
      <c r="AB22" s="32">
        <v>70</v>
      </c>
      <c r="AC22" s="36">
        <v>31860</v>
      </c>
      <c r="AD22" s="51">
        <f t="shared" si="12"/>
        <v>31790</v>
      </c>
      <c r="AE22" s="57">
        <f t="shared" si="13"/>
        <v>262902</v>
      </c>
      <c r="AF22" s="54">
        <f t="shared" si="14"/>
        <v>189750</v>
      </c>
      <c r="AG22" s="59">
        <f t="shared" si="15"/>
        <v>73152</v>
      </c>
      <c r="AH22" s="3">
        <f t="shared" si="16"/>
        <v>10584534</v>
      </c>
      <c r="AI22" s="59">
        <f t="shared" si="21"/>
        <v>84751</v>
      </c>
      <c r="AJ22" s="36">
        <f t="shared" si="21"/>
        <v>14648</v>
      </c>
      <c r="AK22" s="4">
        <f t="shared" si="22"/>
        <v>12496</v>
      </c>
      <c r="AL22" s="36">
        <f t="shared" si="21"/>
        <v>99399</v>
      </c>
      <c r="AM22" s="4">
        <f t="shared" si="21"/>
        <v>27360</v>
      </c>
      <c r="AN22" s="59">
        <f t="shared" si="21"/>
        <v>72039</v>
      </c>
      <c r="AO22" s="59">
        <f t="shared" si="20"/>
        <v>-12712</v>
      </c>
      <c r="AP22" s="59">
        <f t="shared" si="19"/>
        <v>60440</v>
      </c>
      <c r="AQ22" s="59">
        <f t="shared" si="18"/>
        <v>10656573</v>
      </c>
    </row>
    <row r="23" spans="1:43" s="5" customFormat="1" ht="12" outlineLevel="2">
      <c r="A23" s="21"/>
      <c r="B23" s="27" t="s">
        <v>18</v>
      </c>
      <c r="C23" s="8">
        <v>10584534</v>
      </c>
      <c r="D23" s="32">
        <v>120663</v>
      </c>
      <c r="E23" s="30">
        <v>100658</v>
      </c>
      <c r="F23" s="59">
        <f t="shared" si="0"/>
        <v>20005</v>
      </c>
      <c r="G23" s="44"/>
      <c r="H23" s="30"/>
      <c r="I23" s="59">
        <f t="shared" si="1"/>
        <v>0</v>
      </c>
      <c r="J23" s="32">
        <v>106576</v>
      </c>
      <c r="K23" s="36">
        <v>9828</v>
      </c>
      <c r="L23" s="30">
        <v>30005</v>
      </c>
      <c r="M23" s="50">
        <f t="shared" si="2"/>
        <v>146409</v>
      </c>
      <c r="N23" s="32">
        <v>47458</v>
      </c>
      <c r="O23" s="36"/>
      <c r="P23" s="30">
        <v>43594</v>
      </c>
      <c r="Q23" s="48">
        <f t="shared" si="3"/>
        <v>91052</v>
      </c>
      <c r="R23" s="51">
        <f t="shared" si="4"/>
        <v>55357</v>
      </c>
      <c r="S23" s="32">
        <f t="shared" si="5"/>
        <v>267072</v>
      </c>
      <c r="T23" s="30">
        <f t="shared" si="6"/>
        <v>191710</v>
      </c>
      <c r="U23" s="59">
        <f t="shared" si="7"/>
        <v>75362</v>
      </c>
      <c r="V23" s="32">
        <v>6970</v>
      </c>
      <c r="W23" s="30"/>
      <c r="X23" s="59">
        <f t="shared" si="8"/>
        <v>6970</v>
      </c>
      <c r="Y23" s="57">
        <f t="shared" si="9"/>
        <v>274042</v>
      </c>
      <c r="Z23" s="54">
        <f t="shared" si="10"/>
        <v>191710</v>
      </c>
      <c r="AA23" s="4">
        <f t="shared" si="11"/>
        <v>82332</v>
      </c>
      <c r="AB23" s="32">
        <v>118</v>
      </c>
      <c r="AC23" s="36">
        <v>36063</v>
      </c>
      <c r="AD23" s="51">
        <f t="shared" si="12"/>
        <v>35945</v>
      </c>
      <c r="AE23" s="57">
        <f t="shared" si="13"/>
        <v>274042</v>
      </c>
      <c r="AF23" s="54">
        <f t="shared" si="14"/>
        <v>191710</v>
      </c>
      <c r="AG23" s="59">
        <f t="shared" si="15"/>
        <v>82332</v>
      </c>
      <c r="AH23" s="3">
        <f t="shared" si="16"/>
        <v>10666866</v>
      </c>
      <c r="AI23" s="59">
        <f t="shared" si="21"/>
        <v>72039</v>
      </c>
      <c r="AJ23" s="36">
        <f t="shared" si="21"/>
        <v>14051</v>
      </c>
      <c r="AK23" s="4">
        <f t="shared" si="22"/>
        <v>9828</v>
      </c>
      <c r="AL23" s="36">
        <f t="shared" si="21"/>
        <v>86090</v>
      </c>
      <c r="AM23" s="4">
        <f t="shared" si="21"/>
        <v>23376</v>
      </c>
      <c r="AN23" s="59">
        <f t="shared" si="21"/>
        <v>62714</v>
      </c>
      <c r="AO23" s="59">
        <f t="shared" si="20"/>
        <v>-9325</v>
      </c>
      <c r="AP23" s="59">
        <f t="shared" si="19"/>
        <v>73007</v>
      </c>
      <c r="AQ23" s="59">
        <f t="shared" si="18"/>
        <v>10729580</v>
      </c>
    </row>
    <row r="24" spans="1:43" s="5" customFormat="1" ht="12" outlineLevel="2">
      <c r="A24" s="21"/>
      <c r="B24" s="27" t="s">
        <v>19</v>
      </c>
      <c r="C24" s="8">
        <v>10666866</v>
      </c>
      <c r="D24" s="32">
        <v>128049</v>
      </c>
      <c r="E24" s="30">
        <v>104587</v>
      </c>
      <c r="F24" s="59">
        <f t="shared" si="0"/>
        <v>23462</v>
      </c>
      <c r="G24" s="44"/>
      <c r="H24" s="30"/>
      <c r="I24" s="59">
        <f t="shared" si="1"/>
        <v>0</v>
      </c>
      <c r="J24" s="32">
        <v>119191</v>
      </c>
      <c r="K24" s="36">
        <v>12748</v>
      </c>
      <c r="L24" s="30">
        <v>32213</v>
      </c>
      <c r="M24" s="50">
        <f t="shared" si="2"/>
        <v>164152</v>
      </c>
      <c r="N24" s="32">
        <v>53862</v>
      </c>
      <c r="O24" s="36"/>
      <c r="P24" s="30">
        <v>46413</v>
      </c>
      <c r="Q24" s="48">
        <f t="shared" si="3"/>
        <v>100275</v>
      </c>
      <c r="R24" s="51">
        <f t="shared" si="4"/>
        <v>63877</v>
      </c>
      <c r="S24" s="32">
        <f t="shared" si="5"/>
        <v>292201</v>
      </c>
      <c r="T24" s="30">
        <f t="shared" si="6"/>
        <v>204862</v>
      </c>
      <c r="U24" s="59">
        <f t="shared" si="7"/>
        <v>87339</v>
      </c>
      <c r="V24" s="32"/>
      <c r="W24" s="30">
        <v>1125</v>
      </c>
      <c r="X24" s="59">
        <f t="shared" si="8"/>
        <v>-1125</v>
      </c>
      <c r="Y24" s="57">
        <f t="shared" si="9"/>
        <v>292201</v>
      </c>
      <c r="Z24" s="54">
        <f t="shared" si="10"/>
        <v>205987</v>
      </c>
      <c r="AA24" s="4">
        <f t="shared" si="11"/>
        <v>86214</v>
      </c>
      <c r="AB24" s="32">
        <v>73</v>
      </c>
      <c r="AC24" s="36">
        <v>37710</v>
      </c>
      <c r="AD24" s="51">
        <f t="shared" si="12"/>
        <v>37637</v>
      </c>
      <c r="AE24" s="57">
        <f t="shared" si="13"/>
        <v>292201</v>
      </c>
      <c r="AF24" s="54">
        <f t="shared" si="14"/>
        <v>205987</v>
      </c>
      <c r="AG24" s="59">
        <f t="shared" si="15"/>
        <v>86214</v>
      </c>
      <c r="AH24" s="3">
        <f t="shared" si="16"/>
        <v>10753080</v>
      </c>
      <c r="AI24" s="59">
        <f t="shared" si="21"/>
        <v>62714</v>
      </c>
      <c r="AJ24" s="36">
        <f t="shared" si="21"/>
        <v>15588</v>
      </c>
      <c r="AK24" s="4">
        <f t="shared" si="22"/>
        <v>12748</v>
      </c>
      <c r="AL24" s="36">
        <f t="shared" si="21"/>
        <v>78302</v>
      </c>
      <c r="AM24" s="4">
        <f t="shared" si="21"/>
        <v>23443</v>
      </c>
      <c r="AN24" s="59">
        <f t="shared" si="21"/>
        <v>54859</v>
      </c>
      <c r="AO24" s="59">
        <f t="shared" si="20"/>
        <v>-7855</v>
      </c>
      <c r="AP24" s="59">
        <f t="shared" si="19"/>
        <v>78359</v>
      </c>
      <c r="AQ24" s="59">
        <f t="shared" si="18"/>
        <v>10807939</v>
      </c>
    </row>
    <row r="25" spans="1:43" s="5" customFormat="1" ht="12" outlineLevel="2">
      <c r="A25" s="21"/>
      <c r="B25" s="27" t="s">
        <v>20</v>
      </c>
      <c r="C25" s="8">
        <v>10753080</v>
      </c>
      <c r="D25" s="32">
        <v>127297</v>
      </c>
      <c r="E25" s="30">
        <v>104509</v>
      </c>
      <c r="F25" s="59">
        <f t="shared" si="0"/>
        <v>22788</v>
      </c>
      <c r="G25" s="44"/>
      <c r="H25" s="30"/>
      <c r="I25" s="59">
        <f t="shared" si="1"/>
        <v>0</v>
      </c>
      <c r="J25" s="32">
        <v>116950</v>
      </c>
      <c r="K25" s="36">
        <v>15501</v>
      </c>
      <c r="L25" s="30">
        <v>34028</v>
      </c>
      <c r="M25" s="50">
        <f t="shared" si="2"/>
        <v>166479</v>
      </c>
      <c r="N25" s="32">
        <v>52056</v>
      </c>
      <c r="O25" s="36"/>
      <c r="P25" s="30">
        <v>51662</v>
      </c>
      <c r="Q25" s="48">
        <f t="shared" si="3"/>
        <v>103718</v>
      </c>
      <c r="R25" s="51">
        <f t="shared" si="4"/>
        <v>62761</v>
      </c>
      <c r="S25" s="32">
        <f t="shared" si="5"/>
        <v>293776</v>
      </c>
      <c r="T25" s="30">
        <f t="shared" si="6"/>
        <v>208227</v>
      </c>
      <c r="U25" s="59">
        <f t="shared" si="7"/>
        <v>85549</v>
      </c>
      <c r="V25" s="32">
        <v>1276</v>
      </c>
      <c r="W25" s="30"/>
      <c r="X25" s="59">
        <f t="shared" si="8"/>
        <v>1276</v>
      </c>
      <c r="Y25" s="57">
        <f t="shared" si="9"/>
        <v>295052</v>
      </c>
      <c r="Z25" s="54">
        <f t="shared" si="10"/>
        <v>208227</v>
      </c>
      <c r="AA25" s="4">
        <f t="shared" si="11"/>
        <v>86825</v>
      </c>
      <c r="AB25" s="32">
        <v>59</v>
      </c>
      <c r="AC25" s="36">
        <v>32767</v>
      </c>
      <c r="AD25" s="51">
        <f t="shared" si="12"/>
        <v>32708</v>
      </c>
      <c r="AE25" s="57">
        <f t="shared" si="13"/>
        <v>295052</v>
      </c>
      <c r="AF25" s="54">
        <f t="shared" si="14"/>
        <v>208227</v>
      </c>
      <c r="AG25" s="59">
        <f t="shared" si="15"/>
        <v>86825</v>
      </c>
      <c r="AH25" s="3">
        <f t="shared" si="16"/>
        <v>10839905</v>
      </c>
      <c r="AI25" s="59">
        <f aca="true" t="shared" si="23" ref="AI25:AN26">AI126</f>
        <v>54859</v>
      </c>
      <c r="AJ25" s="36">
        <f t="shared" si="23"/>
        <v>22785</v>
      </c>
      <c r="AK25" s="4">
        <f t="shared" si="22"/>
        <v>15501</v>
      </c>
      <c r="AL25" s="36">
        <f t="shared" si="23"/>
        <v>77644</v>
      </c>
      <c r="AM25" s="4">
        <f t="shared" si="23"/>
        <v>30096</v>
      </c>
      <c r="AN25" s="59">
        <f t="shared" si="23"/>
        <v>47548</v>
      </c>
      <c r="AO25" s="59">
        <f t="shared" si="20"/>
        <v>-7311</v>
      </c>
      <c r="AP25" s="59">
        <f t="shared" si="19"/>
        <v>79514</v>
      </c>
      <c r="AQ25" s="59">
        <f t="shared" si="18"/>
        <v>10887453</v>
      </c>
    </row>
    <row r="26" spans="1:43" s="5" customFormat="1" ht="12" outlineLevel="2">
      <c r="A26" s="21"/>
      <c r="B26" s="27" t="s">
        <v>34</v>
      </c>
      <c r="C26" s="8">
        <f>AH25</f>
        <v>10839905</v>
      </c>
      <c r="D26" s="32">
        <v>129173</v>
      </c>
      <c r="E26" s="30">
        <v>105094</v>
      </c>
      <c r="F26" s="59">
        <f t="shared" si="0"/>
        <v>24079</v>
      </c>
      <c r="G26" s="44"/>
      <c r="H26" s="30"/>
      <c r="I26" s="59">
        <f t="shared" si="1"/>
        <v>0</v>
      </c>
      <c r="J26" s="32">
        <v>128813</v>
      </c>
      <c r="K26" s="36">
        <v>22487</v>
      </c>
      <c r="L26" s="30">
        <v>14877</v>
      </c>
      <c r="M26" s="50">
        <f t="shared" si="2"/>
        <v>166177</v>
      </c>
      <c r="N26" s="32">
        <v>52510</v>
      </c>
      <c r="O26" s="36">
        <v>292</v>
      </c>
      <c r="P26" s="30">
        <v>33927</v>
      </c>
      <c r="Q26" s="48">
        <f t="shared" si="3"/>
        <v>86729</v>
      </c>
      <c r="R26" s="51">
        <f t="shared" si="4"/>
        <v>79448</v>
      </c>
      <c r="S26" s="32">
        <f>D26+G26+M26</f>
        <v>295350</v>
      </c>
      <c r="T26" s="30">
        <f>E26+H26+Q26</f>
        <v>191823</v>
      </c>
      <c r="U26" s="59">
        <f>S26-T26</f>
        <v>103527</v>
      </c>
      <c r="V26" s="32">
        <v>7834</v>
      </c>
      <c r="W26" s="30"/>
      <c r="X26" s="59">
        <f t="shared" si="8"/>
        <v>7834</v>
      </c>
      <c r="Y26" s="57">
        <f>S26+V26</f>
        <v>303184</v>
      </c>
      <c r="Z26" s="54">
        <f>T26+W26</f>
        <v>191823</v>
      </c>
      <c r="AA26" s="4">
        <f>Y26-Z26</f>
        <v>111361</v>
      </c>
      <c r="AB26" s="32">
        <v>43</v>
      </c>
      <c r="AC26" s="36">
        <v>34635</v>
      </c>
      <c r="AD26" s="51">
        <f t="shared" si="12"/>
        <v>34592</v>
      </c>
      <c r="AE26" s="57">
        <f>Y26</f>
        <v>303184</v>
      </c>
      <c r="AF26" s="54">
        <f>Z26</f>
        <v>191823</v>
      </c>
      <c r="AG26" s="59">
        <f>AE26-AF26</f>
        <v>111361</v>
      </c>
      <c r="AH26" s="3">
        <f>C26+AG26</f>
        <v>10951266</v>
      </c>
      <c r="AI26" s="59">
        <f t="shared" si="23"/>
        <v>47548</v>
      </c>
      <c r="AJ26" s="36"/>
      <c r="AK26" s="4"/>
      <c r="AL26" s="36"/>
      <c r="AM26" s="4"/>
      <c r="AN26" s="59">
        <v>48822</v>
      </c>
      <c r="AO26" s="59"/>
      <c r="AP26" s="59"/>
      <c r="AQ26" s="59">
        <f t="shared" si="18"/>
        <v>11000088</v>
      </c>
    </row>
    <row r="27" spans="1:43" s="5" customFormat="1" ht="12" outlineLevel="2">
      <c r="A27" s="21"/>
      <c r="B27" s="27" t="s">
        <v>73</v>
      </c>
      <c r="C27" s="8">
        <f>AH26</f>
        <v>10951266</v>
      </c>
      <c r="D27" s="32">
        <v>127655</v>
      </c>
      <c r="E27" s="30">
        <v>104247</v>
      </c>
      <c r="F27" s="59">
        <f t="shared" si="0"/>
        <v>23408</v>
      </c>
      <c r="G27" s="44"/>
      <c r="H27" s="30"/>
      <c r="I27" s="59">
        <f t="shared" si="1"/>
        <v>0</v>
      </c>
      <c r="J27" s="32">
        <v>131869</v>
      </c>
      <c r="K27" s="36">
        <v>13323</v>
      </c>
      <c r="L27" s="30">
        <v>16689</v>
      </c>
      <c r="M27" s="50">
        <f t="shared" si="2"/>
        <v>161881</v>
      </c>
      <c r="N27" s="32">
        <v>54502</v>
      </c>
      <c r="O27" s="36">
        <v>2510</v>
      </c>
      <c r="P27" s="30">
        <v>42712</v>
      </c>
      <c r="Q27" s="48">
        <f t="shared" si="3"/>
        <v>99724</v>
      </c>
      <c r="R27" s="51">
        <f t="shared" si="4"/>
        <v>62157</v>
      </c>
      <c r="S27" s="32">
        <f>D27+G27+M27</f>
        <v>289536</v>
      </c>
      <c r="T27" s="30">
        <f>E27+H27+Q27</f>
        <v>203971</v>
      </c>
      <c r="U27" s="59">
        <f>S27-T27</f>
        <v>85565</v>
      </c>
      <c r="V27" s="32"/>
      <c r="W27" s="30">
        <v>883</v>
      </c>
      <c r="X27" s="59">
        <f t="shared" si="8"/>
        <v>-883</v>
      </c>
      <c r="Y27" s="57">
        <f>S27+V27</f>
        <v>289536</v>
      </c>
      <c r="Z27" s="54">
        <f>T27+W27</f>
        <v>204854</v>
      </c>
      <c r="AA27" s="4">
        <f>Y27-Z27</f>
        <v>84682</v>
      </c>
      <c r="AB27" s="32">
        <v>54</v>
      </c>
      <c r="AC27" s="36">
        <v>29786</v>
      </c>
      <c r="AD27" s="51">
        <f t="shared" si="12"/>
        <v>29732</v>
      </c>
      <c r="AE27" s="57"/>
      <c r="AF27" s="54"/>
      <c r="AG27" s="59"/>
      <c r="AH27" s="3">
        <f>C27+AA27</f>
        <v>11035948</v>
      </c>
      <c r="AI27" s="59"/>
      <c r="AJ27" s="36"/>
      <c r="AK27" s="4"/>
      <c r="AL27" s="36"/>
      <c r="AM27" s="4"/>
      <c r="AN27" s="59">
        <v>59059</v>
      </c>
      <c r="AO27" s="59"/>
      <c r="AP27" s="59"/>
      <c r="AQ27" s="59">
        <f t="shared" si="18"/>
        <v>11095007</v>
      </c>
    </row>
    <row r="28" spans="1:43" ht="12" outlineLevel="2">
      <c r="A28" s="22"/>
      <c r="B28" s="27" t="s">
        <v>74</v>
      </c>
      <c r="C28" s="74">
        <v>11078632</v>
      </c>
      <c r="D28" s="33"/>
      <c r="E28" s="34"/>
      <c r="F28" s="10"/>
      <c r="G28" s="46"/>
      <c r="H28" s="47"/>
      <c r="I28" s="117"/>
      <c r="J28" s="46"/>
      <c r="K28" s="41"/>
      <c r="L28" s="34"/>
      <c r="M28" s="9"/>
      <c r="N28" s="46"/>
      <c r="O28" s="109"/>
      <c r="P28" s="34"/>
      <c r="Q28" s="49"/>
      <c r="R28" s="61"/>
      <c r="S28" s="65"/>
      <c r="T28" s="64"/>
      <c r="U28" s="10"/>
      <c r="V28" s="33"/>
      <c r="W28" s="34"/>
      <c r="X28" s="11"/>
      <c r="Y28" s="68"/>
      <c r="Z28" s="69"/>
      <c r="AA28" s="111"/>
      <c r="AB28" s="33"/>
      <c r="AC28" s="41"/>
      <c r="AD28" s="33"/>
      <c r="AE28" s="65"/>
      <c r="AF28" s="64"/>
      <c r="AG28" s="10"/>
      <c r="AH28" s="112"/>
      <c r="AI28" s="59"/>
      <c r="AJ28" s="89"/>
      <c r="AK28" s="4"/>
      <c r="AL28" s="36"/>
      <c r="AM28" s="4"/>
      <c r="AN28" s="113"/>
      <c r="AO28" s="4"/>
      <c r="AP28" s="4"/>
      <c r="AQ28" s="59"/>
    </row>
    <row r="29" spans="1:43" s="2" customFormat="1" ht="12" outlineLevel="1" collapsed="1">
      <c r="A29" s="19" t="s">
        <v>60</v>
      </c>
      <c r="B29" s="23"/>
      <c r="C29" s="14"/>
      <c r="D29" s="15"/>
      <c r="E29" s="15"/>
      <c r="F29" s="14"/>
      <c r="G29" s="37"/>
      <c r="H29" s="38"/>
      <c r="I29" s="17"/>
      <c r="J29" s="37"/>
      <c r="K29" s="16"/>
      <c r="L29" s="38"/>
      <c r="M29" s="16"/>
      <c r="N29" s="13"/>
      <c r="O29" s="15"/>
      <c r="P29" s="38"/>
      <c r="Q29" s="56"/>
      <c r="R29" s="60"/>
      <c r="S29" s="37"/>
      <c r="T29" s="38"/>
      <c r="U29" s="17"/>
      <c r="V29" s="37"/>
      <c r="W29" s="38"/>
      <c r="X29" s="63"/>
      <c r="Y29" s="66"/>
      <c r="Z29" s="62"/>
      <c r="AA29" s="18"/>
      <c r="AB29" s="37"/>
      <c r="AC29" s="38"/>
      <c r="AD29" s="60"/>
      <c r="AE29" s="60"/>
      <c r="AF29" s="71"/>
      <c r="AG29" s="58"/>
      <c r="AH29" s="18"/>
      <c r="AI29" s="14"/>
      <c r="AJ29" s="15"/>
      <c r="AK29" s="14"/>
      <c r="AL29" s="15"/>
      <c r="AM29" s="14"/>
      <c r="AN29" s="14"/>
      <c r="AO29" s="14"/>
      <c r="AP29" s="14"/>
      <c r="AQ29" s="14"/>
    </row>
    <row r="30" spans="1:43" s="5" customFormat="1" ht="12" hidden="1" outlineLevel="2">
      <c r="A30" s="21"/>
      <c r="B30" s="27" t="s">
        <v>16</v>
      </c>
      <c r="C30" s="8">
        <v>5722344</v>
      </c>
      <c r="D30" s="32">
        <v>66879</v>
      </c>
      <c r="E30" s="30">
        <v>56793</v>
      </c>
      <c r="F30" s="59">
        <f aca="true" t="shared" si="24" ref="F30:F51">D30-E30</f>
        <v>10086</v>
      </c>
      <c r="G30" s="32">
        <v>184741</v>
      </c>
      <c r="H30" s="30">
        <v>181266</v>
      </c>
      <c r="I30" s="59">
        <f aca="true" t="shared" si="25" ref="I30:I51">G30-H30</f>
        <v>3475</v>
      </c>
      <c r="J30" s="32">
        <v>21235</v>
      </c>
      <c r="K30" s="36"/>
      <c r="L30" s="30">
        <v>1975</v>
      </c>
      <c r="M30" s="50">
        <f aca="true" t="shared" si="26" ref="M30:M51">SUM(J30:L30)</f>
        <v>23210</v>
      </c>
      <c r="N30" s="32">
        <v>12861</v>
      </c>
      <c r="O30" s="36"/>
      <c r="P30" s="30">
        <v>5174</v>
      </c>
      <c r="Q30" s="48">
        <f aca="true" t="shared" si="27" ref="Q30:Q50">SUM(N30:P30)</f>
        <v>18035</v>
      </c>
      <c r="R30" s="51">
        <f aca="true" t="shared" si="28" ref="R30:R50">M30-Q30</f>
        <v>5175</v>
      </c>
      <c r="S30" s="32">
        <f aca="true" t="shared" si="29" ref="S30:S50">D30+G30+M30</f>
        <v>274830</v>
      </c>
      <c r="T30" s="30">
        <f aca="true" t="shared" si="30" ref="T30:T50">E30+H30+Q30</f>
        <v>256094</v>
      </c>
      <c r="U30" s="59">
        <f aca="true" t="shared" si="31" ref="U30:U51">S30-T30</f>
        <v>18736</v>
      </c>
      <c r="V30" s="32"/>
      <c r="W30" s="30">
        <v>1344</v>
      </c>
      <c r="X30" s="59">
        <f aca="true" t="shared" si="32" ref="X30:X50">V30-W30</f>
        <v>-1344</v>
      </c>
      <c r="Y30" s="51">
        <f aca="true" t="shared" si="33" ref="Y30:Y50">S30+V30</f>
        <v>274830</v>
      </c>
      <c r="Z30" s="48">
        <f aca="true" t="shared" si="34" ref="Z30:Z50">T30+W30</f>
        <v>257438</v>
      </c>
      <c r="AA30" s="4">
        <f aca="true" t="shared" si="35" ref="AA30:AA50">Y30-Z30</f>
        <v>17392</v>
      </c>
      <c r="AB30" s="32">
        <v>8</v>
      </c>
      <c r="AC30" s="36">
        <v>2619</v>
      </c>
      <c r="AD30" s="51">
        <f aca="true" t="shared" si="36" ref="AD30:AD50">AC30-AB30</f>
        <v>2611</v>
      </c>
      <c r="AE30" s="57">
        <f>Y30</f>
        <v>274830</v>
      </c>
      <c r="AF30" s="54">
        <f>Z30</f>
        <v>257438</v>
      </c>
      <c r="AG30" s="59">
        <f aca="true" t="shared" si="37" ref="AG30:AG50">AE30-AF30</f>
        <v>17392</v>
      </c>
      <c r="AH30" s="3">
        <f aca="true" t="shared" si="38" ref="AH30:AH50">C30+AG30</f>
        <v>5739736</v>
      </c>
      <c r="AI30" s="4"/>
      <c r="AJ30" s="36"/>
      <c r="AK30" s="4"/>
      <c r="AL30" s="36"/>
      <c r="AM30" s="4"/>
      <c r="AN30" s="4"/>
      <c r="AO30" s="4"/>
      <c r="AP30" s="59">
        <f>AG30+AO30</f>
        <v>17392</v>
      </c>
      <c r="AQ30" s="59">
        <f aca="true" t="shared" si="39" ref="AQ30:AQ50">AH30+AN30</f>
        <v>5739736</v>
      </c>
    </row>
    <row r="31" spans="1:43" s="5" customFormat="1" ht="12" hidden="1" outlineLevel="2">
      <c r="A31" s="21"/>
      <c r="B31" s="27" t="s">
        <v>15</v>
      </c>
      <c r="C31" s="8">
        <v>5739736</v>
      </c>
      <c r="D31" s="32">
        <v>69492</v>
      </c>
      <c r="E31" s="30">
        <v>56069</v>
      </c>
      <c r="F31" s="59">
        <f t="shared" si="24"/>
        <v>13423</v>
      </c>
      <c r="G31" s="32">
        <v>187960</v>
      </c>
      <c r="H31" s="30">
        <v>182610</v>
      </c>
      <c r="I31" s="59">
        <f t="shared" si="25"/>
        <v>5350</v>
      </c>
      <c r="J31" s="32">
        <v>25110</v>
      </c>
      <c r="K31" s="36"/>
      <c r="L31" s="30">
        <v>2136</v>
      </c>
      <c r="M31" s="50">
        <f t="shared" si="26"/>
        <v>27246</v>
      </c>
      <c r="N31" s="32">
        <v>12839</v>
      </c>
      <c r="O31" s="36"/>
      <c r="P31" s="30">
        <v>5574</v>
      </c>
      <c r="Q31" s="48">
        <f t="shared" si="27"/>
        <v>18413</v>
      </c>
      <c r="R31" s="51">
        <f t="shared" si="28"/>
        <v>8833</v>
      </c>
      <c r="S31" s="32">
        <f t="shared" si="29"/>
        <v>284698</v>
      </c>
      <c r="T31" s="30">
        <f t="shared" si="30"/>
        <v>257092</v>
      </c>
      <c r="U31" s="59">
        <f t="shared" si="31"/>
        <v>27606</v>
      </c>
      <c r="V31" s="32">
        <v>514</v>
      </c>
      <c r="W31" s="30"/>
      <c r="X31" s="59">
        <f t="shared" si="32"/>
        <v>514</v>
      </c>
      <c r="Y31" s="51">
        <f t="shared" si="33"/>
        <v>285212</v>
      </c>
      <c r="Z31" s="48">
        <f t="shared" si="34"/>
        <v>257092</v>
      </c>
      <c r="AA31" s="4">
        <f t="shared" si="35"/>
        <v>28120</v>
      </c>
      <c r="AB31" s="32">
        <v>10</v>
      </c>
      <c r="AC31" s="36">
        <v>2405</v>
      </c>
      <c r="AD31" s="51">
        <f t="shared" si="36"/>
        <v>2395</v>
      </c>
      <c r="AE31" s="57">
        <f aca="true" t="shared" si="40" ref="AE31:AE50">Y31</f>
        <v>285212</v>
      </c>
      <c r="AF31" s="54">
        <f aca="true" t="shared" si="41" ref="AF31:AF50">Z31</f>
        <v>257092</v>
      </c>
      <c r="AG31" s="59">
        <f t="shared" si="37"/>
        <v>28120</v>
      </c>
      <c r="AH31" s="3">
        <f t="shared" si="38"/>
        <v>5767856</v>
      </c>
      <c r="AI31" s="4"/>
      <c r="AJ31" s="36"/>
      <c r="AK31" s="4"/>
      <c r="AL31" s="36"/>
      <c r="AM31" s="4"/>
      <c r="AN31" s="4"/>
      <c r="AO31" s="4"/>
      <c r="AP31" s="59">
        <f aca="true" t="shared" si="42" ref="AP31:AP50">AG31+AO31</f>
        <v>28120</v>
      </c>
      <c r="AQ31" s="59">
        <f t="shared" si="39"/>
        <v>5767856</v>
      </c>
    </row>
    <row r="32" spans="1:43" s="6" customFormat="1" ht="12" hidden="1" outlineLevel="2">
      <c r="A32" s="21"/>
      <c r="B32" s="27" t="s">
        <v>14</v>
      </c>
      <c r="C32" s="8">
        <v>5767856</v>
      </c>
      <c r="D32" s="32">
        <v>70499</v>
      </c>
      <c r="E32" s="30">
        <v>55885</v>
      </c>
      <c r="F32" s="59">
        <f t="shared" si="24"/>
        <v>14614</v>
      </c>
      <c r="G32" s="32">
        <v>190954</v>
      </c>
      <c r="H32" s="30">
        <v>185578</v>
      </c>
      <c r="I32" s="59">
        <f t="shared" si="25"/>
        <v>5376</v>
      </c>
      <c r="J32" s="32">
        <v>26917</v>
      </c>
      <c r="K32" s="36"/>
      <c r="L32" s="30">
        <v>2482</v>
      </c>
      <c r="M32" s="50">
        <f t="shared" si="26"/>
        <v>29399</v>
      </c>
      <c r="N32" s="32">
        <v>13951</v>
      </c>
      <c r="O32" s="36"/>
      <c r="P32" s="30">
        <v>8315</v>
      </c>
      <c r="Q32" s="48">
        <f t="shared" si="27"/>
        <v>22266</v>
      </c>
      <c r="R32" s="51">
        <f t="shared" si="28"/>
        <v>7133</v>
      </c>
      <c r="S32" s="32">
        <f t="shared" si="29"/>
        <v>290852</v>
      </c>
      <c r="T32" s="30">
        <f t="shared" si="30"/>
        <v>263729</v>
      </c>
      <c r="U32" s="59">
        <f t="shared" si="31"/>
        <v>27123</v>
      </c>
      <c r="V32" s="32"/>
      <c r="W32" s="30">
        <v>122</v>
      </c>
      <c r="X32" s="59">
        <f t="shared" si="32"/>
        <v>-122</v>
      </c>
      <c r="Y32" s="51">
        <f t="shared" si="33"/>
        <v>290852</v>
      </c>
      <c r="Z32" s="48">
        <f t="shared" si="34"/>
        <v>263851</v>
      </c>
      <c r="AA32" s="4">
        <f t="shared" si="35"/>
        <v>27001</v>
      </c>
      <c r="AB32" s="32">
        <v>18</v>
      </c>
      <c r="AC32" s="36">
        <v>2877</v>
      </c>
      <c r="AD32" s="51">
        <f t="shared" si="36"/>
        <v>2859</v>
      </c>
      <c r="AE32" s="57">
        <f t="shared" si="40"/>
        <v>290852</v>
      </c>
      <c r="AF32" s="54">
        <f t="shared" si="41"/>
        <v>263851</v>
      </c>
      <c r="AG32" s="59">
        <f t="shared" si="37"/>
        <v>27001</v>
      </c>
      <c r="AH32" s="3">
        <f t="shared" si="38"/>
        <v>5794857</v>
      </c>
      <c r="AI32" s="87"/>
      <c r="AJ32" s="88"/>
      <c r="AK32" s="87"/>
      <c r="AL32" s="88"/>
      <c r="AM32" s="87"/>
      <c r="AN32" s="87"/>
      <c r="AO32" s="87"/>
      <c r="AP32" s="92">
        <f t="shared" si="42"/>
        <v>27001</v>
      </c>
      <c r="AQ32" s="92">
        <f t="shared" si="39"/>
        <v>5794857</v>
      </c>
    </row>
    <row r="33" spans="1:43" s="6" customFormat="1" ht="12" hidden="1" outlineLevel="2">
      <c r="A33" s="21"/>
      <c r="B33" s="27" t="s">
        <v>13</v>
      </c>
      <c r="C33" s="8">
        <v>5794857</v>
      </c>
      <c r="D33" s="32">
        <v>70075</v>
      </c>
      <c r="E33" s="30">
        <v>56246</v>
      </c>
      <c r="F33" s="59">
        <f t="shared" si="24"/>
        <v>13829</v>
      </c>
      <c r="G33" s="32">
        <v>202055</v>
      </c>
      <c r="H33" s="30">
        <v>196646</v>
      </c>
      <c r="I33" s="59">
        <f t="shared" si="25"/>
        <v>5409</v>
      </c>
      <c r="J33" s="32">
        <v>27832</v>
      </c>
      <c r="K33" s="36"/>
      <c r="L33" s="30">
        <v>3207</v>
      </c>
      <c r="M33" s="50">
        <f t="shared" si="26"/>
        <v>31039</v>
      </c>
      <c r="N33" s="32">
        <v>13561</v>
      </c>
      <c r="O33" s="36"/>
      <c r="P33" s="30">
        <v>7089</v>
      </c>
      <c r="Q33" s="48">
        <f t="shared" si="27"/>
        <v>20650</v>
      </c>
      <c r="R33" s="51">
        <f t="shared" si="28"/>
        <v>10389</v>
      </c>
      <c r="S33" s="32">
        <f t="shared" si="29"/>
        <v>303169</v>
      </c>
      <c r="T33" s="30">
        <f t="shared" si="30"/>
        <v>273542</v>
      </c>
      <c r="U33" s="59">
        <f t="shared" si="31"/>
        <v>29627</v>
      </c>
      <c r="V33" s="32">
        <v>144</v>
      </c>
      <c r="W33" s="30"/>
      <c r="X33" s="59">
        <f t="shared" si="32"/>
        <v>144</v>
      </c>
      <c r="Y33" s="51">
        <f t="shared" si="33"/>
        <v>303313</v>
      </c>
      <c r="Z33" s="48">
        <f t="shared" si="34"/>
        <v>273542</v>
      </c>
      <c r="AA33" s="4">
        <f t="shared" si="35"/>
        <v>29771</v>
      </c>
      <c r="AB33" s="32">
        <v>28</v>
      </c>
      <c r="AC33" s="36">
        <v>11571</v>
      </c>
      <c r="AD33" s="51">
        <f t="shared" si="36"/>
        <v>11543</v>
      </c>
      <c r="AE33" s="57">
        <f t="shared" si="40"/>
        <v>303313</v>
      </c>
      <c r="AF33" s="54">
        <f t="shared" si="41"/>
        <v>273542</v>
      </c>
      <c r="AG33" s="59">
        <f t="shared" si="37"/>
        <v>29771</v>
      </c>
      <c r="AH33" s="3">
        <f t="shared" si="38"/>
        <v>5824628</v>
      </c>
      <c r="AI33" s="87"/>
      <c r="AJ33" s="88"/>
      <c r="AK33" s="87"/>
      <c r="AL33" s="88"/>
      <c r="AM33" s="87"/>
      <c r="AN33" s="87"/>
      <c r="AO33" s="87"/>
      <c r="AP33" s="92">
        <f t="shared" si="42"/>
        <v>29771</v>
      </c>
      <c r="AQ33" s="92">
        <f t="shared" si="39"/>
        <v>5824628</v>
      </c>
    </row>
    <row r="34" spans="1:43" s="6" customFormat="1" ht="12" hidden="1" outlineLevel="2">
      <c r="A34" s="21"/>
      <c r="B34" s="27" t="s">
        <v>12</v>
      </c>
      <c r="C34" s="8">
        <v>5824628</v>
      </c>
      <c r="D34" s="32">
        <v>67984</v>
      </c>
      <c r="E34" s="30">
        <v>58084</v>
      </c>
      <c r="F34" s="59">
        <f t="shared" si="24"/>
        <v>9900</v>
      </c>
      <c r="G34" s="32">
        <v>207466</v>
      </c>
      <c r="H34" s="30">
        <v>202559</v>
      </c>
      <c r="I34" s="59">
        <f t="shared" si="25"/>
        <v>4907</v>
      </c>
      <c r="J34" s="32">
        <v>26360</v>
      </c>
      <c r="K34" s="36"/>
      <c r="L34" s="30">
        <v>3422</v>
      </c>
      <c r="M34" s="50">
        <f t="shared" si="26"/>
        <v>29782</v>
      </c>
      <c r="N34" s="32">
        <v>13830</v>
      </c>
      <c r="O34" s="36"/>
      <c r="P34" s="30">
        <v>8428</v>
      </c>
      <c r="Q34" s="48">
        <f t="shared" si="27"/>
        <v>22258</v>
      </c>
      <c r="R34" s="51">
        <f t="shared" si="28"/>
        <v>7524</v>
      </c>
      <c r="S34" s="32">
        <f t="shared" si="29"/>
        <v>305232</v>
      </c>
      <c r="T34" s="30">
        <f t="shared" si="30"/>
        <v>282901</v>
      </c>
      <c r="U34" s="59">
        <f t="shared" si="31"/>
        <v>22331</v>
      </c>
      <c r="V34" s="32">
        <v>63</v>
      </c>
      <c r="W34" s="30"/>
      <c r="X34" s="59">
        <f t="shared" si="32"/>
        <v>63</v>
      </c>
      <c r="Y34" s="51">
        <f t="shared" si="33"/>
        <v>305295</v>
      </c>
      <c r="Z34" s="48">
        <f t="shared" si="34"/>
        <v>282901</v>
      </c>
      <c r="AA34" s="4">
        <f t="shared" si="35"/>
        <v>22394</v>
      </c>
      <c r="AB34" s="32">
        <v>5</v>
      </c>
      <c r="AC34" s="36">
        <v>5623</v>
      </c>
      <c r="AD34" s="51">
        <f t="shared" si="36"/>
        <v>5618</v>
      </c>
      <c r="AE34" s="57">
        <f t="shared" si="40"/>
        <v>305295</v>
      </c>
      <c r="AF34" s="54">
        <f t="shared" si="41"/>
        <v>282901</v>
      </c>
      <c r="AG34" s="59">
        <f t="shared" si="37"/>
        <v>22394</v>
      </c>
      <c r="AH34" s="3">
        <f t="shared" si="38"/>
        <v>5847022</v>
      </c>
      <c r="AI34" s="87"/>
      <c r="AJ34" s="88"/>
      <c r="AK34" s="87"/>
      <c r="AL34" s="88"/>
      <c r="AM34" s="87"/>
      <c r="AN34" s="87"/>
      <c r="AO34" s="87"/>
      <c r="AP34" s="92">
        <f t="shared" si="42"/>
        <v>22394</v>
      </c>
      <c r="AQ34" s="92">
        <f t="shared" si="39"/>
        <v>5847022</v>
      </c>
    </row>
    <row r="35" spans="1:43" s="5" customFormat="1" ht="12" hidden="1" outlineLevel="2">
      <c r="A35" s="21"/>
      <c r="B35" s="27" t="s">
        <v>11</v>
      </c>
      <c r="C35" s="8">
        <v>5847022</v>
      </c>
      <c r="D35" s="32">
        <v>64961</v>
      </c>
      <c r="E35" s="30">
        <v>56305</v>
      </c>
      <c r="F35" s="59">
        <f t="shared" si="24"/>
        <v>8656</v>
      </c>
      <c r="G35" s="32">
        <v>212634</v>
      </c>
      <c r="H35" s="30">
        <v>208405</v>
      </c>
      <c r="I35" s="59">
        <f t="shared" si="25"/>
        <v>4229</v>
      </c>
      <c r="J35" s="32">
        <v>26562</v>
      </c>
      <c r="K35" s="36"/>
      <c r="L35" s="30">
        <v>3635</v>
      </c>
      <c r="M35" s="50">
        <f t="shared" si="26"/>
        <v>30197</v>
      </c>
      <c r="N35" s="32">
        <v>15276</v>
      </c>
      <c r="O35" s="36"/>
      <c r="P35" s="30">
        <v>8729</v>
      </c>
      <c r="Q35" s="48">
        <f t="shared" si="27"/>
        <v>24005</v>
      </c>
      <c r="R35" s="51">
        <f t="shared" si="28"/>
        <v>6192</v>
      </c>
      <c r="S35" s="32">
        <f t="shared" si="29"/>
        <v>307792</v>
      </c>
      <c r="T35" s="30">
        <f t="shared" si="30"/>
        <v>288715</v>
      </c>
      <c r="U35" s="59">
        <f t="shared" si="31"/>
        <v>19077</v>
      </c>
      <c r="V35" s="32">
        <v>7</v>
      </c>
      <c r="W35" s="30"/>
      <c r="X35" s="59">
        <f t="shared" si="32"/>
        <v>7</v>
      </c>
      <c r="Y35" s="51">
        <f t="shared" si="33"/>
        <v>307799</v>
      </c>
      <c r="Z35" s="48">
        <f t="shared" si="34"/>
        <v>288715</v>
      </c>
      <c r="AA35" s="4">
        <f t="shared" si="35"/>
        <v>19084</v>
      </c>
      <c r="AB35" s="32">
        <v>10</v>
      </c>
      <c r="AC35" s="36">
        <v>9696</v>
      </c>
      <c r="AD35" s="51">
        <f t="shared" si="36"/>
        <v>9686</v>
      </c>
      <c r="AE35" s="57">
        <f t="shared" si="40"/>
        <v>307799</v>
      </c>
      <c r="AF35" s="54">
        <f t="shared" si="41"/>
        <v>288715</v>
      </c>
      <c r="AG35" s="59">
        <f t="shared" si="37"/>
        <v>19084</v>
      </c>
      <c r="AH35" s="3">
        <f t="shared" si="38"/>
        <v>5866106</v>
      </c>
      <c r="AI35" s="4"/>
      <c r="AJ35" s="36"/>
      <c r="AK35" s="4"/>
      <c r="AL35" s="36"/>
      <c r="AM35" s="4"/>
      <c r="AN35" s="4"/>
      <c r="AO35" s="4"/>
      <c r="AP35" s="59">
        <f t="shared" si="42"/>
        <v>19084</v>
      </c>
      <c r="AQ35" s="59">
        <f t="shared" si="39"/>
        <v>5866106</v>
      </c>
    </row>
    <row r="36" spans="1:43" s="6" customFormat="1" ht="12" hidden="1" outlineLevel="2">
      <c r="A36" s="21"/>
      <c r="B36" s="27" t="s">
        <v>9</v>
      </c>
      <c r="C36" s="8">
        <v>5866106</v>
      </c>
      <c r="D36" s="32">
        <v>64300</v>
      </c>
      <c r="E36" s="30">
        <v>56894</v>
      </c>
      <c r="F36" s="59">
        <f t="shared" si="24"/>
        <v>7406</v>
      </c>
      <c r="G36" s="32">
        <v>214414</v>
      </c>
      <c r="H36" s="30">
        <v>210890</v>
      </c>
      <c r="I36" s="59">
        <f t="shared" si="25"/>
        <v>3524</v>
      </c>
      <c r="J36" s="32">
        <v>26521</v>
      </c>
      <c r="K36" s="36"/>
      <c r="L36" s="30">
        <v>3343</v>
      </c>
      <c r="M36" s="50">
        <f t="shared" si="26"/>
        <v>29864</v>
      </c>
      <c r="N36" s="32">
        <v>15072</v>
      </c>
      <c r="O36" s="36"/>
      <c r="P36" s="30">
        <v>8107</v>
      </c>
      <c r="Q36" s="48">
        <f t="shared" si="27"/>
        <v>23179</v>
      </c>
      <c r="R36" s="51">
        <f t="shared" si="28"/>
        <v>6685</v>
      </c>
      <c r="S36" s="32">
        <f t="shared" si="29"/>
        <v>308578</v>
      </c>
      <c r="T36" s="30">
        <f t="shared" si="30"/>
        <v>290963</v>
      </c>
      <c r="U36" s="59">
        <f t="shared" si="31"/>
        <v>17615</v>
      </c>
      <c r="V36" s="32"/>
      <c r="W36" s="30">
        <v>3364</v>
      </c>
      <c r="X36" s="59">
        <f t="shared" si="32"/>
        <v>-3364</v>
      </c>
      <c r="Y36" s="51">
        <f t="shared" si="33"/>
        <v>308578</v>
      </c>
      <c r="Z36" s="48">
        <f t="shared" si="34"/>
        <v>294327</v>
      </c>
      <c r="AA36" s="4">
        <f t="shared" si="35"/>
        <v>14251</v>
      </c>
      <c r="AB36" s="32">
        <v>9</v>
      </c>
      <c r="AC36" s="36">
        <v>8754</v>
      </c>
      <c r="AD36" s="51">
        <f t="shared" si="36"/>
        <v>8745</v>
      </c>
      <c r="AE36" s="57">
        <f t="shared" si="40"/>
        <v>308578</v>
      </c>
      <c r="AF36" s="54">
        <f t="shared" si="41"/>
        <v>294327</v>
      </c>
      <c r="AG36" s="59">
        <f t="shared" si="37"/>
        <v>14251</v>
      </c>
      <c r="AH36" s="3">
        <f t="shared" si="38"/>
        <v>5880357</v>
      </c>
      <c r="AI36" s="87"/>
      <c r="AJ36" s="88"/>
      <c r="AK36" s="87"/>
      <c r="AL36" s="88"/>
      <c r="AM36" s="87"/>
      <c r="AN36" s="87"/>
      <c r="AO36" s="87"/>
      <c r="AP36" s="92">
        <f t="shared" si="42"/>
        <v>14251</v>
      </c>
      <c r="AQ36" s="92">
        <f t="shared" si="39"/>
        <v>5880357</v>
      </c>
    </row>
    <row r="37" spans="1:43" s="6" customFormat="1" ht="12" hidden="1" outlineLevel="2">
      <c r="A37" s="21"/>
      <c r="B37" s="27" t="s">
        <v>1</v>
      </c>
      <c r="C37" s="8">
        <v>5880357</v>
      </c>
      <c r="D37" s="32">
        <v>64168</v>
      </c>
      <c r="E37" s="30">
        <v>56761</v>
      </c>
      <c r="F37" s="59">
        <f t="shared" si="24"/>
        <v>7407</v>
      </c>
      <c r="G37" s="32">
        <v>216463</v>
      </c>
      <c r="H37" s="30">
        <v>213314</v>
      </c>
      <c r="I37" s="59">
        <f t="shared" si="25"/>
        <v>3149</v>
      </c>
      <c r="J37" s="32">
        <v>26657</v>
      </c>
      <c r="K37" s="36"/>
      <c r="L37" s="30">
        <v>3644</v>
      </c>
      <c r="M37" s="50">
        <f t="shared" si="26"/>
        <v>30301</v>
      </c>
      <c r="N37" s="32">
        <v>15590</v>
      </c>
      <c r="O37" s="36"/>
      <c r="P37" s="30">
        <v>7791</v>
      </c>
      <c r="Q37" s="48">
        <f t="shared" si="27"/>
        <v>23381</v>
      </c>
      <c r="R37" s="51">
        <f t="shared" si="28"/>
        <v>6920</v>
      </c>
      <c r="S37" s="32">
        <f t="shared" si="29"/>
        <v>310932</v>
      </c>
      <c r="T37" s="30">
        <f t="shared" si="30"/>
        <v>293456</v>
      </c>
      <c r="U37" s="59">
        <f t="shared" si="31"/>
        <v>17476</v>
      </c>
      <c r="V37" s="32">
        <v>991</v>
      </c>
      <c r="W37" s="30"/>
      <c r="X37" s="59">
        <f t="shared" si="32"/>
        <v>991</v>
      </c>
      <c r="Y37" s="51">
        <f t="shared" si="33"/>
        <v>311923</v>
      </c>
      <c r="Z37" s="48">
        <f t="shared" si="34"/>
        <v>293456</v>
      </c>
      <c r="AA37" s="4">
        <f t="shared" si="35"/>
        <v>18467</v>
      </c>
      <c r="AB37" s="32">
        <v>12</v>
      </c>
      <c r="AC37" s="36">
        <v>8498</v>
      </c>
      <c r="AD37" s="51">
        <f t="shared" si="36"/>
        <v>8486</v>
      </c>
      <c r="AE37" s="57">
        <f t="shared" si="40"/>
        <v>311923</v>
      </c>
      <c r="AF37" s="54">
        <f t="shared" si="41"/>
        <v>293456</v>
      </c>
      <c r="AG37" s="59">
        <f t="shared" si="37"/>
        <v>18467</v>
      </c>
      <c r="AH37" s="3">
        <f t="shared" si="38"/>
        <v>5898824</v>
      </c>
      <c r="AI37" s="87"/>
      <c r="AJ37" s="88"/>
      <c r="AK37" s="87"/>
      <c r="AL37" s="88"/>
      <c r="AM37" s="87"/>
      <c r="AN37" s="92">
        <v>7424</v>
      </c>
      <c r="AO37" s="92"/>
      <c r="AP37" s="92">
        <f t="shared" si="42"/>
        <v>18467</v>
      </c>
      <c r="AQ37" s="92">
        <f t="shared" si="39"/>
        <v>5906248</v>
      </c>
    </row>
    <row r="38" spans="1:43" s="6" customFormat="1" ht="12" hidden="1" outlineLevel="2">
      <c r="A38" s="21"/>
      <c r="B38" s="27" t="s">
        <v>2</v>
      </c>
      <c r="C38" s="8">
        <v>5898824</v>
      </c>
      <c r="D38" s="32">
        <v>64571</v>
      </c>
      <c r="E38" s="30">
        <v>56546</v>
      </c>
      <c r="F38" s="59">
        <f t="shared" si="24"/>
        <v>8025</v>
      </c>
      <c r="G38" s="32">
        <v>218539</v>
      </c>
      <c r="H38" s="30">
        <v>215521</v>
      </c>
      <c r="I38" s="59">
        <f t="shared" si="25"/>
        <v>3018</v>
      </c>
      <c r="J38" s="32">
        <v>24071</v>
      </c>
      <c r="K38" s="36"/>
      <c r="L38" s="30">
        <v>6460</v>
      </c>
      <c r="M38" s="50">
        <f t="shared" si="26"/>
        <v>30531</v>
      </c>
      <c r="N38" s="32">
        <v>17096</v>
      </c>
      <c r="O38" s="36"/>
      <c r="P38" s="30">
        <v>11613</v>
      </c>
      <c r="Q38" s="48">
        <f t="shared" si="27"/>
        <v>28709</v>
      </c>
      <c r="R38" s="51">
        <f t="shared" si="28"/>
        <v>1822</v>
      </c>
      <c r="S38" s="32">
        <f t="shared" si="29"/>
        <v>313641</v>
      </c>
      <c r="T38" s="30">
        <f t="shared" si="30"/>
        <v>300776</v>
      </c>
      <c r="U38" s="59">
        <f t="shared" si="31"/>
        <v>12865</v>
      </c>
      <c r="V38" s="32">
        <v>693</v>
      </c>
      <c r="W38" s="30"/>
      <c r="X38" s="59">
        <f t="shared" si="32"/>
        <v>693</v>
      </c>
      <c r="Y38" s="51">
        <f t="shared" si="33"/>
        <v>314334</v>
      </c>
      <c r="Z38" s="48">
        <f t="shared" si="34"/>
        <v>300776</v>
      </c>
      <c r="AA38" s="4">
        <f t="shared" si="35"/>
        <v>13558</v>
      </c>
      <c r="AB38" s="32">
        <v>39</v>
      </c>
      <c r="AC38" s="36">
        <v>10083</v>
      </c>
      <c r="AD38" s="51">
        <f t="shared" si="36"/>
        <v>10044</v>
      </c>
      <c r="AE38" s="57">
        <f t="shared" si="40"/>
        <v>314334</v>
      </c>
      <c r="AF38" s="54">
        <f t="shared" si="41"/>
        <v>300776</v>
      </c>
      <c r="AG38" s="59">
        <f t="shared" si="37"/>
        <v>13558</v>
      </c>
      <c r="AH38" s="3">
        <f t="shared" si="38"/>
        <v>5912382</v>
      </c>
      <c r="AI38" s="92">
        <v>7424</v>
      </c>
      <c r="AJ38" s="88"/>
      <c r="AK38" s="87"/>
      <c r="AL38" s="88"/>
      <c r="AM38" s="87"/>
      <c r="AN38" s="92">
        <v>6511</v>
      </c>
      <c r="AO38" s="92">
        <f>AN38-AN37</f>
        <v>-913</v>
      </c>
      <c r="AP38" s="92">
        <f t="shared" si="42"/>
        <v>12645</v>
      </c>
      <c r="AQ38" s="92">
        <f t="shared" si="39"/>
        <v>5918893</v>
      </c>
    </row>
    <row r="39" spans="1:43" s="6" customFormat="1" ht="12" hidden="1" outlineLevel="2">
      <c r="A39" s="21"/>
      <c r="B39" s="27" t="s">
        <v>3</v>
      </c>
      <c r="C39" s="8">
        <v>5912382</v>
      </c>
      <c r="D39" s="32">
        <v>63042</v>
      </c>
      <c r="E39" s="30">
        <v>57075</v>
      </c>
      <c r="F39" s="59">
        <f t="shared" si="24"/>
        <v>5967</v>
      </c>
      <c r="G39" s="32">
        <v>216778</v>
      </c>
      <c r="H39" s="30">
        <v>213836</v>
      </c>
      <c r="I39" s="59">
        <f t="shared" si="25"/>
        <v>2942</v>
      </c>
      <c r="J39" s="32">
        <v>25009</v>
      </c>
      <c r="K39" s="36">
        <v>1743</v>
      </c>
      <c r="L39" s="30">
        <v>7317</v>
      </c>
      <c r="M39" s="50">
        <f t="shared" si="26"/>
        <v>34069</v>
      </c>
      <c r="N39" s="32">
        <v>17234</v>
      </c>
      <c r="O39" s="36"/>
      <c r="P39" s="30">
        <v>11066</v>
      </c>
      <c r="Q39" s="48">
        <f t="shared" si="27"/>
        <v>28300</v>
      </c>
      <c r="R39" s="51">
        <f t="shared" si="28"/>
        <v>5769</v>
      </c>
      <c r="S39" s="32">
        <f t="shared" si="29"/>
        <v>313889</v>
      </c>
      <c r="T39" s="30">
        <f t="shared" si="30"/>
        <v>299211</v>
      </c>
      <c r="U39" s="59">
        <f t="shared" si="31"/>
        <v>14678</v>
      </c>
      <c r="V39" s="32"/>
      <c r="W39" s="30">
        <v>222</v>
      </c>
      <c r="X39" s="59">
        <f t="shared" si="32"/>
        <v>-222</v>
      </c>
      <c r="Y39" s="51">
        <f t="shared" si="33"/>
        <v>313889</v>
      </c>
      <c r="Z39" s="48">
        <f t="shared" si="34"/>
        <v>299433</v>
      </c>
      <c r="AA39" s="4">
        <f t="shared" si="35"/>
        <v>14456</v>
      </c>
      <c r="AB39" s="32">
        <v>52</v>
      </c>
      <c r="AC39" s="36">
        <v>11199</v>
      </c>
      <c r="AD39" s="51">
        <f t="shared" si="36"/>
        <v>11147</v>
      </c>
      <c r="AE39" s="57">
        <f t="shared" si="40"/>
        <v>313889</v>
      </c>
      <c r="AF39" s="54">
        <f t="shared" si="41"/>
        <v>299433</v>
      </c>
      <c r="AG39" s="59">
        <f t="shared" si="37"/>
        <v>14456</v>
      </c>
      <c r="AH39" s="3">
        <f t="shared" si="38"/>
        <v>5926838</v>
      </c>
      <c r="AI39" s="92">
        <v>6511</v>
      </c>
      <c r="AJ39" s="88"/>
      <c r="AK39" s="87"/>
      <c r="AL39" s="88"/>
      <c r="AM39" s="87"/>
      <c r="AN39" s="92">
        <v>11939</v>
      </c>
      <c r="AO39" s="92">
        <f aca="true" t="shared" si="43" ref="AO39:AO50">AN39-AN38</f>
        <v>5428</v>
      </c>
      <c r="AP39" s="92">
        <f t="shared" si="42"/>
        <v>19884</v>
      </c>
      <c r="AQ39" s="92">
        <f t="shared" si="39"/>
        <v>5938777</v>
      </c>
    </row>
    <row r="40" spans="1:43" s="6" customFormat="1" ht="12" hidden="1" outlineLevel="2">
      <c r="A40" s="21"/>
      <c r="B40" s="27" t="s">
        <v>4</v>
      </c>
      <c r="C40" s="8">
        <v>5926838</v>
      </c>
      <c r="D40" s="32">
        <v>61906</v>
      </c>
      <c r="E40" s="30">
        <v>57411</v>
      </c>
      <c r="F40" s="59">
        <f t="shared" si="24"/>
        <v>4495</v>
      </c>
      <c r="G40" s="44">
        <v>216563</v>
      </c>
      <c r="H40" s="30">
        <v>213971</v>
      </c>
      <c r="I40" s="59">
        <f t="shared" si="25"/>
        <v>2592</v>
      </c>
      <c r="J40" s="32">
        <v>27549</v>
      </c>
      <c r="K40" s="36">
        <v>1914</v>
      </c>
      <c r="L40" s="30">
        <v>7324</v>
      </c>
      <c r="M40" s="50">
        <f t="shared" si="26"/>
        <v>36787</v>
      </c>
      <c r="N40" s="32">
        <v>17968</v>
      </c>
      <c r="O40" s="36"/>
      <c r="P40" s="30">
        <v>12110</v>
      </c>
      <c r="Q40" s="48">
        <f t="shared" si="27"/>
        <v>30078</v>
      </c>
      <c r="R40" s="51">
        <f t="shared" si="28"/>
        <v>6709</v>
      </c>
      <c r="S40" s="32">
        <f t="shared" si="29"/>
        <v>315256</v>
      </c>
      <c r="T40" s="30">
        <f t="shared" si="30"/>
        <v>301460</v>
      </c>
      <c r="U40" s="59">
        <f t="shared" si="31"/>
        <v>13796</v>
      </c>
      <c r="V40" s="32"/>
      <c r="W40" s="30">
        <v>383</v>
      </c>
      <c r="X40" s="59">
        <f t="shared" si="32"/>
        <v>-383</v>
      </c>
      <c r="Y40" s="51">
        <f t="shared" si="33"/>
        <v>315256</v>
      </c>
      <c r="Z40" s="48">
        <f t="shared" si="34"/>
        <v>301843</v>
      </c>
      <c r="AA40" s="4">
        <f t="shared" si="35"/>
        <v>13413</v>
      </c>
      <c r="AB40" s="32">
        <v>19</v>
      </c>
      <c r="AC40" s="36">
        <v>9133</v>
      </c>
      <c r="AD40" s="51">
        <f t="shared" si="36"/>
        <v>9114</v>
      </c>
      <c r="AE40" s="57">
        <f t="shared" si="40"/>
        <v>315256</v>
      </c>
      <c r="AF40" s="54">
        <f t="shared" si="41"/>
        <v>301843</v>
      </c>
      <c r="AG40" s="59">
        <f t="shared" si="37"/>
        <v>13413</v>
      </c>
      <c r="AH40" s="3">
        <f t="shared" si="38"/>
        <v>5940251</v>
      </c>
      <c r="AI40" s="92">
        <v>11939</v>
      </c>
      <c r="AJ40" s="88"/>
      <c r="AK40" s="87"/>
      <c r="AL40" s="88"/>
      <c r="AM40" s="87"/>
      <c r="AN40" s="59">
        <v>25464</v>
      </c>
      <c r="AO40" s="59">
        <f t="shared" si="43"/>
        <v>13525</v>
      </c>
      <c r="AP40" s="59">
        <f t="shared" si="42"/>
        <v>26938</v>
      </c>
      <c r="AQ40" s="92">
        <f t="shared" si="39"/>
        <v>5965715</v>
      </c>
    </row>
    <row r="41" spans="1:43" s="5" customFormat="1" ht="12" hidden="1" outlineLevel="2">
      <c r="A41" s="21"/>
      <c r="B41" s="28" t="s">
        <v>5</v>
      </c>
      <c r="C41" s="8">
        <v>5940251</v>
      </c>
      <c r="D41" s="32">
        <v>61877</v>
      </c>
      <c r="E41" s="30">
        <v>57502</v>
      </c>
      <c r="F41" s="59">
        <f t="shared" si="24"/>
        <v>4375</v>
      </c>
      <c r="G41" s="44">
        <v>211679</v>
      </c>
      <c r="H41" s="30">
        <v>209468</v>
      </c>
      <c r="I41" s="59">
        <f t="shared" si="25"/>
        <v>2211</v>
      </c>
      <c r="J41" s="32">
        <v>28223</v>
      </c>
      <c r="K41" s="36">
        <v>494</v>
      </c>
      <c r="L41" s="30">
        <v>7973</v>
      </c>
      <c r="M41" s="50">
        <f t="shared" si="26"/>
        <v>36690</v>
      </c>
      <c r="N41" s="32">
        <v>18282</v>
      </c>
      <c r="O41" s="36"/>
      <c r="P41" s="30">
        <v>12499</v>
      </c>
      <c r="Q41" s="48">
        <f t="shared" si="27"/>
        <v>30781</v>
      </c>
      <c r="R41" s="51">
        <f t="shared" si="28"/>
        <v>5909</v>
      </c>
      <c r="S41" s="32">
        <f t="shared" si="29"/>
        <v>310246</v>
      </c>
      <c r="T41" s="30">
        <f t="shared" si="30"/>
        <v>297751</v>
      </c>
      <c r="U41" s="59">
        <f t="shared" si="31"/>
        <v>12495</v>
      </c>
      <c r="V41" s="32"/>
      <c r="W41" s="30">
        <v>194</v>
      </c>
      <c r="X41" s="59">
        <f t="shared" si="32"/>
        <v>-194</v>
      </c>
      <c r="Y41" s="51">
        <f t="shared" si="33"/>
        <v>310246</v>
      </c>
      <c r="Z41" s="48">
        <f t="shared" si="34"/>
        <v>297945</v>
      </c>
      <c r="AA41" s="4">
        <f t="shared" si="35"/>
        <v>12301</v>
      </c>
      <c r="AB41" s="32">
        <v>42</v>
      </c>
      <c r="AC41" s="36">
        <v>24814</v>
      </c>
      <c r="AD41" s="51">
        <f t="shared" si="36"/>
        <v>24772</v>
      </c>
      <c r="AE41" s="57">
        <f t="shared" si="40"/>
        <v>310246</v>
      </c>
      <c r="AF41" s="54">
        <f t="shared" si="41"/>
        <v>297945</v>
      </c>
      <c r="AG41" s="59">
        <f t="shared" si="37"/>
        <v>12301</v>
      </c>
      <c r="AH41" s="3">
        <f t="shared" si="38"/>
        <v>5952552</v>
      </c>
      <c r="AI41" s="59">
        <v>25464</v>
      </c>
      <c r="AJ41" s="36"/>
      <c r="AK41" s="4"/>
      <c r="AL41" s="36"/>
      <c r="AM41" s="4"/>
      <c r="AN41" s="59">
        <v>37704</v>
      </c>
      <c r="AO41" s="59">
        <f t="shared" si="43"/>
        <v>12240</v>
      </c>
      <c r="AP41" s="59">
        <f t="shared" si="42"/>
        <v>24541</v>
      </c>
      <c r="AQ41" s="59">
        <f t="shared" si="39"/>
        <v>5990256</v>
      </c>
    </row>
    <row r="42" spans="1:43" s="5" customFormat="1" ht="12" hidden="1" outlineLevel="2">
      <c r="A42" s="21"/>
      <c r="B42" s="27" t="s">
        <v>0</v>
      </c>
      <c r="C42" s="8">
        <v>5952552</v>
      </c>
      <c r="D42" s="32">
        <v>60645</v>
      </c>
      <c r="E42" s="30">
        <v>56521</v>
      </c>
      <c r="F42" s="59">
        <f t="shared" si="24"/>
        <v>4124</v>
      </c>
      <c r="G42" s="44">
        <v>214937</v>
      </c>
      <c r="H42" s="30">
        <v>212188</v>
      </c>
      <c r="I42" s="59">
        <f t="shared" si="25"/>
        <v>2749</v>
      </c>
      <c r="J42" s="32">
        <v>32336</v>
      </c>
      <c r="K42" s="36">
        <v>3807</v>
      </c>
      <c r="L42" s="30">
        <v>9149</v>
      </c>
      <c r="M42" s="50">
        <f t="shared" si="26"/>
        <v>45292</v>
      </c>
      <c r="N42" s="32">
        <v>17770</v>
      </c>
      <c r="O42" s="36"/>
      <c r="P42" s="30">
        <v>13864</v>
      </c>
      <c r="Q42" s="48">
        <f t="shared" si="27"/>
        <v>31634</v>
      </c>
      <c r="R42" s="51">
        <f t="shared" si="28"/>
        <v>13658</v>
      </c>
      <c r="S42" s="32">
        <f t="shared" si="29"/>
        <v>320874</v>
      </c>
      <c r="T42" s="30">
        <f t="shared" si="30"/>
        <v>300343</v>
      </c>
      <c r="U42" s="59">
        <f t="shared" si="31"/>
        <v>20531</v>
      </c>
      <c r="V42" s="32"/>
      <c r="W42" s="30">
        <v>302</v>
      </c>
      <c r="X42" s="59">
        <f t="shared" si="32"/>
        <v>-302</v>
      </c>
      <c r="Y42" s="51">
        <f t="shared" si="33"/>
        <v>320874</v>
      </c>
      <c r="Z42" s="48">
        <f t="shared" si="34"/>
        <v>300645</v>
      </c>
      <c r="AA42" s="4">
        <f t="shared" si="35"/>
        <v>20229</v>
      </c>
      <c r="AB42" s="32">
        <v>32</v>
      </c>
      <c r="AC42" s="36">
        <v>26016</v>
      </c>
      <c r="AD42" s="51">
        <f t="shared" si="36"/>
        <v>25984</v>
      </c>
      <c r="AE42" s="57">
        <f t="shared" si="40"/>
        <v>320874</v>
      </c>
      <c r="AF42" s="54">
        <f t="shared" si="41"/>
        <v>300645</v>
      </c>
      <c r="AG42" s="59">
        <f t="shared" si="37"/>
        <v>20229</v>
      </c>
      <c r="AH42" s="3">
        <f t="shared" si="38"/>
        <v>5972781</v>
      </c>
      <c r="AI42" s="59">
        <v>37704</v>
      </c>
      <c r="AJ42" s="36"/>
      <c r="AK42" s="4"/>
      <c r="AL42" s="36"/>
      <c r="AM42" s="4"/>
      <c r="AN42" s="59">
        <v>43670</v>
      </c>
      <c r="AO42" s="59">
        <f t="shared" si="43"/>
        <v>5966</v>
      </c>
      <c r="AP42" s="59">
        <f t="shared" si="42"/>
        <v>26195</v>
      </c>
      <c r="AQ42" s="59">
        <f t="shared" si="39"/>
        <v>6016451</v>
      </c>
    </row>
    <row r="43" spans="1:43" s="5" customFormat="1" ht="12" hidden="1" outlineLevel="2">
      <c r="A43" s="21"/>
      <c r="B43" s="27" t="s">
        <v>6</v>
      </c>
      <c r="C43" s="8">
        <v>5972781</v>
      </c>
      <c r="D43" s="32">
        <v>59725</v>
      </c>
      <c r="E43" s="30">
        <v>57925</v>
      </c>
      <c r="F43" s="59">
        <f t="shared" si="24"/>
        <v>1800</v>
      </c>
      <c r="G43" s="44">
        <v>222444</v>
      </c>
      <c r="H43" s="30">
        <v>219288</v>
      </c>
      <c r="I43" s="59">
        <f t="shared" si="25"/>
        <v>3156</v>
      </c>
      <c r="J43" s="32">
        <v>34684</v>
      </c>
      <c r="K43" s="36">
        <v>3261</v>
      </c>
      <c r="L43" s="30">
        <v>10277</v>
      </c>
      <c r="M43" s="50">
        <f t="shared" si="26"/>
        <v>48222</v>
      </c>
      <c r="N43" s="32">
        <v>16972</v>
      </c>
      <c r="O43" s="36"/>
      <c r="P43" s="30">
        <v>14010</v>
      </c>
      <c r="Q43" s="48">
        <f t="shared" si="27"/>
        <v>30982</v>
      </c>
      <c r="R43" s="51">
        <f t="shared" si="28"/>
        <v>17240</v>
      </c>
      <c r="S43" s="32">
        <f t="shared" si="29"/>
        <v>330391</v>
      </c>
      <c r="T43" s="30">
        <f t="shared" si="30"/>
        <v>308195</v>
      </c>
      <c r="U43" s="59">
        <f t="shared" si="31"/>
        <v>22196</v>
      </c>
      <c r="V43" s="32">
        <v>576</v>
      </c>
      <c r="W43" s="30"/>
      <c r="X43" s="59">
        <f t="shared" si="32"/>
        <v>576</v>
      </c>
      <c r="Y43" s="51">
        <f t="shared" si="33"/>
        <v>330967</v>
      </c>
      <c r="Z43" s="48">
        <f t="shared" si="34"/>
        <v>308195</v>
      </c>
      <c r="AA43" s="4">
        <f t="shared" si="35"/>
        <v>22772</v>
      </c>
      <c r="AB43" s="32">
        <v>37</v>
      </c>
      <c r="AC43" s="36">
        <v>17615</v>
      </c>
      <c r="AD43" s="51">
        <f t="shared" si="36"/>
        <v>17578</v>
      </c>
      <c r="AE43" s="57">
        <f t="shared" si="40"/>
        <v>330967</v>
      </c>
      <c r="AF43" s="54">
        <f t="shared" si="41"/>
        <v>308195</v>
      </c>
      <c r="AG43" s="59">
        <f t="shared" si="37"/>
        <v>22772</v>
      </c>
      <c r="AH43" s="3">
        <f t="shared" si="38"/>
        <v>5995553</v>
      </c>
      <c r="AI43" s="59">
        <v>43670</v>
      </c>
      <c r="AJ43" s="36"/>
      <c r="AK43" s="4"/>
      <c r="AL43" s="36"/>
      <c r="AM43" s="4"/>
      <c r="AN43" s="59">
        <v>42761</v>
      </c>
      <c r="AO43" s="59">
        <f t="shared" si="43"/>
        <v>-909</v>
      </c>
      <c r="AP43" s="59">
        <f t="shared" si="42"/>
        <v>21863</v>
      </c>
      <c r="AQ43" s="59">
        <f t="shared" si="39"/>
        <v>6038314</v>
      </c>
    </row>
    <row r="44" spans="1:43" s="5" customFormat="1" ht="12" hidden="1" outlineLevel="2">
      <c r="A44" s="21"/>
      <c r="B44" s="27" t="s">
        <v>7</v>
      </c>
      <c r="C44" s="8">
        <v>5995553</v>
      </c>
      <c r="D44" s="32">
        <v>59964</v>
      </c>
      <c r="E44" s="30">
        <v>58910</v>
      </c>
      <c r="F44" s="59">
        <f t="shared" si="24"/>
        <v>1054</v>
      </c>
      <c r="G44" s="44">
        <v>227470</v>
      </c>
      <c r="H44" s="30">
        <v>223283</v>
      </c>
      <c r="I44" s="59">
        <f t="shared" si="25"/>
        <v>4187</v>
      </c>
      <c r="J44" s="32">
        <v>34622</v>
      </c>
      <c r="K44" s="36">
        <v>2525</v>
      </c>
      <c r="L44" s="30">
        <v>11140</v>
      </c>
      <c r="M44" s="50">
        <f t="shared" si="26"/>
        <v>48287</v>
      </c>
      <c r="N44" s="32">
        <v>17474</v>
      </c>
      <c r="O44" s="36"/>
      <c r="P44" s="30">
        <v>16697</v>
      </c>
      <c r="Q44" s="48">
        <f t="shared" si="27"/>
        <v>34171</v>
      </c>
      <c r="R44" s="51">
        <f t="shared" si="28"/>
        <v>14116</v>
      </c>
      <c r="S44" s="32">
        <f t="shared" si="29"/>
        <v>335721</v>
      </c>
      <c r="T44" s="30">
        <f t="shared" si="30"/>
        <v>316364</v>
      </c>
      <c r="U44" s="59">
        <f t="shared" si="31"/>
        <v>19357</v>
      </c>
      <c r="V44" s="32">
        <v>1114</v>
      </c>
      <c r="W44" s="30"/>
      <c r="X44" s="59">
        <f t="shared" si="32"/>
        <v>1114</v>
      </c>
      <c r="Y44" s="51">
        <f t="shared" si="33"/>
        <v>336835</v>
      </c>
      <c r="Z44" s="48">
        <f t="shared" si="34"/>
        <v>316364</v>
      </c>
      <c r="AA44" s="4">
        <f t="shared" si="35"/>
        <v>20471</v>
      </c>
      <c r="AB44" s="32">
        <v>36</v>
      </c>
      <c r="AC44" s="36">
        <v>12324</v>
      </c>
      <c r="AD44" s="51">
        <f t="shared" si="36"/>
        <v>12288</v>
      </c>
      <c r="AE44" s="57">
        <f t="shared" si="40"/>
        <v>336835</v>
      </c>
      <c r="AF44" s="54">
        <f t="shared" si="41"/>
        <v>316364</v>
      </c>
      <c r="AG44" s="59">
        <f t="shared" si="37"/>
        <v>20471</v>
      </c>
      <c r="AH44" s="3">
        <f t="shared" si="38"/>
        <v>6016024</v>
      </c>
      <c r="AI44" s="59">
        <v>42761</v>
      </c>
      <c r="AJ44" s="36"/>
      <c r="AK44" s="4"/>
      <c r="AL44" s="36"/>
      <c r="AM44" s="4"/>
      <c r="AN44" s="59">
        <v>38803</v>
      </c>
      <c r="AO44" s="59">
        <f t="shared" si="43"/>
        <v>-3958</v>
      </c>
      <c r="AP44" s="59">
        <f t="shared" si="42"/>
        <v>16513</v>
      </c>
      <c r="AQ44" s="59">
        <f t="shared" si="39"/>
        <v>6054827</v>
      </c>
    </row>
    <row r="45" spans="1:43" s="5" customFormat="1" ht="12" hidden="1" outlineLevel="2">
      <c r="A45" s="21"/>
      <c r="B45" s="27" t="s">
        <v>8</v>
      </c>
      <c r="C45" s="8">
        <v>6016024</v>
      </c>
      <c r="D45" s="32">
        <v>62374</v>
      </c>
      <c r="E45" s="30">
        <v>56199</v>
      </c>
      <c r="F45" s="59">
        <f t="shared" si="24"/>
        <v>6175</v>
      </c>
      <c r="G45" s="44">
        <v>234033</v>
      </c>
      <c r="H45" s="30">
        <v>228734</v>
      </c>
      <c r="I45" s="59">
        <f t="shared" si="25"/>
        <v>5299</v>
      </c>
      <c r="J45" s="32">
        <v>34628</v>
      </c>
      <c r="K45" s="36">
        <v>3103</v>
      </c>
      <c r="L45" s="30">
        <v>10767</v>
      </c>
      <c r="M45" s="50">
        <f t="shared" si="26"/>
        <v>48498</v>
      </c>
      <c r="N45" s="32">
        <v>17502</v>
      </c>
      <c r="O45" s="36"/>
      <c r="P45" s="30">
        <v>16191</v>
      </c>
      <c r="Q45" s="48">
        <f t="shared" si="27"/>
        <v>33693</v>
      </c>
      <c r="R45" s="51">
        <f t="shared" si="28"/>
        <v>14805</v>
      </c>
      <c r="S45" s="32">
        <f t="shared" si="29"/>
        <v>344905</v>
      </c>
      <c r="T45" s="30">
        <f t="shared" si="30"/>
        <v>318626</v>
      </c>
      <c r="U45" s="59">
        <f t="shared" si="31"/>
        <v>26279</v>
      </c>
      <c r="V45" s="32">
        <v>858</v>
      </c>
      <c r="W45" s="30"/>
      <c r="X45" s="59">
        <f t="shared" si="32"/>
        <v>858</v>
      </c>
      <c r="Y45" s="51">
        <f t="shared" si="33"/>
        <v>345763</v>
      </c>
      <c r="Z45" s="48">
        <f t="shared" si="34"/>
        <v>318626</v>
      </c>
      <c r="AA45" s="4">
        <f t="shared" si="35"/>
        <v>27137</v>
      </c>
      <c r="AB45" s="32">
        <v>27</v>
      </c>
      <c r="AC45" s="36">
        <v>12659</v>
      </c>
      <c r="AD45" s="51">
        <f t="shared" si="36"/>
        <v>12632</v>
      </c>
      <c r="AE45" s="57">
        <f t="shared" si="40"/>
        <v>345763</v>
      </c>
      <c r="AF45" s="54">
        <f t="shared" si="41"/>
        <v>318626</v>
      </c>
      <c r="AG45" s="59">
        <f t="shared" si="37"/>
        <v>27137</v>
      </c>
      <c r="AH45" s="3">
        <f t="shared" si="38"/>
        <v>6043161</v>
      </c>
      <c r="AI45" s="59">
        <v>38803</v>
      </c>
      <c r="AJ45" s="36"/>
      <c r="AK45" s="4"/>
      <c r="AL45" s="36"/>
      <c r="AM45" s="4"/>
      <c r="AN45" s="59">
        <v>41780</v>
      </c>
      <c r="AO45" s="59">
        <f t="shared" si="43"/>
        <v>2977</v>
      </c>
      <c r="AP45" s="59">
        <f t="shared" si="42"/>
        <v>30114</v>
      </c>
      <c r="AQ45" s="59">
        <f t="shared" si="39"/>
        <v>6084941</v>
      </c>
    </row>
    <row r="46" spans="1:43" s="5" customFormat="1" ht="12" hidden="1" outlineLevel="2">
      <c r="A46" s="21"/>
      <c r="B46" s="27" t="s">
        <v>10</v>
      </c>
      <c r="C46" s="8">
        <v>6043161</v>
      </c>
      <c r="D46" s="32">
        <v>63906</v>
      </c>
      <c r="E46" s="30">
        <v>56890</v>
      </c>
      <c r="F46" s="59">
        <f t="shared" si="24"/>
        <v>7016</v>
      </c>
      <c r="G46" s="44">
        <v>240642</v>
      </c>
      <c r="H46" s="30">
        <v>235494</v>
      </c>
      <c r="I46" s="59">
        <f t="shared" si="25"/>
        <v>5148</v>
      </c>
      <c r="J46" s="32">
        <v>36844</v>
      </c>
      <c r="K46" s="36">
        <v>7779</v>
      </c>
      <c r="L46" s="30">
        <v>11237</v>
      </c>
      <c r="M46" s="50">
        <f t="shared" si="26"/>
        <v>55860</v>
      </c>
      <c r="N46" s="32">
        <v>18352</v>
      </c>
      <c r="O46" s="36"/>
      <c r="P46" s="30">
        <v>15759</v>
      </c>
      <c r="Q46" s="48">
        <f t="shared" si="27"/>
        <v>34111</v>
      </c>
      <c r="R46" s="51">
        <f t="shared" si="28"/>
        <v>21749</v>
      </c>
      <c r="S46" s="32">
        <f t="shared" si="29"/>
        <v>360408</v>
      </c>
      <c r="T46" s="30">
        <f t="shared" si="30"/>
        <v>326495</v>
      </c>
      <c r="U46" s="59">
        <f t="shared" si="31"/>
        <v>33913</v>
      </c>
      <c r="V46" s="32">
        <v>1526</v>
      </c>
      <c r="W46" s="30"/>
      <c r="X46" s="59">
        <f t="shared" si="32"/>
        <v>1526</v>
      </c>
      <c r="Y46" s="51">
        <f t="shared" si="33"/>
        <v>361934</v>
      </c>
      <c r="Z46" s="48">
        <f t="shared" si="34"/>
        <v>326495</v>
      </c>
      <c r="AA46" s="4">
        <f t="shared" si="35"/>
        <v>35439</v>
      </c>
      <c r="AB46" s="32">
        <v>29</v>
      </c>
      <c r="AC46" s="36">
        <v>12546</v>
      </c>
      <c r="AD46" s="51">
        <f t="shared" si="36"/>
        <v>12517</v>
      </c>
      <c r="AE46" s="57">
        <f t="shared" si="40"/>
        <v>361934</v>
      </c>
      <c r="AF46" s="54">
        <f t="shared" si="41"/>
        <v>326495</v>
      </c>
      <c r="AG46" s="59">
        <f t="shared" si="37"/>
        <v>35439</v>
      </c>
      <c r="AH46" s="3">
        <f t="shared" si="38"/>
        <v>6078600</v>
      </c>
      <c r="AI46" s="59">
        <v>41780</v>
      </c>
      <c r="AJ46" s="36"/>
      <c r="AK46" s="93"/>
      <c r="AL46" s="7"/>
      <c r="AM46" s="85"/>
      <c r="AN46" s="59">
        <v>38359</v>
      </c>
      <c r="AO46" s="59">
        <f t="shared" si="43"/>
        <v>-3421</v>
      </c>
      <c r="AP46" s="59">
        <f t="shared" si="42"/>
        <v>32018</v>
      </c>
      <c r="AQ46" s="59">
        <f t="shared" si="39"/>
        <v>6116959</v>
      </c>
    </row>
    <row r="47" spans="1:43" s="5" customFormat="1" ht="12" hidden="1" outlineLevel="2">
      <c r="A47" s="21"/>
      <c r="B47" s="28" t="s">
        <v>17</v>
      </c>
      <c r="C47" s="8">
        <v>6078600</v>
      </c>
      <c r="D47" s="32">
        <v>65655</v>
      </c>
      <c r="E47" s="30">
        <v>56179</v>
      </c>
      <c r="F47" s="59">
        <f t="shared" si="24"/>
        <v>9476</v>
      </c>
      <c r="G47" s="44">
        <v>249253</v>
      </c>
      <c r="H47" s="45">
        <v>242876</v>
      </c>
      <c r="I47" s="116">
        <f t="shared" si="25"/>
        <v>6377</v>
      </c>
      <c r="J47" s="44">
        <v>40042</v>
      </c>
      <c r="K47" s="36">
        <v>5889</v>
      </c>
      <c r="L47" s="30">
        <v>11865</v>
      </c>
      <c r="M47" s="50">
        <f t="shared" si="26"/>
        <v>57796</v>
      </c>
      <c r="N47" s="44">
        <v>19580</v>
      </c>
      <c r="O47" s="108"/>
      <c r="P47" s="30">
        <v>16670</v>
      </c>
      <c r="Q47" s="48">
        <f t="shared" si="27"/>
        <v>36250</v>
      </c>
      <c r="R47" s="51">
        <f t="shared" si="28"/>
        <v>21546</v>
      </c>
      <c r="S47" s="32">
        <f t="shared" si="29"/>
        <v>372704</v>
      </c>
      <c r="T47" s="30">
        <f t="shared" si="30"/>
        <v>335305</v>
      </c>
      <c r="U47" s="59">
        <f t="shared" si="31"/>
        <v>37399</v>
      </c>
      <c r="V47" s="32">
        <v>1441</v>
      </c>
      <c r="W47" s="30"/>
      <c r="X47" s="59">
        <f t="shared" si="32"/>
        <v>1441</v>
      </c>
      <c r="Y47" s="51">
        <f t="shared" si="33"/>
        <v>374145</v>
      </c>
      <c r="Z47" s="48">
        <f t="shared" si="34"/>
        <v>335305</v>
      </c>
      <c r="AA47" s="4">
        <f t="shared" si="35"/>
        <v>38840</v>
      </c>
      <c r="AB47" s="32">
        <v>31</v>
      </c>
      <c r="AC47" s="36">
        <v>13264</v>
      </c>
      <c r="AD47" s="51">
        <f t="shared" si="36"/>
        <v>13233</v>
      </c>
      <c r="AE47" s="57">
        <f t="shared" si="40"/>
        <v>374145</v>
      </c>
      <c r="AF47" s="54">
        <f t="shared" si="41"/>
        <v>335305</v>
      </c>
      <c r="AG47" s="59">
        <f t="shared" si="37"/>
        <v>38840</v>
      </c>
      <c r="AH47" s="3">
        <f t="shared" si="38"/>
        <v>6117440</v>
      </c>
      <c r="AI47" s="59">
        <v>38359</v>
      </c>
      <c r="AJ47" s="36"/>
      <c r="AK47" s="4"/>
      <c r="AL47" s="36"/>
      <c r="AM47" s="4"/>
      <c r="AN47" s="59">
        <v>34096</v>
      </c>
      <c r="AO47" s="59">
        <f t="shared" si="43"/>
        <v>-4263</v>
      </c>
      <c r="AP47" s="59">
        <f t="shared" si="42"/>
        <v>34577</v>
      </c>
      <c r="AQ47" s="59">
        <f t="shared" si="39"/>
        <v>6151536</v>
      </c>
    </row>
    <row r="48" spans="1:43" s="5" customFormat="1" ht="12" hidden="1" outlineLevel="2">
      <c r="A48" s="21"/>
      <c r="B48" s="27" t="s">
        <v>18</v>
      </c>
      <c r="C48" s="8">
        <v>6117440</v>
      </c>
      <c r="D48" s="32">
        <v>65689</v>
      </c>
      <c r="E48" s="30">
        <v>55644</v>
      </c>
      <c r="F48" s="59">
        <f t="shared" si="24"/>
        <v>10045</v>
      </c>
      <c r="G48" s="44">
        <v>254803</v>
      </c>
      <c r="H48" s="30">
        <v>248651</v>
      </c>
      <c r="I48" s="59">
        <f t="shared" si="25"/>
        <v>6152</v>
      </c>
      <c r="J48" s="32">
        <v>45770</v>
      </c>
      <c r="K48" s="36">
        <v>5099</v>
      </c>
      <c r="L48" s="30">
        <v>12654</v>
      </c>
      <c r="M48" s="50">
        <f t="shared" si="26"/>
        <v>63523</v>
      </c>
      <c r="N48" s="32">
        <v>20700</v>
      </c>
      <c r="O48" s="36"/>
      <c r="P48" s="30">
        <v>17750</v>
      </c>
      <c r="Q48" s="48">
        <f t="shared" si="27"/>
        <v>38450</v>
      </c>
      <c r="R48" s="51">
        <f t="shared" si="28"/>
        <v>25073</v>
      </c>
      <c r="S48" s="32">
        <f t="shared" si="29"/>
        <v>384015</v>
      </c>
      <c r="T48" s="30">
        <f t="shared" si="30"/>
        <v>342745</v>
      </c>
      <c r="U48" s="59">
        <f t="shared" si="31"/>
        <v>41270</v>
      </c>
      <c r="V48" s="32">
        <v>2890</v>
      </c>
      <c r="W48" s="30"/>
      <c r="X48" s="59">
        <f t="shared" si="32"/>
        <v>2890</v>
      </c>
      <c r="Y48" s="51">
        <f t="shared" si="33"/>
        <v>386905</v>
      </c>
      <c r="Z48" s="48">
        <f t="shared" si="34"/>
        <v>342745</v>
      </c>
      <c r="AA48" s="4">
        <f t="shared" si="35"/>
        <v>44160</v>
      </c>
      <c r="AB48" s="32">
        <v>38</v>
      </c>
      <c r="AC48" s="36">
        <v>14105</v>
      </c>
      <c r="AD48" s="51">
        <f t="shared" si="36"/>
        <v>14067</v>
      </c>
      <c r="AE48" s="57">
        <f t="shared" si="40"/>
        <v>386905</v>
      </c>
      <c r="AF48" s="54">
        <f t="shared" si="41"/>
        <v>342745</v>
      </c>
      <c r="AG48" s="59">
        <f t="shared" si="37"/>
        <v>44160</v>
      </c>
      <c r="AH48" s="3">
        <f t="shared" si="38"/>
        <v>6161600</v>
      </c>
      <c r="AI48" s="59">
        <v>34096</v>
      </c>
      <c r="AJ48" s="36"/>
      <c r="AK48" s="4"/>
      <c r="AL48" s="36"/>
      <c r="AM48" s="4"/>
      <c r="AN48" s="59">
        <v>30117</v>
      </c>
      <c r="AO48" s="59">
        <f t="shared" si="43"/>
        <v>-3979</v>
      </c>
      <c r="AP48" s="59">
        <f t="shared" si="42"/>
        <v>40181</v>
      </c>
      <c r="AQ48" s="59">
        <f t="shared" si="39"/>
        <v>6191717</v>
      </c>
    </row>
    <row r="49" spans="1:43" s="5" customFormat="1" ht="12" hidden="1" outlineLevel="2">
      <c r="A49" s="21"/>
      <c r="B49" s="27" t="s">
        <v>19</v>
      </c>
      <c r="C49" s="8">
        <v>6161600</v>
      </c>
      <c r="D49" s="32">
        <v>69928</v>
      </c>
      <c r="E49" s="30">
        <v>57760</v>
      </c>
      <c r="F49" s="59">
        <f t="shared" si="24"/>
        <v>12168</v>
      </c>
      <c r="G49" s="44">
        <v>265546</v>
      </c>
      <c r="H49" s="30">
        <v>258599</v>
      </c>
      <c r="I49" s="59">
        <f t="shared" si="25"/>
        <v>6947</v>
      </c>
      <c r="J49" s="32">
        <v>49657</v>
      </c>
      <c r="K49" s="36">
        <v>6090</v>
      </c>
      <c r="L49" s="30">
        <v>13378</v>
      </c>
      <c r="M49" s="50">
        <f t="shared" si="26"/>
        <v>69125</v>
      </c>
      <c r="N49" s="32">
        <v>22864</v>
      </c>
      <c r="O49" s="36"/>
      <c r="P49" s="30">
        <v>18063</v>
      </c>
      <c r="Q49" s="48">
        <f t="shared" si="27"/>
        <v>40927</v>
      </c>
      <c r="R49" s="51">
        <f t="shared" si="28"/>
        <v>28198</v>
      </c>
      <c r="S49" s="32">
        <f t="shared" si="29"/>
        <v>404599</v>
      </c>
      <c r="T49" s="30">
        <f t="shared" si="30"/>
        <v>357286</v>
      </c>
      <c r="U49" s="59">
        <f t="shared" si="31"/>
        <v>47313</v>
      </c>
      <c r="V49" s="32">
        <v>36</v>
      </c>
      <c r="W49" s="30"/>
      <c r="X49" s="59">
        <f t="shared" si="32"/>
        <v>36</v>
      </c>
      <c r="Y49" s="51">
        <f t="shared" si="33"/>
        <v>404635</v>
      </c>
      <c r="Z49" s="48">
        <f t="shared" si="34"/>
        <v>357286</v>
      </c>
      <c r="AA49" s="4">
        <f t="shared" si="35"/>
        <v>47349</v>
      </c>
      <c r="AB49" s="32">
        <v>16</v>
      </c>
      <c r="AC49" s="36">
        <v>14609</v>
      </c>
      <c r="AD49" s="51">
        <f t="shared" si="36"/>
        <v>14593</v>
      </c>
      <c r="AE49" s="57">
        <f t="shared" si="40"/>
        <v>404635</v>
      </c>
      <c r="AF49" s="54">
        <f t="shared" si="41"/>
        <v>357286</v>
      </c>
      <c r="AG49" s="59">
        <f t="shared" si="37"/>
        <v>47349</v>
      </c>
      <c r="AH49" s="3">
        <f t="shared" si="38"/>
        <v>6208949</v>
      </c>
      <c r="AI49" s="59">
        <v>30117</v>
      </c>
      <c r="AJ49" s="36"/>
      <c r="AK49" s="4"/>
      <c r="AL49" s="36"/>
      <c r="AM49" s="4"/>
      <c r="AN49" s="59">
        <v>26967</v>
      </c>
      <c r="AO49" s="59">
        <f t="shared" si="43"/>
        <v>-3150</v>
      </c>
      <c r="AP49" s="59">
        <f t="shared" si="42"/>
        <v>44199</v>
      </c>
      <c r="AQ49" s="59">
        <f t="shared" si="39"/>
        <v>6235916</v>
      </c>
    </row>
    <row r="50" spans="1:43" s="5" customFormat="1" ht="12" hidden="1" outlineLevel="2">
      <c r="A50" s="21"/>
      <c r="B50" s="27" t="s">
        <v>20</v>
      </c>
      <c r="C50" s="8">
        <v>6208877</v>
      </c>
      <c r="D50" s="32">
        <v>68925</v>
      </c>
      <c r="E50" s="30">
        <v>58332</v>
      </c>
      <c r="F50" s="59">
        <f t="shared" si="24"/>
        <v>10593</v>
      </c>
      <c r="G50" s="44">
        <v>263289</v>
      </c>
      <c r="H50" s="30">
        <v>257020</v>
      </c>
      <c r="I50" s="59">
        <f t="shared" si="25"/>
        <v>6269</v>
      </c>
      <c r="J50" s="32">
        <v>46897</v>
      </c>
      <c r="K50" s="36">
        <v>7876</v>
      </c>
      <c r="L50" s="30">
        <v>14252</v>
      </c>
      <c r="M50" s="50">
        <f t="shared" si="26"/>
        <v>69025</v>
      </c>
      <c r="N50" s="32">
        <v>22261</v>
      </c>
      <c r="O50" s="36"/>
      <c r="P50" s="30">
        <v>20990</v>
      </c>
      <c r="Q50" s="48">
        <f t="shared" si="27"/>
        <v>43251</v>
      </c>
      <c r="R50" s="51">
        <f t="shared" si="28"/>
        <v>25774</v>
      </c>
      <c r="S50" s="32">
        <f t="shared" si="29"/>
        <v>401239</v>
      </c>
      <c r="T50" s="30">
        <f t="shared" si="30"/>
        <v>358603</v>
      </c>
      <c r="U50" s="59">
        <f t="shared" si="31"/>
        <v>42636</v>
      </c>
      <c r="V50" s="32">
        <v>470</v>
      </c>
      <c r="W50" s="30"/>
      <c r="X50" s="59">
        <f t="shared" si="32"/>
        <v>470</v>
      </c>
      <c r="Y50" s="51">
        <f t="shared" si="33"/>
        <v>401709</v>
      </c>
      <c r="Z50" s="48">
        <f t="shared" si="34"/>
        <v>358603</v>
      </c>
      <c r="AA50" s="4">
        <f t="shared" si="35"/>
        <v>43106</v>
      </c>
      <c r="AB50" s="32">
        <v>19</v>
      </c>
      <c r="AC50" s="36">
        <v>14037</v>
      </c>
      <c r="AD50" s="51">
        <f t="shared" si="36"/>
        <v>14018</v>
      </c>
      <c r="AE50" s="57">
        <f t="shared" si="40"/>
        <v>401709</v>
      </c>
      <c r="AF50" s="54">
        <f t="shared" si="41"/>
        <v>358603</v>
      </c>
      <c r="AG50" s="59">
        <f t="shared" si="37"/>
        <v>43106</v>
      </c>
      <c r="AH50" s="3">
        <f t="shared" si="38"/>
        <v>6251983</v>
      </c>
      <c r="AI50" s="59">
        <v>26967</v>
      </c>
      <c r="AJ50" s="36"/>
      <c r="AK50" s="4"/>
      <c r="AL50" s="36"/>
      <c r="AM50" s="4"/>
      <c r="AN50" s="59">
        <v>23340</v>
      </c>
      <c r="AO50" s="59">
        <f t="shared" si="43"/>
        <v>-3627</v>
      </c>
      <c r="AP50" s="59">
        <f t="shared" si="42"/>
        <v>39479</v>
      </c>
      <c r="AQ50" s="59">
        <f t="shared" si="39"/>
        <v>6275323</v>
      </c>
    </row>
    <row r="51" spans="1:43" s="5" customFormat="1" ht="12" hidden="1" outlineLevel="2">
      <c r="A51" s="21"/>
      <c r="B51" s="27" t="s">
        <v>34</v>
      </c>
      <c r="C51" s="8">
        <f>AH50</f>
        <v>6251983</v>
      </c>
      <c r="D51" s="32">
        <v>70079</v>
      </c>
      <c r="E51" s="30">
        <v>58577</v>
      </c>
      <c r="F51" s="59">
        <f t="shared" si="24"/>
        <v>11502</v>
      </c>
      <c r="G51" s="44">
        <v>278228</v>
      </c>
      <c r="H51" s="30">
        <v>271646</v>
      </c>
      <c r="I51" s="59">
        <f t="shared" si="25"/>
        <v>6582</v>
      </c>
      <c r="J51" s="32">
        <v>52062</v>
      </c>
      <c r="K51" s="36">
        <v>11561</v>
      </c>
      <c r="L51" s="30">
        <v>5957</v>
      </c>
      <c r="M51" s="50">
        <f t="shared" si="26"/>
        <v>69580</v>
      </c>
      <c r="N51" s="32">
        <v>22551</v>
      </c>
      <c r="O51" s="36">
        <v>155</v>
      </c>
      <c r="P51" s="30">
        <v>12481</v>
      </c>
      <c r="Q51" s="48">
        <f>SUM(N51:P51)</f>
        <v>35187</v>
      </c>
      <c r="R51" s="51">
        <f>M51-Q51</f>
        <v>34393</v>
      </c>
      <c r="S51" s="32">
        <f>D51+G51+M51</f>
        <v>417887</v>
      </c>
      <c r="T51" s="30">
        <f>E51+H51+Q51</f>
        <v>365410</v>
      </c>
      <c r="U51" s="59">
        <f t="shared" si="31"/>
        <v>52477</v>
      </c>
      <c r="V51" s="32">
        <v>2178</v>
      </c>
      <c r="W51" s="30"/>
      <c r="X51" s="59">
        <f>V51-W51</f>
        <v>2178</v>
      </c>
      <c r="Y51" s="51">
        <f>S51+V51</f>
        <v>420065</v>
      </c>
      <c r="Z51" s="48">
        <f>T51+W51</f>
        <v>365410</v>
      </c>
      <c r="AA51" s="4">
        <f>Y51-Z51</f>
        <v>54655</v>
      </c>
      <c r="AB51" s="32">
        <v>12</v>
      </c>
      <c r="AC51" s="36">
        <v>16373</v>
      </c>
      <c r="AD51" s="51">
        <f>AC51-AB51</f>
        <v>16361</v>
      </c>
      <c r="AE51" s="57">
        <f>Y51</f>
        <v>420065</v>
      </c>
      <c r="AF51" s="54">
        <f>Z51</f>
        <v>365410</v>
      </c>
      <c r="AG51" s="59">
        <f>AE51-AF51</f>
        <v>54655</v>
      </c>
      <c r="AH51" s="3">
        <f>C51+AG51</f>
        <v>6306638</v>
      </c>
      <c r="AI51" s="59">
        <v>23340</v>
      </c>
      <c r="AJ51" s="36"/>
      <c r="AK51" s="4"/>
      <c r="AL51" s="36"/>
      <c r="AM51" s="4"/>
      <c r="AN51" s="59"/>
      <c r="AO51" s="59"/>
      <c r="AP51" s="59"/>
      <c r="AQ51" s="59"/>
    </row>
    <row r="52" spans="1:43" s="5" customFormat="1" ht="12" hidden="1" outlineLevel="2">
      <c r="A52" s="21"/>
      <c r="B52" s="27" t="s">
        <v>73</v>
      </c>
      <c r="C52" s="8">
        <f>AH51</f>
        <v>6306638</v>
      </c>
      <c r="D52" s="32"/>
      <c r="E52" s="30"/>
      <c r="F52" s="59"/>
      <c r="G52" s="44"/>
      <c r="H52" s="30"/>
      <c r="I52" s="59"/>
      <c r="J52" s="32"/>
      <c r="K52" s="36"/>
      <c r="L52" s="30"/>
      <c r="M52" s="50"/>
      <c r="N52" s="32"/>
      <c r="O52" s="36"/>
      <c r="P52" s="30"/>
      <c r="Q52" s="48"/>
      <c r="R52" s="51"/>
      <c r="S52" s="32"/>
      <c r="T52" s="30"/>
      <c r="U52" s="59"/>
      <c r="V52" s="32"/>
      <c r="W52" s="30"/>
      <c r="X52" s="59"/>
      <c r="Y52" s="51"/>
      <c r="Z52" s="48"/>
      <c r="AA52" s="4"/>
      <c r="AB52" s="32"/>
      <c r="AC52" s="36"/>
      <c r="AD52" s="51"/>
      <c r="AE52" s="57"/>
      <c r="AF52" s="54"/>
      <c r="AG52" s="59"/>
      <c r="AH52" s="3"/>
      <c r="AI52" s="59"/>
      <c r="AJ52" s="36"/>
      <c r="AK52" s="4"/>
      <c r="AL52" s="36"/>
      <c r="AM52" s="4"/>
      <c r="AN52" s="59"/>
      <c r="AO52" s="59"/>
      <c r="AP52" s="59"/>
      <c r="AQ52" s="59"/>
    </row>
    <row r="53" spans="1:43" ht="12" hidden="1" outlineLevel="2">
      <c r="A53" s="22"/>
      <c r="B53" s="27" t="s">
        <v>74</v>
      </c>
      <c r="C53" s="74">
        <v>6370707</v>
      </c>
      <c r="D53" s="33"/>
      <c r="E53" s="34"/>
      <c r="F53" s="10"/>
      <c r="G53" s="46"/>
      <c r="H53" s="47"/>
      <c r="I53" s="117"/>
      <c r="J53" s="46"/>
      <c r="K53" s="41"/>
      <c r="L53" s="34"/>
      <c r="M53" s="9"/>
      <c r="N53" s="46"/>
      <c r="O53" s="109"/>
      <c r="P53" s="34"/>
      <c r="Q53" s="49"/>
      <c r="R53" s="61"/>
      <c r="S53" s="65"/>
      <c r="T53" s="64"/>
      <c r="U53" s="10"/>
      <c r="V53" s="33"/>
      <c r="W53" s="34"/>
      <c r="X53" s="11"/>
      <c r="Y53" s="68"/>
      <c r="Z53" s="69"/>
      <c r="AA53" s="75"/>
      <c r="AB53" s="65"/>
      <c r="AC53" s="76"/>
      <c r="AD53" s="65"/>
      <c r="AE53" s="65"/>
      <c r="AF53" s="64"/>
      <c r="AG53" s="10"/>
      <c r="AH53" s="11"/>
      <c r="AI53" s="59"/>
      <c r="AJ53" s="89"/>
      <c r="AK53" s="4"/>
      <c r="AL53" s="36"/>
      <c r="AM53" s="4"/>
      <c r="AN53" s="4"/>
      <c r="AO53" s="4"/>
      <c r="AP53" s="4"/>
      <c r="AQ53" s="4"/>
    </row>
    <row r="54" spans="1:43" s="2" customFormat="1" ht="12" outlineLevel="1" collapsed="1">
      <c r="A54" s="19" t="s">
        <v>61</v>
      </c>
      <c r="B54" s="23"/>
      <c r="C54" s="14"/>
      <c r="D54" s="15"/>
      <c r="E54" s="15"/>
      <c r="F54" s="14"/>
      <c r="G54" s="37"/>
      <c r="H54" s="38"/>
      <c r="I54" s="17"/>
      <c r="J54" s="37"/>
      <c r="K54" s="16"/>
      <c r="L54" s="38"/>
      <c r="M54" s="16"/>
      <c r="N54" s="13"/>
      <c r="O54" s="15"/>
      <c r="P54" s="38"/>
      <c r="Q54" s="56"/>
      <c r="R54" s="60"/>
      <c r="S54" s="37"/>
      <c r="T54" s="38"/>
      <c r="U54" s="17"/>
      <c r="V54" s="37"/>
      <c r="W54" s="38"/>
      <c r="X54" s="63"/>
      <c r="Y54" s="66"/>
      <c r="Z54" s="62"/>
      <c r="AA54" s="18"/>
      <c r="AB54" s="37"/>
      <c r="AC54" s="38"/>
      <c r="AD54" s="60"/>
      <c r="AE54" s="60"/>
      <c r="AF54" s="71"/>
      <c r="AG54" s="58"/>
      <c r="AH54" s="18"/>
      <c r="AI54" s="14"/>
      <c r="AJ54" s="15"/>
      <c r="AK54" s="14"/>
      <c r="AL54" s="15"/>
      <c r="AM54" s="14"/>
      <c r="AN54" s="14"/>
      <c r="AO54" s="14"/>
      <c r="AP54" s="14"/>
      <c r="AQ54" s="14"/>
    </row>
    <row r="55" spans="1:43" s="5" customFormat="1" ht="12" hidden="1" outlineLevel="2">
      <c r="A55" s="21"/>
      <c r="B55" s="27" t="s">
        <v>16</v>
      </c>
      <c r="C55" s="8">
        <v>970501</v>
      </c>
      <c r="D55" s="32">
        <v>12599</v>
      </c>
      <c r="E55" s="30">
        <v>12073</v>
      </c>
      <c r="F55" s="59">
        <f aca="true" t="shared" si="44" ref="F55:F76">D55-E55</f>
        <v>526</v>
      </c>
      <c r="G55" s="32">
        <v>63023</v>
      </c>
      <c r="H55" s="30">
        <v>72024</v>
      </c>
      <c r="I55" s="59">
        <f aca="true" t="shared" si="45" ref="I55:I76">G55-H55</f>
        <v>-9001</v>
      </c>
      <c r="J55" s="32">
        <v>15681</v>
      </c>
      <c r="K55" s="36"/>
      <c r="L55" s="30">
        <v>2259</v>
      </c>
      <c r="M55" s="50">
        <f aca="true" t="shared" si="46" ref="M55:M76">SUM(J55:L55)</f>
        <v>17940</v>
      </c>
      <c r="N55" s="32">
        <v>7389</v>
      </c>
      <c r="O55" s="36"/>
      <c r="P55" s="30">
        <v>6660</v>
      </c>
      <c r="Q55" s="48">
        <f aca="true" t="shared" si="47" ref="Q55:Q75">SUM(N55:P55)</f>
        <v>14049</v>
      </c>
      <c r="R55" s="51">
        <f aca="true" t="shared" si="48" ref="R55:R75">M55-Q55</f>
        <v>3891</v>
      </c>
      <c r="S55" s="32">
        <f aca="true" t="shared" si="49" ref="S55:S75">D55+G55+M55</f>
        <v>93562</v>
      </c>
      <c r="T55" s="30">
        <f aca="true" t="shared" si="50" ref="T55:T75">E55+H55+Q55</f>
        <v>98146</v>
      </c>
      <c r="U55" s="59">
        <f aca="true" t="shared" si="51" ref="U55:U75">S55-T55</f>
        <v>-4584</v>
      </c>
      <c r="V55" s="32"/>
      <c r="W55" s="30">
        <v>1532</v>
      </c>
      <c r="X55" s="59">
        <f aca="true" t="shared" si="52" ref="X55:X76">V55-W55</f>
        <v>-1532</v>
      </c>
      <c r="Y55" s="57">
        <f aca="true" t="shared" si="53" ref="Y55:Y75">S55+V55</f>
        <v>93562</v>
      </c>
      <c r="Z55" s="54">
        <f aca="true" t="shared" si="54" ref="Z55:Z75">T55+W55</f>
        <v>99678</v>
      </c>
      <c r="AA55" s="59">
        <f aca="true" t="shared" si="55" ref="AA55:AA75">Y55-Z55</f>
        <v>-6116</v>
      </c>
      <c r="AB55" s="32">
        <v>8</v>
      </c>
      <c r="AC55" s="36">
        <v>2659</v>
      </c>
      <c r="AD55" s="51">
        <f aca="true" t="shared" si="56" ref="AD55:AD76">AC55-AB55</f>
        <v>2651</v>
      </c>
      <c r="AE55" s="57">
        <f>Y55</f>
        <v>93562</v>
      </c>
      <c r="AF55" s="54">
        <f>Z55</f>
        <v>99678</v>
      </c>
      <c r="AG55" s="59">
        <f aca="true" t="shared" si="57" ref="AG55:AG76">AE55-AF55</f>
        <v>-6116</v>
      </c>
      <c r="AH55" s="3">
        <f aca="true" t="shared" si="58" ref="AH55:AH76">C55+AG55</f>
        <v>964385</v>
      </c>
      <c r="AI55" s="4"/>
      <c r="AJ55" s="36"/>
      <c r="AK55" s="4"/>
      <c r="AL55" s="36"/>
      <c r="AM55" s="4"/>
      <c r="AN55" s="4"/>
      <c r="AO55" s="4"/>
      <c r="AP55" s="59">
        <f>AG55+AO55</f>
        <v>-6116</v>
      </c>
      <c r="AQ55" s="59">
        <f aca="true" t="shared" si="59" ref="AQ55:AQ75">AH55+AN55</f>
        <v>964385</v>
      </c>
    </row>
    <row r="56" spans="1:43" s="5" customFormat="1" ht="12" hidden="1" outlineLevel="2">
      <c r="A56" s="21"/>
      <c r="B56" s="27" t="s">
        <v>15</v>
      </c>
      <c r="C56" s="8">
        <v>964385</v>
      </c>
      <c r="D56" s="32">
        <v>12852</v>
      </c>
      <c r="E56" s="30">
        <v>11460</v>
      </c>
      <c r="F56" s="59">
        <f t="shared" si="44"/>
        <v>1392</v>
      </c>
      <c r="G56" s="32">
        <v>59371</v>
      </c>
      <c r="H56" s="30">
        <v>72674</v>
      </c>
      <c r="I56" s="59">
        <f t="shared" si="45"/>
        <v>-13303</v>
      </c>
      <c r="J56" s="32">
        <v>17658</v>
      </c>
      <c r="K56" s="36"/>
      <c r="L56" s="30">
        <v>2264</v>
      </c>
      <c r="M56" s="50">
        <f t="shared" si="46"/>
        <v>19922</v>
      </c>
      <c r="N56" s="32">
        <v>7284</v>
      </c>
      <c r="O56" s="36"/>
      <c r="P56" s="30">
        <v>5332</v>
      </c>
      <c r="Q56" s="48">
        <f t="shared" si="47"/>
        <v>12616</v>
      </c>
      <c r="R56" s="51">
        <f t="shared" si="48"/>
        <v>7306</v>
      </c>
      <c r="S56" s="32">
        <f t="shared" si="49"/>
        <v>92145</v>
      </c>
      <c r="T56" s="30">
        <f t="shared" si="50"/>
        <v>96750</v>
      </c>
      <c r="U56" s="59">
        <f t="shared" si="51"/>
        <v>-4605</v>
      </c>
      <c r="V56" s="32">
        <v>544</v>
      </c>
      <c r="W56" s="30"/>
      <c r="X56" s="59">
        <f t="shared" si="52"/>
        <v>544</v>
      </c>
      <c r="Y56" s="57">
        <f t="shared" si="53"/>
        <v>92689</v>
      </c>
      <c r="Z56" s="54">
        <f t="shared" si="54"/>
        <v>96750</v>
      </c>
      <c r="AA56" s="59">
        <f t="shared" si="55"/>
        <v>-4061</v>
      </c>
      <c r="AB56" s="32">
        <v>15</v>
      </c>
      <c r="AC56" s="36">
        <v>2804</v>
      </c>
      <c r="AD56" s="51">
        <f t="shared" si="56"/>
        <v>2789</v>
      </c>
      <c r="AE56" s="57">
        <f aca="true" t="shared" si="60" ref="AE56:AE75">Y56</f>
        <v>92689</v>
      </c>
      <c r="AF56" s="54">
        <f aca="true" t="shared" si="61" ref="AF56:AF75">Z56</f>
        <v>96750</v>
      </c>
      <c r="AG56" s="59">
        <f t="shared" si="57"/>
        <v>-4061</v>
      </c>
      <c r="AH56" s="3">
        <f t="shared" si="58"/>
        <v>960324</v>
      </c>
      <c r="AI56" s="4"/>
      <c r="AJ56" s="36"/>
      <c r="AK56" s="4"/>
      <c r="AL56" s="36"/>
      <c r="AM56" s="4"/>
      <c r="AN56" s="4"/>
      <c r="AO56" s="4"/>
      <c r="AP56" s="59">
        <f aca="true" t="shared" si="62" ref="AP56:AP75">AG56+AO56</f>
        <v>-4061</v>
      </c>
      <c r="AQ56" s="59">
        <f t="shared" si="59"/>
        <v>960324</v>
      </c>
    </row>
    <row r="57" spans="1:43" s="6" customFormat="1" ht="12" hidden="1" outlineLevel="2">
      <c r="A57" s="21"/>
      <c r="B57" s="27" t="s">
        <v>14</v>
      </c>
      <c r="C57" s="8">
        <v>960324</v>
      </c>
      <c r="D57" s="32">
        <v>12803</v>
      </c>
      <c r="E57" s="30">
        <v>11325</v>
      </c>
      <c r="F57" s="59">
        <f t="shared" si="44"/>
        <v>1478</v>
      </c>
      <c r="G57" s="32">
        <v>61948</v>
      </c>
      <c r="H57" s="30">
        <v>74336</v>
      </c>
      <c r="I57" s="59">
        <f t="shared" si="45"/>
        <v>-12388</v>
      </c>
      <c r="J57" s="32">
        <v>18098</v>
      </c>
      <c r="K57" s="36"/>
      <c r="L57" s="30">
        <v>2404</v>
      </c>
      <c r="M57" s="50">
        <f t="shared" si="46"/>
        <v>20502</v>
      </c>
      <c r="N57" s="32">
        <v>7199</v>
      </c>
      <c r="O57" s="36"/>
      <c r="P57" s="30">
        <v>11407</v>
      </c>
      <c r="Q57" s="48">
        <f t="shared" si="47"/>
        <v>18606</v>
      </c>
      <c r="R57" s="51">
        <f t="shared" si="48"/>
        <v>1896</v>
      </c>
      <c r="S57" s="32">
        <f t="shared" si="49"/>
        <v>95253</v>
      </c>
      <c r="T57" s="30">
        <f t="shared" si="50"/>
        <v>104267</v>
      </c>
      <c r="U57" s="59">
        <f t="shared" si="51"/>
        <v>-9014</v>
      </c>
      <c r="V57" s="32"/>
      <c r="W57" s="30">
        <v>93</v>
      </c>
      <c r="X57" s="59">
        <f t="shared" si="52"/>
        <v>-93</v>
      </c>
      <c r="Y57" s="57">
        <f t="shared" si="53"/>
        <v>95253</v>
      </c>
      <c r="Z57" s="54">
        <f t="shared" si="54"/>
        <v>104360</v>
      </c>
      <c r="AA57" s="59">
        <f t="shared" si="55"/>
        <v>-9107</v>
      </c>
      <c r="AB57" s="32">
        <v>4</v>
      </c>
      <c r="AC57" s="36">
        <v>2334</v>
      </c>
      <c r="AD57" s="51">
        <f t="shared" si="56"/>
        <v>2330</v>
      </c>
      <c r="AE57" s="57">
        <f t="shared" si="60"/>
        <v>95253</v>
      </c>
      <c r="AF57" s="54">
        <f t="shared" si="61"/>
        <v>104360</v>
      </c>
      <c r="AG57" s="59">
        <f t="shared" si="57"/>
        <v>-9107</v>
      </c>
      <c r="AH57" s="3">
        <f t="shared" si="58"/>
        <v>951217</v>
      </c>
      <c r="AI57" s="87"/>
      <c r="AJ57" s="88"/>
      <c r="AK57" s="87"/>
      <c r="AL57" s="88"/>
      <c r="AM57" s="87"/>
      <c r="AN57" s="87"/>
      <c r="AO57" s="87"/>
      <c r="AP57" s="92">
        <f t="shared" si="62"/>
        <v>-9107</v>
      </c>
      <c r="AQ57" s="92">
        <f t="shared" si="59"/>
        <v>951217</v>
      </c>
    </row>
    <row r="58" spans="1:43" s="6" customFormat="1" ht="12" hidden="1" outlineLevel="2">
      <c r="A58" s="21"/>
      <c r="B58" s="27" t="s">
        <v>13</v>
      </c>
      <c r="C58" s="8">
        <v>951217</v>
      </c>
      <c r="D58" s="32">
        <v>12930</v>
      </c>
      <c r="E58" s="30">
        <v>11060</v>
      </c>
      <c r="F58" s="59">
        <f t="shared" si="44"/>
        <v>1870</v>
      </c>
      <c r="G58" s="32">
        <v>68822</v>
      </c>
      <c r="H58" s="30">
        <v>80974</v>
      </c>
      <c r="I58" s="59">
        <f t="shared" si="45"/>
        <v>-12152</v>
      </c>
      <c r="J58" s="32">
        <v>18413</v>
      </c>
      <c r="K58" s="36"/>
      <c r="L58" s="30">
        <v>3018</v>
      </c>
      <c r="M58" s="50">
        <f t="shared" si="46"/>
        <v>21431</v>
      </c>
      <c r="N58" s="32">
        <v>7311</v>
      </c>
      <c r="O58" s="36"/>
      <c r="P58" s="30">
        <v>5172</v>
      </c>
      <c r="Q58" s="48">
        <f t="shared" si="47"/>
        <v>12483</v>
      </c>
      <c r="R58" s="51">
        <f t="shared" si="48"/>
        <v>8948</v>
      </c>
      <c r="S58" s="32">
        <f t="shared" si="49"/>
        <v>103183</v>
      </c>
      <c r="T58" s="30">
        <f t="shared" si="50"/>
        <v>104517</v>
      </c>
      <c r="U58" s="59">
        <f t="shared" si="51"/>
        <v>-1334</v>
      </c>
      <c r="V58" s="32">
        <v>456</v>
      </c>
      <c r="W58" s="30"/>
      <c r="X58" s="59">
        <f t="shared" si="52"/>
        <v>456</v>
      </c>
      <c r="Y58" s="57">
        <f t="shared" si="53"/>
        <v>103639</v>
      </c>
      <c r="Z58" s="54">
        <f t="shared" si="54"/>
        <v>104517</v>
      </c>
      <c r="AA58" s="59">
        <f t="shared" si="55"/>
        <v>-878</v>
      </c>
      <c r="AB58" s="32">
        <v>12</v>
      </c>
      <c r="AC58" s="36">
        <v>8892</v>
      </c>
      <c r="AD58" s="51">
        <f t="shared" si="56"/>
        <v>8880</v>
      </c>
      <c r="AE58" s="57">
        <f t="shared" si="60"/>
        <v>103639</v>
      </c>
      <c r="AF58" s="54">
        <f t="shared" si="61"/>
        <v>104517</v>
      </c>
      <c r="AG58" s="59">
        <f t="shared" si="57"/>
        <v>-878</v>
      </c>
      <c r="AH58" s="3">
        <f t="shared" si="58"/>
        <v>950339</v>
      </c>
      <c r="AI58" s="87"/>
      <c r="AJ58" s="88"/>
      <c r="AK58" s="87"/>
      <c r="AL58" s="88"/>
      <c r="AM58" s="87"/>
      <c r="AN58" s="87"/>
      <c r="AO58" s="87"/>
      <c r="AP58" s="92">
        <f t="shared" si="62"/>
        <v>-878</v>
      </c>
      <c r="AQ58" s="92">
        <f t="shared" si="59"/>
        <v>950339</v>
      </c>
    </row>
    <row r="59" spans="1:43" s="6" customFormat="1" ht="12" hidden="1" outlineLevel="2">
      <c r="A59" s="21"/>
      <c r="B59" s="27" t="s">
        <v>12</v>
      </c>
      <c r="C59" s="8">
        <v>950339</v>
      </c>
      <c r="D59" s="32">
        <v>12447</v>
      </c>
      <c r="E59" s="30">
        <v>10959</v>
      </c>
      <c r="F59" s="59">
        <f t="shared" si="44"/>
        <v>1488</v>
      </c>
      <c r="G59" s="32">
        <v>69465</v>
      </c>
      <c r="H59" s="30">
        <v>80346</v>
      </c>
      <c r="I59" s="59">
        <f t="shared" si="45"/>
        <v>-10881</v>
      </c>
      <c r="J59" s="32">
        <v>17457</v>
      </c>
      <c r="K59" s="36"/>
      <c r="L59" s="30">
        <v>2839</v>
      </c>
      <c r="M59" s="50">
        <f t="shared" si="46"/>
        <v>20296</v>
      </c>
      <c r="N59" s="32">
        <v>7164</v>
      </c>
      <c r="O59" s="36"/>
      <c r="P59" s="30">
        <v>5616</v>
      </c>
      <c r="Q59" s="48">
        <f t="shared" si="47"/>
        <v>12780</v>
      </c>
      <c r="R59" s="51">
        <f t="shared" si="48"/>
        <v>7516</v>
      </c>
      <c r="S59" s="32">
        <f t="shared" si="49"/>
        <v>102208</v>
      </c>
      <c r="T59" s="30">
        <f t="shared" si="50"/>
        <v>104085</v>
      </c>
      <c r="U59" s="59">
        <f t="shared" si="51"/>
        <v>-1877</v>
      </c>
      <c r="V59" s="32">
        <v>608</v>
      </c>
      <c r="W59" s="30"/>
      <c r="X59" s="59">
        <f t="shared" si="52"/>
        <v>608</v>
      </c>
      <c r="Y59" s="57">
        <f t="shared" si="53"/>
        <v>102816</v>
      </c>
      <c r="Z59" s="54">
        <f t="shared" si="54"/>
        <v>104085</v>
      </c>
      <c r="AA59" s="59">
        <f t="shared" si="55"/>
        <v>-1269</v>
      </c>
      <c r="AB59" s="32">
        <v>9</v>
      </c>
      <c r="AC59" s="36">
        <v>5406</v>
      </c>
      <c r="AD59" s="51">
        <f t="shared" si="56"/>
        <v>5397</v>
      </c>
      <c r="AE59" s="57">
        <f t="shared" si="60"/>
        <v>102816</v>
      </c>
      <c r="AF59" s="54">
        <f t="shared" si="61"/>
        <v>104085</v>
      </c>
      <c r="AG59" s="59">
        <f t="shared" si="57"/>
        <v>-1269</v>
      </c>
      <c r="AH59" s="3">
        <f t="shared" si="58"/>
        <v>949070</v>
      </c>
      <c r="AI59" s="87"/>
      <c r="AJ59" s="88"/>
      <c r="AK59" s="87"/>
      <c r="AL59" s="88"/>
      <c r="AM59" s="87"/>
      <c r="AN59" s="87"/>
      <c r="AO59" s="87"/>
      <c r="AP59" s="92">
        <f t="shared" si="62"/>
        <v>-1269</v>
      </c>
      <c r="AQ59" s="92">
        <f t="shared" si="59"/>
        <v>949070</v>
      </c>
    </row>
    <row r="60" spans="1:43" s="5" customFormat="1" ht="12" hidden="1" outlineLevel="2">
      <c r="A60" s="21"/>
      <c r="B60" s="27" t="s">
        <v>11</v>
      </c>
      <c r="C60" s="8">
        <v>949070</v>
      </c>
      <c r="D60" s="32">
        <v>12495</v>
      </c>
      <c r="E60" s="30">
        <v>10902</v>
      </c>
      <c r="F60" s="59">
        <f t="shared" si="44"/>
        <v>1593</v>
      </c>
      <c r="G60" s="32">
        <v>71766</v>
      </c>
      <c r="H60" s="30">
        <v>80847</v>
      </c>
      <c r="I60" s="59">
        <f t="shared" si="45"/>
        <v>-9081</v>
      </c>
      <c r="J60" s="32">
        <v>19580</v>
      </c>
      <c r="K60" s="36"/>
      <c r="L60" s="30">
        <v>2763</v>
      </c>
      <c r="M60" s="50">
        <f t="shared" si="46"/>
        <v>22343</v>
      </c>
      <c r="N60" s="32">
        <v>7670</v>
      </c>
      <c r="O60" s="36"/>
      <c r="P60" s="30">
        <v>5505</v>
      </c>
      <c r="Q60" s="48">
        <f t="shared" si="47"/>
        <v>13175</v>
      </c>
      <c r="R60" s="51">
        <f t="shared" si="48"/>
        <v>9168</v>
      </c>
      <c r="S60" s="32">
        <f t="shared" si="49"/>
        <v>106604</v>
      </c>
      <c r="T60" s="30">
        <f t="shared" si="50"/>
        <v>104924</v>
      </c>
      <c r="U60" s="59">
        <f t="shared" si="51"/>
        <v>1680</v>
      </c>
      <c r="V60" s="32">
        <v>830</v>
      </c>
      <c r="W60" s="30"/>
      <c r="X60" s="59">
        <f t="shared" si="52"/>
        <v>830</v>
      </c>
      <c r="Y60" s="57">
        <f t="shared" si="53"/>
        <v>107434</v>
      </c>
      <c r="Z60" s="54">
        <f t="shared" si="54"/>
        <v>104924</v>
      </c>
      <c r="AA60" s="59">
        <f t="shared" si="55"/>
        <v>2510</v>
      </c>
      <c r="AB60" s="32">
        <v>8</v>
      </c>
      <c r="AC60" s="36">
        <v>7929</v>
      </c>
      <c r="AD60" s="51">
        <f t="shared" si="56"/>
        <v>7921</v>
      </c>
      <c r="AE60" s="57">
        <f t="shared" si="60"/>
        <v>107434</v>
      </c>
      <c r="AF60" s="54">
        <f t="shared" si="61"/>
        <v>104924</v>
      </c>
      <c r="AG60" s="59">
        <f t="shared" si="57"/>
        <v>2510</v>
      </c>
      <c r="AH60" s="3">
        <f t="shared" si="58"/>
        <v>951580</v>
      </c>
      <c r="AI60" s="4"/>
      <c r="AJ60" s="36"/>
      <c r="AK60" s="4"/>
      <c r="AL60" s="36"/>
      <c r="AM60" s="4"/>
      <c r="AN60" s="4"/>
      <c r="AO60" s="4"/>
      <c r="AP60" s="59">
        <f t="shared" si="62"/>
        <v>2510</v>
      </c>
      <c r="AQ60" s="59">
        <f t="shared" si="59"/>
        <v>951580</v>
      </c>
    </row>
    <row r="61" spans="1:43" s="6" customFormat="1" ht="12" hidden="1" outlineLevel="2">
      <c r="A61" s="21"/>
      <c r="B61" s="27" t="s">
        <v>9</v>
      </c>
      <c r="C61" s="8">
        <v>951580</v>
      </c>
      <c r="D61" s="32">
        <v>12338</v>
      </c>
      <c r="E61" s="30">
        <v>10754</v>
      </c>
      <c r="F61" s="59">
        <f t="shared" si="44"/>
        <v>1584</v>
      </c>
      <c r="G61" s="32">
        <v>70936</v>
      </c>
      <c r="H61" s="30">
        <v>78481</v>
      </c>
      <c r="I61" s="59">
        <f t="shared" si="45"/>
        <v>-7545</v>
      </c>
      <c r="J61" s="32">
        <v>18274</v>
      </c>
      <c r="K61" s="36"/>
      <c r="L61" s="30">
        <v>2346</v>
      </c>
      <c r="M61" s="50">
        <f t="shared" si="46"/>
        <v>20620</v>
      </c>
      <c r="N61" s="32">
        <v>7748</v>
      </c>
      <c r="O61" s="36"/>
      <c r="P61" s="30">
        <v>8479</v>
      </c>
      <c r="Q61" s="48">
        <f t="shared" si="47"/>
        <v>16227</v>
      </c>
      <c r="R61" s="51">
        <f t="shared" si="48"/>
        <v>4393</v>
      </c>
      <c r="S61" s="32">
        <f t="shared" si="49"/>
        <v>103894</v>
      </c>
      <c r="T61" s="30">
        <f t="shared" si="50"/>
        <v>105462</v>
      </c>
      <c r="U61" s="59">
        <f t="shared" si="51"/>
        <v>-1568</v>
      </c>
      <c r="V61" s="32"/>
      <c r="W61" s="30">
        <v>1890</v>
      </c>
      <c r="X61" s="59">
        <f t="shared" si="52"/>
        <v>-1890</v>
      </c>
      <c r="Y61" s="57">
        <f t="shared" si="53"/>
        <v>103894</v>
      </c>
      <c r="Z61" s="54">
        <f t="shared" si="54"/>
        <v>107352</v>
      </c>
      <c r="AA61" s="59">
        <f t="shared" si="55"/>
        <v>-3458</v>
      </c>
      <c r="AB61" s="32">
        <v>3</v>
      </c>
      <c r="AC61" s="36">
        <v>9356</v>
      </c>
      <c r="AD61" s="51">
        <f t="shared" si="56"/>
        <v>9353</v>
      </c>
      <c r="AE61" s="57">
        <f t="shared" si="60"/>
        <v>103894</v>
      </c>
      <c r="AF61" s="54">
        <f t="shared" si="61"/>
        <v>107352</v>
      </c>
      <c r="AG61" s="59">
        <f t="shared" si="57"/>
        <v>-3458</v>
      </c>
      <c r="AH61" s="3">
        <f t="shared" si="58"/>
        <v>948122</v>
      </c>
      <c r="AI61" s="87"/>
      <c r="AJ61" s="88"/>
      <c r="AK61" s="87"/>
      <c r="AL61" s="88"/>
      <c r="AM61" s="87"/>
      <c r="AN61" s="87"/>
      <c r="AO61" s="87"/>
      <c r="AP61" s="92">
        <f t="shared" si="62"/>
        <v>-3458</v>
      </c>
      <c r="AQ61" s="92">
        <f t="shared" si="59"/>
        <v>948122</v>
      </c>
    </row>
    <row r="62" spans="1:43" s="6" customFormat="1" ht="12" hidden="1" outlineLevel="2">
      <c r="A62" s="21"/>
      <c r="B62" s="27" t="s">
        <v>1</v>
      </c>
      <c r="C62" s="8">
        <v>948122</v>
      </c>
      <c r="D62" s="32">
        <v>12549</v>
      </c>
      <c r="E62" s="30">
        <v>10460</v>
      </c>
      <c r="F62" s="59">
        <f t="shared" si="44"/>
        <v>2089</v>
      </c>
      <c r="G62" s="32">
        <v>73110</v>
      </c>
      <c r="H62" s="30">
        <v>79337</v>
      </c>
      <c r="I62" s="59">
        <f t="shared" si="45"/>
        <v>-6227</v>
      </c>
      <c r="J62" s="32">
        <v>17883</v>
      </c>
      <c r="K62" s="36"/>
      <c r="L62" s="30">
        <v>2521</v>
      </c>
      <c r="M62" s="50">
        <f t="shared" si="46"/>
        <v>20404</v>
      </c>
      <c r="N62" s="32">
        <v>7841</v>
      </c>
      <c r="O62" s="36"/>
      <c r="P62" s="30">
        <v>7578</v>
      </c>
      <c r="Q62" s="48">
        <f t="shared" si="47"/>
        <v>15419</v>
      </c>
      <c r="R62" s="51">
        <f t="shared" si="48"/>
        <v>4985</v>
      </c>
      <c r="S62" s="32">
        <f t="shared" si="49"/>
        <v>106063</v>
      </c>
      <c r="T62" s="30">
        <f t="shared" si="50"/>
        <v>105216</v>
      </c>
      <c r="U62" s="59">
        <f t="shared" si="51"/>
        <v>847</v>
      </c>
      <c r="V62" s="32">
        <v>1628</v>
      </c>
      <c r="W62" s="30"/>
      <c r="X62" s="59">
        <f t="shared" si="52"/>
        <v>1628</v>
      </c>
      <c r="Y62" s="57">
        <f t="shared" si="53"/>
        <v>107691</v>
      </c>
      <c r="Z62" s="54">
        <f t="shared" si="54"/>
        <v>105216</v>
      </c>
      <c r="AA62" s="59">
        <f t="shared" si="55"/>
        <v>2475</v>
      </c>
      <c r="AB62" s="32">
        <v>13</v>
      </c>
      <c r="AC62" s="36">
        <v>7919</v>
      </c>
      <c r="AD62" s="51">
        <f t="shared" si="56"/>
        <v>7906</v>
      </c>
      <c r="AE62" s="57">
        <f t="shared" si="60"/>
        <v>107691</v>
      </c>
      <c r="AF62" s="54">
        <f t="shared" si="61"/>
        <v>105216</v>
      </c>
      <c r="AG62" s="59">
        <f t="shared" si="57"/>
        <v>2475</v>
      </c>
      <c r="AH62" s="3">
        <f t="shared" si="58"/>
        <v>950597</v>
      </c>
      <c r="AI62" s="87"/>
      <c r="AJ62" s="88"/>
      <c r="AK62" s="87"/>
      <c r="AL62" s="88"/>
      <c r="AM62" s="87"/>
      <c r="AN62" s="92">
        <v>5845</v>
      </c>
      <c r="AO62" s="92"/>
      <c r="AP62" s="92">
        <f t="shared" si="62"/>
        <v>2475</v>
      </c>
      <c r="AQ62" s="92">
        <f t="shared" si="59"/>
        <v>956442</v>
      </c>
    </row>
    <row r="63" spans="1:43" s="6" customFormat="1" ht="12" hidden="1" outlineLevel="2">
      <c r="A63" s="21"/>
      <c r="B63" s="27" t="s">
        <v>2</v>
      </c>
      <c r="C63" s="8">
        <v>950597</v>
      </c>
      <c r="D63" s="32">
        <v>12751</v>
      </c>
      <c r="E63" s="30">
        <v>10487</v>
      </c>
      <c r="F63" s="59">
        <f t="shared" si="44"/>
        <v>2264</v>
      </c>
      <c r="G63" s="32">
        <v>72654</v>
      </c>
      <c r="H63" s="30">
        <v>78651</v>
      </c>
      <c r="I63" s="59">
        <f t="shared" si="45"/>
        <v>-5997</v>
      </c>
      <c r="J63" s="32">
        <v>18302</v>
      </c>
      <c r="K63" s="36"/>
      <c r="L63" s="30">
        <v>4204</v>
      </c>
      <c r="M63" s="50">
        <f t="shared" si="46"/>
        <v>22506</v>
      </c>
      <c r="N63" s="32">
        <v>8420</v>
      </c>
      <c r="O63" s="36"/>
      <c r="P63" s="30">
        <v>9779</v>
      </c>
      <c r="Q63" s="48">
        <f t="shared" si="47"/>
        <v>18199</v>
      </c>
      <c r="R63" s="51">
        <f t="shared" si="48"/>
        <v>4307</v>
      </c>
      <c r="S63" s="32">
        <f t="shared" si="49"/>
        <v>107911</v>
      </c>
      <c r="T63" s="30">
        <f t="shared" si="50"/>
        <v>107337</v>
      </c>
      <c r="U63" s="59">
        <f t="shared" si="51"/>
        <v>574</v>
      </c>
      <c r="V63" s="32">
        <v>2004</v>
      </c>
      <c r="W63" s="30"/>
      <c r="X63" s="59">
        <f t="shared" si="52"/>
        <v>2004</v>
      </c>
      <c r="Y63" s="57">
        <f t="shared" si="53"/>
        <v>109915</v>
      </c>
      <c r="Z63" s="54">
        <f t="shared" si="54"/>
        <v>107337</v>
      </c>
      <c r="AA63" s="59">
        <f t="shared" si="55"/>
        <v>2578</v>
      </c>
      <c r="AB63" s="32">
        <v>14</v>
      </c>
      <c r="AC63" s="36">
        <v>14217</v>
      </c>
      <c r="AD63" s="51">
        <f t="shared" si="56"/>
        <v>14203</v>
      </c>
      <c r="AE63" s="57">
        <f t="shared" si="60"/>
        <v>109915</v>
      </c>
      <c r="AF63" s="54">
        <f t="shared" si="61"/>
        <v>107337</v>
      </c>
      <c r="AG63" s="59">
        <f t="shared" si="57"/>
        <v>2578</v>
      </c>
      <c r="AH63" s="3">
        <f t="shared" si="58"/>
        <v>953175</v>
      </c>
      <c r="AI63" s="92">
        <v>5845</v>
      </c>
      <c r="AJ63" s="88"/>
      <c r="AK63" s="87"/>
      <c r="AL63" s="88"/>
      <c r="AM63" s="87"/>
      <c r="AN63" s="92">
        <v>8136</v>
      </c>
      <c r="AO63" s="92">
        <f>AN63-AN62</f>
        <v>2291</v>
      </c>
      <c r="AP63" s="92">
        <f t="shared" si="62"/>
        <v>4869</v>
      </c>
      <c r="AQ63" s="92">
        <f t="shared" si="59"/>
        <v>961311</v>
      </c>
    </row>
    <row r="64" spans="1:43" s="6" customFormat="1" ht="12" hidden="1" outlineLevel="2">
      <c r="A64" s="21"/>
      <c r="B64" s="27" t="s">
        <v>3</v>
      </c>
      <c r="C64" s="8">
        <v>953175</v>
      </c>
      <c r="D64" s="32">
        <v>12908</v>
      </c>
      <c r="E64" s="30">
        <v>10381</v>
      </c>
      <c r="F64" s="59">
        <f t="shared" si="44"/>
        <v>2527</v>
      </c>
      <c r="G64" s="32">
        <v>72104</v>
      </c>
      <c r="H64" s="30">
        <v>78108</v>
      </c>
      <c r="I64" s="59">
        <f t="shared" si="45"/>
        <v>-6004</v>
      </c>
      <c r="J64" s="32">
        <v>18828</v>
      </c>
      <c r="K64" s="36">
        <v>1688</v>
      </c>
      <c r="L64" s="30">
        <v>4677</v>
      </c>
      <c r="M64" s="50">
        <f t="shared" si="46"/>
        <v>25193</v>
      </c>
      <c r="N64" s="32">
        <v>9319</v>
      </c>
      <c r="O64" s="36"/>
      <c r="P64" s="30">
        <v>11484</v>
      </c>
      <c r="Q64" s="48">
        <f t="shared" si="47"/>
        <v>20803</v>
      </c>
      <c r="R64" s="51">
        <f t="shared" si="48"/>
        <v>4390</v>
      </c>
      <c r="S64" s="32">
        <f t="shared" si="49"/>
        <v>110205</v>
      </c>
      <c r="T64" s="30">
        <f t="shared" si="50"/>
        <v>109292</v>
      </c>
      <c r="U64" s="59">
        <f t="shared" si="51"/>
        <v>913</v>
      </c>
      <c r="V64" s="32">
        <v>372</v>
      </c>
      <c r="W64" s="30"/>
      <c r="X64" s="59">
        <f t="shared" si="52"/>
        <v>372</v>
      </c>
      <c r="Y64" s="57">
        <f t="shared" si="53"/>
        <v>110577</v>
      </c>
      <c r="Z64" s="54">
        <f t="shared" si="54"/>
        <v>109292</v>
      </c>
      <c r="AA64" s="59">
        <f t="shared" si="55"/>
        <v>1285</v>
      </c>
      <c r="AB64" s="32">
        <v>26</v>
      </c>
      <c r="AC64" s="36">
        <v>15192</v>
      </c>
      <c r="AD64" s="51">
        <f t="shared" si="56"/>
        <v>15166</v>
      </c>
      <c r="AE64" s="57">
        <f t="shared" si="60"/>
        <v>110577</v>
      </c>
      <c r="AF64" s="54">
        <f t="shared" si="61"/>
        <v>109292</v>
      </c>
      <c r="AG64" s="59">
        <f t="shared" si="57"/>
        <v>1285</v>
      </c>
      <c r="AH64" s="3">
        <f t="shared" si="58"/>
        <v>954460</v>
      </c>
      <c r="AI64" s="92">
        <v>8136</v>
      </c>
      <c r="AJ64" s="88"/>
      <c r="AK64" s="87"/>
      <c r="AL64" s="88"/>
      <c r="AM64" s="87"/>
      <c r="AN64" s="92">
        <v>17438</v>
      </c>
      <c r="AO64" s="92">
        <f aca="true" t="shared" si="63" ref="AO64:AO75">AN64-AN63</f>
        <v>9302</v>
      </c>
      <c r="AP64" s="92">
        <f t="shared" si="62"/>
        <v>10587</v>
      </c>
      <c r="AQ64" s="92">
        <f t="shared" si="59"/>
        <v>971898</v>
      </c>
    </row>
    <row r="65" spans="1:43" s="6" customFormat="1" ht="12" hidden="1" outlineLevel="2">
      <c r="A65" s="21"/>
      <c r="B65" s="27" t="s">
        <v>4</v>
      </c>
      <c r="C65" s="8">
        <v>954460</v>
      </c>
      <c r="D65" s="32">
        <v>13241</v>
      </c>
      <c r="E65" s="30">
        <v>10553</v>
      </c>
      <c r="F65" s="59">
        <f t="shared" si="44"/>
        <v>2688</v>
      </c>
      <c r="G65" s="44">
        <v>72473</v>
      </c>
      <c r="H65" s="30">
        <v>78325</v>
      </c>
      <c r="I65" s="59">
        <f t="shared" si="45"/>
        <v>-5852</v>
      </c>
      <c r="J65" s="32">
        <v>22541</v>
      </c>
      <c r="K65" s="36">
        <v>2003</v>
      </c>
      <c r="L65" s="30">
        <v>4595</v>
      </c>
      <c r="M65" s="50">
        <f t="shared" si="46"/>
        <v>29139</v>
      </c>
      <c r="N65" s="32">
        <v>9420</v>
      </c>
      <c r="O65" s="36"/>
      <c r="P65" s="30">
        <v>11528</v>
      </c>
      <c r="Q65" s="48">
        <f t="shared" si="47"/>
        <v>20948</v>
      </c>
      <c r="R65" s="51">
        <f t="shared" si="48"/>
        <v>8191</v>
      </c>
      <c r="S65" s="32">
        <f t="shared" si="49"/>
        <v>114853</v>
      </c>
      <c r="T65" s="30">
        <f t="shared" si="50"/>
        <v>109826</v>
      </c>
      <c r="U65" s="59">
        <f t="shared" si="51"/>
        <v>5027</v>
      </c>
      <c r="V65" s="32"/>
      <c r="W65" s="30">
        <v>169</v>
      </c>
      <c r="X65" s="59">
        <f t="shared" si="52"/>
        <v>-169</v>
      </c>
      <c r="Y65" s="57">
        <f t="shared" si="53"/>
        <v>114853</v>
      </c>
      <c r="Z65" s="54">
        <f t="shared" si="54"/>
        <v>109995</v>
      </c>
      <c r="AA65" s="59">
        <f t="shared" si="55"/>
        <v>4858</v>
      </c>
      <c r="AB65" s="32">
        <v>35</v>
      </c>
      <c r="AC65" s="36">
        <v>9067</v>
      </c>
      <c r="AD65" s="51">
        <f t="shared" si="56"/>
        <v>9032</v>
      </c>
      <c r="AE65" s="57">
        <f t="shared" si="60"/>
        <v>114853</v>
      </c>
      <c r="AF65" s="54">
        <f t="shared" si="61"/>
        <v>109995</v>
      </c>
      <c r="AG65" s="59">
        <f t="shared" si="57"/>
        <v>4858</v>
      </c>
      <c r="AH65" s="3">
        <f t="shared" si="58"/>
        <v>959318</v>
      </c>
      <c r="AI65" s="92">
        <v>17438</v>
      </c>
      <c r="AJ65" s="88"/>
      <c r="AK65" s="87"/>
      <c r="AL65" s="88"/>
      <c r="AM65" s="87"/>
      <c r="AN65" s="59">
        <v>35331</v>
      </c>
      <c r="AO65" s="59">
        <f t="shared" si="63"/>
        <v>17893</v>
      </c>
      <c r="AP65" s="59">
        <f t="shared" si="62"/>
        <v>22751</v>
      </c>
      <c r="AQ65" s="92">
        <f t="shared" si="59"/>
        <v>994649</v>
      </c>
    </row>
    <row r="66" spans="1:43" s="5" customFormat="1" ht="12" hidden="1" outlineLevel="2">
      <c r="A66" s="21"/>
      <c r="B66" s="28" t="s">
        <v>5</v>
      </c>
      <c r="C66" s="8">
        <v>959318</v>
      </c>
      <c r="D66" s="32">
        <v>13626</v>
      </c>
      <c r="E66" s="30">
        <v>10213</v>
      </c>
      <c r="F66" s="59">
        <f t="shared" si="44"/>
        <v>3413</v>
      </c>
      <c r="G66" s="44">
        <v>69403</v>
      </c>
      <c r="H66" s="30">
        <v>75264</v>
      </c>
      <c r="I66" s="59">
        <f t="shared" si="45"/>
        <v>-5861</v>
      </c>
      <c r="J66" s="32">
        <v>21976</v>
      </c>
      <c r="K66" s="36">
        <v>984</v>
      </c>
      <c r="L66" s="30">
        <v>4496</v>
      </c>
      <c r="M66" s="50">
        <f t="shared" si="46"/>
        <v>27456</v>
      </c>
      <c r="N66" s="32">
        <v>10184</v>
      </c>
      <c r="O66" s="36"/>
      <c r="P66" s="30">
        <v>10312</v>
      </c>
      <c r="Q66" s="48">
        <f t="shared" si="47"/>
        <v>20496</v>
      </c>
      <c r="R66" s="51">
        <f t="shared" si="48"/>
        <v>6960</v>
      </c>
      <c r="S66" s="32">
        <f t="shared" si="49"/>
        <v>110485</v>
      </c>
      <c r="T66" s="30">
        <f t="shared" si="50"/>
        <v>105973</v>
      </c>
      <c r="U66" s="59">
        <f t="shared" si="51"/>
        <v>4512</v>
      </c>
      <c r="V66" s="32">
        <v>575</v>
      </c>
      <c r="W66" s="30"/>
      <c r="X66" s="59">
        <f t="shared" si="52"/>
        <v>575</v>
      </c>
      <c r="Y66" s="57">
        <f t="shared" si="53"/>
        <v>111060</v>
      </c>
      <c r="Z66" s="54">
        <f t="shared" si="54"/>
        <v>105973</v>
      </c>
      <c r="AA66" s="59">
        <f t="shared" si="55"/>
        <v>5087</v>
      </c>
      <c r="AB66" s="32">
        <v>26</v>
      </c>
      <c r="AC66" s="36">
        <v>21030</v>
      </c>
      <c r="AD66" s="51">
        <f t="shared" si="56"/>
        <v>21004</v>
      </c>
      <c r="AE66" s="57">
        <f t="shared" si="60"/>
        <v>111060</v>
      </c>
      <c r="AF66" s="54">
        <f t="shared" si="61"/>
        <v>105973</v>
      </c>
      <c r="AG66" s="59">
        <f t="shared" si="57"/>
        <v>5087</v>
      </c>
      <c r="AH66" s="3">
        <f t="shared" si="58"/>
        <v>964405</v>
      </c>
      <c r="AI66" s="59">
        <v>35331</v>
      </c>
      <c r="AJ66" s="36"/>
      <c r="AK66" s="4"/>
      <c r="AL66" s="36"/>
      <c r="AM66" s="4"/>
      <c r="AN66" s="59">
        <v>39285</v>
      </c>
      <c r="AO66" s="59">
        <f t="shared" si="63"/>
        <v>3954</v>
      </c>
      <c r="AP66" s="59">
        <f t="shared" si="62"/>
        <v>9041</v>
      </c>
      <c r="AQ66" s="59">
        <f t="shared" si="59"/>
        <v>1003690</v>
      </c>
    </row>
    <row r="67" spans="1:43" s="5" customFormat="1" ht="12" hidden="1" outlineLevel="2">
      <c r="A67" s="21"/>
      <c r="B67" s="27" t="s">
        <v>0</v>
      </c>
      <c r="C67" s="8">
        <v>964405</v>
      </c>
      <c r="D67" s="32">
        <v>14513</v>
      </c>
      <c r="E67" s="30">
        <v>10176</v>
      </c>
      <c r="F67" s="59">
        <f t="shared" si="44"/>
        <v>4337</v>
      </c>
      <c r="G67" s="44">
        <v>68831</v>
      </c>
      <c r="H67" s="30">
        <v>75687</v>
      </c>
      <c r="I67" s="59">
        <f t="shared" si="45"/>
        <v>-6856</v>
      </c>
      <c r="J67" s="32">
        <v>25367</v>
      </c>
      <c r="K67" s="36">
        <v>3840</v>
      </c>
      <c r="L67" s="30">
        <v>5972</v>
      </c>
      <c r="M67" s="50">
        <f t="shared" si="46"/>
        <v>35179</v>
      </c>
      <c r="N67" s="32">
        <v>9534</v>
      </c>
      <c r="O67" s="36"/>
      <c r="P67" s="30">
        <v>9830</v>
      </c>
      <c r="Q67" s="48">
        <f t="shared" si="47"/>
        <v>19364</v>
      </c>
      <c r="R67" s="51">
        <f t="shared" si="48"/>
        <v>15815</v>
      </c>
      <c r="S67" s="32">
        <f t="shared" si="49"/>
        <v>118523</v>
      </c>
      <c r="T67" s="30">
        <f t="shared" si="50"/>
        <v>105227</v>
      </c>
      <c r="U67" s="59">
        <f t="shared" si="51"/>
        <v>13296</v>
      </c>
      <c r="V67" s="32">
        <v>683</v>
      </c>
      <c r="W67" s="30"/>
      <c r="X67" s="59">
        <f t="shared" si="52"/>
        <v>683</v>
      </c>
      <c r="Y67" s="57">
        <f t="shared" si="53"/>
        <v>119206</v>
      </c>
      <c r="Z67" s="54">
        <f t="shared" si="54"/>
        <v>105227</v>
      </c>
      <c r="AA67" s="59">
        <f t="shared" si="55"/>
        <v>13979</v>
      </c>
      <c r="AB67" s="32">
        <v>24</v>
      </c>
      <c r="AC67" s="36">
        <v>21796</v>
      </c>
      <c r="AD67" s="51">
        <f t="shared" si="56"/>
        <v>21772</v>
      </c>
      <c r="AE67" s="57">
        <f t="shared" si="60"/>
        <v>119206</v>
      </c>
      <c r="AF67" s="54">
        <f t="shared" si="61"/>
        <v>105227</v>
      </c>
      <c r="AG67" s="59">
        <f t="shared" si="57"/>
        <v>13979</v>
      </c>
      <c r="AH67" s="3">
        <f t="shared" si="58"/>
        <v>978384</v>
      </c>
      <c r="AI67" s="59">
        <v>39285</v>
      </c>
      <c r="AJ67" s="36"/>
      <c r="AK67" s="4"/>
      <c r="AL67" s="36"/>
      <c r="AM67" s="4"/>
      <c r="AN67" s="59">
        <v>31703</v>
      </c>
      <c r="AO67" s="59">
        <f t="shared" si="63"/>
        <v>-7582</v>
      </c>
      <c r="AP67" s="59">
        <f t="shared" si="62"/>
        <v>6397</v>
      </c>
      <c r="AQ67" s="59">
        <f t="shared" si="59"/>
        <v>1010087</v>
      </c>
    </row>
    <row r="68" spans="1:43" s="5" customFormat="1" ht="12" hidden="1" outlineLevel="2">
      <c r="A68" s="21"/>
      <c r="B68" s="27" t="s">
        <v>6</v>
      </c>
      <c r="C68" s="8">
        <v>978384</v>
      </c>
      <c r="D68" s="32">
        <v>13929</v>
      </c>
      <c r="E68" s="30">
        <v>10294</v>
      </c>
      <c r="F68" s="59">
        <f t="shared" si="44"/>
        <v>3635</v>
      </c>
      <c r="G68" s="44">
        <v>71736</v>
      </c>
      <c r="H68" s="30">
        <v>79825</v>
      </c>
      <c r="I68" s="59">
        <f t="shared" si="45"/>
        <v>-8089</v>
      </c>
      <c r="J68" s="32">
        <v>27537</v>
      </c>
      <c r="K68" s="36">
        <v>2275</v>
      </c>
      <c r="L68" s="30">
        <v>6197</v>
      </c>
      <c r="M68" s="50">
        <f t="shared" si="46"/>
        <v>36009</v>
      </c>
      <c r="N68" s="32">
        <v>9881</v>
      </c>
      <c r="O68" s="36"/>
      <c r="P68" s="30">
        <v>9513</v>
      </c>
      <c r="Q68" s="48">
        <f t="shared" si="47"/>
        <v>19394</v>
      </c>
      <c r="R68" s="51">
        <f t="shared" si="48"/>
        <v>16615</v>
      </c>
      <c r="S68" s="32">
        <f t="shared" si="49"/>
        <v>121674</v>
      </c>
      <c r="T68" s="30">
        <f t="shared" si="50"/>
        <v>109513</v>
      </c>
      <c r="U68" s="59">
        <f t="shared" si="51"/>
        <v>12161</v>
      </c>
      <c r="V68" s="32">
        <v>1496</v>
      </c>
      <c r="W68" s="30"/>
      <c r="X68" s="59">
        <f t="shared" si="52"/>
        <v>1496</v>
      </c>
      <c r="Y68" s="57">
        <f t="shared" si="53"/>
        <v>123170</v>
      </c>
      <c r="Z68" s="54">
        <f t="shared" si="54"/>
        <v>109513</v>
      </c>
      <c r="AA68" s="59">
        <f t="shared" si="55"/>
        <v>13657</v>
      </c>
      <c r="AB68" s="32">
        <v>24</v>
      </c>
      <c r="AC68" s="36">
        <v>18990</v>
      </c>
      <c r="AD68" s="51">
        <f t="shared" si="56"/>
        <v>18966</v>
      </c>
      <c r="AE68" s="57">
        <f t="shared" si="60"/>
        <v>123170</v>
      </c>
      <c r="AF68" s="54">
        <f t="shared" si="61"/>
        <v>109513</v>
      </c>
      <c r="AG68" s="59">
        <f t="shared" si="57"/>
        <v>13657</v>
      </c>
      <c r="AH68" s="3">
        <f t="shared" si="58"/>
        <v>992041</v>
      </c>
      <c r="AI68" s="59">
        <v>31703</v>
      </c>
      <c r="AJ68" s="36"/>
      <c r="AK68" s="4"/>
      <c r="AL68" s="36"/>
      <c r="AM68" s="4"/>
      <c r="AN68" s="59">
        <v>34855</v>
      </c>
      <c r="AO68" s="59">
        <f t="shared" si="63"/>
        <v>3152</v>
      </c>
      <c r="AP68" s="59">
        <f t="shared" si="62"/>
        <v>16809</v>
      </c>
      <c r="AQ68" s="59">
        <f t="shared" si="59"/>
        <v>1026896</v>
      </c>
    </row>
    <row r="69" spans="1:43" s="5" customFormat="1" ht="12" hidden="1" outlineLevel="2">
      <c r="A69" s="21"/>
      <c r="B69" s="27" t="s">
        <v>7</v>
      </c>
      <c r="C69" s="8">
        <v>992041</v>
      </c>
      <c r="D69" s="32">
        <v>14668</v>
      </c>
      <c r="E69" s="30">
        <v>10343</v>
      </c>
      <c r="F69" s="59">
        <f t="shared" si="44"/>
        <v>4325</v>
      </c>
      <c r="G69" s="44">
        <v>74420</v>
      </c>
      <c r="H69" s="30">
        <v>84555</v>
      </c>
      <c r="I69" s="59">
        <f t="shared" si="45"/>
        <v>-10135</v>
      </c>
      <c r="J69" s="32">
        <v>26436</v>
      </c>
      <c r="K69" s="36">
        <v>1366</v>
      </c>
      <c r="L69" s="30">
        <v>5945</v>
      </c>
      <c r="M69" s="50">
        <f t="shared" si="46"/>
        <v>33747</v>
      </c>
      <c r="N69" s="32">
        <v>10160</v>
      </c>
      <c r="O69" s="36"/>
      <c r="P69" s="30">
        <v>11041</v>
      </c>
      <c r="Q69" s="48">
        <f t="shared" si="47"/>
        <v>21201</v>
      </c>
      <c r="R69" s="51">
        <f t="shared" si="48"/>
        <v>12546</v>
      </c>
      <c r="S69" s="32">
        <f t="shared" si="49"/>
        <v>122835</v>
      </c>
      <c r="T69" s="30">
        <f t="shared" si="50"/>
        <v>116099</v>
      </c>
      <c r="U69" s="59">
        <f t="shared" si="51"/>
        <v>6736</v>
      </c>
      <c r="V69" s="32">
        <v>1122</v>
      </c>
      <c r="W69" s="30"/>
      <c r="X69" s="59">
        <f t="shared" si="52"/>
        <v>1122</v>
      </c>
      <c r="Y69" s="57">
        <f t="shared" si="53"/>
        <v>123957</v>
      </c>
      <c r="Z69" s="54">
        <f t="shared" si="54"/>
        <v>116099</v>
      </c>
      <c r="AA69" s="59">
        <f t="shared" si="55"/>
        <v>7858</v>
      </c>
      <c r="AB69" s="32">
        <v>15</v>
      </c>
      <c r="AC69" s="36">
        <v>12357</v>
      </c>
      <c r="AD69" s="51">
        <f t="shared" si="56"/>
        <v>12342</v>
      </c>
      <c r="AE69" s="57">
        <f t="shared" si="60"/>
        <v>123957</v>
      </c>
      <c r="AF69" s="54">
        <f t="shared" si="61"/>
        <v>116099</v>
      </c>
      <c r="AG69" s="59">
        <f t="shared" si="57"/>
        <v>7858</v>
      </c>
      <c r="AH69" s="3">
        <f t="shared" si="58"/>
        <v>999899</v>
      </c>
      <c r="AI69" s="59">
        <v>34855</v>
      </c>
      <c r="AJ69" s="36"/>
      <c r="AK69" s="4"/>
      <c r="AL69" s="36"/>
      <c r="AM69" s="4"/>
      <c r="AN69" s="59">
        <v>26310</v>
      </c>
      <c r="AO69" s="59">
        <f t="shared" si="63"/>
        <v>-8545</v>
      </c>
      <c r="AP69" s="59">
        <f t="shared" si="62"/>
        <v>-687</v>
      </c>
      <c r="AQ69" s="59">
        <f t="shared" si="59"/>
        <v>1026209</v>
      </c>
    </row>
    <row r="70" spans="1:43" s="5" customFormat="1" ht="12" hidden="1" outlineLevel="2">
      <c r="A70" s="21"/>
      <c r="B70" s="27" t="s">
        <v>8</v>
      </c>
      <c r="C70" s="8">
        <v>999899</v>
      </c>
      <c r="D70" s="32">
        <v>15173</v>
      </c>
      <c r="E70" s="30">
        <v>9846</v>
      </c>
      <c r="F70" s="59">
        <f t="shared" si="44"/>
        <v>5327</v>
      </c>
      <c r="G70" s="44">
        <v>75598</v>
      </c>
      <c r="H70" s="30">
        <v>87636</v>
      </c>
      <c r="I70" s="59">
        <f t="shared" si="45"/>
        <v>-12038</v>
      </c>
      <c r="J70" s="32">
        <v>28454</v>
      </c>
      <c r="K70" s="36">
        <v>1649</v>
      </c>
      <c r="L70" s="30">
        <v>6191</v>
      </c>
      <c r="M70" s="50">
        <f t="shared" si="46"/>
        <v>36294</v>
      </c>
      <c r="N70" s="32">
        <v>10308</v>
      </c>
      <c r="O70" s="36"/>
      <c r="P70" s="30">
        <v>13551</v>
      </c>
      <c r="Q70" s="48">
        <f t="shared" si="47"/>
        <v>23859</v>
      </c>
      <c r="R70" s="51">
        <f t="shared" si="48"/>
        <v>12435</v>
      </c>
      <c r="S70" s="32">
        <f t="shared" si="49"/>
        <v>127065</v>
      </c>
      <c r="T70" s="30">
        <f t="shared" si="50"/>
        <v>121341</v>
      </c>
      <c r="U70" s="59">
        <f t="shared" si="51"/>
        <v>5724</v>
      </c>
      <c r="V70" s="32">
        <v>1126</v>
      </c>
      <c r="W70" s="30"/>
      <c r="X70" s="59">
        <f t="shared" si="52"/>
        <v>1126</v>
      </c>
      <c r="Y70" s="57">
        <f t="shared" si="53"/>
        <v>128191</v>
      </c>
      <c r="Z70" s="54">
        <f t="shared" si="54"/>
        <v>121341</v>
      </c>
      <c r="AA70" s="59">
        <f t="shared" si="55"/>
        <v>6850</v>
      </c>
      <c r="AB70" s="32">
        <v>32</v>
      </c>
      <c r="AC70" s="36">
        <v>13251</v>
      </c>
      <c r="AD70" s="51">
        <f t="shared" si="56"/>
        <v>13219</v>
      </c>
      <c r="AE70" s="57">
        <f t="shared" si="60"/>
        <v>128191</v>
      </c>
      <c r="AF70" s="54">
        <f t="shared" si="61"/>
        <v>121341</v>
      </c>
      <c r="AG70" s="59">
        <f t="shared" si="57"/>
        <v>6850</v>
      </c>
      <c r="AH70" s="3">
        <f t="shared" si="58"/>
        <v>1006749</v>
      </c>
      <c r="AI70" s="59">
        <v>26310</v>
      </c>
      <c r="AJ70" s="36"/>
      <c r="AK70" s="4"/>
      <c r="AL70" s="36"/>
      <c r="AM70" s="4"/>
      <c r="AN70" s="59">
        <v>28592</v>
      </c>
      <c r="AO70" s="59">
        <f t="shared" si="63"/>
        <v>2282</v>
      </c>
      <c r="AP70" s="59">
        <f t="shared" si="62"/>
        <v>9132</v>
      </c>
      <c r="AQ70" s="59">
        <f t="shared" si="59"/>
        <v>1035341</v>
      </c>
    </row>
    <row r="71" spans="1:43" s="5" customFormat="1" ht="12" hidden="1" outlineLevel="2">
      <c r="A71" s="21"/>
      <c r="B71" s="27" t="s">
        <v>10</v>
      </c>
      <c r="C71" s="8">
        <v>1006749</v>
      </c>
      <c r="D71" s="32">
        <v>15492</v>
      </c>
      <c r="E71" s="30">
        <v>9697</v>
      </c>
      <c r="F71" s="59">
        <f t="shared" si="44"/>
        <v>5795</v>
      </c>
      <c r="G71" s="44">
        <v>76365</v>
      </c>
      <c r="H71" s="30">
        <v>88812</v>
      </c>
      <c r="I71" s="59">
        <f t="shared" si="45"/>
        <v>-12447</v>
      </c>
      <c r="J71" s="32">
        <v>30407</v>
      </c>
      <c r="K71" s="36">
        <v>3715</v>
      </c>
      <c r="L71" s="30">
        <v>6602</v>
      </c>
      <c r="M71" s="50">
        <f t="shared" si="46"/>
        <v>40724</v>
      </c>
      <c r="N71" s="32">
        <v>10511</v>
      </c>
      <c r="O71" s="36"/>
      <c r="P71" s="30">
        <v>14032</v>
      </c>
      <c r="Q71" s="48">
        <f t="shared" si="47"/>
        <v>24543</v>
      </c>
      <c r="R71" s="51">
        <f t="shared" si="48"/>
        <v>16181</v>
      </c>
      <c r="S71" s="32">
        <f t="shared" si="49"/>
        <v>132581</v>
      </c>
      <c r="T71" s="30">
        <f t="shared" si="50"/>
        <v>123052</v>
      </c>
      <c r="U71" s="59">
        <f t="shared" si="51"/>
        <v>9529</v>
      </c>
      <c r="V71" s="32">
        <v>2526</v>
      </c>
      <c r="W71" s="30"/>
      <c r="X71" s="59">
        <f t="shared" si="52"/>
        <v>2526</v>
      </c>
      <c r="Y71" s="57">
        <f t="shared" si="53"/>
        <v>135107</v>
      </c>
      <c r="Z71" s="54">
        <f t="shared" si="54"/>
        <v>123052</v>
      </c>
      <c r="AA71" s="59">
        <f t="shared" si="55"/>
        <v>12055</v>
      </c>
      <c r="AB71" s="32">
        <v>32</v>
      </c>
      <c r="AC71" s="36">
        <v>13251</v>
      </c>
      <c r="AD71" s="51">
        <f t="shared" si="56"/>
        <v>13219</v>
      </c>
      <c r="AE71" s="57">
        <f t="shared" si="60"/>
        <v>135107</v>
      </c>
      <c r="AF71" s="54">
        <f t="shared" si="61"/>
        <v>123052</v>
      </c>
      <c r="AG71" s="59">
        <f t="shared" si="57"/>
        <v>12055</v>
      </c>
      <c r="AH71" s="3">
        <f t="shared" si="58"/>
        <v>1018804</v>
      </c>
      <c r="AI71" s="59">
        <v>28592</v>
      </c>
      <c r="AJ71" s="36"/>
      <c r="AK71" s="93"/>
      <c r="AL71" s="7"/>
      <c r="AM71" s="85"/>
      <c r="AN71" s="59">
        <v>27293</v>
      </c>
      <c r="AO71" s="59">
        <f t="shared" si="63"/>
        <v>-1299</v>
      </c>
      <c r="AP71" s="59">
        <f t="shared" si="62"/>
        <v>10756</v>
      </c>
      <c r="AQ71" s="59">
        <f t="shared" si="59"/>
        <v>1046097</v>
      </c>
    </row>
    <row r="72" spans="1:43" s="5" customFormat="1" ht="12" hidden="1" outlineLevel="2">
      <c r="A72" s="21"/>
      <c r="B72" s="28" t="s">
        <v>17</v>
      </c>
      <c r="C72" s="8">
        <v>1018804</v>
      </c>
      <c r="D72" s="32">
        <v>16214</v>
      </c>
      <c r="E72" s="30">
        <v>9545</v>
      </c>
      <c r="F72" s="59">
        <f t="shared" si="44"/>
        <v>6669</v>
      </c>
      <c r="G72" s="44">
        <v>76946</v>
      </c>
      <c r="H72" s="45">
        <v>90403</v>
      </c>
      <c r="I72" s="116">
        <f t="shared" si="45"/>
        <v>-13457</v>
      </c>
      <c r="J72" s="44">
        <v>31972</v>
      </c>
      <c r="K72" s="36">
        <v>3519</v>
      </c>
      <c r="L72" s="30">
        <v>6457</v>
      </c>
      <c r="M72" s="50">
        <f t="shared" si="46"/>
        <v>41948</v>
      </c>
      <c r="N72" s="44">
        <v>11051</v>
      </c>
      <c r="O72" s="108"/>
      <c r="P72" s="30">
        <v>13309</v>
      </c>
      <c r="Q72" s="48">
        <f t="shared" si="47"/>
        <v>24360</v>
      </c>
      <c r="R72" s="51">
        <f t="shared" si="48"/>
        <v>17588</v>
      </c>
      <c r="S72" s="32">
        <f t="shared" si="49"/>
        <v>135108</v>
      </c>
      <c r="T72" s="30">
        <f t="shared" si="50"/>
        <v>124308</v>
      </c>
      <c r="U72" s="59">
        <f t="shared" si="51"/>
        <v>10800</v>
      </c>
      <c r="V72" s="32">
        <v>1611</v>
      </c>
      <c r="W72" s="30"/>
      <c r="X72" s="59">
        <f t="shared" si="52"/>
        <v>1611</v>
      </c>
      <c r="Y72" s="57">
        <f t="shared" si="53"/>
        <v>136719</v>
      </c>
      <c r="Z72" s="54">
        <f t="shared" si="54"/>
        <v>124308</v>
      </c>
      <c r="AA72" s="59">
        <f t="shared" si="55"/>
        <v>12411</v>
      </c>
      <c r="AB72" s="32">
        <v>17</v>
      </c>
      <c r="AC72" s="36">
        <v>9827</v>
      </c>
      <c r="AD72" s="51">
        <f t="shared" si="56"/>
        <v>9810</v>
      </c>
      <c r="AE72" s="57">
        <f t="shared" si="60"/>
        <v>136719</v>
      </c>
      <c r="AF72" s="54">
        <f t="shared" si="61"/>
        <v>124308</v>
      </c>
      <c r="AG72" s="59">
        <f t="shared" si="57"/>
        <v>12411</v>
      </c>
      <c r="AH72" s="3">
        <f t="shared" si="58"/>
        <v>1031215</v>
      </c>
      <c r="AI72" s="59">
        <v>27293</v>
      </c>
      <c r="AJ72" s="36"/>
      <c r="AK72" s="4"/>
      <c r="AL72" s="36"/>
      <c r="AM72" s="4"/>
      <c r="AN72" s="59">
        <v>20806</v>
      </c>
      <c r="AO72" s="59">
        <f t="shared" si="63"/>
        <v>-6487</v>
      </c>
      <c r="AP72" s="59">
        <f t="shared" si="62"/>
        <v>5924</v>
      </c>
      <c r="AQ72" s="59">
        <f t="shared" si="59"/>
        <v>1052021</v>
      </c>
    </row>
    <row r="73" spans="1:43" s="5" customFormat="1" ht="12" hidden="1" outlineLevel="2">
      <c r="A73" s="21"/>
      <c r="B73" s="27" t="s">
        <v>18</v>
      </c>
      <c r="C73" s="8">
        <v>1031215</v>
      </c>
      <c r="D73" s="32">
        <v>16161</v>
      </c>
      <c r="E73" s="30">
        <v>9151</v>
      </c>
      <c r="F73" s="59">
        <f t="shared" si="44"/>
        <v>7010</v>
      </c>
      <c r="G73" s="44">
        <v>78010</v>
      </c>
      <c r="H73" s="30">
        <v>90797</v>
      </c>
      <c r="I73" s="59">
        <f t="shared" si="45"/>
        <v>-12787</v>
      </c>
      <c r="J73" s="32">
        <v>34992</v>
      </c>
      <c r="K73" s="36">
        <v>2589</v>
      </c>
      <c r="L73" s="30">
        <v>6430</v>
      </c>
      <c r="M73" s="50">
        <f t="shared" si="46"/>
        <v>44011</v>
      </c>
      <c r="N73" s="32">
        <v>11813</v>
      </c>
      <c r="O73" s="36"/>
      <c r="P73" s="30">
        <v>11481</v>
      </c>
      <c r="Q73" s="48">
        <f t="shared" si="47"/>
        <v>23294</v>
      </c>
      <c r="R73" s="51">
        <f t="shared" si="48"/>
        <v>20717</v>
      </c>
      <c r="S73" s="32">
        <f t="shared" si="49"/>
        <v>138182</v>
      </c>
      <c r="T73" s="30">
        <f t="shared" si="50"/>
        <v>123242</v>
      </c>
      <c r="U73" s="59">
        <f t="shared" si="51"/>
        <v>14940</v>
      </c>
      <c r="V73" s="32">
        <v>2336</v>
      </c>
      <c r="W73" s="30"/>
      <c r="X73" s="59">
        <f t="shared" si="52"/>
        <v>2336</v>
      </c>
      <c r="Y73" s="57">
        <f t="shared" si="53"/>
        <v>140518</v>
      </c>
      <c r="Z73" s="54">
        <f t="shared" si="54"/>
        <v>123242</v>
      </c>
      <c r="AA73" s="59">
        <f t="shared" si="55"/>
        <v>17276</v>
      </c>
      <c r="AB73" s="32">
        <v>43</v>
      </c>
      <c r="AC73" s="36">
        <v>13086</v>
      </c>
      <c r="AD73" s="51">
        <f t="shared" si="56"/>
        <v>13043</v>
      </c>
      <c r="AE73" s="57">
        <f t="shared" si="60"/>
        <v>140518</v>
      </c>
      <c r="AF73" s="54">
        <f t="shared" si="61"/>
        <v>123242</v>
      </c>
      <c r="AG73" s="59">
        <f t="shared" si="57"/>
        <v>17276</v>
      </c>
      <c r="AH73" s="3">
        <f t="shared" si="58"/>
        <v>1048491</v>
      </c>
      <c r="AI73" s="59">
        <v>20806</v>
      </c>
      <c r="AJ73" s="36"/>
      <c r="AK73" s="4"/>
      <c r="AL73" s="36"/>
      <c r="AM73" s="4"/>
      <c r="AN73" s="59">
        <v>17180</v>
      </c>
      <c r="AO73" s="59">
        <f t="shared" si="63"/>
        <v>-3626</v>
      </c>
      <c r="AP73" s="59">
        <f t="shared" si="62"/>
        <v>13650</v>
      </c>
      <c r="AQ73" s="59">
        <f t="shared" si="59"/>
        <v>1065671</v>
      </c>
    </row>
    <row r="74" spans="1:43" s="5" customFormat="1" ht="12" hidden="1" outlineLevel="2">
      <c r="A74" s="21"/>
      <c r="B74" s="27" t="s">
        <v>19</v>
      </c>
      <c r="C74" s="8">
        <v>1048491</v>
      </c>
      <c r="D74" s="32">
        <v>17730</v>
      </c>
      <c r="E74" s="30">
        <v>9517</v>
      </c>
      <c r="F74" s="59">
        <f t="shared" si="44"/>
        <v>8213</v>
      </c>
      <c r="G74" s="44">
        <v>80601</v>
      </c>
      <c r="H74" s="30">
        <v>93195</v>
      </c>
      <c r="I74" s="59">
        <f t="shared" si="45"/>
        <v>-12594</v>
      </c>
      <c r="J74" s="32">
        <v>42245</v>
      </c>
      <c r="K74" s="36">
        <v>3388</v>
      </c>
      <c r="L74" s="30">
        <v>7007</v>
      </c>
      <c r="M74" s="50">
        <f t="shared" si="46"/>
        <v>52640</v>
      </c>
      <c r="N74" s="32">
        <v>13533</v>
      </c>
      <c r="O74" s="36"/>
      <c r="P74" s="30">
        <v>13150</v>
      </c>
      <c r="Q74" s="48">
        <f t="shared" si="47"/>
        <v>26683</v>
      </c>
      <c r="R74" s="51">
        <f t="shared" si="48"/>
        <v>25957</v>
      </c>
      <c r="S74" s="32">
        <f t="shared" si="49"/>
        <v>150971</v>
      </c>
      <c r="T74" s="30">
        <f t="shared" si="50"/>
        <v>129395</v>
      </c>
      <c r="U74" s="59">
        <f t="shared" si="51"/>
        <v>21576</v>
      </c>
      <c r="V74" s="32"/>
      <c r="W74" s="30">
        <v>1535</v>
      </c>
      <c r="X74" s="59">
        <f t="shared" si="52"/>
        <v>-1535</v>
      </c>
      <c r="Y74" s="57">
        <f t="shared" si="53"/>
        <v>150971</v>
      </c>
      <c r="Z74" s="54">
        <f t="shared" si="54"/>
        <v>130930</v>
      </c>
      <c r="AA74" s="59">
        <f t="shared" si="55"/>
        <v>20041</v>
      </c>
      <c r="AB74" s="32">
        <v>32</v>
      </c>
      <c r="AC74" s="36">
        <v>12190</v>
      </c>
      <c r="AD74" s="51">
        <f t="shared" si="56"/>
        <v>12158</v>
      </c>
      <c r="AE74" s="57">
        <f t="shared" si="60"/>
        <v>150971</v>
      </c>
      <c r="AF74" s="54">
        <f t="shared" si="61"/>
        <v>130930</v>
      </c>
      <c r="AG74" s="59">
        <f t="shared" si="57"/>
        <v>20041</v>
      </c>
      <c r="AH74" s="3">
        <f t="shared" si="58"/>
        <v>1068532</v>
      </c>
      <c r="AI74" s="59">
        <v>17180</v>
      </c>
      <c r="AJ74" s="36"/>
      <c r="AK74" s="4"/>
      <c r="AL74" s="36"/>
      <c r="AM74" s="4"/>
      <c r="AN74" s="59">
        <v>13997</v>
      </c>
      <c r="AO74" s="59">
        <f t="shared" si="63"/>
        <v>-3183</v>
      </c>
      <c r="AP74" s="59">
        <f t="shared" si="62"/>
        <v>16858</v>
      </c>
      <c r="AQ74" s="59">
        <f t="shared" si="59"/>
        <v>1082529</v>
      </c>
    </row>
    <row r="75" spans="1:43" s="5" customFormat="1" ht="12" hidden="1" outlineLevel="2">
      <c r="A75" s="21"/>
      <c r="B75" s="27" t="s">
        <v>20</v>
      </c>
      <c r="C75" s="8">
        <v>1068532</v>
      </c>
      <c r="D75" s="32">
        <v>18176</v>
      </c>
      <c r="E75" s="30">
        <v>9434</v>
      </c>
      <c r="F75" s="59">
        <f t="shared" si="44"/>
        <v>8742</v>
      </c>
      <c r="G75" s="44">
        <v>80949</v>
      </c>
      <c r="H75" s="30">
        <v>92990</v>
      </c>
      <c r="I75" s="59">
        <f t="shared" si="45"/>
        <v>-12041</v>
      </c>
      <c r="J75" s="32">
        <v>42515</v>
      </c>
      <c r="K75" s="36">
        <v>3388</v>
      </c>
      <c r="L75" s="30">
        <v>7558</v>
      </c>
      <c r="M75" s="50">
        <f t="shared" si="46"/>
        <v>53461</v>
      </c>
      <c r="N75" s="32">
        <v>14325</v>
      </c>
      <c r="O75" s="36"/>
      <c r="P75" s="30">
        <v>14871</v>
      </c>
      <c r="Q75" s="48">
        <f t="shared" si="47"/>
        <v>29196</v>
      </c>
      <c r="R75" s="51">
        <f t="shared" si="48"/>
        <v>24265</v>
      </c>
      <c r="S75" s="32">
        <f t="shared" si="49"/>
        <v>152586</v>
      </c>
      <c r="T75" s="30">
        <f t="shared" si="50"/>
        <v>131620</v>
      </c>
      <c r="U75" s="59">
        <f t="shared" si="51"/>
        <v>20966</v>
      </c>
      <c r="V75" s="32">
        <v>40</v>
      </c>
      <c r="W75" s="30"/>
      <c r="X75" s="59">
        <f t="shared" si="52"/>
        <v>40</v>
      </c>
      <c r="Y75" s="57">
        <f t="shared" si="53"/>
        <v>152626</v>
      </c>
      <c r="Z75" s="54">
        <f t="shared" si="54"/>
        <v>131620</v>
      </c>
      <c r="AA75" s="59">
        <f t="shared" si="55"/>
        <v>21006</v>
      </c>
      <c r="AB75" s="32">
        <v>21</v>
      </c>
      <c r="AC75" s="36">
        <v>9613</v>
      </c>
      <c r="AD75" s="51">
        <f t="shared" si="56"/>
        <v>9592</v>
      </c>
      <c r="AE75" s="57">
        <f t="shared" si="60"/>
        <v>152626</v>
      </c>
      <c r="AF75" s="54">
        <f t="shared" si="61"/>
        <v>131620</v>
      </c>
      <c r="AG75" s="59">
        <f t="shared" si="57"/>
        <v>21006</v>
      </c>
      <c r="AH75" s="3">
        <f t="shared" si="58"/>
        <v>1089538</v>
      </c>
      <c r="AI75" s="59">
        <v>13997</v>
      </c>
      <c r="AJ75" s="36"/>
      <c r="AK75" s="4"/>
      <c r="AL75" s="36"/>
      <c r="AM75" s="4"/>
      <c r="AN75" s="59">
        <v>12715</v>
      </c>
      <c r="AO75" s="59">
        <f t="shared" si="63"/>
        <v>-1282</v>
      </c>
      <c r="AP75" s="59">
        <f t="shared" si="62"/>
        <v>19724</v>
      </c>
      <c r="AQ75" s="59">
        <f t="shared" si="59"/>
        <v>1102253</v>
      </c>
    </row>
    <row r="76" spans="1:43" s="5" customFormat="1" ht="12" hidden="1" outlineLevel="2">
      <c r="A76" s="21"/>
      <c r="B76" s="27" t="s">
        <v>34</v>
      </c>
      <c r="C76" s="8">
        <f>AH75</f>
        <v>1089538</v>
      </c>
      <c r="D76" s="32">
        <v>18612</v>
      </c>
      <c r="E76" s="30">
        <v>9433</v>
      </c>
      <c r="F76" s="59">
        <f t="shared" si="44"/>
        <v>9179</v>
      </c>
      <c r="G76" s="44">
        <v>89966</v>
      </c>
      <c r="H76" s="30">
        <v>102785</v>
      </c>
      <c r="I76" s="59">
        <f t="shared" si="45"/>
        <v>-12819</v>
      </c>
      <c r="J76" s="32">
        <v>46949</v>
      </c>
      <c r="K76" s="36">
        <v>4846</v>
      </c>
      <c r="L76" s="30">
        <v>3795</v>
      </c>
      <c r="M76" s="50">
        <f t="shared" si="46"/>
        <v>55590</v>
      </c>
      <c r="N76" s="32">
        <v>14414</v>
      </c>
      <c r="O76" s="36">
        <v>47</v>
      </c>
      <c r="P76" s="30">
        <v>11723</v>
      </c>
      <c r="Q76" s="48">
        <f>SUM(N76:P76)</f>
        <v>26184</v>
      </c>
      <c r="R76" s="51">
        <f>M76-Q76</f>
        <v>29406</v>
      </c>
      <c r="S76" s="32">
        <f>D76+G76+M76</f>
        <v>164168</v>
      </c>
      <c r="T76" s="30">
        <f>E76+H76+Q76</f>
        <v>138402</v>
      </c>
      <c r="U76" s="59">
        <f>S76-T76</f>
        <v>25766</v>
      </c>
      <c r="V76" s="32">
        <v>3784</v>
      </c>
      <c r="W76" s="30"/>
      <c r="X76" s="59">
        <f t="shared" si="52"/>
        <v>3784</v>
      </c>
      <c r="Y76" s="57">
        <f>S76+V76</f>
        <v>167952</v>
      </c>
      <c r="Z76" s="54">
        <f>T76+W76</f>
        <v>138402</v>
      </c>
      <c r="AA76" s="59">
        <f>Y76-Z76</f>
        <v>29550</v>
      </c>
      <c r="AB76" s="32">
        <v>13</v>
      </c>
      <c r="AC76" s="36">
        <v>8365</v>
      </c>
      <c r="AD76" s="51">
        <f t="shared" si="56"/>
        <v>8352</v>
      </c>
      <c r="AE76" s="57">
        <f>Y76</f>
        <v>167952</v>
      </c>
      <c r="AF76" s="54">
        <f>Z76</f>
        <v>138402</v>
      </c>
      <c r="AG76" s="59">
        <f t="shared" si="57"/>
        <v>29550</v>
      </c>
      <c r="AH76" s="3">
        <f t="shared" si="58"/>
        <v>1119088</v>
      </c>
      <c r="AI76" s="59">
        <v>12715</v>
      </c>
      <c r="AJ76" s="36"/>
      <c r="AK76" s="4"/>
      <c r="AL76" s="36"/>
      <c r="AM76" s="4"/>
      <c r="AN76" s="59"/>
      <c r="AO76" s="59"/>
      <c r="AP76" s="59"/>
      <c r="AQ76" s="59"/>
    </row>
    <row r="77" spans="1:43" s="5" customFormat="1" ht="12" hidden="1" outlineLevel="2">
      <c r="A77" s="21"/>
      <c r="B77" s="27" t="s">
        <v>73</v>
      </c>
      <c r="C77" s="8">
        <f>AH76</f>
        <v>1119088</v>
      </c>
      <c r="D77" s="32"/>
      <c r="E77" s="30"/>
      <c r="F77" s="59"/>
      <c r="G77" s="44"/>
      <c r="H77" s="30"/>
      <c r="I77" s="59"/>
      <c r="J77" s="32"/>
      <c r="K77" s="36"/>
      <c r="L77" s="30"/>
      <c r="M77" s="50"/>
      <c r="N77" s="32"/>
      <c r="O77" s="36"/>
      <c r="P77" s="30"/>
      <c r="Q77" s="48"/>
      <c r="R77" s="51"/>
      <c r="S77" s="32"/>
      <c r="T77" s="30"/>
      <c r="U77" s="59"/>
      <c r="V77" s="32"/>
      <c r="W77" s="30"/>
      <c r="X77" s="59"/>
      <c r="Y77" s="57"/>
      <c r="Z77" s="54"/>
      <c r="AA77" s="59"/>
      <c r="AB77" s="32"/>
      <c r="AC77" s="36"/>
      <c r="AD77" s="51"/>
      <c r="AE77" s="57"/>
      <c r="AF77" s="54"/>
      <c r="AG77" s="59"/>
      <c r="AH77" s="3"/>
      <c r="AI77" s="59"/>
      <c r="AJ77" s="36"/>
      <c r="AK77" s="4"/>
      <c r="AL77" s="36"/>
      <c r="AM77" s="4"/>
      <c r="AN77" s="59"/>
      <c r="AO77" s="59"/>
      <c r="AP77" s="59"/>
      <c r="AQ77" s="59"/>
    </row>
    <row r="78" spans="1:43" ht="12" hidden="1" outlineLevel="2">
      <c r="A78" s="22"/>
      <c r="B78" s="27" t="s">
        <v>74</v>
      </c>
      <c r="C78" s="74">
        <v>1146491</v>
      </c>
      <c r="D78" s="33"/>
      <c r="E78" s="34"/>
      <c r="F78" s="10"/>
      <c r="G78" s="46"/>
      <c r="H78" s="47"/>
      <c r="I78" s="117"/>
      <c r="J78" s="46"/>
      <c r="K78" s="41"/>
      <c r="L78" s="34"/>
      <c r="M78" s="9"/>
      <c r="N78" s="46"/>
      <c r="O78" s="109"/>
      <c r="P78" s="34"/>
      <c r="Q78" s="49"/>
      <c r="R78" s="61"/>
      <c r="S78" s="65"/>
      <c r="T78" s="64"/>
      <c r="U78" s="10"/>
      <c r="V78" s="33"/>
      <c r="W78" s="34"/>
      <c r="X78" s="11"/>
      <c r="Y78" s="68"/>
      <c r="Z78" s="69"/>
      <c r="AA78" s="10"/>
      <c r="AB78" s="33"/>
      <c r="AC78" s="41"/>
      <c r="AD78" s="33"/>
      <c r="AE78" s="65"/>
      <c r="AF78" s="64"/>
      <c r="AG78" s="10"/>
      <c r="AH78" s="11"/>
      <c r="AI78" s="59"/>
      <c r="AJ78" s="89"/>
      <c r="AK78" s="4"/>
      <c r="AL78" s="36"/>
      <c r="AM78" s="4"/>
      <c r="AN78" s="4"/>
      <c r="AO78" s="4"/>
      <c r="AP78" s="4"/>
      <c r="AQ78" s="4"/>
    </row>
    <row r="79" spans="1:43" s="2" customFormat="1" ht="12" outlineLevel="1" collapsed="1">
      <c r="A79" s="19" t="s">
        <v>62</v>
      </c>
      <c r="B79" s="23"/>
      <c r="C79" s="14"/>
      <c r="D79" s="15"/>
      <c r="E79" s="15"/>
      <c r="F79" s="14"/>
      <c r="G79" s="37"/>
      <c r="H79" s="38"/>
      <c r="I79" s="17"/>
      <c r="J79" s="37"/>
      <c r="K79" s="16"/>
      <c r="L79" s="38"/>
      <c r="M79" s="16"/>
      <c r="N79" s="13"/>
      <c r="O79" s="15"/>
      <c r="P79" s="38"/>
      <c r="Q79" s="56"/>
      <c r="R79" s="60"/>
      <c r="S79" s="37"/>
      <c r="T79" s="38"/>
      <c r="U79" s="17"/>
      <c r="V79" s="37"/>
      <c r="W79" s="38"/>
      <c r="X79" s="63"/>
      <c r="Y79" s="66"/>
      <c r="Z79" s="62"/>
      <c r="AA79" s="18"/>
      <c r="AB79" s="37"/>
      <c r="AC79" s="38"/>
      <c r="AD79" s="60"/>
      <c r="AE79" s="60"/>
      <c r="AF79" s="71"/>
      <c r="AG79" s="58"/>
      <c r="AH79" s="18"/>
      <c r="AI79" s="14"/>
      <c r="AJ79" s="15"/>
      <c r="AK79" s="14"/>
      <c r="AL79" s="15"/>
      <c r="AM79" s="14"/>
      <c r="AN79" s="14"/>
      <c r="AO79" s="14"/>
      <c r="AP79" s="14"/>
      <c r="AQ79" s="14"/>
    </row>
    <row r="80" spans="1:43" s="5" customFormat="1" ht="12" hidden="1" outlineLevel="2">
      <c r="A80" s="21"/>
      <c r="B80" s="27" t="s">
        <v>16</v>
      </c>
      <c r="C80" s="8">
        <v>3234767</v>
      </c>
      <c r="D80" s="32">
        <v>41072</v>
      </c>
      <c r="E80" s="30">
        <v>38466</v>
      </c>
      <c r="F80" s="59">
        <f aca="true" t="shared" si="64" ref="F80:F101">D80-E80</f>
        <v>2606</v>
      </c>
      <c r="G80" s="32">
        <v>138595</v>
      </c>
      <c r="H80" s="30">
        <v>133069</v>
      </c>
      <c r="I80" s="59">
        <f aca="true" t="shared" si="65" ref="I80:I101">G80-H80</f>
        <v>5526</v>
      </c>
      <c r="J80" s="32">
        <v>17253</v>
      </c>
      <c r="K80" s="36">
        <v>0</v>
      </c>
      <c r="L80" s="30">
        <v>1664</v>
      </c>
      <c r="M80" s="50">
        <f aca="true" t="shared" si="66" ref="M80:M101">SUM(J80:L80)</f>
        <v>18917</v>
      </c>
      <c r="N80" s="32">
        <v>13208</v>
      </c>
      <c r="O80" s="36"/>
      <c r="P80" s="30">
        <v>4147</v>
      </c>
      <c r="Q80" s="48">
        <f aca="true" t="shared" si="67" ref="Q80:Q100">SUM(N80:P80)</f>
        <v>17355</v>
      </c>
      <c r="R80" s="51">
        <f aca="true" t="shared" si="68" ref="R80:R100">M80-Q80</f>
        <v>1562</v>
      </c>
      <c r="S80" s="32">
        <f aca="true" t="shared" si="69" ref="S80:S100">D80+G80+M80</f>
        <v>198584</v>
      </c>
      <c r="T80" s="30">
        <f aca="true" t="shared" si="70" ref="T80:T100">E80+H80+Q80</f>
        <v>188890</v>
      </c>
      <c r="U80" s="59">
        <f aca="true" t="shared" si="71" ref="U80:U100">S80-T80</f>
        <v>9694</v>
      </c>
      <c r="V80" s="32"/>
      <c r="W80" s="30">
        <v>800</v>
      </c>
      <c r="X80" s="59">
        <f aca="true" t="shared" si="72" ref="X80:X100">V80-W80</f>
        <v>-800</v>
      </c>
      <c r="Y80" s="57">
        <f aca="true" t="shared" si="73" ref="Y80:Y100">S80+V80</f>
        <v>198584</v>
      </c>
      <c r="Z80" s="54">
        <f aca="true" t="shared" si="74" ref="Z80:Z100">T80+W80</f>
        <v>189690</v>
      </c>
      <c r="AA80" s="59">
        <f aca="true" t="shared" si="75" ref="AA80:AA100">Y80-Z80</f>
        <v>8894</v>
      </c>
      <c r="AB80" s="32">
        <v>13</v>
      </c>
      <c r="AC80" s="36">
        <v>3519</v>
      </c>
      <c r="AD80" s="51">
        <f aca="true" t="shared" si="76" ref="AD80:AD100">AC80-AB80</f>
        <v>3506</v>
      </c>
      <c r="AE80" s="57">
        <f>Y80</f>
        <v>198584</v>
      </c>
      <c r="AF80" s="54">
        <f>Z80</f>
        <v>189690</v>
      </c>
      <c r="AG80" s="59">
        <f aca="true" t="shared" si="77" ref="AG80:AG100">AE80-AF80</f>
        <v>8894</v>
      </c>
      <c r="AH80" s="3">
        <f aca="true" t="shared" si="78" ref="AH80:AH100">C80+AG80</f>
        <v>3243661</v>
      </c>
      <c r="AI80" s="4"/>
      <c r="AJ80" s="36"/>
      <c r="AK80" s="4"/>
      <c r="AL80" s="36"/>
      <c r="AM80" s="4"/>
      <c r="AN80" s="4"/>
      <c r="AO80" s="4"/>
      <c r="AP80" s="59">
        <f>AG80+AO80</f>
        <v>8894</v>
      </c>
      <c r="AQ80" s="59">
        <f aca="true" t="shared" si="79" ref="AQ80:AQ100">AH80+AN80</f>
        <v>3243661</v>
      </c>
    </row>
    <row r="81" spans="1:43" s="5" customFormat="1" ht="12" hidden="1" outlineLevel="2">
      <c r="A81" s="21"/>
      <c r="B81" s="27" t="s">
        <v>15</v>
      </c>
      <c r="C81" s="8">
        <v>3243661</v>
      </c>
      <c r="D81" s="32">
        <v>41210</v>
      </c>
      <c r="E81" s="30">
        <v>37016</v>
      </c>
      <c r="F81" s="59">
        <f t="shared" si="64"/>
        <v>4194</v>
      </c>
      <c r="G81" s="32">
        <v>137230</v>
      </c>
      <c r="H81" s="30">
        <v>129277</v>
      </c>
      <c r="I81" s="59">
        <f t="shared" si="65"/>
        <v>7953</v>
      </c>
      <c r="J81" s="32">
        <v>19894</v>
      </c>
      <c r="K81" s="36">
        <v>0</v>
      </c>
      <c r="L81" s="30">
        <v>1867</v>
      </c>
      <c r="M81" s="50">
        <f t="shared" si="66"/>
        <v>21761</v>
      </c>
      <c r="N81" s="32">
        <v>12379</v>
      </c>
      <c r="O81" s="36"/>
      <c r="P81" s="30">
        <v>5838</v>
      </c>
      <c r="Q81" s="48">
        <f t="shared" si="67"/>
        <v>18217</v>
      </c>
      <c r="R81" s="51">
        <f t="shared" si="68"/>
        <v>3544</v>
      </c>
      <c r="S81" s="32">
        <f t="shared" si="69"/>
        <v>200201</v>
      </c>
      <c r="T81" s="30">
        <f t="shared" si="70"/>
        <v>184510</v>
      </c>
      <c r="U81" s="59">
        <f t="shared" si="71"/>
        <v>15691</v>
      </c>
      <c r="V81" s="32"/>
      <c r="W81" s="30">
        <v>557</v>
      </c>
      <c r="X81" s="59">
        <f t="shared" si="72"/>
        <v>-557</v>
      </c>
      <c r="Y81" s="57">
        <f t="shared" si="73"/>
        <v>200201</v>
      </c>
      <c r="Z81" s="54">
        <f t="shared" si="74"/>
        <v>185067</v>
      </c>
      <c r="AA81" s="59">
        <f t="shared" si="75"/>
        <v>15134</v>
      </c>
      <c r="AB81" s="32">
        <v>20</v>
      </c>
      <c r="AC81" s="36">
        <v>3448</v>
      </c>
      <c r="AD81" s="51">
        <f t="shared" si="76"/>
        <v>3428</v>
      </c>
      <c r="AE81" s="57">
        <f aca="true" t="shared" si="80" ref="AE81:AE100">Y81</f>
        <v>200201</v>
      </c>
      <c r="AF81" s="54">
        <f aca="true" t="shared" si="81" ref="AF81:AF100">Z81</f>
        <v>185067</v>
      </c>
      <c r="AG81" s="59">
        <f t="shared" si="77"/>
        <v>15134</v>
      </c>
      <c r="AH81" s="3">
        <f t="shared" si="78"/>
        <v>3258795</v>
      </c>
      <c r="AI81" s="4"/>
      <c r="AJ81" s="36"/>
      <c r="AK81" s="4"/>
      <c r="AL81" s="36"/>
      <c r="AM81" s="4"/>
      <c r="AN81" s="4"/>
      <c r="AO81" s="4"/>
      <c r="AP81" s="59">
        <f aca="true" t="shared" si="82" ref="AP81:AP100">AG81+AO81</f>
        <v>15134</v>
      </c>
      <c r="AQ81" s="59">
        <f t="shared" si="79"/>
        <v>3258795</v>
      </c>
    </row>
    <row r="82" spans="1:43" s="6" customFormat="1" ht="12" hidden="1" outlineLevel="2">
      <c r="A82" s="21"/>
      <c r="B82" s="27" t="s">
        <v>14</v>
      </c>
      <c r="C82" s="8">
        <v>3258795</v>
      </c>
      <c r="D82" s="32">
        <v>42110</v>
      </c>
      <c r="E82" s="30">
        <v>37013</v>
      </c>
      <c r="F82" s="59">
        <f t="shared" si="64"/>
        <v>5097</v>
      </c>
      <c r="G82" s="32">
        <v>138330</v>
      </c>
      <c r="H82" s="30">
        <v>131318</v>
      </c>
      <c r="I82" s="59">
        <f t="shared" si="65"/>
        <v>7012</v>
      </c>
      <c r="J82" s="32">
        <v>22445</v>
      </c>
      <c r="K82" s="36">
        <v>0</v>
      </c>
      <c r="L82" s="30">
        <v>2271</v>
      </c>
      <c r="M82" s="50">
        <f t="shared" si="66"/>
        <v>24716</v>
      </c>
      <c r="N82" s="32">
        <v>12602</v>
      </c>
      <c r="O82" s="36"/>
      <c r="P82" s="30">
        <v>6997</v>
      </c>
      <c r="Q82" s="48">
        <f t="shared" si="67"/>
        <v>19599</v>
      </c>
      <c r="R82" s="51">
        <f t="shared" si="68"/>
        <v>5117</v>
      </c>
      <c r="S82" s="32">
        <f t="shared" si="69"/>
        <v>205156</v>
      </c>
      <c r="T82" s="30">
        <f t="shared" si="70"/>
        <v>187930</v>
      </c>
      <c r="U82" s="59">
        <f t="shared" si="71"/>
        <v>17226</v>
      </c>
      <c r="V82" s="32"/>
      <c r="W82" s="30">
        <v>98</v>
      </c>
      <c r="X82" s="59">
        <f t="shared" si="72"/>
        <v>-98</v>
      </c>
      <c r="Y82" s="57">
        <f t="shared" si="73"/>
        <v>205156</v>
      </c>
      <c r="Z82" s="54">
        <f t="shared" si="74"/>
        <v>188028</v>
      </c>
      <c r="AA82" s="59">
        <f t="shared" si="75"/>
        <v>17128</v>
      </c>
      <c r="AB82" s="32">
        <v>17</v>
      </c>
      <c r="AC82" s="36">
        <v>3246</v>
      </c>
      <c r="AD82" s="51">
        <f t="shared" si="76"/>
        <v>3229</v>
      </c>
      <c r="AE82" s="57">
        <f t="shared" si="80"/>
        <v>205156</v>
      </c>
      <c r="AF82" s="54">
        <f t="shared" si="81"/>
        <v>188028</v>
      </c>
      <c r="AG82" s="59">
        <f t="shared" si="77"/>
        <v>17128</v>
      </c>
      <c r="AH82" s="3">
        <f t="shared" si="78"/>
        <v>3275923</v>
      </c>
      <c r="AI82" s="87"/>
      <c r="AJ82" s="88"/>
      <c r="AK82" s="87"/>
      <c r="AL82" s="88"/>
      <c r="AM82" s="87"/>
      <c r="AN82" s="87"/>
      <c r="AO82" s="87"/>
      <c r="AP82" s="92">
        <f t="shared" si="82"/>
        <v>17128</v>
      </c>
      <c r="AQ82" s="92">
        <f t="shared" si="79"/>
        <v>3275923</v>
      </c>
    </row>
    <row r="83" spans="1:43" s="6" customFormat="1" ht="12" hidden="1" outlineLevel="2">
      <c r="A83" s="21"/>
      <c r="B83" s="27" t="s">
        <v>13</v>
      </c>
      <c r="C83" s="8">
        <v>3275923</v>
      </c>
      <c r="D83" s="32">
        <v>41177</v>
      </c>
      <c r="E83" s="30">
        <v>36435</v>
      </c>
      <c r="F83" s="59">
        <f t="shared" si="64"/>
        <v>4742</v>
      </c>
      <c r="G83" s="32">
        <v>149175</v>
      </c>
      <c r="H83" s="30">
        <v>142432</v>
      </c>
      <c r="I83" s="59">
        <f t="shared" si="65"/>
        <v>6743</v>
      </c>
      <c r="J83" s="32">
        <v>20518</v>
      </c>
      <c r="K83" s="36">
        <v>0</v>
      </c>
      <c r="L83" s="30">
        <v>2952</v>
      </c>
      <c r="M83" s="50">
        <f t="shared" si="66"/>
        <v>23470</v>
      </c>
      <c r="N83" s="32">
        <v>12835</v>
      </c>
      <c r="O83" s="36"/>
      <c r="P83" s="30">
        <v>4583</v>
      </c>
      <c r="Q83" s="48">
        <f t="shared" si="67"/>
        <v>17418</v>
      </c>
      <c r="R83" s="51">
        <f t="shared" si="68"/>
        <v>6052</v>
      </c>
      <c r="S83" s="32">
        <f t="shared" si="69"/>
        <v>213822</v>
      </c>
      <c r="T83" s="30">
        <f t="shared" si="70"/>
        <v>196285</v>
      </c>
      <c r="U83" s="59">
        <f t="shared" si="71"/>
        <v>17537</v>
      </c>
      <c r="V83" s="32"/>
      <c r="W83" s="30">
        <v>108</v>
      </c>
      <c r="X83" s="59">
        <f t="shared" si="72"/>
        <v>-108</v>
      </c>
      <c r="Y83" s="57">
        <f t="shared" si="73"/>
        <v>213822</v>
      </c>
      <c r="Z83" s="54">
        <f t="shared" si="74"/>
        <v>196393</v>
      </c>
      <c r="AA83" s="59">
        <f t="shared" si="75"/>
        <v>17429</v>
      </c>
      <c r="AB83" s="32">
        <v>20</v>
      </c>
      <c r="AC83" s="36">
        <v>25905</v>
      </c>
      <c r="AD83" s="51">
        <f t="shared" si="76"/>
        <v>25885</v>
      </c>
      <c r="AE83" s="57">
        <f t="shared" si="80"/>
        <v>213822</v>
      </c>
      <c r="AF83" s="54">
        <f t="shared" si="81"/>
        <v>196393</v>
      </c>
      <c r="AG83" s="59">
        <f t="shared" si="77"/>
        <v>17429</v>
      </c>
      <c r="AH83" s="3">
        <f t="shared" si="78"/>
        <v>3293352</v>
      </c>
      <c r="AI83" s="87"/>
      <c r="AJ83" s="88"/>
      <c r="AK83" s="87"/>
      <c r="AL83" s="88"/>
      <c r="AM83" s="87"/>
      <c r="AN83" s="87"/>
      <c r="AO83" s="87"/>
      <c r="AP83" s="92">
        <f t="shared" si="82"/>
        <v>17429</v>
      </c>
      <c r="AQ83" s="92">
        <f t="shared" si="79"/>
        <v>3293352</v>
      </c>
    </row>
    <row r="84" spans="1:43" s="6" customFormat="1" ht="12" hidden="1" outlineLevel="2">
      <c r="A84" s="21"/>
      <c r="B84" s="27" t="s">
        <v>12</v>
      </c>
      <c r="C84" s="8">
        <v>3293352</v>
      </c>
      <c r="D84" s="32">
        <v>39397</v>
      </c>
      <c r="E84" s="30">
        <v>37558</v>
      </c>
      <c r="F84" s="59">
        <f t="shared" si="64"/>
        <v>1839</v>
      </c>
      <c r="G84" s="32">
        <v>152837</v>
      </c>
      <c r="H84" s="30">
        <v>146863</v>
      </c>
      <c r="I84" s="59">
        <f t="shared" si="65"/>
        <v>5974</v>
      </c>
      <c r="J84" s="32">
        <v>19932</v>
      </c>
      <c r="K84" s="36">
        <v>0</v>
      </c>
      <c r="L84" s="30">
        <v>2752</v>
      </c>
      <c r="M84" s="50">
        <f t="shared" si="66"/>
        <v>22684</v>
      </c>
      <c r="N84" s="32">
        <v>13208</v>
      </c>
      <c r="O84" s="36"/>
      <c r="P84" s="30">
        <v>5578</v>
      </c>
      <c r="Q84" s="48">
        <f t="shared" si="67"/>
        <v>18786</v>
      </c>
      <c r="R84" s="51">
        <f t="shared" si="68"/>
        <v>3898</v>
      </c>
      <c r="S84" s="32">
        <f t="shared" si="69"/>
        <v>214918</v>
      </c>
      <c r="T84" s="30">
        <f t="shared" si="70"/>
        <v>203207</v>
      </c>
      <c r="U84" s="59">
        <f t="shared" si="71"/>
        <v>11711</v>
      </c>
      <c r="V84" s="32"/>
      <c r="W84" s="30">
        <v>524</v>
      </c>
      <c r="X84" s="59">
        <f t="shared" si="72"/>
        <v>-524</v>
      </c>
      <c r="Y84" s="57">
        <f t="shared" si="73"/>
        <v>214918</v>
      </c>
      <c r="Z84" s="54">
        <f t="shared" si="74"/>
        <v>203731</v>
      </c>
      <c r="AA84" s="59">
        <f t="shared" si="75"/>
        <v>11187</v>
      </c>
      <c r="AB84" s="32">
        <v>14</v>
      </c>
      <c r="AC84" s="36">
        <v>5347</v>
      </c>
      <c r="AD84" s="51">
        <f t="shared" si="76"/>
        <v>5333</v>
      </c>
      <c r="AE84" s="57">
        <f t="shared" si="80"/>
        <v>214918</v>
      </c>
      <c r="AF84" s="54">
        <f t="shared" si="81"/>
        <v>203731</v>
      </c>
      <c r="AG84" s="59">
        <f t="shared" si="77"/>
        <v>11187</v>
      </c>
      <c r="AH84" s="3">
        <f t="shared" si="78"/>
        <v>3304539</v>
      </c>
      <c r="AI84" s="87"/>
      <c r="AJ84" s="88"/>
      <c r="AK84" s="87"/>
      <c r="AL84" s="88"/>
      <c r="AM84" s="87"/>
      <c r="AN84" s="87"/>
      <c r="AO84" s="87"/>
      <c r="AP84" s="92">
        <f t="shared" si="82"/>
        <v>11187</v>
      </c>
      <c r="AQ84" s="92">
        <f t="shared" si="79"/>
        <v>3304539</v>
      </c>
    </row>
    <row r="85" spans="1:43" s="5" customFormat="1" ht="12" hidden="1" outlineLevel="2">
      <c r="A85" s="21"/>
      <c r="B85" s="27" t="s">
        <v>11</v>
      </c>
      <c r="C85" s="8">
        <v>3304539</v>
      </c>
      <c r="D85" s="32">
        <v>37905</v>
      </c>
      <c r="E85" s="30">
        <v>36359</v>
      </c>
      <c r="F85" s="59">
        <f t="shared" si="64"/>
        <v>1546</v>
      </c>
      <c r="G85" s="32">
        <v>157460</v>
      </c>
      <c r="H85" s="30">
        <v>152608</v>
      </c>
      <c r="I85" s="59">
        <f t="shared" si="65"/>
        <v>4852</v>
      </c>
      <c r="J85" s="32">
        <v>20005</v>
      </c>
      <c r="K85" s="36">
        <v>0</v>
      </c>
      <c r="L85" s="30">
        <v>3076</v>
      </c>
      <c r="M85" s="50">
        <f t="shared" si="66"/>
        <v>23081</v>
      </c>
      <c r="N85" s="32">
        <v>13626</v>
      </c>
      <c r="O85" s="36"/>
      <c r="P85" s="30">
        <v>7181</v>
      </c>
      <c r="Q85" s="48">
        <f t="shared" si="67"/>
        <v>20807</v>
      </c>
      <c r="R85" s="51">
        <f t="shared" si="68"/>
        <v>2274</v>
      </c>
      <c r="S85" s="32">
        <f t="shared" si="69"/>
        <v>218446</v>
      </c>
      <c r="T85" s="30">
        <f t="shared" si="70"/>
        <v>209774</v>
      </c>
      <c r="U85" s="59">
        <f t="shared" si="71"/>
        <v>8672</v>
      </c>
      <c r="V85" s="32"/>
      <c r="W85" s="30">
        <v>323</v>
      </c>
      <c r="X85" s="59">
        <f t="shared" si="72"/>
        <v>-323</v>
      </c>
      <c r="Y85" s="57">
        <f t="shared" si="73"/>
        <v>218446</v>
      </c>
      <c r="Z85" s="54">
        <f t="shared" si="74"/>
        <v>210097</v>
      </c>
      <c r="AA85" s="59">
        <f t="shared" si="75"/>
        <v>8349</v>
      </c>
      <c r="AB85" s="32">
        <v>3</v>
      </c>
      <c r="AC85" s="36">
        <v>8162</v>
      </c>
      <c r="AD85" s="51">
        <f t="shared" si="76"/>
        <v>8159</v>
      </c>
      <c r="AE85" s="57">
        <f t="shared" si="80"/>
        <v>218446</v>
      </c>
      <c r="AF85" s="54">
        <f t="shared" si="81"/>
        <v>210097</v>
      </c>
      <c r="AG85" s="59">
        <f t="shared" si="77"/>
        <v>8349</v>
      </c>
      <c r="AH85" s="3">
        <f t="shared" si="78"/>
        <v>3312888</v>
      </c>
      <c r="AI85" s="4"/>
      <c r="AJ85" s="36"/>
      <c r="AK85" s="4"/>
      <c r="AL85" s="36"/>
      <c r="AM85" s="4"/>
      <c r="AN85" s="4"/>
      <c r="AO85" s="4"/>
      <c r="AP85" s="59">
        <f t="shared" si="82"/>
        <v>8349</v>
      </c>
      <c r="AQ85" s="59">
        <f t="shared" si="79"/>
        <v>3312888</v>
      </c>
    </row>
    <row r="86" spans="1:43" s="6" customFormat="1" ht="12" hidden="1" outlineLevel="2">
      <c r="A86" s="21"/>
      <c r="B86" s="27" t="s">
        <v>9</v>
      </c>
      <c r="C86" s="8">
        <v>3312888</v>
      </c>
      <c r="D86" s="32">
        <v>37588</v>
      </c>
      <c r="E86" s="30">
        <v>36942</v>
      </c>
      <c r="F86" s="59">
        <f t="shared" si="64"/>
        <v>646</v>
      </c>
      <c r="G86" s="32">
        <v>157180</v>
      </c>
      <c r="H86" s="30">
        <v>153159</v>
      </c>
      <c r="I86" s="59">
        <f t="shared" si="65"/>
        <v>4021</v>
      </c>
      <c r="J86" s="32">
        <v>18155</v>
      </c>
      <c r="K86" s="36">
        <v>0</v>
      </c>
      <c r="L86" s="30">
        <v>2924</v>
      </c>
      <c r="M86" s="50">
        <f t="shared" si="66"/>
        <v>21079</v>
      </c>
      <c r="N86" s="32">
        <v>13224</v>
      </c>
      <c r="O86" s="36"/>
      <c r="P86" s="30">
        <v>5554</v>
      </c>
      <c r="Q86" s="48">
        <f t="shared" si="67"/>
        <v>18778</v>
      </c>
      <c r="R86" s="51">
        <f t="shared" si="68"/>
        <v>2301</v>
      </c>
      <c r="S86" s="32">
        <f t="shared" si="69"/>
        <v>215847</v>
      </c>
      <c r="T86" s="30">
        <f t="shared" si="70"/>
        <v>208879</v>
      </c>
      <c r="U86" s="59">
        <f t="shared" si="71"/>
        <v>6968</v>
      </c>
      <c r="V86" s="32"/>
      <c r="W86" s="30">
        <v>5288</v>
      </c>
      <c r="X86" s="59">
        <f t="shared" si="72"/>
        <v>-5288</v>
      </c>
      <c r="Y86" s="57">
        <f t="shared" si="73"/>
        <v>215847</v>
      </c>
      <c r="Z86" s="54">
        <f t="shared" si="74"/>
        <v>214167</v>
      </c>
      <c r="AA86" s="59">
        <f t="shared" si="75"/>
        <v>1680</v>
      </c>
      <c r="AB86" s="32">
        <v>8</v>
      </c>
      <c r="AC86" s="36">
        <v>8019</v>
      </c>
      <c r="AD86" s="51">
        <f t="shared" si="76"/>
        <v>8011</v>
      </c>
      <c r="AE86" s="57">
        <f t="shared" si="80"/>
        <v>215847</v>
      </c>
      <c r="AF86" s="54">
        <f t="shared" si="81"/>
        <v>214167</v>
      </c>
      <c r="AG86" s="59">
        <f t="shared" si="77"/>
        <v>1680</v>
      </c>
      <c r="AH86" s="3">
        <f t="shared" si="78"/>
        <v>3314568</v>
      </c>
      <c r="AI86" s="87"/>
      <c r="AJ86" s="88"/>
      <c r="AK86" s="87"/>
      <c r="AL86" s="88"/>
      <c r="AM86" s="87"/>
      <c r="AN86" s="87"/>
      <c r="AO86" s="87"/>
      <c r="AP86" s="92">
        <f t="shared" si="82"/>
        <v>1680</v>
      </c>
      <c r="AQ86" s="92">
        <f t="shared" si="79"/>
        <v>3314568</v>
      </c>
    </row>
    <row r="87" spans="1:43" s="6" customFormat="1" ht="12" hidden="1" outlineLevel="2">
      <c r="A87" s="21"/>
      <c r="B87" s="27" t="s">
        <v>1</v>
      </c>
      <c r="C87" s="8">
        <v>3314568</v>
      </c>
      <c r="D87" s="32">
        <v>38497</v>
      </c>
      <c r="E87" s="30">
        <v>36919</v>
      </c>
      <c r="F87" s="59">
        <f t="shared" si="64"/>
        <v>1578</v>
      </c>
      <c r="G87" s="32">
        <v>160000</v>
      </c>
      <c r="H87" s="30">
        <v>156922</v>
      </c>
      <c r="I87" s="59">
        <f t="shared" si="65"/>
        <v>3078</v>
      </c>
      <c r="J87" s="32">
        <v>16982</v>
      </c>
      <c r="K87" s="36">
        <v>0</v>
      </c>
      <c r="L87" s="30">
        <v>2894</v>
      </c>
      <c r="M87" s="50">
        <f t="shared" si="66"/>
        <v>19876</v>
      </c>
      <c r="N87" s="32">
        <v>13243</v>
      </c>
      <c r="O87" s="36"/>
      <c r="P87" s="30">
        <v>5824</v>
      </c>
      <c r="Q87" s="48">
        <f t="shared" si="67"/>
        <v>19067</v>
      </c>
      <c r="R87" s="51">
        <f t="shared" si="68"/>
        <v>809</v>
      </c>
      <c r="S87" s="32">
        <f t="shared" si="69"/>
        <v>218373</v>
      </c>
      <c r="T87" s="30">
        <f t="shared" si="70"/>
        <v>212908</v>
      </c>
      <c r="U87" s="59">
        <f t="shared" si="71"/>
        <v>5465</v>
      </c>
      <c r="V87" s="32">
        <v>772</v>
      </c>
      <c r="W87" s="30"/>
      <c r="X87" s="59">
        <f t="shared" si="72"/>
        <v>772</v>
      </c>
      <c r="Y87" s="57">
        <f t="shared" si="73"/>
        <v>219145</v>
      </c>
      <c r="Z87" s="54">
        <f t="shared" si="74"/>
        <v>212908</v>
      </c>
      <c r="AA87" s="59">
        <f t="shared" si="75"/>
        <v>6237</v>
      </c>
      <c r="AB87" s="32">
        <v>4</v>
      </c>
      <c r="AC87" s="36">
        <v>8164</v>
      </c>
      <c r="AD87" s="51">
        <f t="shared" si="76"/>
        <v>8160</v>
      </c>
      <c r="AE87" s="57">
        <f t="shared" si="80"/>
        <v>219145</v>
      </c>
      <c r="AF87" s="54">
        <f t="shared" si="81"/>
        <v>212908</v>
      </c>
      <c r="AG87" s="59">
        <f t="shared" si="77"/>
        <v>6237</v>
      </c>
      <c r="AH87" s="3">
        <f t="shared" si="78"/>
        <v>3320805</v>
      </c>
      <c r="AI87" s="87"/>
      <c r="AJ87" s="88"/>
      <c r="AK87" s="87"/>
      <c r="AL87" s="88"/>
      <c r="AM87" s="87"/>
      <c r="AN87" s="92">
        <v>7083</v>
      </c>
      <c r="AO87" s="92"/>
      <c r="AP87" s="92">
        <f t="shared" si="82"/>
        <v>6237</v>
      </c>
      <c r="AQ87" s="92">
        <f t="shared" si="79"/>
        <v>3327888</v>
      </c>
    </row>
    <row r="88" spans="1:43" s="6" customFormat="1" ht="12" hidden="1" outlineLevel="2">
      <c r="A88" s="21"/>
      <c r="B88" s="27" t="s">
        <v>2</v>
      </c>
      <c r="C88" s="8">
        <v>3320805</v>
      </c>
      <c r="D88" s="32">
        <v>38542</v>
      </c>
      <c r="E88" s="30">
        <v>36769</v>
      </c>
      <c r="F88" s="59">
        <f t="shared" si="64"/>
        <v>1773</v>
      </c>
      <c r="G88" s="32">
        <v>161892</v>
      </c>
      <c r="H88" s="30">
        <v>158913</v>
      </c>
      <c r="I88" s="59">
        <f t="shared" si="65"/>
        <v>2979</v>
      </c>
      <c r="J88" s="32">
        <v>16476</v>
      </c>
      <c r="K88" s="36">
        <v>0</v>
      </c>
      <c r="L88" s="30">
        <v>5065</v>
      </c>
      <c r="M88" s="50">
        <f t="shared" si="66"/>
        <v>21541</v>
      </c>
      <c r="N88" s="32">
        <v>13804</v>
      </c>
      <c r="O88" s="36"/>
      <c r="P88" s="30">
        <v>7825</v>
      </c>
      <c r="Q88" s="48">
        <f t="shared" si="67"/>
        <v>21629</v>
      </c>
      <c r="R88" s="51">
        <f t="shared" si="68"/>
        <v>-88</v>
      </c>
      <c r="S88" s="32">
        <f t="shared" si="69"/>
        <v>221975</v>
      </c>
      <c r="T88" s="30">
        <f t="shared" si="70"/>
        <v>217311</v>
      </c>
      <c r="U88" s="59">
        <f t="shared" si="71"/>
        <v>4664</v>
      </c>
      <c r="V88" s="32">
        <v>1238</v>
      </c>
      <c r="W88" s="30"/>
      <c r="X88" s="59">
        <f t="shared" si="72"/>
        <v>1238</v>
      </c>
      <c r="Y88" s="57">
        <f t="shared" si="73"/>
        <v>223213</v>
      </c>
      <c r="Z88" s="54">
        <f t="shared" si="74"/>
        <v>217311</v>
      </c>
      <c r="AA88" s="59">
        <f t="shared" si="75"/>
        <v>5902</v>
      </c>
      <c r="AB88" s="32">
        <v>36</v>
      </c>
      <c r="AC88" s="36">
        <v>7387</v>
      </c>
      <c r="AD88" s="51">
        <f t="shared" si="76"/>
        <v>7351</v>
      </c>
      <c r="AE88" s="57">
        <f t="shared" si="80"/>
        <v>223213</v>
      </c>
      <c r="AF88" s="54">
        <f t="shared" si="81"/>
        <v>217311</v>
      </c>
      <c r="AG88" s="59">
        <f t="shared" si="77"/>
        <v>5902</v>
      </c>
      <c r="AH88" s="3">
        <f t="shared" si="78"/>
        <v>3326707</v>
      </c>
      <c r="AI88" s="92">
        <v>7083</v>
      </c>
      <c r="AJ88" s="88"/>
      <c r="AK88" s="87"/>
      <c r="AL88" s="88"/>
      <c r="AM88" s="87"/>
      <c r="AN88" s="92">
        <v>4181</v>
      </c>
      <c r="AO88" s="92">
        <f>AN88-AN87</f>
        <v>-2902</v>
      </c>
      <c r="AP88" s="92">
        <f t="shared" si="82"/>
        <v>3000</v>
      </c>
      <c r="AQ88" s="92">
        <f t="shared" si="79"/>
        <v>3330888</v>
      </c>
    </row>
    <row r="89" spans="1:43" s="6" customFormat="1" ht="12" hidden="1" outlineLevel="2">
      <c r="A89" s="21"/>
      <c r="B89" s="27" t="s">
        <v>3</v>
      </c>
      <c r="C89" s="8">
        <v>3326707</v>
      </c>
      <c r="D89" s="32">
        <v>38326</v>
      </c>
      <c r="E89" s="30">
        <v>37127</v>
      </c>
      <c r="F89" s="59">
        <f t="shared" si="64"/>
        <v>1199</v>
      </c>
      <c r="G89" s="32">
        <v>162877</v>
      </c>
      <c r="H89" s="30">
        <v>159815</v>
      </c>
      <c r="I89" s="59">
        <f t="shared" si="65"/>
        <v>3062</v>
      </c>
      <c r="J89" s="32">
        <v>17429</v>
      </c>
      <c r="K89" s="36">
        <v>1554</v>
      </c>
      <c r="L89" s="30">
        <v>5567</v>
      </c>
      <c r="M89" s="50">
        <f t="shared" si="66"/>
        <v>24550</v>
      </c>
      <c r="N89" s="32">
        <v>13683</v>
      </c>
      <c r="O89" s="36"/>
      <c r="P89" s="30">
        <v>9301</v>
      </c>
      <c r="Q89" s="48">
        <f t="shared" si="67"/>
        <v>22984</v>
      </c>
      <c r="R89" s="51">
        <f t="shared" si="68"/>
        <v>1566</v>
      </c>
      <c r="S89" s="32">
        <f t="shared" si="69"/>
        <v>225753</v>
      </c>
      <c r="T89" s="30">
        <f t="shared" si="70"/>
        <v>219926</v>
      </c>
      <c r="U89" s="59">
        <f t="shared" si="71"/>
        <v>5827</v>
      </c>
      <c r="V89" s="32"/>
      <c r="W89" s="30">
        <v>80</v>
      </c>
      <c r="X89" s="59">
        <f t="shared" si="72"/>
        <v>-80</v>
      </c>
      <c r="Y89" s="57">
        <f t="shared" si="73"/>
        <v>225753</v>
      </c>
      <c r="Z89" s="54">
        <f t="shared" si="74"/>
        <v>220006</v>
      </c>
      <c r="AA89" s="59">
        <f t="shared" si="75"/>
        <v>5747</v>
      </c>
      <c r="AB89" s="32">
        <v>38</v>
      </c>
      <c r="AC89" s="36">
        <v>7643</v>
      </c>
      <c r="AD89" s="51">
        <f t="shared" si="76"/>
        <v>7605</v>
      </c>
      <c r="AE89" s="57">
        <f t="shared" si="80"/>
        <v>225753</v>
      </c>
      <c r="AF89" s="54">
        <f t="shared" si="81"/>
        <v>220006</v>
      </c>
      <c r="AG89" s="59">
        <f t="shared" si="77"/>
        <v>5747</v>
      </c>
      <c r="AH89" s="3">
        <f t="shared" si="78"/>
        <v>3332454</v>
      </c>
      <c r="AI89" s="92">
        <v>4181</v>
      </c>
      <c r="AJ89" s="88"/>
      <c r="AK89" s="87"/>
      <c r="AL89" s="88"/>
      <c r="AM89" s="87"/>
      <c r="AN89" s="92">
        <v>4119</v>
      </c>
      <c r="AO89" s="92">
        <f aca="true" t="shared" si="83" ref="AO89:AO100">AN89-AN88</f>
        <v>-62</v>
      </c>
      <c r="AP89" s="92">
        <f t="shared" si="82"/>
        <v>5685</v>
      </c>
      <c r="AQ89" s="92">
        <f t="shared" si="79"/>
        <v>3336573</v>
      </c>
    </row>
    <row r="90" spans="1:43" s="6" customFormat="1" ht="12" hidden="1" outlineLevel="2">
      <c r="A90" s="21"/>
      <c r="B90" s="27" t="s">
        <v>4</v>
      </c>
      <c r="C90" s="8">
        <v>3332454</v>
      </c>
      <c r="D90" s="32">
        <v>38322</v>
      </c>
      <c r="E90" s="30">
        <v>36940</v>
      </c>
      <c r="F90" s="59">
        <f t="shared" si="64"/>
        <v>1382</v>
      </c>
      <c r="G90" s="44">
        <v>164182</v>
      </c>
      <c r="H90" s="30">
        <v>160922</v>
      </c>
      <c r="I90" s="59">
        <f t="shared" si="65"/>
        <v>3260</v>
      </c>
      <c r="J90" s="32">
        <v>18376</v>
      </c>
      <c r="K90" s="36">
        <v>1358</v>
      </c>
      <c r="L90" s="30">
        <v>5964</v>
      </c>
      <c r="M90" s="50">
        <f t="shared" si="66"/>
        <v>25698</v>
      </c>
      <c r="N90" s="32">
        <v>13919</v>
      </c>
      <c r="O90" s="36"/>
      <c r="P90" s="30">
        <v>9152</v>
      </c>
      <c r="Q90" s="48">
        <f t="shared" si="67"/>
        <v>23071</v>
      </c>
      <c r="R90" s="51">
        <f t="shared" si="68"/>
        <v>2627</v>
      </c>
      <c r="S90" s="32">
        <f t="shared" si="69"/>
        <v>228202</v>
      </c>
      <c r="T90" s="30">
        <f t="shared" si="70"/>
        <v>220933</v>
      </c>
      <c r="U90" s="59">
        <f t="shared" si="71"/>
        <v>7269</v>
      </c>
      <c r="V90" s="32"/>
      <c r="W90" s="30">
        <v>207</v>
      </c>
      <c r="X90" s="59">
        <f t="shared" si="72"/>
        <v>-207</v>
      </c>
      <c r="Y90" s="57">
        <f t="shared" si="73"/>
        <v>228202</v>
      </c>
      <c r="Z90" s="54">
        <f t="shared" si="74"/>
        <v>221140</v>
      </c>
      <c r="AA90" s="59">
        <f t="shared" si="75"/>
        <v>7062</v>
      </c>
      <c r="AB90" s="32">
        <v>23</v>
      </c>
      <c r="AC90" s="36">
        <v>5996</v>
      </c>
      <c r="AD90" s="51">
        <f t="shared" si="76"/>
        <v>5973</v>
      </c>
      <c r="AE90" s="57">
        <f t="shared" si="80"/>
        <v>228202</v>
      </c>
      <c r="AF90" s="54">
        <f t="shared" si="81"/>
        <v>221140</v>
      </c>
      <c r="AG90" s="59">
        <f t="shared" si="77"/>
        <v>7062</v>
      </c>
      <c r="AH90" s="3">
        <f t="shared" si="78"/>
        <v>3339516</v>
      </c>
      <c r="AI90" s="92">
        <v>4119</v>
      </c>
      <c r="AJ90" s="88"/>
      <c r="AK90" s="87"/>
      <c r="AL90" s="88"/>
      <c r="AM90" s="87"/>
      <c r="AN90" s="59">
        <v>7904</v>
      </c>
      <c r="AO90" s="59">
        <f t="shared" si="83"/>
        <v>3785</v>
      </c>
      <c r="AP90" s="59">
        <f t="shared" si="82"/>
        <v>10847</v>
      </c>
      <c r="AQ90" s="92">
        <f t="shared" si="79"/>
        <v>3347420</v>
      </c>
    </row>
    <row r="91" spans="1:43" s="5" customFormat="1" ht="12" hidden="1" outlineLevel="2">
      <c r="A91" s="21"/>
      <c r="B91" s="28" t="s">
        <v>5</v>
      </c>
      <c r="C91" s="8">
        <v>3339516</v>
      </c>
      <c r="D91" s="32">
        <v>39380</v>
      </c>
      <c r="E91" s="30">
        <v>37188</v>
      </c>
      <c r="F91" s="59">
        <f t="shared" si="64"/>
        <v>2192</v>
      </c>
      <c r="G91" s="44">
        <v>161482</v>
      </c>
      <c r="H91" s="30">
        <v>157832</v>
      </c>
      <c r="I91" s="59">
        <f t="shared" si="65"/>
        <v>3650</v>
      </c>
      <c r="J91" s="32">
        <v>18417</v>
      </c>
      <c r="K91" s="36">
        <v>453</v>
      </c>
      <c r="L91" s="30">
        <v>6372</v>
      </c>
      <c r="M91" s="50">
        <f t="shared" si="66"/>
        <v>25242</v>
      </c>
      <c r="N91" s="32">
        <v>15021</v>
      </c>
      <c r="O91" s="36"/>
      <c r="P91" s="30">
        <v>9022</v>
      </c>
      <c r="Q91" s="48">
        <f t="shared" si="67"/>
        <v>24043</v>
      </c>
      <c r="R91" s="51">
        <f t="shared" si="68"/>
        <v>1199</v>
      </c>
      <c r="S91" s="32">
        <f t="shared" si="69"/>
        <v>226104</v>
      </c>
      <c r="T91" s="30">
        <f t="shared" si="70"/>
        <v>219063</v>
      </c>
      <c r="U91" s="59">
        <f t="shared" si="71"/>
        <v>7041</v>
      </c>
      <c r="V91" s="32"/>
      <c r="W91" s="30">
        <v>100</v>
      </c>
      <c r="X91" s="59">
        <f t="shared" si="72"/>
        <v>-100</v>
      </c>
      <c r="Y91" s="57">
        <f t="shared" si="73"/>
        <v>226104</v>
      </c>
      <c r="Z91" s="54">
        <f t="shared" si="74"/>
        <v>219163</v>
      </c>
      <c r="AA91" s="59">
        <f t="shared" si="75"/>
        <v>6941</v>
      </c>
      <c r="AB91" s="32">
        <v>34</v>
      </c>
      <c r="AC91" s="36">
        <v>16136</v>
      </c>
      <c r="AD91" s="51">
        <f t="shared" si="76"/>
        <v>16102</v>
      </c>
      <c r="AE91" s="57">
        <f t="shared" si="80"/>
        <v>226104</v>
      </c>
      <c r="AF91" s="54">
        <f t="shared" si="81"/>
        <v>219163</v>
      </c>
      <c r="AG91" s="59">
        <f t="shared" si="77"/>
        <v>6941</v>
      </c>
      <c r="AH91" s="3">
        <f t="shared" si="78"/>
        <v>3346457</v>
      </c>
      <c r="AI91" s="59">
        <v>7904</v>
      </c>
      <c r="AJ91" s="36"/>
      <c r="AK91" s="4"/>
      <c r="AL91" s="36"/>
      <c r="AM91" s="4"/>
      <c r="AN91" s="59">
        <v>11397</v>
      </c>
      <c r="AO91" s="59">
        <f t="shared" si="83"/>
        <v>3493</v>
      </c>
      <c r="AP91" s="59">
        <f t="shared" si="82"/>
        <v>10434</v>
      </c>
      <c r="AQ91" s="59">
        <f t="shared" si="79"/>
        <v>3357854</v>
      </c>
    </row>
    <row r="92" spans="1:43" s="5" customFormat="1" ht="12" hidden="1" outlineLevel="2">
      <c r="A92" s="21"/>
      <c r="B92" s="27" t="s">
        <v>0</v>
      </c>
      <c r="C92" s="8">
        <v>3346457</v>
      </c>
      <c r="D92" s="32">
        <v>39014</v>
      </c>
      <c r="E92" s="30">
        <v>36750</v>
      </c>
      <c r="F92" s="59">
        <f t="shared" si="64"/>
        <v>2264</v>
      </c>
      <c r="G92" s="44">
        <v>163274</v>
      </c>
      <c r="H92" s="30">
        <v>159167</v>
      </c>
      <c r="I92" s="59">
        <f t="shared" si="65"/>
        <v>4107</v>
      </c>
      <c r="J92" s="32">
        <v>19881</v>
      </c>
      <c r="K92" s="36">
        <v>2615</v>
      </c>
      <c r="L92" s="30">
        <v>7443</v>
      </c>
      <c r="M92" s="50">
        <f t="shared" si="66"/>
        <v>29939</v>
      </c>
      <c r="N92" s="32">
        <v>14917</v>
      </c>
      <c r="O92" s="36"/>
      <c r="P92" s="30">
        <v>9346</v>
      </c>
      <c r="Q92" s="48">
        <f t="shared" si="67"/>
        <v>24263</v>
      </c>
      <c r="R92" s="51">
        <f t="shared" si="68"/>
        <v>5676</v>
      </c>
      <c r="S92" s="32">
        <f t="shared" si="69"/>
        <v>232227</v>
      </c>
      <c r="T92" s="30">
        <f t="shared" si="70"/>
        <v>220180</v>
      </c>
      <c r="U92" s="59">
        <f t="shared" si="71"/>
        <v>12047</v>
      </c>
      <c r="V92" s="32">
        <v>56</v>
      </c>
      <c r="W92" s="30"/>
      <c r="X92" s="59">
        <f t="shared" si="72"/>
        <v>56</v>
      </c>
      <c r="Y92" s="57">
        <f t="shared" si="73"/>
        <v>232283</v>
      </c>
      <c r="Z92" s="54">
        <f t="shared" si="74"/>
        <v>220180</v>
      </c>
      <c r="AA92" s="59">
        <f t="shared" si="75"/>
        <v>12103</v>
      </c>
      <c r="AB92" s="32">
        <v>45</v>
      </c>
      <c r="AC92" s="36">
        <v>15170</v>
      </c>
      <c r="AD92" s="51">
        <f t="shared" si="76"/>
        <v>15125</v>
      </c>
      <c r="AE92" s="57">
        <f t="shared" si="80"/>
        <v>232283</v>
      </c>
      <c r="AF92" s="54">
        <f t="shared" si="81"/>
        <v>220180</v>
      </c>
      <c r="AG92" s="59">
        <f t="shared" si="77"/>
        <v>12103</v>
      </c>
      <c r="AH92" s="3">
        <f t="shared" si="78"/>
        <v>3358560</v>
      </c>
      <c r="AI92" s="59">
        <v>11397</v>
      </c>
      <c r="AJ92" s="36"/>
      <c r="AK92" s="4"/>
      <c r="AL92" s="36"/>
      <c r="AM92" s="4"/>
      <c r="AN92" s="59">
        <v>16218</v>
      </c>
      <c r="AO92" s="59">
        <f t="shared" si="83"/>
        <v>4821</v>
      </c>
      <c r="AP92" s="59">
        <f t="shared" si="82"/>
        <v>16924</v>
      </c>
      <c r="AQ92" s="59">
        <f t="shared" si="79"/>
        <v>3374778</v>
      </c>
    </row>
    <row r="93" spans="1:43" s="5" customFormat="1" ht="12" hidden="1" outlineLevel="2">
      <c r="A93" s="21"/>
      <c r="B93" s="27" t="s">
        <v>6</v>
      </c>
      <c r="C93" s="8">
        <v>3358560</v>
      </c>
      <c r="D93" s="32">
        <v>37571</v>
      </c>
      <c r="E93" s="30">
        <v>37423</v>
      </c>
      <c r="F93" s="59">
        <f t="shared" si="64"/>
        <v>148</v>
      </c>
      <c r="G93" s="44">
        <v>165356</v>
      </c>
      <c r="H93" s="30">
        <v>160423</v>
      </c>
      <c r="I93" s="59">
        <f t="shared" si="65"/>
        <v>4933</v>
      </c>
      <c r="J93" s="32">
        <v>20434</v>
      </c>
      <c r="K93" s="36">
        <v>1269</v>
      </c>
      <c r="L93" s="30">
        <v>7923</v>
      </c>
      <c r="M93" s="50">
        <f t="shared" si="66"/>
        <v>29626</v>
      </c>
      <c r="N93" s="32">
        <v>14496</v>
      </c>
      <c r="O93" s="36"/>
      <c r="P93" s="30">
        <v>11088</v>
      </c>
      <c r="Q93" s="48">
        <f t="shared" si="67"/>
        <v>25584</v>
      </c>
      <c r="R93" s="51">
        <f t="shared" si="68"/>
        <v>4042</v>
      </c>
      <c r="S93" s="32">
        <f t="shared" si="69"/>
        <v>232553</v>
      </c>
      <c r="T93" s="30">
        <f t="shared" si="70"/>
        <v>223430</v>
      </c>
      <c r="U93" s="59">
        <f t="shared" si="71"/>
        <v>9123</v>
      </c>
      <c r="V93" s="32">
        <v>567</v>
      </c>
      <c r="W93" s="30"/>
      <c r="X93" s="59">
        <f t="shared" si="72"/>
        <v>567</v>
      </c>
      <c r="Y93" s="57">
        <f t="shared" si="73"/>
        <v>233120</v>
      </c>
      <c r="Z93" s="54">
        <f t="shared" si="74"/>
        <v>223430</v>
      </c>
      <c r="AA93" s="59">
        <f t="shared" si="75"/>
        <v>9690</v>
      </c>
      <c r="AB93" s="32">
        <v>42</v>
      </c>
      <c r="AC93" s="36">
        <v>9812</v>
      </c>
      <c r="AD93" s="51">
        <f t="shared" si="76"/>
        <v>9770</v>
      </c>
      <c r="AE93" s="57">
        <f t="shared" si="80"/>
        <v>233120</v>
      </c>
      <c r="AF93" s="54">
        <f t="shared" si="81"/>
        <v>223430</v>
      </c>
      <c r="AG93" s="59">
        <f t="shared" si="77"/>
        <v>9690</v>
      </c>
      <c r="AH93" s="3">
        <f t="shared" si="78"/>
        <v>3368250</v>
      </c>
      <c r="AI93" s="59">
        <v>16218</v>
      </c>
      <c r="AJ93" s="36"/>
      <c r="AK93" s="4"/>
      <c r="AL93" s="36"/>
      <c r="AM93" s="4"/>
      <c r="AN93" s="59">
        <v>18061</v>
      </c>
      <c r="AO93" s="59">
        <f t="shared" si="83"/>
        <v>1843</v>
      </c>
      <c r="AP93" s="59">
        <f t="shared" si="82"/>
        <v>11533</v>
      </c>
      <c r="AQ93" s="59">
        <f t="shared" si="79"/>
        <v>3386311</v>
      </c>
    </row>
    <row r="94" spans="1:43" s="5" customFormat="1" ht="12" hidden="1" outlineLevel="2">
      <c r="A94" s="21"/>
      <c r="B94" s="27" t="s">
        <v>7</v>
      </c>
      <c r="C94" s="8">
        <v>3368250</v>
      </c>
      <c r="D94" s="32">
        <v>37517</v>
      </c>
      <c r="E94" s="30">
        <v>37786</v>
      </c>
      <c r="F94" s="59">
        <f t="shared" si="64"/>
        <v>-269</v>
      </c>
      <c r="G94" s="44">
        <v>168805</v>
      </c>
      <c r="H94" s="30">
        <v>162857</v>
      </c>
      <c r="I94" s="59">
        <f t="shared" si="65"/>
        <v>5948</v>
      </c>
      <c r="J94" s="32">
        <v>20855</v>
      </c>
      <c r="K94" s="36">
        <v>980</v>
      </c>
      <c r="L94" s="30">
        <v>8191</v>
      </c>
      <c r="M94" s="50">
        <f t="shared" si="66"/>
        <v>30026</v>
      </c>
      <c r="N94" s="32">
        <v>14263</v>
      </c>
      <c r="O94" s="36"/>
      <c r="P94" s="30">
        <v>9764</v>
      </c>
      <c r="Q94" s="48">
        <f t="shared" si="67"/>
        <v>24027</v>
      </c>
      <c r="R94" s="51">
        <f t="shared" si="68"/>
        <v>5999</v>
      </c>
      <c r="S94" s="32">
        <f t="shared" si="69"/>
        <v>236348</v>
      </c>
      <c r="T94" s="30">
        <f t="shared" si="70"/>
        <v>224670</v>
      </c>
      <c r="U94" s="59">
        <f t="shared" si="71"/>
        <v>11678</v>
      </c>
      <c r="V94" s="32">
        <v>570</v>
      </c>
      <c r="W94" s="30"/>
      <c r="X94" s="59">
        <f t="shared" si="72"/>
        <v>570</v>
      </c>
      <c r="Y94" s="57">
        <f t="shared" si="73"/>
        <v>236918</v>
      </c>
      <c r="Z94" s="54">
        <f t="shared" si="74"/>
        <v>224670</v>
      </c>
      <c r="AA94" s="59">
        <f t="shared" si="75"/>
        <v>12248</v>
      </c>
      <c r="AB94" s="32">
        <v>25</v>
      </c>
      <c r="AC94" s="36">
        <v>9028</v>
      </c>
      <c r="AD94" s="51">
        <f t="shared" si="76"/>
        <v>9003</v>
      </c>
      <c r="AE94" s="57">
        <f t="shared" si="80"/>
        <v>236918</v>
      </c>
      <c r="AF94" s="54">
        <f t="shared" si="81"/>
        <v>224670</v>
      </c>
      <c r="AG94" s="59">
        <f t="shared" si="77"/>
        <v>12248</v>
      </c>
      <c r="AH94" s="3">
        <f t="shared" si="78"/>
        <v>3380498</v>
      </c>
      <c r="AI94" s="59">
        <v>18061</v>
      </c>
      <c r="AJ94" s="36"/>
      <c r="AK94" s="4"/>
      <c r="AL94" s="36"/>
      <c r="AM94" s="4"/>
      <c r="AN94" s="59">
        <v>18059</v>
      </c>
      <c r="AO94" s="59">
        <f t="shared" si="83"/>
        <v>-2</v>
      </c>
      <c r="AP94" s="59">
        <f t="shared" si="82"/>
        <v>12246</v>
      </c>
      <c r="AQ94" s="59">
        <f t="shared" si="79"/>
        <v>3398557</v>
      </c>
    </row>
    <row r="95" spans="1:43" s="5" customFormat="1" ht="12" hidden="1" outlineLevel="2">
      <c r="A95" s="21"/>
      <c r="B95" s="27" t="s">
        <v>8</v>
      </c>
      <c r="C95" s="8">
        <v>3380498</v>
      </c>
      <c r="D95" s="32">
        <v>38071</v>
      </c>
      <c r="E95" s="30">
        <v>35901</v>
      </c>
      <c r="F95" s="59">
        <f t="shared" si="64"/>
        <v>2170</v>
      </c>
      <c r="G95" s="44">
        <v>171648</v>
      </c>
      <c r="H95" s="30">
        <v>164909</v>
      </c>
      <c r="I95" s="59">
        <f t="shared" si="65"/>
        <v>6739</v>
      </c>
      <c r="J95" s="32">
        <v>22296</v>
      </c>
      <c r="K95" s="36">
        <v>1553</v>
      </c>
      <c r="L95" s="30">
        <v>8595</v>
      </c>
      <c r="M95" s="50">
        <f t="shared" si="66"/>
        <v>32444</v>
      </c>
      <c r="N95" s="32">
        <v>14236</v>
      </c>
      <c r="O95" s="36"/>
      <c r="P95" s="30">
        <v>12107</v>
      </c>
      <c r="Q95" s="48">
        <f t="shared" si="67"/>
        <v>26343</v>
      </c>
      <c r="R95" s="51">
        <f t="shared" si="68"/>
        <v>6101</v>
      </c>
      <c r="S95" s="32">
        <f t="shared" si="69"/>
        <v>242163</v>
      </c>
      <c r="T95" s="30">
        <f t="shared" si="70"/>
        <v>227153</v>
      </c>
      <c r="U95" s="59">
        <f t="shared" si="71"/>
        <v>15010</v>
      </c>
      <c r="V95" s="32">
        <v>434</v>
      </c>
      <c r="W95" s="30"/>
      <c r="X95" s="59">
        <f t="shared" si="72"/>
        <v>434</v>
      </c>
      <c r="Y95" s="57">
        <f t="shared" si="73"/>
        <v>242597</v>
      </c>
      <c r="Z95" s="54">
        <f t="shared" si="74"/>
        <v>227153</v>
      </c>
      <c r="AA95" s="59">
        <f t="shared" si="75"/>
        <v>15444</v>
      </c>
      <c r="AB95" s="32">
        <v>36</v>
      </c>
      <c r="AC95" s="36">
        <v>8844</v>
      </c>
      <c r="AD95" s="51">
        <f t="shared" si="76"/>
        <v>8808</v>
      </c>
      <c r="AE95" s="57">
        <f t="shared" si="80"/>
        <v>242597</v>
      </c>
      <c r="AF95" s="54">
        <f t="shared" si="81"/>
        <v>227153</v>
      </c>
      <c r="AG95" s="59">
        <f t="shared" si="77"/>
        <v>15444</v>
      </c>
      <c r="AH95" s="3">
        <f t="shared" si="78"/>
        <v>3395942</v>
      </c>
      <c r="AI95" s="59">
        <v>18059</v>
      </c>
      <c r="AJ95" s="36"/>
      <c r="AK95" s="4"/>
      <c r="AL95" s="36"/>
      <c r="AM95" s="4"/>
      <c r="AN95" s="59">
        <v>20547</v>
      </c>
      <c r="AO95" s="59">
        <f t="shared" si="83"/>
        <v>2488</v>
      </c>
      <c r="AP95" s="59">
        <f t="shared" si="82"/>
        <v>17932</v>
      </c>
      <c r="AQ95" s="59">
        <f t="shared" si="79"/>
        <v>3416489</v>
      </c>
    </row>
    <row r="96" spans="1:43" s="5" customFormat="1" ht="12" hidden="1" outlineLevel="2">
      <c r="A96" s="21"/>
      <c r="B96" s="27" t="s">
        <v>10</v>
      </c>
      <c r="C96" s="8">
        <v>3395942</v>
      </c>
      <c r="D96" s="32">
        <v>38604</v>
      </c>
      <c r="E96" s="30">
        <v>36691</v>
      </c>
      <c r="F96" s="59">
        <f t="shared" si="64"/>
        <v>1913</v>
      </c>
      <c r="G96" s="44">
        <v>174331</v>
      </c>
      <c r="H96" s="30">
        <v>167032</v>
      </c>
      <c r="I96" s="59">
        <f t="shared" si="65"/>
        <v>7299</v>
      </c>
      <c r="J96" s="32">
        <v>23113</v>
      </c>
      <c r="K96" s="36">
        <v>3495</v>
      </c>
      <c r="L96" s="30">
        <v>9618</v>
      </c>
      <c r="M96" s="50">
        <f t="shared" si="66"/>
        <v>36226</v>
      </c>
      <c r="N96" s="32">
        <v>14856</v>
      </c>
      <c r="O96" s="36"/>
      <c r="P96" s="30">
        <v>13389</v>
      </c>
      <c r="Q96" s="48">
        <f t="shared" si="67"/>
        <v>28245</v>
      </c>
      <c r="R96" s="51">
        <f t="shared" si="68"/>
        <v>7981</v>
      </c>
      <c r="S96" s="32">
        <f t="shared" si="69"/>
        <v>249161</v>
      </c>
      <c r="T96" s="30">
        <f t="shared" si="70"/>
        <v>231968</v>
      </c>
      <c r="U96" s="59">
        <f t="shared" si="71"/>
        <v>17193</v>
      </c>
      <c r="V96" s="32">
        <v>843</v>
      </c>
      <c r="W96" s="30"/>
      <c r="X96" s="59">
        <f t="shared" si="72"/>
        <v>843</v>
      </c>
      <c r="Y96" s="57">
        <f t="shared" si="73"/>
        <v>250004</v>
      </c>
      <c r="Z96" s="54">
        <f t="shared" si="74"/>
        <v>231968</v>
      </c>
      <c r="AA96" s="59">
        <f t="shared" si="75"/>
        <v>18036</v>
      </c>
      <c r="AB96" s="32">
        <v>39</v>
      </c>
      <c r="AC96" s="36">
        <v>5715</v>
      </c>
      <c r="AD96" s="51">
        <f t="shared" si="76"/>
        <v>5676</v>
      </c>
      <c r="AE96" s="57">
        <f t="shared" si="80"/>
        <v>250004</v>
      </c>
      <c r="AF96" s="54">
        <f t="shared" si="81"/>
        <v>231968</v>
      </c>
      <c r="AG96" s="59">
        <f t="shared" si="77"/>
        <v>18036</v>
      </c>
      <c r="AH96" s="3">
        <f t="shared" si="78"/>
        <v>3413978</v>
      </c>
      <c r="AI96" s="59">
        <v>20547</v>
      </c>
      <c r="AJ96" s="36"/>
      <c r="AK96" s="93"/>
      <c r="AL96" s="7"/>
      <c r="AM96" s="85"/>
      <c r="AN96" s="59">
        <v>19099</v>
      </c>
      <c r="AO96" s="59">
        <f t="shared" si="83"/>
        <v>-1448</v>
      </c>
      <c r="AP96" s="59">
        <f t="shared" si="82"/>
        <v>16588</v>
      </c>
      <c r="AQ96" s="59">
        <f t="shared" si="79"/>
        <v>3433077</v>
      </c>
    </row>
    <row r="97" spans="1:43" s="5" customFormat="1" ht="12" hidden="1" outlineLevel="2">
      <c r="A97" s="21"/>
      <c r="B97" s="28" t="s">
        <v>17</v>
      </c>
      <c r="C97" s="8">
        <v>3413978</v>
      </c>
      <c r="D97" s="32">
        <v>39513</v>
      </c>
      <c r="E97" s="30">
        <v>35863</v>
      </c>
      <c r="F97" s="59">
        <f t="shared" si="64"/>
        <v>3650</v>
      </c>
      <c r="G97" s="44">
        <v>179017</v>
      </c>
      <c r="H97" s="45">
        <v>171937</v>
      </c>
      <c r="I97" s="116">
        <f t="shared" si="65"/>
        <v>7080</v>
      </c>
      <c r="J97" s="44">
        <v>24276</v>
      </c>
      <c r="K97" s="36">
        <v>3088</v>
      </c>
      <c r="L97" s="30">
        <v>10591</v>
      </c>
      <c r="M97" s="50">
        <f t="shared" si="66"/>
        <v>37955</v>
      </c>
      <c r="N97" s="44">
        <v>14887</v>
      </c>
      <c r="O97" s="108"/>
      <c r="P97" s="30">
        <v>12666</v>
      </c>
      <c r="Q97" s="48">
        <f t="shared" si="67"/>
        <v>27553</v>
      </c>
      <c r="R97" s="51">
        <f t="shared" si="68"/>
        <v>10402</v>
      </c>
      <c r="S97" s="32">
        <f t="shared" si="69"/>
        <v>256485</v>
      </c>
      <c r="T97" s="30">
        <f t="shared" si="70"/>
        <v>235353</v>
      </c>
      <c r="U97" s="59">
        <f t="shared" si="71"/>
        <v>21132</v>
      </c>
      <c r="V97" s="32">
        <v>769</v>
      </c>
      <c r="W97" s="30"/>
      <c r="X97" s="59">
        <f t="shared" si="72"/>
        <v>769</v>
      </c>
      <c r="Y97" s="57">
        <f t="shared" si="73"/>
        <v>257254</v>
      </c>
      <c r="Z97" s="54">
        <f t="shared" si="74"/>
        <v>235353</v>
      </c>
      <c r="AA97" s="59">
        <f t="shared" si="75"/>
        <v>21901</v>
      </c>
      <c r="AB97" s="32">
        <v>22</v>
      </c>
      <c r="AC97" s="36">
        <v>8769</v>
      </c>
      <c r="AD97" s="51">
        <f t="shared" si="76"/>
        <v>8747</v>
      </c>
      <c r="AE97" s="57">
        <f t="shared" si="80"/>
        <v>257254</v>
      </c>
      <c r="AF97" s="54">
        <f t="shared" si="81"/>
        <v>235353</v>
      </c>
      <c r="AG97" s="59">
        <f t="shared" si="77"/>
        <v>21901</v>
      </c>
      <c r="AH97" s="3">
        <f t="shared" si="78"/>
        <v>3435879</v>
      </c>
      <c r="AI97" s="59">
        <v>19099</v>
      </c>
      <c r="AJ97" s="36"/>
      <c r="AK97" s="4"/>
      <c r="AL97" s="36"/>
      <c r="AM97" s="4"/>
      <c r="AN97" s="59">
        <v>17137</v>
      </c>
      <c r="AO97" s="59">
        <f t="shared" si="83"/>
        <v>-1962</v>
      </c>
      <c r="AP97" s="59">
        <f t="shared" si="82"/>
        <v>19939</v>
      </c>
      <c r="AQ97" s="59">
        <f t="shared" si="79"/>
        <v>3453016</v>
      </c>
    </row>
    <row r="98" spans="1:43" s="5" customFormat="1" ht="12" hidden="1" outlineLevel="2">
      <c r="A98" s="21"/>
      <c r="B98" s="27" t="s">
        <v>18</v>
      </c>
      <c r="C98" s="8">
        <v>3435879</v>
      </c>
      <c r="D98" s="32">
        <v>38813</v>
      </c>
      <c r="E98" s="30">
        <v>35863</v>
      </c>
      <c r="F98" s="59">
        <f t="shared" si="64"/>
        <v>2950</v>
      </c>
      <c r="G98" s="44">
        <v>181271</v>
      </c>
      <c r="H98" s="30">
        <v>174636</v>
      </c>
      <c r="I98" s="59">
        <f t="shared" si="65"/>
        <v>6635</v>
      </c>
      <c r="J98" s="32">
        <v>25814</v>
      </c>
      <c r="K98" s="36">
        <v>2140</v>
      </c>
      <c r="L98" s="30">
        <v>10921</v>
      </c>
      <c r="M98" s="50">
        <f t="shared" si="66"/>
        <v>38875</v>
      </c>
      <c r="N98" s="32">
        <v>14945</v>
      </c>
      <c r="O98" s="36"/>
      <c r="P98" s="30">
        <v>14363</v>
      </c>
      <c r="Q98" s="48">
        <f t="shared" si="67"/>
        <v>29308</v>
      </c>
      <c r="R98" s="51">
        <f t="shared" si="68"/>
        <v>9567</v>
      </c>
      <c r="S98" s="32">
        <f t="shared" si="69"/>
        <v>258959</v>
      </c>
      <c r="T98" s="30">
        <f t="shared" si="70"/>
        <v>239807</v>
      </c>
      <c r="U98" s="59">
        <f t="shared" si="71"/>
        <v>19152</v>
      </c>
      <c r="V98" s="32">
        <v>1744</v>
      </c>
      <c r="W98" s="30"/>
      <c r="X98" s="59">
        <f t="shared" si="72"/>
        <v>1744</v>
      </c>
      <c r="Y98" s="57">
        <f t="shared" si="73"/>
        <v>260703</v>
      </c>
      <c r="Z98" s="54">
        <f t="shared" si="74"/>
        <v>239807</v>
      </c>
      <c r="AA98" s="59">
        <f t="shared" si="75"/>
        <v>20896</v>
      </c>
      <c r="AB98" s="32">
        <v>37</v>
      </c>
      <c r="AC98" s="36">
        <v>8872</v>
      </c>
      <c r="AD98" s="51">
        <f t="shared" si="76"/>
        <v>8835</v>
      </c>
      <c r="AE98" s="57">
        <f t="shared" si="80"/>
        <v>260703</v>
      </c>
      <c r="AF98" s="54">
        <f t="shared" si="81"/>
        <v>239807</v>
      </c>
      <c r="AG98" s="59">
        <f t="shared" si="77"/>
        <v>20896</v>
      </c>
      <c r="AH98" s="3">
        <f t="shared" si="78"/>
        <v>3456775</v>
      </c>
      <c r="AI98" s="59">
        <v>17137</v>
      </c>
      <c r="AJ98" s="36"/>
      <c r="AK98" s="4"/>
      <c r="AL98" s="36"/>
      <c r="AM98" s="4"/>
      <c r="AN98" s="59">
        <v>15417</v>
      </c>
      <c r="AO98" s="59">
        <f t="shared" si="83"/>
        <v>-1720</v>
      </c>
      <c r="AP98" s="59">
        <f t="shared" si="82"/>
        <v>19176</v>
      </c>
      <c r="AQ98" s="59">
        <f t="shared" si="79"/>
        <v>3472192</v>
      </c>
    </row>
    <row r="99" spans="1:43" s="5" customFormat="1" ht="12" hidden="1" outlineLevel="2">
      <c r="A99" s="21"/>
      <c r="B99" s="27" t="s">
        <v>19</v>
      </c>
      <c r="C99" s="8">
        <v>3456775</v>
      </c>
      <c r="D99" s="32">
        <v>40391</v>
      </c>
      <c r="E99" s="30">
        <v>37310</v>
      </c>
      <c r="F99" s="59">
        <f t="shared" si="64"/>
        <v>3081</v>
      </c>
      <c r="G99" s="44">
        <v>188669</v>
      </c>
      <c r="H99" s="30">
        <v>183022</v>
      </c>
      <c r="I99" s="59">
        <f t="shared" si="65"/>
        <v>5647</v>
      </c>
      <c r="J99" s="32">
        <v>27289</v>
      </c>
      <c r="K99" s="36">
        <v>3270</v>
      </c>
      <c r="L99" s="30">
        <v>11828</v>
      </c>
      <c r="M99" s="50">
        <f t="shared" si="66"/>
        <v>42387</v>
      </c>
      <c r="N99" s="32">
        <v>17465</v>
      </c>
      <c r="O99" s="36"/>
      <c r="P99" s="30">
        <v>15200</v>
      </c>
      <c r="Q99" s="48">
        <f t="shared" si="67"/>
        <v>32665</v>
      </c>
      <c r="R99" s="51">
        <f t="shared" si="68"/>
        <v>9722</v>
      </c>
      <c r="S99" s="32">
        <f t="shared" si="69"/>
        <v>271447</v>
      </c>
      <c r="T99" s="30">
        <f t="shared" si="70"/>
        <v>252997</v>
      </c>
      <c r="U99" s="59">
        <f t="shared" si="71"/>
        <v>18450</v>
      </c>
      <c r="V99" s="32">
        <v>446</v>
      </c>
      <c r="W99" s="30"/>
      <c r="X99" s="59">
        <f t="shared" si="72"/>
        <v>446</v>
      </c>
      <c r="Y99" s="57">
        <f t="shared" si="73"/>
        <v>271893</v>
      </c>
      <c r="Z99" s="54">
        <f t="shared" si="74"/>
        <v>252997</v>
      </c>
      <c r="AA99" s="59">
        <f t="shared" si="75"/>
        <v>18896</v>
      </c>
      <c r="AB99" s="32">
        <v>25</v>
      </c>
      <c r="AC99" s="36">
        <v>10911</v>
      </c>
      <c r="AD99" s="51">
        <f t="shared" si="76"/>
        <v>10886</v>
      </c>
      <c r="AE99" s="57">
        <f t="shared" si="80"/>
        <v>271893</v>
      </c>
      <c r="AF99" s="54">
        <f t="shared" si="81"/>
        <v>252997</v>
      </c>
      <c r="AG99" s="59">
        <f t="shared" si="77"/>
        <v>18896</v>
      </c>
      <c r="AH99" s="3">
        <f t="shared" si="78"/>
        <v>3475671</v>
      </c>
      <c r="AI99" s="59">
        <v>15417</v>
      </c>
      <c r="AJ99" s="36"/>
      <c r="AK99" s="4"/>
      <c r="AL99" s="36"/>
      <c r="AM99" s="4"/>
      <c r="AN99" s="59">
        <v>13895</v>
      </c>
      <c r="AO99" s="59">
        <f t="shared" si="83"/>
        <v>-1522</v>
      </c>
      <c r="AP99" s="59">
        <f t="shared" si="82"/>
        <v>17374</v>
      </c>
      <c r="AQ99" s="59">
        <f t="shared" si="79"/>
        <v>3489566</v>
      </c>
    </row>
    <row r="100" spans="1:43" s="5" customFormat="1" ht="12" hidden="1" outlineLevel="2">
      <c r="A100" s="21"/>
      <c r="B100" s="27" t="s">
        <v>20</v>
      </c>
      <c r="C100" s="8">
        <v>3475671</v>
      </c>
      <c r="D100" s="32">
        <v>40196</v>
      </c>
      <c r="E100" s="30">
        <v>36743</v>
      </c>
      <c r="F100" s="59">
        <f t="shared" si="64"/>
        <v>3453</v>
      </c>
      <c r="G100" s="44">
        <v>187994</v>
      </c>
      <c r="H100" s="30">
        <v>182222</v>
      </c>
      <c r="I100" s="59">
        <f t="shared" si="65"/>
        <v>5772</v>
      </c>
      <c r="J100" s="32">
        <v>27538</v>
      </c>
      <c r="K100" s="36">
        <v>4237</v>
      </c>
      <c r="L100" s="30">
        <v>12218</v>
      </c>
      <c r="M100" s="50">
        <f t="shared" si="66"/>
        <v>43993</v>
      </c>
      <c r="N100" s="32">
        <v>15470</v>
      </c>
      <c r="O100" s="36"/>
      <c r="P100" s="30">
        <v>15801</v>
      </c>
      <c r="Q100" s="48">
        <f t="shared" si="67"/>
        <v>31271</v>
      </c>
      <c r="R100" s="51">
        <f t="shared" si="68"/>
        <v>12722</v>
      </c>
      <c r="S100" s="32">
        <f t="shared" si="69"/>
        <v>272183</v>
      </c>
      <c r="T100" s="30">
        <f t="shared" si="70"/>
        <v>250236</v>
      </c>
      <c r="U100" s="59">
        <f t="shared" si="71"/>
        <v>21947</v>
      </c>
      <c r="V100" s="32">
        <v>766</v>
      </c>
      <c r="W100" s="30"/>
      <c r="X100" s="59">
        <f t="shared" si="72"/>
        <v>766</v>
      </c>
      <c r="Y100" s="57">
        <f t="shared" si="73"/>
        <v>272949</v>
      </c>
      <c r="Z100" s="54">
        <f t="shared" si="74"/>
        <v>250236</v>
      </c>
      <c r="AA100" s="59">
        <f t="shared" si="75"/>
        <v>22713</v>
      </c>
      <c r="AB100" s="32">
        <v>19</v>
      </c>
      <c r="AC100" s="36">
        <v>9117</v>
      </c>
      <c r="AD100" s="51">
        <f t="shared" si="76"/>
        <v>9098</v>
      </c>
      <c r="AE100" s="57">
        <f t="shared" si="80"/>
        <v>272949</v>
      </c>
      <c r="AF100" s="54">
        <f t="shared" si="81"/>
        <v>250236</v>
      </c>
      <c r="AG100" s="59">
        <f t="shared" si="77"/>
        <v>22713</v>
      </c>
      <c r="AH100" s="3">
        <f t="shared" si="78"/>
        <v>3498384</v>
      </c>
      <c r="AI100" s="59">
        <v>13895</v>
      </c>
      <c r="AJ100" s="36"/>
      <c r="AK100" s="4"/>
      <c r="AL100" s="36"/>
      <c r="AM100" s="4"/>
      <c r="AN100" s="59">
        <v>11493</v>
      </c>
      <c r="AO100" s="59">
        <f t="shared" si="83"/>
        <v>-2402</v>
      </c>
      <c r="AP100" s="59">
        <f t="shared" si="82"/>
        <v>20311</v>
      </c>
      <c r="AQ100" s="59">
        <f t="shared" si="79"/>
        <v>3509877</v>
      </c>
    </row>
    <row r="101" spans="1:43" s="5" customFormat="1" ht="12" hidden="1" outlineLevel="2">
      <c r="A101" s="21"/>
      <c r="B101" s="27" t="s">
        <v>34</v>
      </c>
      <c r="C101" s="8">
        <f>AH100</f>
        <v>3498384</v>
      </c>
      <c r="D101" s="32">
        <v>40482</v>
      </c>
      <c r="E101" s="30">
        <v>37084</v>
      </c>
      <c r="F101" s="59">
        <f t="shared" si="64"/>
        <v>3398</v>
      </c>
      <c r="G101" s="44">
        <v>203542</v>
      </c>
      <c r="H101" s="30">
        <v>197305</v>
      </c>
      <c r="I101" s="59">
        <f t="shared" si="65"/>
        <v>6237</v>
      </c>
      <c r="J101" s="32">
        <v>29802</v>
      </c>
      <c r="K101" s="36">
        <v>6080</v>
      </c>
      <c r="L101" s="30">
        <v>5125</v>
      </c>
      <c r="M101" s="50">
        <f t="shared" si="66"/>
        <v>41007</v>
      </c>
      <c r="N101" s="32">
        <v>15545</v>
      </c>
      <c r="O101" s="36">
        <v>90</v>
      </c>
      <c r="P101" s="30">
        <v>9723</v>
      </c>
      <c r="Q101" s="48">
        <f>SUM(N101:P101)</f>
        <v>25358</v>
      </c>
      <c r="R101" s="51">
        <f>M101-Q101</f>
        <v>15649</v>
      </c>
      <c r="S101" s="32">
        <f>D101+G101+M101</f>
        <v>285031</v>
      </c>
      <c r="T101" s="30">
        <f>E101+H101+Q101</f>
        <v>259747</v>
      </c>
      <c r="U101" s="59">
        <f>S101-T101</f>
        <v>25284</v>
      </c>
      <c r="V101" s="32">
        <v>1872</v>
      </c>
      <c r="W101" s="30"/>
      <c r="X101" s="59">
        <f>V101-W101</f>
        <v>1872</v>
      </c>
      <c r="Y101" s="57">
        <f>S101+V101</f>
        <v>286903</v>
      </c>
      <c r="Z101" s="54">
        <f>T101+W101</f>
        <v>259747</v>
      </c>
      <c r="AA101" s="59">
        <f>Y101-Z101</f>
        <v>27156</v>
      </c>
      <c r="AB101" s="32">
        <v>18</v>
      </c>
      <c r="AC101" s="36">
        <v>9897</v>
      </c>
      <c r="AD101" s="51">
        <f>AC101-AB101</f>
        <v>9879</v>
      </c>
      <c r="AE101" s="57">
        <f>Y101</f>
        <v>286903</v>
      </c>
      <c r="AF101" s="54">
        <f>Z101</f>
        <v>259747</v>
      </c>
      <c r="AG101" s="59">
        <f>AE101-AF101</f>
        <v>27156</v>
      </c>
      <c r="AH101" s="3">
        <f>C101+AG101</f>
        <v>3525540</v>
      </c>
      <c r="AI101" s="59">
        <v>11493</v>
      </c>
      <c r="AJ101" s="36"/>
      <c r="AK101" s="4"/>
      <c r="AL101" s="36"/>
      <c r="AM101" s="4"/>
      <c r="AN101" s="59"/>
      <c r="AO101" s="59"/>
      <c r="AP101" s="59"/>
      <c r="AQ101" s="59"/>
    </row>
    <row r="102" spans="1:43" s="5" customFormat="1" ht="12" hidden="1" outlineLevel="2">
      <c r="A102" s="21"/>
      <c r="B102" s="27" t="s">
        <v>73</v>
      </c>
      <c r="C102" s="8">
        <f>AH101</f>
        <v>3525540</v>
      </c>
      <c r="D102" s="32"/>
      <c r="E102" s="30"/>
      <c r="F102" s="59"/>
      <c r="G102" s="44"/>
      <c r="H102" s="30"/>
      <c r="I102" s="59"/>
      <c r="J102" s="32"/>
      <c r="K102" s="36"/>
      <c r="L102" s="30"/>
      <c r="M102" s="50"/>
      <c r="N102" s="32"/>
      <c r="O102" s="36"/>
      <c r="P102" s="30"/>
      <c r="Q102" s="48"/>
      <c r="R102" s="51"/>
      <c r="S102" s="32"/>
      <c r="T102" s="30"/>
      <c r="U102" s="59"/>
      <c r="V102" s="32"/>
      <c r="W102" s="30"/>
      <c r="X102" s="59"/>
      <c r="Y102" s="57"/>
      <c r="Z102" s="54"/>
      <c r="AA102" s="59"/>
      <c r="AB102" s="32"/>
      <c r="AC102" s="36"/>
      <c r="AD102" s="51"/>
      <c r="AE102" s="57"/>
      <c r="AF102" s="54"/>
      <c r="AG102" s="59"/>
      <c r="AH102" s="3"/>
      <c r="AI102" s="59"/>
      <c r="AJ102" s="36"/>
      <c r="AK102" s="4"/>
      <c r="AL102" s="36"/>
      <c r="AM102" s="4"/>
      <c r="AN102" s="59"/>
      <c r="AO102" s="59"/>
      <c r="AP102" s="59"/>
      <c r="AQ102" s="59"/>
    </row>
    <row r="103" spans="1:43" s="5" customFormat="1" ht="12" hidden="1" outlineLevel="2">
      <c r="A103" s="21"/>
      <c r="B103" s="27" t="s">
        <v>74</v>
      </c>
      <c r="C103" s="8">
        <v>3561434</v>
      </c>
      <c r="D103" s="32"/>
      <c r="E103" s="30"/>
      <c r="F103" s="59"/>
      <c r="G103" s="44"/>
      <c r="H103" s="30"/>
      <c r="I103" s="59"/>
      <c r="J103" s="32"/>
      <c r="K103" s="36"/>
      <c r="L103" s="30"/>
      <c r="M103" s="50"/>
      <c r="N103" s="32"/>
      <c r="O103" s="36"/>
      <c r="P103" s="30"/>
      <c r="Q103" s="48"/>
      <c r="R103" s="51"/>
      <c r="S103" s="32"/>
      <c r="T103" s="30"/>
      <c r="U103" s="59"/>
      <c r="V103" s="32"/>
      <c r="W103" s="30"/>
      <c r="X103" s="59"/>
      <c r="Y103" s="57"/>
      <c r="Z103" s="54"/>
      <c r="AA103" s="59"/>
      <c r="AB103" s="32"/>
      <c r="AC103" s="36"/>
      <c r="AD103" s="51"/>
      <c r="AE103" s="57"/>
      <c r="AF103" s="54"/>
      <c r="AG103" s="59"/>
      <c r="AH103" s="3"/>
      <c r="AI103" s="59"/>
      <c r="AJ103" s="36"/>
      <c r="AK103" s="4"/>
      <c r="AL103" s="36"/>
      <c r="AM103" s="4"/>
      <c r="AN103" s="59"/>
      <c r="AO103" s="59"/>
      <c r="AP103" s="59"/>
      <c r="AQ103" s="59"/>
    </row>
    <row r="104" spans="1:43" s="2" customFormat="1" ht="12" collapsed="1">
      <c r="A104" s="19" t="s">
        <v>58</v>
      </c>
      <c r="B104" s="23"/>
      <c r="C104" s="14"/>
      <c r="D104" s="15"/>
      <c r="E104" s="15"/>
      <c r="F104" s="14"/>
      <c r="G104" s="37"/>
      <c r="H104" s="38"/>
      <c r="I104" s="17"/>
      <c r="J104" s="37"/>
      <c r="K104" s="16"/>
      <c r="L104" s="38"/>
      <c r="M104" s="16"/>
      <c r="N104" s="13"/>
      <c r="O104" s="15"/>
      <c r="P104" s="38"/>
      <c r="Q104" s="56"/>
      <c r="R104" s="60"/>
      <c r="S104" s="37"/>
      <c r="T104" s="38"/>
      <c r="U104" s="17"/>
      <c r="V104" s="37"/>
      <c r="W104" s="38"/>
      <c r="X104" s="63"/>
      <c r="Y104" s="66"/>
      <c r="Z104" s="62"/>
      <c r="AA104" s="18"/>
      <c r="AB104" s="37"/>
      <c r="AC104" s="38"/>
      <c r="AD104" s="60"/>
      <c r="AE104" s="60"/>
      <c r="AF104" s="71"/>
      <c r="AG104" s="58"/>
      <c r="AH104" s="18"/>
      <c r="AI104" s="14"/>
      <c r="AJ104" s="15"/>
      <c r="AK104" s="14"/>
      <c r="AL104" s="15"/>
      <c r="AM104" s="14"/>
      <c r="AN104" s="14"/>
      <c r="AO104" s="14"/>
      <c r="AP104" s="14"/>
      <c r="AQ104" s="14"/>
    </row>
    <row r="105" spans="1:43" s="2" customFormat="1" ht="12" hidden="1" outlineLevel="1" collapsed="1">
      <c r="A105" s="19" t="s">
        <v>63</v>
      </c>
      <c r="B105" s="23"/>
      <c r="C105" s="14"/>
      <c r="D105" s="15"/>
      <c r="E105" s="15"/>
      <c r="F105" s="14"/>
      <c r="G105" s="37"/>
      <c r="H105" s="38"/>
      <c r="I105" s="17"/>
      <c r="J105" s="37"/>
      <c r="K105" s="16"/>
      <c r="L105" s="38"/>
      <c r="M105" s="16"/>
      <c r="N105" s="13"/>
      <c r="O105" s="15"/>
      <c r="P105" s="38"/>
      <c r="Q105" s="56"/>
      <c r="R105" s="60"/>
      <c r="S105" s="37"/>
      <c r="T105" s="38"/>
      <c r="U105" s="17"/>
      <c r="V105" s="37"/>
      <c r="W105" s="38"/>
      <c r="X105" s="63"/>
      <c r="Y105" s="66"/>
      <c r="Z105" s="62"/>
      <c r="AA105" s="18"/>
      <c r="AB105" s="37"/>
      <c r="AC105" s="38"/>
      <c r="AD105" s="60"/>
      <c r="AE105" s="60"/>
      <c r="AF105" s="71"/>
      <c r="AG105" s="58"/>
      <c r="AH105" s="18"/>
      <c r="AI105" s="14"/>
      <c r="AJ105" s="15"/>
      <c r="AK105" s="14"/>
      <c r="AL105" s="15"/>
      <c r="AM105" s="14"/>
      <c r="AN105" s="14"/>
      <c r="AO105" s="14"/>
      <c r="AP105" s="14"/>
      <c r="AQ105" s="14"/>
    </row>
    <row r="106" spans="1:43" s="5" customFormat="1" ht="12" hidden="1" outlineLevel="2">
      <c r="A106" s="21"/>
      <c r="B106" s="27" t="s">
        <v>16</v>
      </c>
      <c r="C106" s="8">
        <v>868757</v>
      </c>
      <c r="D106" s="32">
        <v>12179</v>
      </c>
      <c r="E106" s="30">
        <v>4541</v>
      </c>
      <c r="F106" s="59">
        <f aca="true" t="shared" si="84" ref="F106:F126">D106-E106</f>
        <v>7638</v>
      </c>
      <c r="G106" s="32"/>
      <c r="H106" s="30"/>
      <c r="I106" s="59">
        <v>0</v>
      </c>
      <c r="J106" s="32">
        <v>43549</v>
      </c>
      <c r="K106" s="36"/>
      <c r="L106" s="30">
        <v>1831</v>
      </c>
      <c r="M106" s="50">
        <f aca="true" t="shared" si="85" ref="M106:M126">SUM(J106:L106)</f>
        <v>45380</v>
      </c>
      <c r="N106" s="32">
        <v>19449</v>
      </c>
      <c r="O106" s="36"/>
      <c r="P106" s="30">
        <v>9847</v>
      </c>
      <c r="Q106" s="48">
        <f aca="true" t="shared" si="86" ref="Q106:Q126">SUM(N106:P106)</f>
        <v>29296</v>
      </c>
      <c r="R106" s="51">
        <f aca="true" t="shared" si="87" ref="R106:R126">M106-Q106</f>
        <v>16084</v>
      </c>
      <c r="S106" s="32">
        <f aca="true" t="shared" si="88" ref="S106:S126">D106+G106+M106</f>
        <v>57559</v>
      </c>
      <c r="T106" s="30">
        <f aca="true" t="shared" si="89" ref="T106:T126">E106+H106+Q106</f>
        <v>33837</v>
      </c>
      <c r="U106" s="59">
        <f aca="true" t="shared" si="90" ref="U106:U126">S106-T106</f>
        <v>23722</v>
      </c>
      <c r="V106" s="32"/>
      <c r="W106" s="30">
        <v>2899</v>
      </c>
      <c r="X106" s="59">
        <f aca="true" t="shared" si="91" ref="X106:X126">V106-W106</f>
        <v>-2899</v>
      </c>
      <c r="Y106" s="57">
        <f aca="true" t="shared" si="92" ref="Y106:Y126">S106+V106</f>
        <v>57559</v>
      </c>
      <c r="Z106" s="54">
        <f aca="true" t="shared" si="93" ref="Z106:Z126">T106+W106</f>
        <v>36736</v>
      </c>
      <c r="AA106" s="59">
        <f aca="true" t="shared" si="94" ref="AA106:AA126">Y106-Z106</f>
        <v>20823</v>
      </c>
      <c r="AB106" s="32">
        <v>29</v>
      </c>
      <c r="AC106" s="36">
        <v>8797</v>
      </c>
      <c r="AD106" s="51">
        <f aca="true" t="shared" si="95" ref="AD106:AD126">AC106-AB106</f>
        <v>8768</v>
      </c>
      <c r="AE106" s="57">
        <f aca="true" t="shared" si="96" ref="AE106:AE126">Y106+AB106</f>
        <v>57588</v>
      </c>
      <c r="AF106" s="54">
        <f aca="true" t="shared" si="97" ref="AF106:AF126">Z106+AC106</f>
        <v>45533</v>
      </c>
      <c r="AG106" s="59">
        <f aca="true" t="shared" si="98" ref="AG106:AG126">AE106-AF106</f>
        <v>12055</v>
      </c>
      <c r="AH106" s="3">
        <f aca="true" t="shared" si="99" ref="AH106:AH126">C106+AG106</f>
        <v>880812</v>
      </c>
      <c r="AI106" s="59"/>
      <c r="AJ106" s="76">
        <v>10302.772653534183</v>
      </c>
      <c r="AK106" s="4"/>
      <c r="AL106" s="36"/>
      <c r="AM106" s="4"/>
      <c r="AN106" s="4"/>
      <c r="AO106" s="4"/>
      <c r="AP106" s="59">
        <f>AG106+AO106</f>
        <v>12055</v>
      </c>
      <c r="AQ106" s="59">
        <f aca="true" t="shared" si="100" ref="AQ106:AQ126">AH106+AN106</f>
        <v>880812</v>
      </c>
    </row>
    <row r="107" spans="1:43" s="5" customFormat="1" ht="12" hidden="1" outlineLevel="2">
      <c r="A107" s="21"/>
      <c r="B107" s="27" t="s">
        <v>15</v>
      </c>
      <c r="C107" s="8">
        <v>880812</v>
      </c>
      <c r="D107" s="32">
        <v>12547</v>
      </c>
      <c r="E107" s="30">
        <v>4561</v>
      </c>
      <c r="F107" s="59">
        <f t="shared" si="84"/>
        <v>7986</v>
      </c>
      <c r="G107" s="32"/>
      <c r="H107" s="30"/>
      <c r="I107" s="59">
        <v>0</v>
      </c>
      <c r="J107" s="32">
        <v>50469</v>
      </c>
      <c r="K107" s="36"/>
      <c r="L107" s="30">
        <v>1826</v>
      </c>
      <c r="M107" s="50">
        <f t="shared" si="85"/>
        <v>52295</v>
      </c>
      <c r="N107" s="32">
        <v>18893</v>
      </c>
      <c r="O107" s="36"/>
      <c r="P107" s="30">
        <v>9975</v>
      </c>
      <c r="Q107" s="48">
        <f t="shared" si="86"/>
        <v>28868</v>
      </c>
      <c r="R107" s="51">
        <f t="shared" si="87"/>
        <v>23427</v>
      </c>
      <c r="S107" s="32">
        <f t="shared" si="88"/>
        <v>64842</v>
      </c>
      <c r="T107" s="30">
        <f t="shared" si="89"/>
        <v>33429</v>
      </c>
      <c r="U107" s="59">
        <f t="shared" si="90"/>
        <v>31413</v>
      </c>
      <c r="V107" s="32">
        <v>915</v>
      </c>
      <c r="W107" s="30"/>
      <c r="X107" s="59">
        <f t="shared" si="91"/>
        <v>915</v>
      </c>
      <c r="Y107" s="57">
        <f t="shared" si="92"/>
        <v>65757</v>
      </c>
      <c r="Z107" s="54">
        <f t="shared" si="93"/>
        <v>33429</v>
      </c>
      <c r="AA107" s="59">
        <f t="shared" si="94"/>
        <v>32328</v>
      </c>
      <c r="AB107" s="32">
        <v>45</v>
      </c>
      <c r="AC107" s="36">
        <v>8657</v>
      </c>
      <c r="AD107" s="51">
        <f t="shared" si="95"/>
        <v>8612</v>
      </c>
      <c r="AE107" s="57">
        <f t="shared" si="96"/>
        <v>65802</v>
      </c>
      <c r="AF107" s="54">
        <f t="shared" si="97"/>
        <v>42086</v>
      </c>
      <c r="AG107" s="59">
        <f t="shared" si="98"/>
        <v>23716</v>
      </c>
      <c r="AH107" s="3">
        <f t="shared" si="99"/>
        <v>904528</v>
      </c>
      <c r="AI107" s="59"/>
      <c r="AJ107" s="36">
        <v>16441</v>
      </c>
      <c r="AK107" s="4"/>
      <c r="AL107" s="36"/>
      <c r="AM107" s="4"/>
      <c r="AN107" s="4"/>
      <c r="AO107" s="4"/>
      <c r="AP107" s="59">
        <f aca="true" t="shared" si="101" ref="AP107:AP126">AG107+AO107</f>
        <v>23716</v>
      </c>
      <c r="AQ107" s="59">
        <f t="shared" si="100"/>
        <v>904528</v>
      </c>
    </row>
    <row r="108" spans="1:43" s="6" customFormat="1" ht="12" hidden="1" outlineLevel="2">
      <c r="A108" s="21"/>
      <c r="B108" s="27" t="s">
        <v>14</v>
      </c>
      <c r="C108" s="8">
        <v>904528</v>
      </c>
      <c r="D108" s="32">
        <v>12669</v>
      </c>
      <c r="E108" s="30">
        <v>4826</v>
      </c>
      <c r="F108" s="59">
        <f t="shared" si="84"/>
        <v>7843</v>
      </c>
      <c r="G108" s="32"/>
      <c r="H108" s="30"/>
      <c r="I108" s="59">
        <v>0</v>
      </c>
      <c r="J108" s="32">
        <v>54130</v>
      </c>
      <c r="K108" s="36"/>
      <c r="L108" s="30">
        <v>1947</v>
      </c>
      <c r="M108" s="50">
        <f t="shared" si="85"/>
        <v>56077</v>
      </c>
      <c r="N108" s="32">
        <v>20535</v>
      </c>
      <c r="O108" s="36"/>
      <c r="P108" s="30">
        <v>16724</v>
      </c>
      <c r="Q108" s="48">
        <f t="shared" si="86"/>
        <v>37259</v>
      </c>
      <c r="R108" s="51">
        <f t="shared" si="87"/>
        <v>18818</v>
      </c>
      <c r="S108" s="32">
        <f t="shared" si="88"/>
        <v>68746</v>
      </c>
      <c r="T108" s="30">
        <f t="shared" si="89"/>
        <v>42085</v>
      </c>
      <c r="U108" s="59">
        <f t="shared" si="90"/>
        <v>26661</v>
      </c>
      <c r="V108" s="32"/>
      <c r="W108" s="30">
        <v>269</v>
      </c>
      <c r="X108" s="59">
        <f t="shared" si="91"/>
        <v>-269</v>
      </c>
      <c r="Y108" s="57">
        <f t="shared" si="92"/>
        <v>68746</v>
      </c>
      <c r="Z108" s="54">
        <f t="shared" si="93"/>
        <v>42354</v>
      </c>
      <c r="AA108" s="59">
        <f t="shared" si="94"/>
        <v>26392</v>
      </c>
      <c r="AB108" s="32">
        <v>39</v>
      </c>
      <c r="AC108" s="36">
        <v>8457</v>
      </c>
      <c r="AD108" s="51">
        <f t="shared" si="95"/>
        <v>8418</v>
      </c>
      <c r="AE108" s="57">
        <f t="shared" si="96"/>
        <v>68785</v>
      </c>
      <c r="AF108" s="54">
        <f t="shared" si="97"/>
        <v>50811</v>
      </c>
      <c r="AG108" s="59">
        <f t="shared" si="98"/>
        <v>17974</v>
      </c>
      <c r="AH108" s="3">
        <f t="shared" si="99"/>
        <v>922502</v>
      </c>
      <c r="AI108" s="92"/>
      <c r="AJ108" s="88">
        <v>19615</v>
      </c>
      <c r="AK108" s="87"/>
      <c r="AL108" s="88"/>
      <c r="AM108" s="87"/>
      <c r="AN108" s="87"/>
      <c r="AO108" s="87"/>
      <c r="AP108" s="92">
        <f t="shared" si="101"/>
        <v>17974</v>
      </c>
      <c r="AQ108" s="92">
        <f t="shared" si="100"/>
        <v>922502</v>
      </c>
    </row>
    <row r="109" spans="1:43" s="6" customFormat="1" ht="12" hidden="1" outlineLevel="2">
      <c r="A109" s="21"/>
      <c r="B109" s="27" t="s">
        <v>13</v>
      </c>
      <c r="C109" s="8">
        <v>922502</v>
      </c>
      <c r="D109" s="32">
        <v>10359</v>
      </c>
      <c r="E109" s="30">
        <v>4870</v>
      </c>
      <c r="F109" s="59">
        <f t="shared" si="84"/>
        <v>5489</v>
      </c>
      <c r="G109" s="32"/>
      <c r="H109" s="30"/>
      <c r="I109" s="59">
        <v>0</v>
      </c>
      <c r="J109" s="32">
        <v>55050</v>
      </c>
      <c r="K109" s="36"/>
      <c r="L109" s="30">
        <v>2497</v>
      </c>
      <c r="M109" s="50">
        <f t="shared" si="85"/>
        <v>57547</v>
      </c>
      <c r="N109" s="32">
        <v>20899</v>
      </c>
      <c r="O109" s="36"/>
      <c r="P109" s="30">
        <v>9714</v>
      </c>
      <c r="Q109" s="48">
        <f t="shared" si="86"/>
        <v>30613</v>
      </c>
      <c r="R109" s="51">
        <f t="shared" si="87"/>
        <v>26934</v>
      </c>
      <c r="S109" s="32">
        <f t="shared" si="88"/>
        <v>67906</v>
      </c>
      <c r="T109" s="30">
        <f t="shared" si="89"/>
        <v>35483</v>
      </c>
      <c r="U109" s="59">
        <f t="shared" si="90"/>
        <v>32423</v>
      </c>
      <c r="V109" s="32">
        <v>648</v>
      </c>
      <c r="W109" s="30"/>
      <c r="X109" s="59">
        <f t="shared" si="91"/>
        <v>648</v>
      </c>
      <c r="Y109" s="57">
        <f t="shared" si="92"/>
        <v>68554</v>
      </c>
      <c r="Z109" s="54">
        <f t="shared" si="93"/>
        <v>35483</v>
      </c>
      <c r="AA109" s="59">
        <f t="shared" si="94"/>
        <v>33071</v>
      </c>
      <c r="AB109" s="32">
        <v>60</v>
      </c>
      <c r="AC109" s="36">
        <v>46368</v>
      </c>
      <c r="AD109" s="51">
        <f t="shared" si="95"/>
        <v>46308</v>
      </c>
      <c r="AE109" s="57">
        <f t="shared" si="96"/>
        <v>68614</v>
      </c>
      <c r="AF109" s="54">
        <f t="shared" si="97"/>
        <v>81851</v>
      </c>
      <c r="AG109" s="59">
        <f t="shared" si="98"/>
        <v>-13237</v>
      </c>
      <c r="AH109" s="3">
        <f t="shared" si="99"/>
        <v>909265</v>
      </c>
      <c r="AI109" s="92"/>
      <c r="AJ109" s="88">
        <v>22448</v>
      </c>
      <c r="AK109" s="87"/>
      <c r="AL109" s="88"/>
      <c r="AM109" s="87"/>
      <c r="AN109" s="87"/>
      <c r="AO109" s="87"/>
      <c r="AP109" s="92">
        <f t="shared" si="101"/>
        <v>-13237</v>
      </c>
      <c r="AQ109" s="92">
        <f t="shared" si="100"/>
        <v>909265</v>
      </c>
    </row>
    <row r="110" spans="1:43" s="6" customFormat="1" ht="12" hidden="1" outlineLevel="2">
      <c r="A110" s="21"/>
      <c r="B110" s="27" t="s">
        <v>12</v>
      </c>
      <c r="C110" s="8">
        <v>909265</v>
      </c>
      <c r="D110" s="32">
        <v>10210</v>
      </c>
      <c r="E110" s="30">
        <v>4782</v>
      </c>
      <c r="F110" s="59">
        <f t="shared" si="84"/>
        <v>5428</v>
      </c>
      <c r="G110" s="32"/>
      <c r="H110" s="30"/>
      <c r="I110" s="59">
        <v>0</v>
      </c>
      <c r="J110" s="32">
        <v>53042</v>
      </c>
      <c r="K110" s="36"/>
      <c r="L110" s="30">
        <v>2408</v>
      </c>
      <c r="M110" s="50">
        <f t="shared" si="85"/>
        <v>55450</v>
      </c>
      <c r="N110" s="32">
        <v>21842</v>
      </c>
      <c r="O110" s="36"/>
      <c r="P110" s="30">
        <v>11761</v>
      </c>
      <c r="Q110" s="48">
        <f t="shared" si="86"/>
        <v>33603</v>
      </c>
      <c r="R110" s="51">
        <f t="shared" si="87"/>
        <v>21847</v>
      </c>
      <c r="S110" s="32">
        <f t="shared" si="88"/>
        <v>65660</v>
      </c>
      <c r="T110" s="30">
        <f t="shared" si="89"/>
        <v>38385</v>
      </c>
      <c r="U110" s="59">
        <f t="shared" si="90"/>
        <v>27275</v>
      </c>
      <c r="V110" s="32">
        <v>376</v>
      </c>
      <c r="W110" s="30"/>
      <c r="X110" s="59">
        <f t="shared" si="91"/>
        <v>376</v>
      </c>
      <c r="Y110" s="57">
        <f t="shared" si="92"/>
        <v>66036</v>
      </c>
      <c r="Z110" s="54">
        <f t="shared" si="93"/>
        <v>38385</v>
      </c>
      <c r="AA110" s="59">
        <f t="shared" si="94"/>
        <v>27651</v>
      </c>
      <c r="AB110" s="32">
        <v>28</v>
      </c>
      <c r="AC110" s="36">
        <v>16376</v>
      </c>
      <c r="AD110" s="51">
        <f t="shared" si="95"/>
        <v>16348</v>
      </c>
      <c r="AE110" s="57">
        <f t="shared" si="96"/>
        <v>66064</v>
      </c>
      <c r="AF110" s="54">
        <f t="shared" si="97"/>
        <v>54761</v>
      </c>
      <c r="AG110" s="59">
        <f t="shared" si="98"/>
        <v>11303</v>
      </c>
      <c r="AH110" s="3">
        <f t="shared" si="99"/>
        <v>920568</v>
      </c>
      <c r="AI110" s="92"/>
      <c r="AJ110" s="88">
        <v>33932</v>
      </c>
      <c r="AK110" s="87"/>
      <c r="AL110" s="88"/>
      <c r="AM110" s="87"/>
      <c r="AN110" s="87"/>
      <c r="AO110" s="87"/>
      <c r="AP110" s="92">
        <f t="shared" si="101"/>
        <v>11303</v>
      </c>
      <c r="AQ110" s="92">
        <f t="shared" si="100"/>
        <v>920568</v>
      </c>
    </row>
    <row r="111" spans="1:43" s="5" customFormat="1" ht="12" hidden="1" outlineLevel="2">
      <c r="A111" s="21"/>
      <c r="B111" s="27" t="s">
        <v>11</v>
      </c>
      <c r="C111" s="8">
        <v>920568</v>
      </c>
      <c r="D111" s="32">
        <v>9920</v>
      </c>
      <c r="E111" s="30">
        <v>4878</v>
      </c>
      <c r="F111" s="59">
        <f t="shared" si="84"/>
        <v>5042</v>
      </c>
      <c r="G111" s="32"/>
      <c r="H111" s="30"/>
      <c r="I111" s="59">
        <v>0</v>
      </c>
      <c r="J111" s="32">
        <v>55965</v>
      </c>
      <c r="K111" s="36"/>
      <c r="L111" s="30">
        <v>2568</v>
      </c>
      <c r="M111" s="50">
        <f t="shared" si="85"/>
        <v>58533</v>
      </c>
      <c r="N111" s="32">
        <v>22638</v>
      </c>
      <c r="O111" s="36"/>
      <c r="P111" s="30">
        <v>14021</v>
      </c>
      <c r="Q111" s="48">
        <f t="shared" si="86"/>
        <v>36659</v>
      </c>
      <c r="R111" s="51">
        <f t="shared" si="87"/>
        <v>21874</v>
      </c>
      <c r="S111" s="32">
        <f t="shared" si="88"/>
        <v>68453</v>
      </c>
      <c r="T111" s="30">
        <f t="shared" si="89"/>
        <v>41537</v>
      </c>
      <c r="U111" s="59">
        <f t="shared" si="90"/>
        <v>26916</v>
      </c>
      <c r="V111" s="32">
        <v>620</v>
      </c>
      <c r="W111" s="30"/>
      <c r="X111" s="59">
        <f t="shared" si="91"/>
        <v>620</v>
      </c>
      <c r="Y111" s="57">
        <f t="shared" si="92"/>
        <v>69073</v>
      </c>
      <c r="Z111" s="54">
        <f t="shared" si="93"/>
        <v>41537</v>
      </c>
      <c r="AA111" s="59">
        <f t="shared" si="94"/>
        <v>27536</v>
      </c>
      <c r="AB111" s="32">
        <v>21</v>
      </c>
      <c r="AC111" s="36">
        <v>25787</v>
      </c>
      <c r="AD111" s="51">
        <f t="shared" si="95"/>
        <v>25766</v>
      </c>
      <c r="AE111" s="57">
        <f t="shared" si="96"/>
        <v>69094</v>
      </c>
      <c r="AF111" s="54">
        <f t="shared" si="97"/>
        <v>67324</v>
      </c>
      <c r="AG111" s="59">
        <f t="shared" si="98"/>
        <v>1770</v>
      </c>
      <c r="AH111" s="3">
        <f t="shared" si="99"/>
        <v>922338</v>
      </c>
      <c r="AI111" s="59"/>
      <c r="AJ111" s="36">
        <v>18213</v>
      </c>
      <c r="AK111" s="4"/>
      <c r="AL111" s="36"/>
      <c r="AM111" s="4"/>
      <c r="AN111" s="4"/>
      <c r="AO111" s="4"/>
      <c r="AP111" s="59">
        <f t="shared" si="101"/>
        <v>1770</v>
      </c>
      <c r="AQ111" s="59">
        <f t="shared" si="100"/>
        <v>922338</v>
      </c>
    </row>
    <row r="112" spans="1:43" s="6" customFormat="1" ht="12" hidden="1" outlineLevel="2">
      <c r="A112" s="21"/>
      <c r="B112" s="27" t="s">
        <v>9</v>
      </c>
      <c r="C112" s="8">
        <v>922338</v>
      </c>
      <c r="D112" s="32">
        <v>9344</v>
      </c>
      <c r="E112" s="30">
        <v>5141</v>
      </c>
      <c r="F112" s="59">
        <f t="shared" si="84"/>
        <v>4203</v>
      </c>
      <c r="G112" s="32"/>
      <c r="H112" s="30"/>
      <c r="I112" s="59">
        <v>0</v>
      </c>
      <c r="J112" s="32">
        <v>53138</v>
      </c>
      <c r="K112" s="36"/>
      <c r="L112" s="30">
        <v>2539</v>
      </c>
      <c r="M112" s="50">
        <f t="shared" si="85"/>
        <v>55677</v>
      </c>
      <c r="N112" s="32">
        <v>21598</v>
      </c>
      <c r="O112" s="36"/>
      <c r="P112" s="30">
        <v>14070</v>
      </c>
      <c r="Q112" s="48">
        <f t="shared" si="86"/>
        <v>35668</v>
      </c>
      <c r="R112" s="51">
        <f t="shared" si="87"/>
        <v>20009</v>
      </c>
      <c r="S112" s="32">
        <f t="shared" si="88"/>
        <v>65021</v>
      </c>
      <c r="T112" s="30">
        <f t="shared" si="89"/>
        <v>40809</v>
      </c>
      <c r="U112" s="59">
        <f t="shared" si="90"/>
        <v>24212</v>
      </c>
      <c r="V112" s="32"/>
      <c r="W112" s="30">
        <v>10672</v>
      </c>
      <c r="X112" s="59">
        <f t="shared" si="91"/>
        <v>-10672</v>
      </c>
      <c r="Y112" s="57">
        <f t="shared" si="92"/>
        <v>65021</v>
      </c>
      <c r="Z112" s="54">
        <f t="shared" si="93"/>
        <v>51481</v>
      </c>
      <c r="AA112" s="59">
        <f t="shared" si="94"/>
        <v>13540</v>
      </c>
      <c r="AB112" s="32">
        <v>20</v>
      </c>
      <c r="AC112" s="36">
        <v>26129</v>
      </c>
      <c r="AD112" s="51">
        <f t="shared" si="95"/>
        <v>26109</v>
      </c>
      <c r="AE112" s="57">
        <f t="shared" si="96"/>
        <v>65041</v>
      </c>
      <c r="AF112" s="54">
        <f t="shared" si="97"/>
        <v>77610</v>
      </c>
      <c r="AG112" s="59">
        <f t="shared" si="98"/>
        <v>-12569</v>
      </c>
      <c r="AH112" s="3">
        <f t="shared" si="99"/>
        <v>909769</v>
      </c>
      <c r="AI112" s="92"/>
      <c r="AJ112" s="88">
        <v>14490</v>
      </c>
      <c r="AK112" s="87"/>
      <c r="AL112" s="88"/>
      <c r="AM112" s="87"/>
      <c r="AN112" s="87"/>
      <c r="AO112" s="87"/>
      <c r="AP112" s="92">
        <f t="shared" si="101"/>
        <v>-12569</v>
      </c>
      <c r="AQ112" s="92">
        <f t="shared" si="100"/>
        <v>909769</v>
      </c>
    </row>
    <row r="113" spans="1:43" s="6" customFormat="1" ht="12" hidden="1" outlineLevel="2">
      <c r="A113" s="21"/>
      <c r="B113" s="27" t="s">
        <v>1</v>
      </c>
      <c r="C113" s="8">
        <v>909769</v>
      </c>
      <c r="D113" s="32">
        <v>9040</v>
      </c>
      <c r="E113" s="30">
        <v>5157</v>
      </c>
      <c r="F113" s="59">
        <f t="shared" si="84"/>
        <v>3883</v>
      </c>
      <c r="G113" s="32"/>
      <c r="H113" s="30"/>
      <c r="I113" s="59">
        <v>0</v>
      </c>
      <c r="J113" s="32">
        <v>51884</v>
      </c>
      <c r="K113" s="36"/>
      <c r="L113" s="30">
        <v>2572</v>
      </c>
      <c r="M113" s="50">
        <f t="shared" si="85"/>
        <v>54456</v>
      </c>
      <c r="N113" s="32">
        <v>22010</v>
      </c>
      <c r="O113" s="36"/>
      <c r="P113" s="30">
        <v>12986</v>
      </c>
      <c r="Q113" s="48">
        <f t="shared" si="86"/>
        <v>34996</v>
      </c>
      <c r="R113" s="51">
        <f t="shared" si="87"/>
        <v>19460</v>
      </c>
      <c r="S113" s="32">
        <f t="shared" si="88"/>
        <v>63496</v>
      </c>
      <c r="T113" s="30">
        <f t="shared" si="89"/>
        <v>40153</v>
      </c>
      <c r="U113" s="59">
        <f t="shared" si="90"/>
        <v>23343</v>
      </c>
      <c r="V113" s="32">
        <v>3361</v>
      </c>
      <c r="W113" s="30"/>
      <c r="X113" s="59">
        <f t="shared" si="91"/>
        <v>3361</v>
      </c>
      <c r="Y113" s="57">
        <f t="shared" si="92"/>
        <v>66857</v>
      </c>
      <c r="Z113" s="54">
        <f t="shared" si="93"/>
        <v>40153</v>
      </c>
      <c r="AA113" s="59">
        <f t="shared" si="94"/>
        <v>26704</v>
      </c>
      <c r="AB113" s="32">
        <v>29</v>
      </c>
      <c r="AC113" s="36">
        <v>24581</v>
      </c>
      <c r="AD113" s="51">
        <f t="shared" si="95"/>
        <v>24552</v>
      </c>
      <c r="AE113" s="57">
        <f t="shared" si="96"/>
        <v>66886</v>
      </c>
      <c r="AF113" s="54">
        <f t="shared" si="97"/>
        <v>64734</v>
      </c>
      <c r="AG113" s="59">
        <f t="shared" si="98"/>
        <v>2152</v>
      </c>
      <c r="AH113" s="3">
        <f t="shared" si="99"/>
        <v>911921</v>
      </c>
      <c r="AI113" s="92"/>
      <c r="AJ113" s="88">
        <v>15752</v>
      </c>
      <c r="AK113" s="87"/>
      <c r="AL113" s="88"/>
      <c r="AM113" s="87"/>
      <c r="AN113" s="92">
        <v>20352</v>
      </c>
      <c r="AO113" s="92"/>
      <c r="AP113" s="92">
        <f t="shared" si="101"/>
        <v>2152</v>
      </c>
      <c r="AQ113" s="92">
        <f t="shared" si="100"/>
        <v>932273</v>
      </c>
    </row>
    <row r="114" spans="1:43" s="6" customFormat="1" ht="12" hidden="1" outlineLevel="2">
      <c r="A114" s="21"/>
      <c r="B114" s="27" t="s">
        <v>2</v>
      </c>
      <c r="C114" s="8">
        <v>911921</v>
      </c>
      <c r="D114" s="32">
        <v>9265</v>
      </c>
      <c r="E114" s="30">
        <v>5295</v>
      </c>
      <c r="F114" s="59">
        <f t="shared" si="84"/>
        <v>3970</v>
      </c>
      <c r="G114" s="32"/>
      <c r="H114" s="30"/>
      <c r="I114" s="59">
        <v>0</v>
      </c>
      <c r="J114" s="32">
        <v>49240</v>
      </c>
      <c r="K114" s="36"/>
      <c r="L114" s="30">
        <v>3822</v>
      </c>
      <c r="M114" s="50">
        <f t="shared" si="85"/>
        <v>53062</v>
      </c>
      <c r="N114" s="32">
        <v>23474</v>
      </c>
      <c r="O114" s="36"/>
      <c r="P114" s="30">
        <v>14906</v>
      </c>
      <c r="Q114" s="48">
        <f t="shared" si="86"/>
        <v>38380</v>
      </c>
      <c r="R114" s="51">
        <f t="shared" si="87"/>
        <v>14682</v>
      </c>
      <c r="S114" s="32">
        <f t="shared" si="88"/>
        <v>62327</v>
      </c>
      <c r="T114" s="30">
        <f t="shared" si="89"/>
        <v>43675</v>
      </c>
      <c r="U114" s="59">
        <f t="shared" si="90"/>
        <v>18652</v>
      </c>
      <c r="V114" s="32">
        <v>4145</v>
      </c>
      <c r="W114" s="30"/>
      <c r="X114" s="59">
        <f t="shared" si="91"/>
        <v>4145</v>
      </c>
      <c r="Y114" s="57">
        <f t="shared" si="92"/>
        <v>66472</v>
      </c>
      <c r="Z114" s="54">
        <f t="shared" si="93"/>
        <v>43675</v>
      </c>
      <c r="AA114" s="59">
        <f t="shared" si="94"/>
        <v>22797</v>
      </c>
      <c r="AB114" s="32">
        <v>89</v>
      </c>
      <c r="AC114" s="36">
        <v>31687</v>
      </c>
      <c r="AD114" s="51">
        <f t="shared" si="95"/>
        <v>31598</v>
      </c>
      <c r="AE114" s="57">
        <f t="shared" si="96"/>
        <v>66561</v>
      </c>
      <c r="AF114" s="54">
        <f t="shared" si="97"/>
        <v>75362</v>
      </c>
      <c r="AG114" s="59">
        <f t="shared" si="98"/>
        <v>-8801</v>
      </c>
      <c r="AH114" s="3">
        <f t="shared" si="99"/>
        <v>903120</v>
      </c>
      <c r="AI114" s="92">
        <v>20352</v>
      </c>
      <c r="AJ114" s="88">
        <v>14819</v>
      </c>
      <c r="AK114" s="87"/>
      <c r="AL114" s="88"/>
      <c r="AM114" s="87"/>
      <c r="AN114" s="92">
        <v>18828</v>
      </c>
      <c r="AO114" s="92">
        <f>AN114-AN113</f>
        <v>-1524</v>
      </c>
      <c r="AP114" s="92">
        <f t="shared" si="101"/>
        <v>-10325</v>
      </c>
      <c r="AQ114" s="92">
        <f t="shared" si="100"/>
        <v>921948</v>
      </c>
    </row>
    <row r="115" spans="1:43" s="6" customFormat="1" ht="12" hidden="1" outlineLevel="2">
      <c r="A115" s="21"/>
      <c r="B115" s="27" t="s">
        <v>3</v>
      </c>
      <c r="C115" s="8">
        <v>903120</v>
      </c>
      <c r="D115" s="32">
        <v>8697</v>
      </c>
      <c r="E115" s="30">
        <v>5224</v>
      </c>
      <c r="F115" s="59">
        <f t="shared" si="84"/>
        <v>3473</v>
      </c>
      <c r="G115" s="32"/>
      <c r="H115" s="30"/>
      <c r="I115" s="59">
        <v>0</v>
      </c>
      <c r="J115" s="32">
        <v>50693</v>
      </c>
      <c r="K115" s="36">
        <v>4796</v>
      </c>
      <c r="L115" s="30">
        <v>4177</v>
      </c>
      <c r="M115" s="50">
        <f t="shared" si="85"/>
        <v>59666</v>
      </c>
      <c r="N115" s="32">
        <v>23905</v>
      </c>
      <c r="O115" s="36"/>
      <c r="P115" s="30">
        <v>16529</v>
      </c>
      <c r="Q115" s="48">
        <f t="shared" si="86"/>
        <v>40434</v>
      </c>
      <c r="R115" s="51">
        <f t="shared" si="87"/>
        <v>19232</v>
      </c>
      <c r="S115" s="32">
        <f t="shared" si="88"/>
        <v>68363</v>
      </c>
      <c r="T115" s="30">
        <f t="shared" si="89"/>
        <v>45658</v>
      </c>
      <c r="U115" s="59">
        <f t="shared" si="90"/>
        <v>22705</v>
      </c>
      <c r="V115" s="32">
        <v>73</v>
      </c>
      <c r="W115" s="30"/>
      <c r="X115" s="59">
        <f t="shared" si="91"/>
        <v>73</v>
      </c>
      <c r="Y115" s="57">
        <f t="shared" si="92"/>
        <v>68436</v>
      </c>
      <c r="Z115" s="54">
        <f t="shared" si="93"/>
        <v>45658</v>
      </c>
      <c r="AA115" s="59">
        <f t="shared" si="94"/>
        <v>22778</v>
      </c>
      <c r="AB115" s="32">
        <v>116</v>
      </c>
      <c r="AC115" s="36">
        <v>34034</v>
      </c>
      <c r="AD115" s="51">
        <f t="shared" si="95"/>
        <v>33918</v>
      </c>
      <c r="AE115" s="57">
        <f t="shared" si="96"/>
        <v>68552</v>
      </c>
      <c r="AF115" s="54">
        <f t="shared" si="97"/>
        <v>79692</v>
      </c>
      <c r="AG115" s="59">
        <f t="shared" si="98"/>
        <v>-11140</v>
      </c>
      <c r="AH115" s="3">
        <f t="shared" si="99"/>
        <v>891980</v>
      </c>
      <c r="AI115" s="92">
        <v>18828</v>
      </c>
      <c r="AJ115" s="88">
        <v>27897</v>
      </c>
      <c r="AK115" s="87"/>
      <c r="AL115" s="88">
        <f>AI115+AJ115-AK115</f>
        <v>46725</v>
      </c>
      <c r="AM115" s="87">
        <f>AL115-AN115</f>
        <v>13229</v>
      </c>
      <c r="AN115" s="92">
        <v>33496</v>
      </c>
      <c r="AO115" s="92">
        <f aca="true" t="shared" si="102" ref="AO115:AO126">AN115-AN114</f>
        <v>14668</v>
      </c>
      <c r="AP115" s="92">
        <f t="shared" si="101"/>
        <v>3528</v>
      </c>
      <c r="AQ115" s="92">
        <f t="shared" si="100"/>
        <v>925476</v>
      </c>
    </row>
    <row r="116" spans="1:43" s="6" customFormat="1" ht="12" hidden="1" outlineLevel="2">
      <c r="A116" s="21"/>
      <c r="B116" s="27" t="s">
        <v>4</v>
      </c>
      <c r="C116" s="8">
        <v>891980</v>
      </c>
      <c r="D116" s="32">
        <v>8540</v>
      </c>
      <c r="E116" s="30">
        <v>5422</v>
      </c>
      <c r="F116" s="59">
        <f t="shared" si="84"/>
        <v>3118</v>
      </c>
      <c r="G116" s="44"/>
      <c r="H116" s="30"/>
      <c r="I116" s="59">
        <v>0</v>
      </c>
      <c r="J116" s="32">
        <v>57784</v>
      </c>
      <c r="K116" s="36">
        <v>5032</v>
      </c>
      <c r="L116" s="30">
        <v>4252</v>
      </c>
      <c r="M116" s="50">
        <f t="shared" si="85"/>
        <v>67068</v>
      </c>
      <c r="N116" s="32">
        <v>24380</v>
      </c>
      <c r="O116" s="36"/>
      <c r="P116" s="30">
        <v>16316</v>
      </c>
      <c r="Q116" s="48">
        <f t="shared" si="86"/>
        <v>40696</v>
      </c>
      <c r="R116" s="51">
        <f t="shared" si="87"/>
        <v>26372</v>
      </c>
      <c r="S116" s="32">
        <f t="shared" si="88"/>
        <v>75608</v>
      </c>
      <c r="T116" s="30">
        <f t="shared" si="89"/>
        <v>46118</v>
      </c>
      <c r="U116" s="59">
        <f t="shared" si="90"/>
        <v>29490</v>
      </c>
      <c r="V116" s="32"/>
      <c r="W116" s="30">
        <v>241</v>
      </c>
      <c r="X116" s="59">
        <f t="shared" si="91"/>
        <v>-241</v>
      </c>
      <c r="Y116" s="57">
        <f t="shared" si="92"/>
        <v>75608</v>
      </c>
      <c r="Z116" s="54">
        <f t="shared" si="93"/>
        <v>46359</v>
      </c>
      <c r="AA116" s="59">
        <f t="shared" si="94"/>
        <v>29249</v>
      </c>
      <c r="AB116" s="32">
        <v>77</v>
      </c>
      <c r="AC116" s="36">
        <v>24196</v>
      </c>
      <c r="AD116" s="51">
        <f t="shared" si="95"/>
        <v>24119</v>
      </c>
      <c r="AE116" s="57">
        <f t="shared" si="96"/>
        <v>75685</v>
      </c>
      <c r="AF116" s="54">
        <f t="shared" si="97"/>
        <v>70555</v>
      </c>
      <c r="AG116" s="59">
        <f t="shared" si="98"/>
        <v>5130</v>
      </c>
      <c r="AH116" s="3">
        <f t="shared" si="99"/>
        <v>897110</v>
      </c>
      <c r="AI116" s="92">
        <v>33496</v>
      </c>
      <c r="AJ116" s="88">
        <v>45440</v>
      </c>
      <c r="AK116" s="87"/>
      <c r="AL116" s="88">
        <f aca="true" t="shared" si="103" ref="AL116:AL126">AI116+AJ116-AK116</f>
        <v>78936</v>
      </c>
      <c r="AM116" s="87">
        <f aca="true" t="shared" si="104" ref="AM116:AM126">AL116-AN116</f>
        <v>10237</v>
      </c>
      <c r="AN116" s="59">
        <v>68699</v>
      </c>
      <c r="AO116" s="59">
        <f t="shared" si="102"/>
        <v>35203</v>
      </c>
      <c r="AP116" s="59">
        <f t="shared" si="101"/>
        <v>40333</v>
      </c>
      <c r="AQ116" s="92">
        <f t="shared" si="100"/>
        <v>965809</v>
      </c>
    </row>
    <row r="117" spans="1:43" s="5" customFormat="1" ht="12" hidden="1" outlineLevel="2">
      <c r="A117" s="21"/>
      <c r="B117" s="28" t="s">
        <v>5</v>
      </c>
      <c r="C117" s="8">
        <v>897110</v>
      </c>
      <c r="D117" s="32">
        <v>8223</v>
      </c>
      <c r="E117" s="30">
        <v>5565</v>
      </c>
      <c r="F117" s="59">
        <f t="shared" si="84"/>
        <v>2658</v>
      </c>
      <c r="G117" s="44"/>
      <c r="H117" s="30"/>
      <c r="I117" s="59">
        <v>0</v>
      </c>
      <c r="J117" s="32">
        <v>57295</v>
      </c>
      <c r="K117" s="36">
        <v>1569</v>
      </c>
      <c r="L117" s="30">
        <v>4045</v>
      </c>
      <c r="M117" s="50">
        <f t="shared" si="85"/>
        <v>62909</v>
      </c>
      <c r="N117" s="32">
        <v>25522</v>
      </c>
      <c r="O117" s="36"/>
      <c r="P117" s="30">
        <v>14091</v>
      </c>
      <c r="Q117" s="48">
        <f t="shared" si="86"/>
        <v>39613</v>
      </c>
      <c r="R117" s="51">
        <f t="shared" si="87"/>
        <v>23296</v>
      </c>
      <c r="S117" s="32">
        <f t="shared" si="88"/>
        <v>71132</v>
      </c>
      <c r="T117" s="30">
        <f t="shared" si="89"/>
        <v>45178</v>
      </c>
      <c r="U117" s="59">
        <f t="shared" si="90"/>
        <v>25954</v>
      </c>
      <c r="V117" s="32">
        <v>499</v>
      </c>
      <c r="W117" s="30"/>
      <c r="X117" s="59">
        <f t="shared" si="91"/>
        <v>499</v>
      </c>
      <c r="Y117" s="57">
        <f t="shared" si="92"/>
        <v>71631</v>
      </c>
      <c r="Z117" s="54">
        <f t="shared" si="93"/>
        <v>45178</v>
      </c>
      <c r="AA117" s="59">
        <f t="shared" si="94"/>
        <v>26453</v>
      </c>
      <c r="AB117" s="32">
        <v>102</v>
      </c>
      <c r="AC117" s="36">
        <v>61980</v>
      </c>
      <c r="AD117" s="51">
        <f t="shared" si="95"/>
        <v>61878</v>
      </c>
      <c r="AE117" s="57">
        <f t="shared" si="96"/>
        <v>71733</v>
      </c>
      <c r="AF117" s="54">
        <f t="shared" si="97"/>
        <v>107158</v>
      </c>
      <c r="AG117" s="59">
        <f t="shared" si="98"/>
        <v>-35425</v>
      </c>
      <c r="AH117" s="3">
        <f t="shared" si="99"/>
        <v>861685</v>
      </c>
      <c r="AI117" s="59">
        <v>68699</v>
      </c>
      <c r="AJ117" s="36">
        <v>55440</v>
      </c>
      <c r="AK117" s="4"/>
      <c r="AL117" s="36">
        <f t="shared" si="103"/>
        <v>124139</v>
      </c>
      <c r="AM117" s="4">
        <f t="shared" si="104"/>
        <v>35753</v>
      </c>
      <c r="AN117" s="59">
        <v>88386</v>
      </c>
      <c r="AO117" s="59">
        <f t="shared" si="102"/>
        <v>19687</v>
      </c>
      <c r="AP117" s="59">
        <f t="shared" si="101"/>
        <v>-15738</v>
      </c>
      <c r="AQ117" s="59">
        <f t="shared" si="100"/>
        <v>950071</v>
      </c>
    </row>
    <row r="118" spans="1:43" s="5" customFormat="1" ht="12" hidden="1" outlineLevel="2">
      <c r="A118" s="21"/>
      <c r="B118" s="27" t="s">
        <v>0</v>
      </c>
      <c r="C118" s="8">
        <v>861685</v>
      </c>
      <c r="D118" s="32">
        <v>7929</v>
      </c>
      <c r="E118" s="30">
        <v>5536</v>
      </c>
      <c r="F118" s="59">
        <f t="shared" si="84"/>
        <v>2393</v>
      </c>
      <c r="G118" s="44"/>
      <c r="H118" s="30"/>
      <c r="I118" s="59">
        <v>0</v>
      </c>
      <c r="J118" s="32">
        <v>65974</v>
      </c>
      <c r="K118" s="36">
        <v>9705</v>
      </c>
      <c r="L118" s="30">
        <v>6549</v>
      </c>
      <c r="M118" s="50">
        <f t="shared" si="85"/>
        <v>82228</v>
      </c>
      <c r="N118" s="32">
        <v>24454</v>
      </c>
      <c r="O118" s="36"/>
      <c r="P118" s="30">
        <v>13294</v>
      </c>
      <c r="Q118" s="48">
        <f t="shared" si="86"/>
        <v>37748</v>
      </c>
      <c r="R118" s="51">
        <f t="shared" si="87"/>
        <v>44480</v>
      </c>
      <c r="S118" s="32">
        <f t="shared" si="88"/>
        <v>90157</v>
      </c>
      <c r="T118" s="30">
        <f t="shared" si="89"/>
        <v>43284</v>
      </c>
      <c r="U118" s="59">
        <f t="shared" si="90"/>
        <v>46873</v>
      </c>
      <c r="V118" s="32">
        <v>1057</v>
      </c>
      <c r="W118" s="30"/>
      <c r="X118" s="59">
        <f t="shared" si="91"/>
        <v>1057</v>
      </c>
      <c r="Y118" s="57">
        <f t="shared" si="92"/>
        <v>91214</v>
      </c>
      <c r="Z118" s="54">
        <f t="shared" si="93"/>
        <v>43284</v>
      </c>
      <c r="AA118" s="59">
        <f t="shared" si="94"/>
        <v>47930</v>
      </c>
      <c r="AB118" s="32">
        <v>101</v>
      </c>
      <c r="AC118" s="36">
        <v>62982</v>
      </c>
      <c r="AD118" s="51">
        <f t="shared" si="95"/>
        <v>62881</v>
      </c>
      <c r="AE118" s="57">
        <f t="shared" si="96"/>
        <v>91315</v>
      </c>
      <c r="AF118" s="54">
        <f t="shared" si="97"/>
        <v>106266</v>
      </c>
      <c r="AG118" s="59">
        <f t="shared" si="98"/>
        <v>-14951</v>
      </c>
      <c r="AH118" s="3">
        <f t="shared" si="99"/>
        <v>846734</v>
      </c>
      <c r="AI118" s="59">
        <v>88386</v>
      </c>
      <c r="AJ118" s="36">
        <v>31542</v>
      </c>
      <c r="AK118" s="4"/>
      <c r="AL118" s="36">
        <f t="shared" si="103"/>
        <v>119928</v>
      </c>
      <c r="AM118" s="4">
        <f t="shared" si="104"/>
        <v>28337</v>
      </c>
      <c r="AN118" s="59">
        <v>91591</v>
      </c>
      <c r="AO118" s="59">
        <f t="shared" si="102"/>
        <v>3205</v>
      </c>
      <c r="AP118" s="59">
        <f t="shared" si="101"/>
        <v>-11746</v>
      </c>
      <c r="AQ118" s="59">
        <f t="shared" si="100"/>
        <v>938325</v>
      </c>
    </row>
    <row r="119" spans="1:43" s="5" customFormat="1" ht="12" hidden="1" outlineLevel="2">
      <c r="A119" s="21"/>
      <c r="B119" s="27" t="s">
        <v>6</v>
      </c>
      <c r="C119" s="8">
        <v>846734</v>
      </c>
      <c r="D119" s="32">
        <v>6941</v>
      </c>
      <c r="E119" s="30">
        <v>5566</v>
      </c>
      <c r="F119" s="59">
        <f t="shared" si="84"/>
        <v>1375</v>
      </c>
      <c r="G119" s="44"/>
      <c r="H119" s="30"/>
      <c r="I119" s="59">
        <v>0</v>
      </c>
      <c r="J119" s="32">
        <v>70230</v>
      </c>
      <c r="K119" s="36">
        <v>6452</v>
      </c>
      <c r="L119" s="30">
        <v>6686</v>
      </c>
      <c r="M119" s="50">
        <f t="shared" si="85"/>
        <v>83368</v>
      </c>
      <c r="N119" s="32">
        <v>23856</v>
      </c>
      <c r="O119" s="36"/>
      <c r="P119" s="30">
        <v>13876</v>
      </c>
      <c r="Q119" s="48">
        <f t="shared" si="86"/>
        <v>37732</v>
      </c>
      <c r="R119" s="51">
        <f t="shared" si="87"/>
        <v>45636</v>
      </c>
      <c r="S119" s="32">
        <f t="shared" si="88"/>
        <v>90309</v>
      </c>
      <c r="T119" s="30">
        <f t="shared" si="89"/>
        <v>43298</v>
      </c>
      <c r="U119" s="59">
        <f t="shared" si="90"/>
        <v>47011</v>
      </c>
      <c r="V119" s="32">
        <v>2646</v>
      </c>
      <c r="W119" s="30"/>
      <c r="X119" s="59">
        <f t="shared" si="91"/>
        <v>2646</v>
      </c>
      <c r="Y119" s="57">
        <f t="shared" si="92"/>
        <v>92955</v>
      </c>
      <c r="Z119" s="54">
        <f t="shared" si="93"/>
        <v>43298</v>
      </c>
      <c r="AA119" s="59">
        <f t="shared" si="94"/>
        <v>49657</v>
      </c>
      <c r="AB119" s="32">
        <v>103</v>
      </c>
      <c r="AC119" s="36">
        <v>46417</v>
      </c>
      <c r="AD119" s="51">
        <f t="shared" si="95"/>
        <v>46314</v>
      </c>
      <c r="AE119" s="57">
        <f t="shared" si="96"/>
        <v>93058</v>
      </c>
      <c r="AF119" s="54">
        <f t="shared" si="97"/>
        <v>89715</v>
      </c>
      <c r="AG119" s="59">
        <f t="shared" si="98"/>
        <v>3343</v>
      </c>
      <c r="AH119" s="3">
        <f t="shared" si="99"/>
        <v>850077</v>
      </c>
      <c r="AI119" s="59">
        <v>91591</v>
      </c>
      <c r="AJ119" s="36">
        <v>23903</v>
      </c>
      <c r="AK119" s="4"/>
      <c r="AL119" s="36">
        <f t="shared" si="103"/>
        <v>115494</v>
      </c>
      <c r="AM119" s="4">
        <f t="shared" si="104"/>
        <v>19817</v>
      </c>
      <c r="AN119" s="59">
        <v>95677</v>
      </c>
      <c r="AO119" s="59">
        <f t="shared" si="102"/>
        <v>4086</v>
      </c>
      <c r="AP119" s="59">
        <f t="shared" si="101"/>
        <v>7429</v>
      </c>
      <c r="AQ119" s="59">
        <f t="shared" si="100"/>
        <v>945754</v>
      </c>
    </row>
    <row r="120" spans="1:43" s="5" customFormat="1" ht="12" hidden="1" outlineLevel="2">
      <c r="A120" s="21"/>
      <c r="B120" s="27" t="s">
        <v>7</v>
      </c>
      <c r="C120" s="8">
        <v>850077</v>
      </c>
      <c r="D120" s="32">
        <v>7202</v>
      </c>
      <c r="E120" s="30">
        <v>5541</v>
      </c>
      <c r="F120" s="59">
        <f t="shared" si="84"/>
        <v>1661</v>
      </c>
      <c r="G120" s="44"/>
      <c r="H120" s="30"/>
      <c r="I120" s="59">
        <v>0</v>
      </c>
      <c r="J120" s="32">
        <v>68800</v>
      </c>
      <c r="K120" s="36">
        <v>4651</v>
      </c>
      <c r="L120" s="30">
        <v>5295</v>
      </c>
      <c r="M120" s="50">
        <f t="shared" si="85"/>
        <v>78746</v>
      </c>
      <c r="N120" s="32">
        <v>23443</v>
      </c>
      <c r="O120" s="36"/>
      <c r="P120" s="30">
        <v>15773</v>
      </c>
      <c r="Q120" s="48">
        <f t="shared" si="86"/>
        <v>39216</v>
      </c>
      <c r="R120" s="51">
        <f t="shared" si="87"/>
        <v>39530</v>
      </c>
      <c r="S120" s="32">
        <f t="shared" si="88"/>
        <v>85948</v>
      </c>
      <c r="T120" s="30">
        <f t="shared" si="89"/>
        <v>44757</v>
      </c>
      <c r="U120" s="59">
        <f t="shared" si="90"/>
        <v>41191</v>
      </c>
      <c r="V120" s="32">
        <v>2652</v>
      </c>
      <c r="W120" s="30"/>
      <c r="X120" s="59">
        <f t="shared" si="91"/>
        <v>2652</v>
      </c>
      <c r="Y120" s="57">
        <f t="shared" si="92"/>
        <v>88600</v>
      </c>
      <c r="Z120" s="54">
        <f t="shared" si="93"/>
        <v>44757</v>
      </c>
      <c r="AA120" s="59">
        <f t="shared" si="94"/>
        <v>43843</v>
      </c>
      <c r="AB120" s="32">
        <v>76</v>
      </c>
      <c r="AC120" s="36">
        <v>33709</v>
      </c>
      <c r="AD120" s="51">
        <f t="shared" si="95"/>
        <v>33633</v>
      </c>
      <c r="AE120" s="57">
        <f t="shared" si="96"/>
        <v>88676</v>
      </c>
      <c r="AF120" s="54">
        <f t="shared" si="97"/>
        <v>78466</v>
      </c>
      <c r="AG120" s="59">
        <f t="shared" si="98"/>
        <v>10210</v>
      </c>
      <c r="AH120" s="3">
        <f t="shared" si="99"/>
        <v>860287</v>
      </c>
      <c r="AI120" s="59">
        <v>95677</v>
      </c>
      <c r="AJ120" s="36">
        <v>21138</v>
      </c>
      <c r="AK120" s="4"/>
      <c r="AL120" s="36">
        <f t="shared" si="103"/>
        <v>116815</v>
      </c>
      <c r="AM120" s="4">
        <f t="shared" si="104"/>
        <v>33643</v>
      </c>
      <c r="AN120" s="59">
        <v>83172</v>
      </c>
      <c r="AO120" s="59">
        <f t="shared" si="102"/>
        <v>-12505</v>
      </c>
      <c r="AP120" s="59">
        <f t="shared" si="101"/>
        <v>-2295</v>
      </c>
      <c r="AQ120" s="59">
        <f t="shared" si="100"/>
        <v>943459</v>
      </c>
    </row>
    <row r="121" spans="1:43" s="5" customFormat="1" ht="12" hidden="1" outlineLevel="2">
      <c r="A121" s="21"/>
      <c r="B121" s="27" t="s">
        <v>8</v>
      </c>
      <c r="C121" s="8">
        <v>860287</v>
      </c>
      <c r="D121" s="32">
        <v>7723</v>
      </c>
      <c r="E121" s="30">
        <v>5511</v>
      </c>
      <c r="F121" s="59">
        <f t="shared" si="84"/>
        <v>2212</v>
      </c>
      <c r="G121" s="44"/>
      <c r="H121" s="30"/>
      <c r="I121" s="59">
        <v>0</v>
      </c>
      <c r="J121" s="32">
        <v>72446</v>
      </c>
      <c r="K121" s="36">
        <v>6063</v>
      </c>
      <c r="L121" s="30">
        <v>5451</v>
      </c>
      <c r="M121" s="50">
        <f t="shared" si="85"/>
        <v>83960</v>
      </c>
      <c r="N121" s="32">
        <v>24390</v>
      </c>
      <c r="O121" s="36"/>
      <c r="P121" s="30">
        <v>18789</v>
      </c>
      <c r="Q121" s="48">
        <f t="shared" si="86"/>
        <v>43179</v>
      </c>
      <c r="R121" s="51">
        <f t="shared" si="87"/>
        <v>40781</v>
      </c>
      <c r="S121" s="32">
        <f t="shared" si="88"/>
        <v>91683</v>
      </c>
      <c r="T121" s="30">
        <f t="shared" si="89"/>
        <v>48690</v>
      </c>
      <c r="U121" s="59">
        <f t="shared" si="90"/>
        <v>42993</v>
      </c>
      <c r="V121" s="32">
        <v>2241</v>
      </c>
      <c r="W121" s="30"/>
      <c r="X121" s="59">
        <f t="shared" si="91"/>
        <v>2241</v>
      </c>
      <c r="Y121" s="57">
        <f t="shared" si="92"/>
        <v>93924</v>
      </c>
      <c r="Z121" s="54">
        <f t="shared" si="93"/>
        <v>48690</v>
      </c>
      <c r="AA121" s="59">
        <f t="shared" si="94"/>
        <v>45234</v>
      </c>
      <c r="AB121" s="32">
        <v>95</v>
      </c>
      <c r="AC121" s="36">
        <v>34754</v>
      </c>
      <c r="AD121" s="51">
        <f t="shared" si="95"/>
        <v>34659</v>
      </c>
      <c r="AE121" s="57">
        <f t="shared" si="96"/>
        <v>94019</v>
      </c>
      <c r="AF121" s="54">
        <f t="shared" si="97"/>
        <v>83444</v>
      </c>
      <c r="AG121" s="59">
        <f t="shared" si="98"/>
        <v>10575</v>
      </c>
      <c r="AH121" s="3">
        <f t="shared" si="99"/>
        <v>870862</v>
      </c>
      <c r="AI121" s="59">
        <v>83172</v>
      </c>
      <c r="AJ121" s="36">
        <v>20175</v>
      </c>
      <c r="AK121" s="4"/>
      <c r="AL121" s="36">
        <f t="shared" si="103"/>
        <v>103347</v>
      </c>
      <c r="AM121" s="4">
        <f t="shared" si="104"/>
        <v>12428</v>
      </c>
      <c r="AN121" s="59">
        <v>90919</v>
      </c>
      <c r="AO121" s="59">
        <f t="shared" si="102"/>
        <v>7747</v>
      </c>
      <c r="AP121" s="59">
        <f t="shared" si="101"/>
        <v>18322</v>
      </c>
      <c r="AQ121" s="59">
        <f t="shared" si="100"/>
        <v>961781</v>
      </c>
    </row>
    <row r="122" spans="1:43" s="5" customFormat="1" ht="12" hidden="1" outlineLevel="2">
      <c r="A122" s="21"/>
      <c r="B122" s="27" t="s">
        <v>10</v>
      </c>
      <c r="C122" s="8">
        <v>870862</v>
      </c>
      <c r="D122" s="32">
        <v>8121</v>
      </c>
      <c r="E122" s="30">
        <v>5525</v>
      </c>
      <c r="F122" s="59">
        <f t="shared" si="84"/>
        <v>2596</v>
      </c>
      <c r="G122" s="44"/>
      <c r="H122" s="30"/>
      <c r="I122" s="59">
        <v>0</v>
      </c>
      <c r="J122" s="32">
        <v>77411</v>
      </c>
      <c r="K122" s="36">
        <v>14638</v>
      </c>
      <c r="L122" s="30">
        <v>5839</v>
      </c>
      <c r="M122" s="50">
        <f t="shared" si="85"/>
        <v>97888</v>
      </c>
      <c r="N122" s="32">
        <v>25821</v>
      </c>
      <c r="O122" s="36"/>
      <c r="P122" s="30">
        <v>18477</v>
      </c>
      <c r="Q122" s="48">
        <f t="shared" si="86"/>
        <v>44298</v>
      </c>
      <c r="R122" s="51">
        <f t="shared" si="87"/>
        <v>53590</v>
      </c>
      <c r="S122" s="32">
        <f t="shared" si="88"/>
        <v>106009</v>
      </c>
      <c r="T122" s="30">
        <f t="shared" si="89"/>
        <v>49823</v>
      </c>
      <c r="U122" s="59">
        <f t="shared" si="90"/>
        <v>56186</v>
      </c>
      <c r="V122" s="32">
        <v>4837</v>
      </c>
      <c r="W122" s="30"/>
      <c r="X122" s="59">
        <f t="shared" si="91"/>
        <v>4837</v>
      </c>
      <c r="Y122" s="57">
        <f t="shared" si="92"/>
        <v>110846</v>
      </c>
      <c r="Z122" s="54">
        <f t="shared" si="93"/>
        <v>49823</v>
      </c>
      <c r="AA122" s="59">
        <f t="shared" si="94"/>
        <v>61023</v>
      </c>
      <c r="AB122" s="32">
        <v>100</v>
      </c>
      <c r="AC122" s="36">
        <v>31512</v>
      </c>
      <c r="AD122" s="51">
        <f t="shared" si="95"/>
        <v>31412</v>
      </c>
      <c r="AE122" s="57">
        <f t="shared" si="96"/>
        <v>110946</v>
      </c>
      <c r="AF122" s="54">
        <f t="shared" si="97"/>
        <v>81335</v>
      </c>
      <c r="AG122" s="59">
        <f t="shared" si="98"/>
        <v>29611</v>
      </c>
      <c r="AH122" s="3">
        <f t="shared" si="99"/>
        <v>900473</v>
      </c>
      <c r="AI122" s="59">
        <v>90919</v>
      </c>
      <c r="AJ122" s="36">
        <v>20502</v>
      </c>
      <c r="AK122" s="93"/>
      <c r="AL122" s="94">
        <f t="shared" si="103"/>
        <v>111421</v>
      </c>
      <c r="AM122" s="93">
        <f t="shared" si="104"/>
        <v>26670</v>
      </c>
      <c r="AN122" s="59">
        <v>84751</v>
      </c>
      <c r="AO122" s="59">
        <f t="shared" si="102"/>
        <v>-6168</v>
      </c>
      <c r="AP122" s="59">
        <f t="shared" si="101"/>
        <v>23443</v>
      </c>
      <c r="AQ122" s="59">
        <f t="shared" si="100"/>
        <v>985224</v>
      </c>
    </row>
    <row r="123" spans="1:43" s="5" customFormat="1" ht="12" hidden="1" outlineLevel="2">
      <c r="A123" s="21"/>
      <c r="B123" s="28" t="s">
        <v>17</v>
      </c>
      <c r="C123" s="8">
        <v>900473</v>
      </c>
      <c r="D123" s="32">
        <v>9039</v>
      </c>
      <c r="E123" s="30">
        <v>5598</v>
      </c>
      <c r="F123" s="59">
        <f t="shared" si="84"/>
        <v>3441</v>
      </c>
      <c r="G123" s="44"/>
      <c r="H123" s="45"/>
      <c r="I123" s="116">
        <v>0</v>
      </c>
      <c r="J123" s="44">
        <v>83433</v>
      </c>
      <c r="K123" s="36">
        <v>12220</v>
      </c>
      <c r="L123" s="30">
        <v>6219</v>
      </c>
      <c r="M123" s="50">
        <f t="shared" si="85"/>
        <v>101872</v>
      </c>
      <c r="N123" s="44">
        <v>27117</v>
      </c>
      <c r="O123" s="108"/>
      <c r="P123" s="30">
        <v>18456</v>
      </c>
      <c r="Q123" s="48">
        <f t="shared" si="86"/>
        <v>45573</v>
      </c>
      <c r="R123" s="51">
        <f t="shared" si="87"/>
        <v>56299</v>
      </c>
      <c r="S123" s="32">
        <f t="shared" si="88"/>
        <v>110911</v>
      </c>
      <c r="T123" s="30">
        <f t="shared" si="89"/>
        <v>51171</v>
      </c>
      <c r="U123" s="59">
        <f t="shared" si="90"/>
        <v>59740</v>
      </c>
      <c r="V123" s="32">
        <v>3738</v>
      </c>
      <c r="W123" s="30"/>
      <c r="X123" s="59">
        <f t="shared" si="91"/>
        <v>3738</v>
      </c>
      <c r="Y123" s="57">
        <f t="shared" si="92"/>
        <v>114649</v>
      </c>
      <c r="Z123" s="54">
        <f t="shared" si="93"/>
        <v>51171</v>
      </c>
      <c r="AA123" s="59">
        <f t="shared" si="94"/>
        <v>63478</v>
      </c>
      <c r="AB123" s="32">
        <v>70</v>
      </c>
      <c r="AC123" s="36">
        <v>31860</v>
      </c>
      <c r="AD123" s="51">
        <f t="shared" si="95"/>
        <v>31790</v>
      </c>
      <c r="AE123" s="57">
        <f t="shared" si="96"/>
        <v>114719</v>
      </c>
      <c r="AF123" s="54">
        <f t="shared" si="97"/>
        <v>83031</v>
      </c>
      <c r="AG123" s="59">
        <f t="shared" si="98"/>
        <v>31688</v>
      </c>
      <c r="AH123" s="3">
        <f t="shared" si="99"/>
        <v>932161</v>
      </c>
      <c r="AI123" s="59">
        <v>84751</v>
      </c>
      <c r="AJ123" s="36">
        <v>14648</v>
      </c>
      <c r="AK123" s="4"/>
      <c r="AL123" s="36">
        <f t="shared" si="103"/>
        <v>99399</v>
      </c>
      <c r="AM123" s="4">
        <f t="shared" si="104"/>
        <v>27360</v>
      </c>
      <c r="AN123" s="59">
        <v>72039</v>
      </c>
      <c r="AO123" s="59">
        <f t="shared" si="102"/>
        <v>-12712</v>
      </c>
      <c r="AP123" s="59">
        <f t="shared" si="101"/>
        <v>18976</v>
      </c>
      <c r="AQ123" s="59">
        <f t="shared" si="100"/>
        <v>1004200</v>
      </c>
    </row>
    <row r="124" spans="1:43" s="5" customFormat="1" ht="12" hidden="1" outlineLevel="2">
      <c r="A124" s="21"/>
      <c r="B124" s="27" t="s">
        <v>18</v>
      </c>
      <c r="C124" s="8">
        <v>932161</v>
      </c>
      <c r="D124" s="32">
        <v>9753</v>
      </c>
      <c r="E124" s="30">
        <v>5917</v>
      </c>
      <c r="F124" s="59">
        <f t="shared" si="84"/>
        <v>3836</v>
      </c>
      <c r="G124" s="44"/>
      <c r="H124" s="30"/>
      <c r="I124" s="59">
        <v>0</v>
      </c>
      <c r="J124" s="32">
        <v>93387</v>
      </c>
      <c r="K124" s="36">
        <v>9613</v>
      </c>
      <c r="L124" s="30">
        <v>6926</v>
      </c>
      <c r="M124" s="50">
        <f t="shared" si="85"/>
        <v>109926</v>
      </c>
      <c r="N124" s="32">
        <v>28434</v>
      </c>
      <c r="O124" s="36"/>
      <c r="P124" s="30">
        <v>17003</v>
      </c>
      <c r="Q124" s="48">
        <f t="shared" si="86"/>
        <v>45437</v>
      </c>
      <c r="R124" s="51">
        <f t="shared" si="87"/>
        <v>64489</v>
      </c>
      <c r="S124" s="32">
        <f t="shared" si="88"/>
        <v>119679</v>
      </c>
      <c r="T124" s="30">
        <f t="shared" si="89"/>
        <v>51354</v>
      </c>
      <c r="U124" s="59">
        <f t="shared" si="90"/>
        <v>68325</v>
      </c>
      <c r="V124" s="32">
        <v>6907</v>
      </c>
      <c r="W124" s="30"/>
      <c r="X124" s="59">
        <f t="shared" si="91"/>
        <v>6907</v>
      </c>
      <c r="Y124" s="57">
        <f t="shared" si="92"/>
        <v>126586</v>
      </c>
      <c r="Z124" s="54">
        <f t="shared" si="93"/>
        <v>51354</v>
      </c>
      <c r="AA124" s="59">
        <f t="shared" si="94"/>
        <v>75232</v>
      </c>
      <c r="AB124" s="32">
        <v>118</v>
      </c>
      <c r="AC124" s="36">
        <v>36063</v>
      </c>
      <c r="AD124" s="51">
        <f t="shared" si="95"/>
        <v>35945</v>
      </c>
      <c r="AE124" s="57">
        <f t="shared" si="96"/>
        <v>126704</v>
      </c>
      <c r="AF124" s="54">
        <f t="shared" si="97"/>
        <v>87417</v>
      </c>
      <c r="AG124" s="59">
        <f t="shared" si="98"/>
        <v>39287</v>
      </c>
      <c r="AH124" s="3">
        <f t="shared" si="99"/>
        <v>971448</v>
      </c>
      <c r="AI124" s="59">
        <v>72039</v>
      </c>
      <c r="AJ124" s="36">
        <v>14051</v>
      </c>
      <c r="AK124" s="4"/>
      <c r="AL124" s="36">
        <f t="shared" si="103"/>
        <v>86090</v>
      </c>
      <c r="AM124" s="4">
        <f t="shared" si="104"/>
        <v>23376</v>
      </c>
      <c r="AN124" s="59">
        <v>62714</v>
      </c>
      <c r="AO124" s="59">
        <f t="shared" si="102"/>
        <v>-9325</v>
      </c>
      <c r="AP124" s="59">
        <f t="shared" si="101"/>
        <v>29962</v>
      </c>
      <c r="AQ124" s="59">
        <f t="shared" si="100"/>
        <v>1034162</v>
      </c>
    </row>
    <row r="125" spans="1:43" s="5" customFormat="1" ht="12" hidden="1" outlineLevel="2">
      <c r="A125" s="21"/>
      <c r="B125" s="27" t="s">
        <v>19</v>
      </c>
      <c r="C125" s="8">
        <f>AH124</f>
        <v>971448</v>
      </c>
      <c r="D125" s="32">
        <v>12560</v>
      </c>
      <c r="E125" s="30">
        <v>6321</v>
      </c>
      <c r="F125" s="59">
        <f t="shared" si="84"/>
        <v>6239</v>
      </c>
      <c r="G125" s="44"/>
      <c r="H125" s="30"/>
      <c r="I125" s="59">
        <v>0</v>
      </c>
      <c r="J125" s="32">
        <v>106012</v>
      </c>
      <c r="K125" s="36">
        <v>12587</v>
      </c>
      <c r="L125" s="30">
        <v>7470</v>
      </c>
      <c r="M125" s="50">
        <f t="shared" si="85"/>
        <v>126069</v>
      </c>
      <c r="N125" s="32">
        <v>33076</v>
      </c>
      <c r="O125" s="36"/>
      <c r="P125" s="30">
        <v>19331</v>
      </c>
      <c r="Q125" s="48">
        <f t="shared" si="86"/>
        <v>52407</v>
      </c>
      <c r="R125" s="51">
        <f t="shared" si="87"/>
        <v>73662</v>
      </c>
      <c r="S125" s="32">
        <f t="shared" si="88"/>
        <v>138629</v>
      </c>
      <c r="T125" s="30">
        <f t="shared" si="89"/>
        <v>58728</v>
      </c>
      <c r="U125" s="59">
        <f t="shared" si="90"/>
        <v>79901</v>
      </c>
      <c r="V125" s="32"/>
      <c r="W125" s="30">
        <v>452</v>
      </c>
      <c r="X125" s="59">
        <f t="shared" si="91"/>
        <v>-452</v>
      </c>
      <c r="Y125" s="57">
        <f t="shared" si="92"/>
        <v>138629</v>
      </c>
      <c r="Z125" s="54">
        <f t="shared" si="93"/>
        <v>59180</v>
      </c>
      <c r="AA125" s="59">
        <f t="shared" si="94"/>
        <v>79449</v>
      </c>
      <c r="AB125" s="32">
        <v>73</v>
      </c>
      <c r="AC125" s="36">
        <v>37710</v>
      </c>
      <c r="AD125" s="51">
        <f t="shared" si="95"/>
        <v>37637</v>
      </c>
      <c r="AE125" s="57">
        <f t="shared" si="96"/>
        <v>138702</v>
      </c>
      <c r="AF125" s="54">
        <f t="shared" si="97"/>
        <v>96890</v>
      </c>
      <c r="AG125" s="59">
        <f t="shared" si="98"/>
        <v>41812</v>
      </c>
      <c r="AH125" s="3">
        <f t="shared" si="99"/>
        <v>1013260</v>
      </c>
      <c r="AI125" s="59">
        <v>62714</v>
      </c>
      <c r="AJ125" s="36">
        <v>15588</v>
      </c>
      <c r="AK125" s="4"/>
      <c r="AL125" s="36">
        <f t="shared" si="103"/>
        <v>78302</v>
      </c>
      <c r="AM125" s="4">
        <f t="shared" si="104"/>
        <v>23443</v>
      </c>
      <c r="AN125" s="59">
        <v>54859</v>
      </c>
      <c r="AO125" s="59">
        <f t="shared" si="102"/>
        <v>-7855</v>
      </c>
      <c r="AP125" s="59">
        <f t="shared" si="101"/>
        <v>33957</v>
      </c>
      <c r="AQ125" s="59">
        <f t="shared" si="100"/>
        <v>1068119</v>
      </c>
    </row>
    <row r="126" spans="1:43" s="5" customFormat="1" ht="12" hidden="1" outlineLevel="2">
      <c r="A126" s="21"/>
      <c r="B126" s="27" t="s">
        <v>20</v>
      </c>
      <c r="C126" s="8">
        <f>AH125</f>
        <v>1013260</v>
      </c>
      <c r="D126" s="32">
        <v>12744</v>
      </c>
      <c r="E126" s="30">
        <v>6110</v>
      </c>
      <c r="F126" s="59">
        <f t="shared" si="84"/>
        <v>6634</v>
      </c>
      <c r="G126" s="44"/>
      <c r="H126" s="30"/>
      <c r="I126" s="59">
        <v>0</v>
      </c>
      <c r="J126" s="32">
        <v>102714</v>
      </c>
      <c r="K126" s="36">
        <v>15416</v>
      </c>
      <c r="L126" s="30">
        <v>8747</v>
      </c>
      <c r="M126" s="50">
        <f t="shared" si="85"/>
        <v>126877</v>
      </c>
      <c r="N126" s="32">
        <v>34206</v>
      </c>
      <c r="O126" s="36"/>
      <c r="P126" s="30">
        <v>23667</v>
      </c>
      <c r="Q126" s="48">
        <f t="shared" si="86"/>
        <v>57873</v>
      </c>
      <c r="R126" s="51">
        <f t="shared" si="87"/>
        <v>69004</v>
      </c>
      <c r="S126" s="32">
        <f t="shared" si="88"/>
        <v>139621</v>
      </c>
      <c r="T126" s="30">
        <f t="shared" si="89"/>
        <v>63983</v>
      </c>
      <c r="U126" s="59">
        <f t="shared" si="90"/>
        <v>75638</v>
      </c>
      <c r="V126" s="32">
        <v>1476</v>
      </c>
      <c r="W126" s="30"/>
      <c r="X126" s="59">
        <f t="shared" si="91"/>
        <v>1476</v>
      </c>
      <c r="Y126" s="57">
        <f t="shared" si="92"/>
        <v>141097</v>
      </c>
      <c r="Z126" s="54">
        <f t="shared" si="93"/>
        <v>63983</v>
      </c>
      <c r="AA126" s="59">
        <f t="shared" si="94"/>
        <v>77114</v>
      </c>
      <c r="AB126" s="32">
        <v>59</v>
      </c>
      <c r="AC126" s="36">
        <v>32767</v>
      </c>
      <c r="AD126" s="51">
        <f t="shared" si="95"/>
        <v>32708</v>
      </c>
      <c r="AE126" s="57">
        <f t="shared" si="96"/>
        <v>141156</v>
      </c>
      <c r="AF126" s="54">
        <f t="shared" si="97"/>
        <v>96750</v>
      </c>
      <c r="AG126" s="59">
        <f t="shared" si="98"/>
        <v>44406</v>
      </c>
      <c r="AH126" s="3">
        <f t="shared" si="99"/>
        <v>1057666</v>
      </c>
      <c r="AI126" s="59">
        <v>54859</v>
      </c>
      <c r="AJ126" s="36">
        <v>22785</v>
      </c>
      <c r="AK126" s="4"/>
      <c r="AL126" s="36">
        <f t="shared" si="103"/>
        <v>77644</v>
      </c>
      <c r="AM126" s="4">
        <f t="shared" si="104"/>
        <v>30096</v>
      </c>
      <c r="AN126" s="59">
        <v>47548</v>
      </c>
      <c r="AO126" s="59">
        <f t="shared" si="102"/>
        <v>-7311</v>
      </c>
      <c r="AP126" s="59">
        <f t="shared" si="101"/>
        <v>37095</v>
      </c>
      <c r="AQ126" s="59">
        <f t="shared" si="100"/>
        <v>1105214</v>
      </c>
    </row>
    <row r="127" spans="1:43" ht="12" hidden="1" outlineLevel="2">
      <c r="A127" s="22"/>
      <c r="B127" s="29" t="s">
        <v>34</v>
      </c>
      <c r="C127" s="74">
        <f>AH126</f>
        <v>1057666</v>
      </c>
      <c r="D127" s="33"/>
      <c r="E127" s="34"/>
      <c r="F127" s="10"/>
      <c r="G127" s="46"/>
      <c r="H127" s="47"/>
      <c r="I127" s="117"/>
      <c r="J127" s="46"/>
      <c r="K127" s="41"/>
      <c r="L127" s="34"/>
      <c r="M127" s="9"/>
      <c r="N127" s="46"/>
      <c r="O127" s="109"/>
      <c r="P127" s="34"/>
      <c r="Q127" s="49"/>
      <c r="R127" s="61"/>
      <c r="S127" s="65"/>
      <c r="T127" s="64"/>
      <c r="U127" s="10"/>
      <c r="V127" s="33"/>
      <c r="W127" s="34"/>
      <c r="X127" s="11"/>
      <c r="Y127" s="68"/>
      <c r="Z127" s="69"/>
      <c r="AA127" s="11"/>
      <c r="AB127" s="33"/>
      <c r="AC127" s="41"/>
      <c r="AD127" s="33"/>
      <c r="AE127" s="65"/>
      <c r="AF127" s="64"/>
      <c r="AG127" s="10"/>
      <c r="AH127" s="11"/>
      <c r="AI127" s="59">
        <v>47548</v>
      </c>
      <c r="AJ127" s="89"/>
      <c r="AK127" s="4"/>
      <c r="AL127" s="36"/>
      <c r="AM127" s="4"/>
      <c r="AN127" s="4"/>
      <c r="AO127" s="4"/>
      <c r="AP127" s="4"/>
      <c r="AQ127" s="4"/>
    </row>
    <row r="128" spans="1:43" s="2" customFormat="1" ht="12" hidden="1" outlineLevel="1" collapsed="1">
      <c r="A128" s="19" t="s">
        <v>60</v>
      </c>
      <c r="B128" s="23"/>
      <c r="C128" s="14"/>
      <c r="D128" s="15"/>
      <c r="E128" s="15"/>
      <c r="F128" s="14"/>
      <c r="G128" s="37"/>
      <c r="H128" s="38"/>
      <c r="I128" s="17"/>
      <c r="J128" s="37"/>
      <c r="K128" s="16"/>
      <c r="L128" s="38"/>
      <c r="M128" s="16"/>
      <c r="N128" s="13"/>
      <c r="O128" s="15"/>
      <c r="P128" s="38"/>
      <c r="Q128" s="56"/>
      <c r="R128" s="60"/>
      <c r="S128" s="37"/>
      <c r="T128" s="38"/>
      <c r="U128" s="17"/>
      <c r="V128" s="37"/>
      <c r="W128" s="38"/>
      <c r="X128" s="66"/>
      <c r="Y128" s="66"/>
      <c r="Z128" s="62"/>
      <c r="AA128" s="18"/>
      <c r="AB128" s="37"/>
      <c r="AC128" s="38"/>
      <c r="AD128" s="60"/>
      <c r="AE128" s="60"/>
      <c r="AF128" s="71"/>
      <c r="AG128" s="58"/>
      <c r="AH128" s="18"/>
      <c r="AI128" s="90"/>
      <c r="AJ128" s="91"/>
      <c r="AK128" s="90"/>
      <c r="AL128" s="91"/>
      <c r="AM128" s="90"/>
      <c r="AN128" s="90"/>
      <c r="AO128" s="90"/>
      <c r="AP128" s="90"/>
      <c r="AQ128" s="90"/>
    </row>
    <row r="129" spans="1:43" s="5" customFormat="1" ht="12" hidden="1" outlineLevel="2">
      <c r="A129" s="21"/>
      <c r="B129" s="27" t="s">
        <v>16</v>
      </c>
      <c r="C129" s="8">
        <v>238117</v>
      </c>
      <c r="D129" s="32">
        <v>3907</v>
      </c>
      <c r="E129" s="30">
        <v>1130</v>
      </c>
      <c r="F129" s="59">
        <f aca="true" t="shared" si="105" ref="F129:F149">D129-E129</f>
        <v>2777</v>
      </c>
      <c r="G129" s="32">
        <v>9903</v>
      </c>
      <c r="H129" s="30">
        <v>9256</v>
      </c>
      <c r="I129" s="59">
        <f aca="true" t="shared" si="106" ref="I129:I149">G129-H129</f>
        <v>647</v>
      </c>
      <c r="J129" s="32">
        <v>16568</v>
      </c>
      <c r="K129" s="36">
        <v>0</v>
      </c>
      <c r="L129" s="30">
        <v>491</v>
      </c>
      <c r="M129" s="50">
        <f aca="true" t="shared" si="107" ref="M129:M149">SUM(J129:L129)</f>
        <v>17059</v>
      </c>
      <c r="N129" s="32">
        <v>6903</v>
      </c>
      <c r="O129" s="36"/>
      <c r="P129" s="30">
        <v>2999</v>
      </c>
      <c r="Q129" s="48">
        <f aca="true" t="shared" si="108" ref="Q129:Q149">SUM(N129:P129)</f>
        <v>9902</v>
      </c>
      <c r="R129" s="51">
        <f aca="true" t="shared" si="109" ref="R129:R149">M129-Q129</f>
        <v>7157</v>
      </c>
      <c r="S129" s="32">
        <f aca="true" t="shared" si="110" ref="S129:S149">D129+G129+M129</f>
        <v>30869</v>
      </c>
      <c r="T129" s="30">
        <f aca="true" t="shared" si="111" ref="T129:T149">E129+H129+Q129</f>
        <v>20288</v>
      </c>
      <c r="U129" s="59">
        <f aca="true" t="shared" si="112" ref="U129:U149">S129-T129</f>
        <v>10581</v>
      </c>
      <c r="V129" s="32"/>
      <c r="W129" s="30">
        <v>1447</v>
      </c>
      <c r="X129" s="51">
        <f aca="true" t="shared" si="113" ref="X129:X149">V129-W129</f>
        <v>-1447</v>
      </c>
      <c r="Y129" s="57">
        <f aca="true" t="shared" si="114" ref="Y129:Y149">S129+V129</f>
        <v>30869</v>
      </c>
      <c r="Z129" s="54">
        <f aca="true" t="shared" si="115" ref="Z129:Z149">T129+W129</f>
        <v>21735</v>
      </c>
      <c r="AA129" s="59">
        <f aca="true" t="shared" si="116" ref="AA129:AA149">Y129-Z129</f>
        <v>9134</v>
      </c>
      <c r="AB129" s="32">
        <v>8</v>
      </c>
      <c r="AC129" s="36">
        <v>2619</v>
      </c>
      <c r="AD129" s="51">
        <f aca="true" t="shared" si="117" ref="AD129:AD149">AC129-AB129</f>
        <v>2611</v>
      </c>
      <c r="AE129" s="57">
        <f aca="true" t="shared" si="118" ref="AE129:AE149">Y129+AB129</f>
        <v>30877</v>
      </c>
      <c r="AF129" s="54">
        <f aca="true" t="shared" si="119" ref="AF129:AF149">Z129+AC129</f>
        <v>24354</v>
      </c>
      <c r="AG129" s="59">
        <f aca="true" t="shared" si="120" ref="AG129:AG149">AE129-AF129</f>
        <v>6523</v>
      </c>
      <c r="AH129" s="3">
        <f aca="true" t="shared" si="121" ref="AH129:AH149">C129+AG129</f>
        <v>244640</v>
      </c>
      <c r="AI129" s="4"/>
      <c r="AJ129" s="36"/>
      <c r="AK129" s="4"/>
      <c r="AL129" s="36"/>
      <c r="AM129" s="4"/>
      <c r="AN129" s="4"/>
      <c r="AO129" s="59"/>
      <c r="AP129" s="59">
        <f>AG129+AO129</f>
        <v>6523</v>
      </c>
      <c r="AQ129" s="59">
        <f aca="true" t="shared" si="122" ref="AQ129:AQ149">AH129+AN129</f>
        <v>244640</v>
      </c>
    </row>
    <row r="130" spans="1:43" s="5" customFormat="1" ht="12" hidden="1" outlineLevel="2">
      <c r="A130" s="21"/>
      <c r="B130" s="27" t="s">
        <v>15</v>
      </c>
      <c r="C130" s="8">
        <v>244640</v>
      </c>
      <c r="D130" s="32">
        <v>4187</v>
      </c>
      <c r="E130" s="30">
        <v>1123</v>
      </c>
      <c r="F130" s="59">
        <f t="shared" si="105"/>
        <v>3064</v>
      </c>
      <c r="G130" s="32">
        <v>11009</v>
      </c>
      <c r="H130" s="30">
        <v>9637</v>
      </c>
      <c r="I130" s="59">
        <f t="shared" si="106"/>
        <v>1372</v>
      </c>
      <c r="J130" s="32">
        <v>20002</v>
      </c>
      <c r="K130" s="36">
        <v>0</v>
      </c>
      <c r="L130" s="30">
        <v>474</v>
      </c>
      <c r="M130" s="50">
        <f t="shared" si="107"/>
        <v>20476</v>
      </c>
      <c r="N130" s="32">
        <v>6956</v>
      </c>
      <c r="O130" s="36"/>
      <c r="P130" s="30">
        <v>3078</v>
      </c>
      <c r="Q130" s="48">
        <f t="shared" si="108"/>
        <v>10034</v>
      </c>
      <c r="R130" s="51">
        <f t="shared" si="109"/>
        <v>10442</v>
      </c>
      <c r="S130" s="32">
        <f t="shared" si="110"/>
        <v>35672</v>
      </c>
      <c r="T130" s="30">
        <f t="shared" si="111"/>
        <v>20794</v>
      </c>
      <c r="U130" s="59">
        <f t="shared" si="112"/>
        <v>14878</v>
      </c>
      <c r="V130" s="32">
        <v>612</v>
      </c>
      <c r="W130" s="30"/>
      <c r="X130" s="51">
        <f t="shared" si="113"/>
        <v>612</v>
      </c>
      <c r="Y130" s="57">
        <f t="shared" si="114"/>
        <v>36284</v>
      </c>
      <c r="Z130" s="54">
        <f t="shared" si="115"/>
        <v>20794</v>
      </c>
      <c r="AA130" s="59">
        <f t="shared" si="116"/>
        <v>15490</v>
      </c>
      <c r="AB130" s="32">
        <v>10</v>
      </c>
      <c r="AC130" s="36">
        <v>2405</v>
      </c>
      <c r="AD130" s="51">
        <f t="shared" si="117"/>
        <v>2395</v>
      </c>
      <c r="AE130" s="57">
        <f t="shared" si="118"/>
        <v>36294</v>
      </c>
      <c r="AF130" s="54">
        <f t="shared" si="119"/>
        <v>23199</v>
      </c>
      <c r="AG130" s="59">
        <f t="shared" si="120"/>
        <v>13095</v>
      </c>
      <c r="AH130" s="3">
        <f t="shared" si="121"/>
        <v>257735</v>
      </c>
      <c r="AI130" s="4"/>
      <c r="AJ130" s="36"/>
      <c r="AK130" s="4"/>
      <c r="AL130" s="36"/>
      <c r="AM130" s="4"/>
      <c r="AN130" s="4"/>
      <c r="AO130" s="59"/>
      <c r="AP130" s="59">
        <f aca="true" t="shared" si="123" ref="AP130:AP149">AG130+AO130</f>
        <v>13095</v>
      </c>
      <c r="AQ130" s="59">
        <f t="shared" si="122"/>
        <v>257735</v>
      </c>
    </row>
    <row r="131" spans="1:43" s="6" customFormat="1" ht="12" hidden="1" outlineLevel="2">
      <c r="A131" s="21"/>
      <c r="B131" s="27" t="s">
        <v>14</v>
      </c>
      <c r="C131" s="8">
        <v>257735</v>
      </c>
      <c r="D131" s="32">
        <v>4426</v>
      </c>
      <c r="E131" s="30">
        <v>1212</v>
      </c>
      <c r="F131" s="59">
        <f t="shared" si="105"/>
        <v>3214</v>
      </c>
      <c r="G131" s="32">
        <v>11853</v>
      </c>
      <c r="H131" s="30">
        <v>10259</v>
      </c>
      <c r="I131" s="59">
        <f t="shared" si="106"/>
        <v>1594</v>
      </c>
      <c r="J131" s="32">
        <v>21630</v>
      </c>
      <c r="K131" s="36">
        <v>0</v>
      </c>
      <c r="L131" s="30">
        <v>549</v>
      </c>
      <c r="M131" s="50">
        <f t="shared" si="107"/>
        <v>22179</v>
      </c>
      <c r="N131" s="32">
        <v>8188</v>
      </c>
      <c r="O131" s="36"/>
      <c r="P131" s="30">
        <v>4656</v>
      </c>
      <c r="Q131" s="48">
        <f t="shared" si="108"/>
        <v>12844</v>
      </c>
      <c r="R131" s="51">
        <f t="shared" si="109"/>
        <v>9335</v>
      </c>
      <c r="S131" s="32">
        <f t="shared" si="110"/>
        <v>38458</v>
      </c>
      <c r="T131" s="30">
        <f t="shared" si="111"/>
        <v>24315</v>
      </c>
      <c r="U131" s="59">
        <f t="shared" si="112"/>
        <v>14143</v>
      </c>
      <c r="V131" s="32"/>
      <c r="W131" s="30">
        <v>118</v>
      </c>
      <c r="X131" s="51">
        <f t="shared" si="113"/>
        <v>-118</v>
      </c>
      <c r="Y131" s="57">
        <f t="shared" si="114"/>
        <v>38458</v>
      </c>
      <c r="Z131" s="54">
        <f t="shared" si="115"/>
        <v>24433</v>
      </c>
      <c r="AA131" s="59">
        <f t="shared" si="116"/>
        <v>14025</v>
      </c>
      <c r="AB131" s="32">
        <v>18</v>
      </c>
      <c r="AC131" s="36">
        <v>2877</v>
      </c>
      <c r="AD131" s="51">
        <f t="shared" si="117"/>
        <v>2859</v>
      </c>
      <c r="AE131" s="57">
        <f t="shared" si="118"/>
        <v>38476</v>
      </c>
      <c r="AF131" s="54">
        <f t="shared" si="119"/>
        <v>27310</v>
      </c>
      <c r="AG131" s="59">
        <f t="shared" si="120"/>
        <v>11166</v>
      </c>
      <c r="AH131" s="3">
        <f t="shared" si="121"/>
        <v>268901</v>
      </c>
      <c r="AI131" s="87"/>
      <c r="AJ131" s="88"/>
      <c r="AK131" s="87"/>
      <c r="AL131" s="88"/>
      <c r="AM131" s="87"/>
      <c r="AN131" s="87"/>
      <c r="AO131" s="92"/>
      <c r="AP131" s="92">
        <f t="shared" si="123"/>
        <v>11166</v>
      </c>
      <c r="AQ131" s="92">
        <f t="shared" si="122"/>
        <v>268901</v>
      </c>
    </row>
    <row r="132" spans="1:43" s="6" customFormat="1" ht="12" hidden="1" outlineLevel="2">
      <c r="A132" s="21"/>
      <c r="B132" s="27" t="s">
        <v>13</v>
      </c>
      <c r="C132" s="8">
        <v>268901</v>
      </c>
      <c r="D132" s="32">
        <v>3958</v>
      </c>
      <c r="E132" s="30">
        <v>1300</v>
      </c>
      <c r="F132" s="59">
        <f t="shared" si="105"/>
        <v>2658</v>
      </c>
      <c r="G132" s="32">
        <v>13519</v>
      </c>
      <c r="H132" s="30">
        <v>11962</v>
      </c>
      <c r="I132" s="59">
        <f t="shared" si="106"/>
        <v>1557</v>
      </c>
      <c r="J132" s="32">
        <v>22831</v>
      </c>
      <c r="K132" s="36">
        <v>0</v>
      </c>
      <c r="L132" s="30">
        <v>691</v>
      </c>
      <c r="M132" s="50">
        <f t="shared" si="107"/>
        <v>23522</v>
      </c>
      <c r="N132" s="32">
        <v>8060</v>
      </c>
      <c r="O132" s="36"/>
      <c r="P132" s="30">
        <v>3923</v>
      </c>
      <c r="Q132" s="48">
        <f t="shared" si="108"/>
        <v>11983</v>
      </c>
      <c r="R132" s="51">
        <f t="shared" si="109"/>
        <v>11539</v>
      </c>
      <c r="S132" s="32">
        <f t="shared" si="110"/>
        <v>40999</v>
      </c>
      <c r="T132" s="30">
        <f t="shared" si="111"/>
        <v>25245</v>
      </c>
      <c r="U132" s="59">
        <f t="shared" si="112"/>
        <v>15754</v>
      </c>
      <c r="V132" s="32">
        <v>160</v>
      </c>
      <c r="W132" s="30"/>
      <c r="X132" s="51">
        <f t="shared" si="113"/>
        <v>160</v>
      </c>
      <c r="Y132" s="57">
        <f t="shared" si="114"/>
        <v>41159</v>
      </c>
      <c r="Z132" s="54">
        <f t="shared" si="115"/>
        <v>25245</v>
      </c>
      <c r="AA132" s="59">
        <f t="shared" si="116"/>
        <v>15914</v>
      </c>
      <c r="AB132" s="32">
        <v>28</v>
      </c>
      <c r="AC132" s="36">
        <v>11571</v>
      </c>
      <c r="AD132" s="51">
        <f t="shared" si="117"/>
        <v>11543</v>
      </c>
      <c r="AE132" s="57">
        <f t="shared" si="118"/>
        <v>41187</v>
      </c>
      <c r="AF132" s="54">
        <f t="shared" si="119"/>
        <v>36816</v>
      </c>
      <c r="AG132" s="59">
        <f t="shared" si="120"/>
        <v>4371</v>
      </c>
      <c r="AH132" s="3">
        <f t="shared" si="121"/>
        <v>273272</v>
      </c>
      <c r="AI132" s="87"/>
      <c r="AJ132" s="88"/>
      <c r="AK132" s="87"/>
      <c r="AL132" s="88"/>
      <c r="AM132" s="87"/>
      <c r="AN132" s="87"/>
      <c r="AO132" s="92"/>
      <c r="AP132" s="92">
        <f t="shared" si="123"/>
        <v>4371</v>
      </c>
      <c r="AQ132" s="92">
        <f t="shared" si="122"/>
        <v>273272</v>
      </c>
    </row>
    <row r="133" spans="1:43" s="6" customFormat="1" ht="12" hidden="1" outlineLevel="2">
      <c r="A133" s="21"/>
      <c r="B133" s="27" t="s">
        <v>12</v>
      </c>
      <c r="C133" s="8">
        <v>273272</v>
      </c>
      <c r="D133" s="32">
        <v>3924</v>
      </c>
      <c r="E133" s="30">
        <v>1240</v>
      </c>
      <c r="F133" s="59">
        <f t="shared" si="105"/>
        <v>2684</v>
      </c>
      <c r="G133" s="32">
        <v>13746</v>
      </c>
      <c r="H133" s="30">
        <v>12228</v>
      </c>
      <c r="I133" s="59">
        <f t="shared" si="106"/>
        <v>1518</v>
      </c>
      <c r="J133" s="32">
        <v>21734</v>
      </c>
      <c r="K133" s="36">
        <v>0</v>
      </c>
      <c r="L133" s="30">
        <v>727</v>
      </c>
      <c r="M133" s="50">
        <f t="shared" si="107"/>
        <v>22461</v>
      </c>
      <c r="N133" s="32">
        <v>8425</v>
      </c>
      <c r="O133" s="36"/>
      <c r="P133" s="30">
        <v>4963</v>
      </c>
      <c r="Q133" s="48">
        <f t="shared" si="108"/>
        <v>13388</v>
      </c>
      <c r="R133" s="51">
        <f t="shared" si="109"/>
        <v>9073</v>
      </c>
      <c r="S133" s="32">
        <f t="shared" si="110"/>
        <v>40131</v>
      </c>
      <c r="T133" s="30">
        <f t="shared" si="111"/>
        <v>26856</v>
      </c>
      <c r="U133" s="59">
        <f t="shared" si="112"/>
        <v>13275</v>
      </c>
      <c r="V133" s="32">
        <v>208</v>
      </c>
      <c r="W133" s="30"/>
      <c r="X133" s="51">
        <f t="shared" si="113"/>
        <v>208</v>
      </c>
      <c r="Y133" s="57">
        <f t="shared" si="114"/>
        <v>40339</v>
      </c>
      <c r="Z133" s="54">
        <f t="shared" si="115"/>
        <v>26856</v>
      </c>
      <c r="AA133" s="59">
        <f t="shared" si="116"/>
        <v>13483</v>
      </c>
      <c r="AB133" s="32">
        <v>5</v>
      </c>
      <c r="AC133" s="36">
        <v>5623</v>
      </c>
      <c r="AD133" s="51">
        <f t="shared" si="117"/>
        <v>5618</v>
      </c>
      <c r="AE133" s="57">
        <f t="shared" si="118"/>
        <v>40344</v>
      </c>
      <c r="AF133" s="54">
        <f t="shared" si="119"/>
        <v>32479</v>
      </c>
      <c r="AG133" s="59">
        <f t="shared" si="120"/>
        <v>7865</v>
      </c>
      <c r="AH133" s="3">
        <f t="shared" si="121"/>
        <v>281137</v>
      </c>
      <c r="AI133" s="87"/>
      <c r="AJ133" s="88"/>
      <c r="AK133" s="87"/>
      <c r="AL133" s="88"/>
      <c r="AM133" s="87"/>
      <c r="AN133" s="87"/>
      <c r="AO133" s="92"/>
      <c r="AP133" s="92">
        <f t="shared" si="123"/>
        <v>7865</v>
      </c>
      <c r="AQ133" s="92">
        <f t="shared" si="122"/>
        <v>281137</v>
      </c>
    </row>
    <row r="134" spans="1:43" s="5" customFormat="1" ht="12" hidden="1" outlineLevel="2">
      <c r="A134" s="21"/>
      <c r="B134" s="27" t="s">
        <v>11</v>
      </c>
      <c r="C134" s="8">
        <v>281137</v>
      </c>
      <c r="D134" s="32">
        <v>3783</v>
      </c>
      <c r="E134" s="30">
        <v>1313</v>
      </c>
      <c r="F134" s="59">
        <f t="shared" si="105"/>
        <v>2470</v>
      </c>
      <c r="G134" s="32">
        <v>13244</v>
      </c>
      <c r="H134" s="30">
        <v>12097</v>
      </c>
      <c r="I134" s="59">
        <f t="shared" si="106"/>
        <v>1147</v>
      </c>
      <c r="J134" s="32">
        <v>22157</v>
      </c>
      <c r="K134" s="36">
        <v>0</v>
      </c>
      <c r="L134" s="30">
        <v>750</v>
      </c>
      <c r="M134" s="50">
        <f t="shared" si="107"/>
        <v>22907</v>
      </c>
      <c r="N134" s="32">
        <v>9243</v>
      </c>
      <c r="O134" s="36"/>
      <c r="P134" s="30">
        <v>5512</v>
      </c>
      <c r="Q134" s="48">
        <f t="shared" si="108"/>
        <v>14755</v>
      </c>
      <c r="R134" s="51">
        <f t="shared" si="109"/>
        <v>8152</v>
      </c>
      <c r="S134" s="32">
        <f t="shared" si="110"/>
        <v>39934</v>
      </c>
      <c r="T134" s="30">
        <f t="shared" si="111"/>
        <v>28165</v>
      </c>
      <c r="U134" s="59">
        <f t="shared" si="112"/>
        <v>11769</v>
      </c>
      <c r="V134" s="32"/>
      <c r="W134" s="30">
        <v>103</v>
      </c>
      <c r="X134" s="51">
        <f t="shared" si="113"/>
        <v>-103</v>
      </c>
      <c r="Y134" s="57">
        <f t="shared" si="114"/>
        <v>39934</v>
      </c>
      <c r="Z134" s="54">
        <f t="shared" si="115"/>
        <v>28268</v>
      </c>
      <c r="AA134" s="59">
        <f t="shared" si="116"/>
        <v>11666</v>
      </c>
      <c r="AB134" s="32">
        <v>10</v>
      </c>
      <c r="AC134" s="36">
        <v>9696</v>
      </c>
      <c r="AD134" s="51">
        <f t="shared" si="117"/>
        <v>9686</v>
      </c>
      <c r="AE134" s="57">
        <f t="shared" si="118"/>
        <v>39944</v>
      </c>
      <c r="AF134" s="54">
        <f t="shared" si="119"/>
        <v>37964</v>
      </c>
      <c r="AG134" s="59">
        <f t="shared" si="120"/>
        <v>1980</v>
      </c>
      <c r="AH134" s="3">
        <f t="shared" si="121"/>
        <v>283117</v>
      </c>
      <c r="AI134" s="4"/>
      <c r="AJ134" s="36"/>
      <c r="AK134" s="4"/>
      <c r="AL134" s="36"/>
      <c r="AM134" s="4"/>
      <c r="AN134" s="4"/>
      <c r="AO134" s="59"/>
      <c r="AP134" s="59">
        <f t="shared" si="123"/>
        <v>1980</v>
      </c>
      <c r="AQ134" s="59">
        <f t="shared" si="122"/>
        <v>283117</v>
      </c>
    </row>
    <row r="135" spans="1:43" s="6" customFormat="1" ht="12" hidden="1" outlineLevel="2">
      <c r="A135" s="21"/>
      <c r="B135" s="27" t="s">
        <v>9</v>
      </c>
      <c r="C135" s="8">
        <v>283117</v>
      </c>
      <c r="D135" s="32">
        <v>3573</v>
      </c>
      <c r="E135" s="30">
        <v>1332</v>
      </c>
      <c r="F135" s="59">
        <f t="shared" si="105"/>
        <v>2241</v>
      </c>
      <c r="G135" s="32">
        <v>13395</v>
      </c>
      <c r="H135" s="30">
        <v>12374</v>
      </c>
      <c r="I135" s="59">
        <f t="shared" si="106"/>
        <v>1021</v>
      </c>
      <c r="J135" s="32">
        <v>22186</v>
      </c>
      <c r="K135" s="36">
        <v>0</v>
      </c>
      <c r="L135" s="30">
        <v>767</v>
      </c>
      <c r="M135" s="50">
        <f t="shared" si="107"/>
        <v>22953</v>
      </c>
      <c r="N135" s="32">
        <v>8978</v>
      </c>
      <c r="O135" s="36"/>
      <c r="P135" s="30">
        <v>4648</v>
      </c>
      <c r="Q135" s="48">
        <f t="shared" si="108"/>
        <v>13626</v>
      </c>
      <c r="R135" s="51">
        <f t="shared" si="109"/>
        <v>9327</v>
      </c>
      <c r="S135" s="32">
        <f t="shared" si="110"/>
        <v>39921</v>
      </c>
      <c r="T135" s="30">
        <f t="shared" si="111"/>
        <v>27332</v>
      </c>
      <c r="U135" s="59">
        <f t="shared" si="112"/>
        <v>12589</v>
      </c>
      <c r="V135" s="32"/>
      <c r="W135" s="30">
        <v>3532</v>
      </c>
      <c r="X135" s="51">
        <f t="shared" si="113"/>
        <v>-3532</v>
      </c>
      <c r="Y135" s="57">
        <f t="shared" si="114"/>
        <v>39921</v>
      </c>
      <c r="Z135" s="54">
        <f t="shared" si="115"/>
        <v>30864</v>
      </c>
      <c r="AA135" s="59">
        <f t="shared" si="116"/>
        <v>9057</v>
      </c>
      <c r="AB135" s="32">
        <v>9</v>
      </c>
      <c r="AC135" s="36">
        <v>8754</v>
      </c>
      <c r="AD135" s="51">
        <f t="shared" si="117"/>
        <v>8745</v>
      </c>
      <c r="AE135" s="57">
        <f t="shared" si="118"/>
        <v>39930</v>
      </c>
      <c r="AF135" s="54">
        <f t="shared" si="119"/>
        <v>39618</v>
      </c>
      <c r="AG135" s="59">
        <f t="shared" si="120"/>
        <v>312</v>
      </c>
      <c r="AH135" s="3">
        <f t="shared" si="121"/>
        <v>283429</v>
      </c>
      <c r="AI135" s="87"/>
      <c r="AJ135" s="88"/>
      <c r="AK135" s="87"/>
      <c r="AL135" s="88"/>
      <c r="AM135" s="87"/>
      <c r="AN135" s="87"/>
      <c r="AO135" s="92"/>
      <c r="AP135" s="92">
        <f t="shared" si="123"/>
        <v>312</v>
      </c>
      <c r="AQ135" s="92">
        <f t="shared" si="122"/>
        <v>283429</v>
      </c>
    </row>
    <row r="136" spans="1:43" s="6" customFormat="1" ht="12" hidden="1" outlineLevel="2">
      <c r="A136" s="21"/>
      <c r="B136" s="27" t="s">
        <v>1</v>
      </c>
      <c r="C136" s="8">
        <v>283429</v>
      </c>
      <c r="D136" s="32">
        <v>3464</v>
      </c>
      <c r="E136" s="30">
        <v>1314</v>
      </c>
      <c r="F136" s="59">
        <f t="shared" si="105"/>
        <v>2150</v>
      </c>
      <c r="G136" s="32">
        <v>13404</v>
      </c>
      <c r="H136" s="30">
        <v>12726</v>
      </c>
      <c r="I136" s="59">
        <f t="shared" si="106"/>
        <v>678</v>
      </c>
      <c r="J136" s="32">
        <v>22294</v>
      </c>
      <c r="K136" s="36">
        <v>0</v>
      </c>
      <c r="L136" s="30">
        <v>804</v>
      </c>
      <c r="M136" s="50">
        <f t="shared" si="107"/>
        <v>23098</v>
      </c>
      <c r="N136" s="32">
        <v>9276</v>
      </c>
      <c r="O136" s="36"/>
      <c r="P136" s="30">
        <v>4256</v>
      </c>
      <c r="Q136" s="48">
        <f t="shared" si="108"/>
        <v>13532</v>
      </c>
      <c r="R136" s="51">
        <f t="shared" si="109"/>
        <v>9566</v>
      </c>
      <c r="S136" s="32">
        <f t="shared" si="110"/>
        <v>39966</v>
      </c>
      <c r="T136" s="30">
        <f t="shared" si="111"/>
        <v>27572</v>
      </c>
      <c r="U136" s="59">
        <f t="shared" si="112"/>
        <v>12394</v>
      </c>
      <c r="V136" s="32">
        <v>970</v>
      </c>
      <c r="W136" s="30"/>
      <c r="X136" s="51">
        <f t="shared" si="113"/>
        <v>970</v>
      </c>
      <c r="Y136" s="57">
        <f t="shared" si="114"/>
        <v>40936</v>
      </c>
      <c r="Z136" s="54">
        <f t="shared" si="115"/>
        <v>27572</v>
      </c>
      <c r="AA136" s="59">
        <f t="shared" si="116"/>
        <v>13364</v>
      </c>
      <c r="AB136" s="32">
        <v>12</v>
      </c>
      <c r="AC136" s="36">
        <v>8498</v>
      </c>
      <c r="AD136" s="51">
        <f t="shared" si="117"/>
        <v>8486</v>
      </c>
      <c r="AE136" s="57">
        <f t="shared" si="118"/>
        <v>40948</v>
      </c>
      <c r="AF136" s="54">
        <f t="shared" si="119"/>
        <v>36070</v>
      </c>
      <c r="AG136" s="59">
        <f t="shared" si="120"/>
        <v>4878</v>
      </c>
      <c r="AH136" s="3">
        <f t="shared" si="121"/>
        <v>288307</v>
      </c>
      <c r="AI136" s="87"/>
      <c r="AJ136" s="88"/>
      <c r="AK136" s="87"/>
      <c r="AL136" s="88"/>
      <c r="AM136" s="87"/>
      <c r="AN136" s="92">
        <v>7424</v>
      </c>
      <c r="AO136" s="92"/>
      <c r="AP136" s="92">
        <f t="shared" si="123"/>
        <v>4878</v>
      </c>
      <c r="AQ136" s="92">
        <f t="shared" si="122"/>
        <v>295731</v>
      </c>
    </row>
    <row r="137" spans="1:43" s="6" customFormat="1" ht="12" hidden="1" outlineLevel="2">
      <c r="A137" s="21"/>
      <c r="B137" s="27" t="s">
        <v>2</v>
      </c>
      <c r="C137" s="8">
        <v>288307</v>
      </c>
      <c r="D137" s="32">
        <v>3658</v>
      </c>
      <c r="E137" s="30">
        <v>1329</v>
      </c>
      <c r="F137" s="59">
        <f t="shared" si="105"/>
        <v>2329</v>
      </c>
      <c r="G137" s="32">
        <v>13602</v>
      </c>
      <c r="H137" s="30">
        <v>12811</v>
      </c>
      <c r="I137" s="59">
        <f t="shared" si="106"/>
        <v>791</v>
      </c>
      <c r="J137" s="32">
        <v>19786</v>
      </c>
      <c r="K137" s="36">
        <v>0</v>
      </c>
      <c r="L137" s="30">
        <v>1159</v>
      </c>
      <c r="M137" s="50">
        <f t="shared" si="107"/>
        <v>20945</v>
      </c>
      <c r="N137" s="32">
        <v>10075</v>
      </c>
      <c r="O137" s="36"/>
      <c r="P137" s="30">
        <v>5022</v>
      </c>
      <c r="Q137" s="48">
        <f t="shared" si="108"/>
        <v>15097</v>
      </c>
      <c r="R137" s="51">
        <f t="shared" si="109"/>
        <v>5848</v>
      </c>
      <c r="S137" s="32">
        <f t="shared" si="110"/>
        <v>38205</v>
      </c>
      <c r="T137" s="30">
        <f t="shared" si="111"/>
        <v>29237</v>
      </c>
      <c r="U137" s="59">
        <f t="shared" si="112"/>
        <v>8968</v>
      </c>
      <c r="V137" s="32">
        <v>776</v>
      </c>
      <c r="W137" s="30"/>
      <c r="X137" s="51">
        <f t="shared" si="113"/>
        <v>776</v>
      </c>
      <c r="Y137" s="57">
        <f t="shared" si="114"/>
        <v>38981</v>
      </c>
      <c r="Z137" s="54">
        <f t="shared" si="115"/>
        <v>29237</v>
      </c>
      <c r="AA137" s="59">
        <f t="shared" si="116"/>
        <v>9744</v>
      </c>
      <c r="AB137" s="32">
        <v>39</v>
      </c>
      <c r="AC137" s="36">
        <v>10083</v>
      </c>
      <c r="AD137" s="51">
        <f t="shared" si="117"/>
        <v>10044</v>
      </c>
      <c r="AE137" s="57">
        <f t="shared" si="118"/>
        <v>39020</v>
      </c>
      <c r="AF137" s="54">
        <f t="shared" si="119"/>
        <v>39320</v>
      </c>
      <c r="AG137" s="59">
        <f t="shared" si="120"/>
        <v>-300</v>
      </c>
      <c r="AH137" s="3">
        <f t="shared" si="121"/>
        <v>288007</v>
      </c>
      <c r="AI137" s="92">
        <v>7424</v>
      </c>
      <c r="AJ137" s="88"/>
      <c r="AK137" s="87"/>
      <c r="AL137" s="88"/>
      <c r="AM137" s="87"/>
      <c r="AN137" s="92">
        <v>6511</v>
      </c>
      <c r="AO137" s="92">
        <f>AN137-AN136</f>
        <v>-913</v>
      </c>
      <c r="AP137" s="92">
        <f t="shared" si="123"/>
        <v>-1213</v>
      </c>
      <c r="AQ137" s="92">
        <f t="shared" si="122"/>
        <v>294518</v>
      </c>
    </row>
    <row r="138" spans="1:43" s="6" customFormat="1" ht="12" hidden="1" outlineLevel="2">
      <c r="A138" s="21"/>
      <c r="B138" s="27" t="s">
        <v>3</v>
      </c>
      <c r="C138" s="8">
        <v>288007</v>
      </c>
      <c r="D138" s="32">
        <v>3510</v>
      </c>
      <c r="E138" s="30">
        <v>1358</v>
      </c>
      <c r="F138" s="59">
        <f t="shared" si="105"/>
        <v>2152</v>
      </c>
      <c r="G138" s="32">
        <v>13526</v>
      </c>
      <c r="H138" s="30">
        <v>12533</v>
      </c>
      <c r="I138" s="59">
        <f t="shared" si="106"/>
        <v>993</v>
      </c>
      <c r="J138" s="32">
        <v>20513</v>
      </c>
      <c r="K138" s="36">
        <v>1706</v>
      </c>
      <c r="L138" s="30">
        <v>1311</v>
      </c>
      <c r="M138" s="50">
        <f t="shared" si="107"/>
        <v>23530</v>
      </c>
      <c r="N138" s="32">
        <v>10031</v>
      </c>
      <c r="O138" s="36"/>
      <c r="P138" s="30">
        <v>4212</v>
      </c>
      <c r="Q138" s="48">
        <f t="shared" si="108"/>
        <v>14243</v>
      </c>
      <c r="R138" s="51">
        <f t="shared" si="109"/>
        <v>9287</v>
      </c>
      <c r="S138" s="32">
        <f t="shared" si="110"/>
        <v>40566</v>
      </c>
      <c r="T138" s="30">
        <f t="shared" si="111"/>
        <v>28134</v>
      </c>
      <c r="U138" s="59">
        <f t="shared" si="112"/>
        <v>12432</v>
      </c>
      <c r="V138" s="32"/>
      <c r="W138" s="30">
        <v>227</v>
      </c>
      <c r="X138" s="51">
        <f t="shared" si="113"/>
        <v>-227</v>
      </c>
      <c r="Y138" s="57">
        <f t="shared" si="114"/>
        <v>40566</v>
      </c>
      <c r="Z138" s="54">
        <f t="shared" si="115"/>
        <v>28361</v>
      </c>
      <c r="AA138" s="59">
        <f t="shared" si="116"/>
        <v>12205</v>
      </c>
      <c r="AB138" s="32">
        <v>52</v>
      </c>
      <c r="AC138" s="36">
        <v>11199</v>
      </c>
      <c r="AD138" s="51">
        <f t="shared" si="117"/>
        <v>11147</v>
      </c>
      <c r="AE138" s="57">
        <f t="shared" si="118"/>
        <v>40618</v>
      </c>
      <c r="AF138" s="54">
        <f t="shared" si="119"/>
        <v>39560</v>
      </c>
      <c r="AG138" s="59">
        <f t="shared" si="120"/>
        <v>1058</v>
      </c>
      <c r="AH138" s="3">
        <f t="shared" si="121"/>
        <v>289065</v>
      </c>
      <c r="AI138" s="92">
        <v>6511</v>
      </c>
      <c r="AJ138" s="88"/>
      <c r="AK138" s="87"/>
      <c r="AL138" s="88"/>
      <c r="AM138" s="87"/>
      <c r="AN138" s="92">
        <v>11939</v>
      </c>
      <c r="AO138" s="92">
        <f aca="true" t="shared" si="124" ref="AO138:AO149">AN138-AN137</f>
        <v>5428</v>
      </c>
      <c r="AP138" s="92">
        <f t="shared" si="123"/>
        <v>6486</v>
      </c>
      <c r="AQ138" s="92">
        <f t="shared" si="122"/>
        <v>301004</v>
      </c>
    </row>
    <row r="139" spans="1:43" s="6" customFormat="1" ht="12" hidden="1" outlineLevel="2">
      <c r="A139" s="21"/>
      <c r="B139" s="27" t="s">
        <v>4</v>
      </c>
      <c r="C139" s="8">
        <v>289065</v>
      </c>
      <c r="D139" s="32">
        <v>3492</v>
      </c>
      <c r="E139" s="30">
        <v>1450</v>
      </c>
      <c r="F139" s="59">
        <f t="shared" si="105"/>
        <v>2042</v>
      </c>
      <c r="G139" s="44">
        <v>14080</v>
      </c>
      <c r="H139" s="30">
        <v>12801</v>
      </c>
      <c r="I139" s="59">
        <f t="shared" si="106"/>
        <v>1279</v>
      </c>
      <c r="J139" s="32">
        <v>22826</v>
      </c>
      <c r="K139" s="36">
        <v>1897</v>
      </c>
      <c r="L139" s="30">
        <v>1192</v>
      </c>
      <c r="M139" s="50">
        <f t="shared" si="107"/>
        <v>25915</v>
      </c>
      <c r="N139" s="32">
        <v>10525</v>
      </c>
      <c r="O139" s="36"/>
      <c r="P139" s="30">
        <v>4762</v>
      </c>
      <c r="Q139" s="48">
        <f t="shared" si="108"/>
        <v>15287</v>
      </c>
      <c r="R139" s="51">
        <f t="shared" si="109"/>
        <v>10628</v>
      </c>
      <c r="S139" s="32">
        <f t="shared" si="110"/>
        <v>43487</v>
      </c>
      <c r="T139" s="30">
        <f t="shared" si="111"/>
        <v>29538</v>
      </c>
      <c r="U139" s="59">
        <f t="shared" si="112"/>
        <v>13949</v>
      </c>
      <c r="V139" s="32"/>
      <c r="W139" s="30">
        <v>250</v>
      </c>
      <c r="X139" s="51">
        <f t="shared" si="113"/>
        <v>-250</v>
      </c>
      <c r="Y139" s="57">
        <f t="shared" si="114"/>
        <v>43487</v>
      </c>
      <c r="Z139" s="54">
        <f t="shared" si="115"/>
        <v>29788</v>
      </c>
      <c r="AA139" s="59">
        <f t="shared" si="116"/>
        <v>13699</v>
      </c>
      <c r="AB139" s="32">
        <v>19</v>
      </c>
      <c r="AC139" s="36">
        <v>9133</v>
      </c>
      <c r="AD139" s="51">
        <f t="shared" si="117"/>
        <v>9114</v>
      </c>
      <c r="AE139" s="57">
        <f t="shared" si="118"/>
        <v>43506</v>
      </c>
      <c r="AF139" s="54">
        <f t="shared" si="119"/>
        <v>38921</v>
      </c>
      <c r="AG139" s="59">
        <f t="shared" si="120"/>
        <v>4585</v>
      </c>
      <c r="AH139" s="3">
        <f t="shared" si="121"/>
        <v>293650</v>
      </c>
      <c r="AI139" s="92">
        <v>11939</v>
      </c>
      <c r="AJ139" s="88"/>
      <c r="AK139" s="87"/>
      <c r="AL139" s="88"/>
      <c r="AM139" s="87"/>
      <c r="AN139" s="59">
        <v>25464</v>
      </c>
      <c r="AO139" s="59">
        <f t="shared" si="124"/>
        <v>13525</v>
      </c>
      <c r="AP139" s="59">
        <f t="shared" si="123"/>
        <v>18110</v>
      </c>
      <c r="AQ139" s="92">
        <f t="shared" si="122"/>
        <v>319114</v>
      </c>
    </row>
    <row r="140" spans="1:43" s="5" customFormat="1" ht="12" hidden="1" outlineLevel="2">
      <c r="A140" s="21"/>
      <c r="B140" s="28" t="s">
        <v>5</v>
      </c>
      <c r="C140" s="8">
        <v>293650</v>
      </c>
      <c r="D140" s="32">
        <v>3369</v>
      </c>
      <c r="E140" s="30">
        <v>1528</v>
      </c>
      <c r="F140" s="59">
        <f t="shared" si="105"/>
        <v>1841</v>
      </c>
      <c r="G140" s="44">
        <v>12319</v>
      </c>
      <c r="H140" s="30">
        <v>11684</v>
      </c>
      <c r="I140" s="59">
        <f t="shared" si="106"/>
        <v>635</v>
      </c>
      <c r="J140" s="32">
        <v>23111</v>
      </c>
      <c r="K140" s="36">
        <v>402</v>
      </c>
      <c r="L140" s="30">
        <v>1147</v>
      </c>
      <c r="M140" s="50">
        <f t="shared" si="107"/>
        <v>24660</v>
      </c>
      <c r="N140" s="32">
        <v>10277</v>
      </c>
      <c r="O140" s="36"/>
      <c r="P140" s="30">
        <v>4555</v>
      </c>
      <c r="Q140" s="48">
        <f t="shared" si="108"/>
        <v>14832</v>
      </c>
      <c r="R140" s="51">
        <f t="shared" si="109"/>
        <v>9828</v>
      </c>
      <c r="S140" s="32">
        <f t="shared" si="110"/>
        <v>40348</v>
      </c>
      <c r="T140" s="30">
        <f t="shared" si="111"/>
        <v>28044</v>
      </c>
      <c r="U140" s="59">
        <f t="shared" si="112"/>
        <v>12304</v>
      </c>
      <c r="V140" s="32"/>
      <c r="W140" s="30">
        <v>220</v>
      </c>
      <c r="X140" s="51">
        <f t="shared" si="113"/>
        <v>-220</v>
      </c>
      <c r="Y140" s="57">
        <f t="shared" si="114"/>
        <v>40348</v>
      </c>
      <c r="Z140" s="54">
        <f t="shared" si="115"/>
        <v>28264</v>
      </c>
      <c r="AA140" s="59">
        <f t="shared" si="116"/>
        <v>12084</v>
      </c>
      <c r="AB140" s="32">
        <v>42</v>
      </c>
      <c r="AC140" s="36">
        <v>24814</v>
      </c>
      <c r="AD140" s="51">
        <f t="shared" si="117"/>
        <v>24772</v>
      </c>
      <c r="AE140" s="57">
        <f t="shared" si="118"/>
        <v>40390</v>
      </c>
      <c r="AF140" s="54">
        <f t="shared" si="119"/>
        <v>53078</v>
      </c>
      <c r="AG140" s="59">
        <f t="shared" si="120"/>
        <v>-12688</v>
      </c>
      <c r="AH140" s="3">
        <f t="shared" si="121"/>
        <v>280962</v>
      </c>
      <c r="AI140" s="59">
        <v>25464</v>
      </c>
      <c r="AJ140" s="36"/>
      <c r="AK140" s="4"/>
      <c r="AL140" s="36"/>
      <c r="AM140" s="4"/>
      <c r="AN140" s="59">
        <v>37704</v>
      </c>
      <c r="AO140" s="59">
        <f t="shared" si="124"/>
        <v>12240</v>
      </c>
      <c r="AP140" s="59">
        <f t="shared" si="123"/>
        <v>-448</v>
      </c>
      <c r="AQ140" s="59">
        <f t="shared" si="122"/>
        <v>318666</v>
      </c>
    </row>
    <row r="141" spans="1:43" s="5" customFormat="1" ht="12" hidden="1" outlineLevel="2">
      <c r="A141" s="21"/>
      <c r="B141" s="27" t="s">
        <v>0</v>
      </c>
      <c r="C141" s="8">
        <v>280962</v>
      </c>
      <c r="D141" s="32">
        <v>3140</v>
      </c>
      <c r="E141" s="30">
        <v>1510</v>
      </c>
      <c r="F141" s="59">
        <f t="shared" si="105"/>
        <v>1630</v>
      </c>
      <c r="G141" s="44">
        <v>12658</v>
      </c>
      <c r="H141" s="30">
        <v>11630</v>
      </c>
      <c r="I141" s="59">
        <f t="shared" si="106"/>
        <v>1028</v>
      </c>
      <c r="J141" s="32">
        <v>27061</v>
      </c>
      <c r="K141" s="36">
        <v>3660</v>
      </c>
      <c r="L141" s="30">
        <v>1826</v>
      </c>
      <c r="M141" s="50">
        <f t="shared" si="107"/>
        <v>32547</v>
      </c>
      <c r="N141" s="32">
        <v>10125</v>
      </c>
      <c r="O141" s="36"/>
      <c r="P141" s="30">
        <v>4690</v>
      </c>
      <c r="Q141" s="48">
        <f t="shared" si="108"/>
        <v>14815</v>
      </c>
      <c r="R141" s="51">
        <f t="shared" si="109"/>
        <v>17732</v>
      </c>
      <c r="S141" s="32">
        <f t="shared" si="110"/>
        <v>48345</v>
      </c>
      <c r="T141" s="30">
        <f t="shared" si="111"/>
        <v>27955</v>
      </c>
      <c r="U141" s="59">
        <f t="shared" si="112"/>
        <v>20390</v>
      </c>
      <c r="V141" s="32"/>
      <c r="W141" s="30">
        <v>145</v>
      </c>
      <c r="X141" s="51">
        <f t="shared" si="113"/>
        <v>-145</v>
      </c>
      <c r="Y141" s="57">
        <f t="shared" si="114"/>
        <v>48345</v>
      </c>
      <c r="Z141" s="54">
        <f t="shared" si="115"/>
        <v>28100</v>
      </c>
      <c r="AA141" s="59">
        <f t="shared" si="116"/>
        <v>20245</v>
      </c>
      <c r="AB141" s="32">
        <v>32</v>
      </c>
      <c r="AC141" s="36">
        <v>26016</v>
      </c>
      <c r="AD141" s="51">
        <f t="shared" si="117"/>
        <v>25984</v>
      </c>
      <c r="AE141" s="57">
        <f t="shared" si="118"/>
        <v>48377</v>
      </c>
      <c r="AF141" s="54">
        <f t="shared" si="119"/>
        <v>54116</v>
      </c>
      <c r="AG141" s="59">
        <f t="shared" si="120"/>
        <v>-5739</v>
      </c>
      <c r="AH141" s="3">
        <f t="shared" si="121"/>
        <v>275223</v>
      </c>
      <c r="AI141" s="59">
        <v>37704</v>
      </c>
      <c r="AJ141" s="36"/>
      <c r="AK141" s="4"/>
      <c r="AL141" s="36"/>
      <c r="AM141" s="4"/>
      <c r="AN141" s="59">
        <v>43670</v>
      </c>
      <c r="AO141" s="59">
        <f t="shared" si="124"/>
        <v>5966</v>
      </c>
      <c r="AP141" s="59">
        <f t="shared" si="123"/>
        <v>227</v>
      </c>
      <c r="AQ141" s="59">
        <f t="shared" si="122"/>
        <v>318893</v>
      </c>
    </row>
    <row r="142" spans="1:43" s="5" customFormat="1" ht="12" hidden="1" outlineLevel="2">
      <c r="A142" s="21"/>
      <c r="B142" s="27" t="s">
        <v>6</v>
      </c>
      <c r="C142" s="8">
        <v>275223</v>
      </c>
      <c r="D142" s="32">
        <v>2833</v>
      </c>
      <c r="E142" s="30">
        <v>1502</v>
      </c>
      <c r="F142" s="59">
        <f t="shared" si="105"/>
        <v>1331</v>
      </c>
      <c r="G142" s="44">
        <v>13712</v>
      </c>
      <c r="H142" s="30">
        <v>12520</v>
      </c>
      <c r="I142" s="59">
        <f t="shared" si="106"/>
        <v>1192</v>
      </c>
      <c r="J142" s="32">
        <v>29079</v>
      </c>
      <c r="K142" s="36">
        <v>3151</v>
      </c>
      <c r="L142" s="30">
        <v>2069</v>
      </c>
      <c r="M142" s="50">
        <f t="shared" si="107"/>
        <v>34299</v>
      </c>
      <c r="N142" s="32">
        <v>9839</v>
      </c>
      <c r="O142" s="36"/>
      <c r="P142" s="30">
        <v>4519</v>
      </c>
      <c r="Q142" s="48">
        <f t="shared" si="108"/>
        <v>14358</v>
      </c>
      <c r="R142" s="51">
        <f t="shared" si="109"/>
        <v>19941</v>
      </c>
      <c r="S142" s="32">
        <f t="shared" si="110"/>
        <v>50844</v>
      </c>
      <c r="T142" s="30">
        <f t="shared" si="111"/>
        <v>28380</v>
      </c>
      <c r="U142" s="59">
        <f t="shared" si="112"/>
        <v>22464</v>
      </c>
      <c r="V142" s="32">
        <v>634</v>
      </c>
      <c r="W142" s="30"/>
      <c r="X142" s="51">
        <f t="shared" si="113"/>
        <v>634</v>
      </c>
      <c r="Y142" s="57">
        <f t="shared" si="114"/>
        <v>51478</v>
      </c>
      <c r="Z142" s="54">
        <f t="shared" si="115"/>
        <v>28380</v>
      </c>
      <c r="AA142" s="59">
        <f t="shared" si="116"/>
        <v>23098</v>
      </c>
      <c r="AB142" s="32">
        <v>37</v>
      </c>
      <c r="AC142" s="36">
        <v>17615</v>
      </c>
      <c r="AD142" s="51">
        <f t="shared" si="117"/>
        <v>17578</v>
      </c>
      <c r="AE142" s="57">
        <f t="shared" si="118"/>
        <v>51515</v>
      </c>
      <c r="AF142" s="54">
        <f t="shared" si="119"/>
        <v>45995</v>
      </c>
      <c r="AG142" s="59">
        <f t="shared" si="120"/>
        <v>5520</v>
      </c>
      <c r="AH142" s="3">
        <f t="shared" si="121"/>
        <v>280743</v>
      </c>
      <c r="AI142" s="59">
        <v>43670</v>
      </c>
      <c r="AJ142" s="36"/>
      <c r="AK142" s="4"/>
      <c r="AL142" s="36"/>
      <c r="AM142" s="4"/>
      <c r="AN142" s="59">
        <v>42761</v>
      </c>
      <c r="AO142" s="59">
        <f t="shared" si="124"/>
        <v>-909</v>
      </c>
      <c r="AP142" s="59">
        <f t="shared" si="123"/>
        <v>4611</v>
      </c>
      <c r="AQ142" s="59">
        <f t="shared" si="122"/>
        <v>323504</v>
      </c>
    </row>
    <row r="143" spans="1:43" s="5" customFormat="1" ht="12" hidden="1" outlineLevel="2">
      <c r="A143" s="21"/>
      <c r="B143" s="27" t="s">
        <v>7</v>
      </c>
      <c r="C143" s="8">
        <v>280743</v>
      </c>
      <c r="D143" s="32">
        <v>2870</v>
      </c>
      <c r="E143" s="30">
        <v>1548</v>
      </c>
      <c r="F143" s="59">
        <f t="shared" si="105"/>
        <v>1322</v>
      </c>
      <c r="G143" s="44">
        <v>14474</v>
      </c>
      <c r="H143" s="30">
        <v>13319</v>
      </c>
      <c r="I143" s="59">
        <f t="shared" si="106"/>
        <v>1155</v>
      </c>
      <c r="J143" s="32">
        <v>28843</v>
      </c>
      <c r="K143" s="36">
        <v>2468</v>
      </c>
      <c r="L143" s="30">
        <v>1709</v>
      </c>
      <c r="M143" s="50">
        <f t="shared" si="107"/>
        <v>33020</v>
      </c>
      <c r="N143" s="32">
        <v>9840</v>
      </c>
      <c r="O143" s="36"/>
      <c r="P143" s="30">
        <v>6812</v>
      </c>
      <c r="Q143" s="48">
        <f t="shared" si="108"/>
        <v>16652</v>
      </c>
      <c r="R143" s="51">
        <f t="shared" si="109"/>
        <v>16368</v>
      </c>
      <c r="S143" s="32">
        <f t="shared" si="110"/>
        <v>50364</v>
      </c>
      <c r="T143" s="30">
        <f t="shared" si="111"/>
        <v>31519</v>
      </c>
      <c r="U143" s="59">
        <f t="shared" si="112"/>
        <v>18845</v>
      </c>
      <c r="V143" s="32">
        <v>1075</v>
      </c>
      <c r="W143" s="30"/>
      <c r="X143" s="51">
        <f t="shared" si="113"/>
        <v>1075</v>
      </c>
      <c r="Y143" s="57">
        <f t="shared" si="114"/>
        <v>51439</v>
      </c>
      <c r="Z143" s="54">
        <f t="shared" si="115"/>
        <v>31519</v>
      </c>
      <c r="AA143" s="59">
        <f t="shared" si="116"/>
        <v>19920</v>
      </c>
      <c r="AB143" s="32">
        <v>36</v>
      </c>
      <c r="AC143" s="36">
        <v>12324</v>
      </c>
      <c r="AD143" s="51">
        <f t="shared" si="117"/>
        <v>12288</v>
      </c>
      <c r="AE143" s="57">
        <f t="shared" si="118"/>
        <v>51475</v>
      </c>
      <c r="AF143" s="54">
        <f t="shared" si="119"/>
        <v>43843</v>
      </c>
      <c r="AG143" s="59">
        <f t="shared" si="120"/>
        <v>7632</v>
      </c>
      <c r="AH143" s="3">
        <f t="shared" si="121"/>
        <v>288375</v>
      </c>
      <c r="AI143" s="59">
        <v>42761</v>
      </c>
      <c r="AJ143" s="36"/>
      <c r="AK143" s="4"/>
      <c r="AL143" s="36"/>
      <c r="AM143" s="4"/>
      <c r="AN143" s="59">
        <v>38803</v>
      </c>
      <c r="AO143" s="59">
        <f t="shared" si="124"/>
        <v>-3958</v>
      </c>
      <c r="AP143" s="59">
        <f t="shared" si="123"/>
        <v>3674</v>
      </c>
      <c r="AQ143" s="59">
        <f t="shared" si="122"/>
        <v>327178</v>
      </c>
    </row>
    <row r="144" spans="1:43" s="5" customFormat="1" ht="12" hidden="1" outlineLevel="2">
      <c r="A144" s="21"/>
      <c r="B144" s="27" t="s">
        <v>8</v>
      </c>
      <c r="C144" s="8">
        <v>288375</v>
      </c>
      <c r="D144" s="32">
        <v>3230</v>
      </c>
      <c r="E144" s="30">
        <v>1497</v>
      </c>
      <c r="F144" s="59">
        <f t="shared" si="105"/>
        <v>1733</v>
      </c>
      <c r="G144" s="44">
        <v>15683</v>
      </c>
      <c r="H144" s="30">
        <v>14014</v>
      </c>
      <c r="I144" s="59">
        <f t="shared" si="106"/>
        <v>1669</v>
      </c>
      <c r="J144" s="32">
        <v>29055</v>
      </c>
      <c r="K144" s="36">
        <v>3030</v>
      </c>
      <c r="L144" s="30">
        <v>1808</v>
      </c>
      <c r="M144" s="50">
        <f t="shared" si="107"/>
        <v>33893</v>
      </c>
      <c r="N144" s="32">
        <v>10022</v>
      </c>
      <c r="O144" s="36"/>
      <c r="P144" s="30">
        <v>6467</v>
      </c>
      <c r="Q144" s="48">
        <f t="shared" si="108"/>
        <v>16489</v>
      </c>
      <c r="R144" s="51">
        <f t="shared" si="109"/>
        <v>17404</v>
      </c>
      <c r="S144" s="32">
        <f t="shared" si="110"/>
        <v>52806</v>
      </c>
      <c r="T144" s="30">
        <f t="shared" si="111"/>
        <v>32000</v>
      </c>
      <c r="U144" s="59">
        <f t="shared" si="112"/>
        <v>20806</v>
      </c>
      <c r="V144" s="32">
        <v>740</v>
      </c>
      <c r="W144" s="30"/>
      <c r="X144" s="51">
        <f t="shared" si="113"/>
        <v>740</v>
      </c>
      <c r="Y144" s="57">
        <f t="shared" si="114"/>
        <v>53546</v>
      </c>
      <c r="Z144" s="54">
        <f t="shared" si="115"/>
        <v>32000</v>
      </c>
      <c r="AA144" s="59">
        <f t="shared" si="116"/>
        <v>21546</v>
      </c>
      <c r="AB144" s="32">
        <v>27</v>
      </c>
      <c r="AC144" s="36">
        <v>12659</v>
      </c>
      <c r="AD144" s="51">
        <f t="shared" si="117"/>
        <v>12632</v>
      </c>
      <c r="AE144" s="57">
        <f t="shared" si="118"/>
        <v>53573</v>
      </c>
      <c r="AF144" s="54">
        <f t="shared" si="119"/>
        <v>44659</v>
      </c>
      <c r="AG144" s="59">
        <f t="shared" si="120"/>
        <v>8914</v>
      </c>
      <c r="AH144" s="3">
        <f t="shared" si="121"/>
        <v>297289</v>
      </c>
      <c r="AI144" s="59">
        <v>38803</v>
      </c>
      <c r="AJ144" s="36"/>
      <c r="AK144" s="4"/>
      <c r="AL144" s="36"/>
      <c r="AM144" s="4"/>
      <c r="AN144" s="59">
        <v>41780</v>
      </c>
      <c r="AO144" s="59">
        <f t="shared" si="124"/>
        <v>2977</v>
      </c>
      <c r="AP144" s="59">
        <f t="shared" si="123"/>
        <v>11891</v>
      </c>
      <c r="AQ144" s="59">
        <f t="shared" si="122"/>
        <v>339069</v>
      </c>
    </row>
    <row r="145" spans="1:43" s="5" customFormat="1" ht="12" hidden="1" outlineLevel="2">
      <c r="A145" s="21"/>
      <c r="B145" s="27" t="s">
        <v>10</v>
      </c>
      <c r="C145" s="8">
        <v>297289</v>
      </c>
      <c r="D145" s="32">
        <v>3388</v>
      </c>
      <c r="E145" s="30">
        <v>1547</v>
      </c>
      <c r="F145" s="59">
        <f t="shared" si="105"/>
        <v>1841</v>
      </c>
      <c r="G145" s="44">
        <v>16491</v>
      </c>
      <c r="H145" s="30">
        <v>15064</v>
      </c>
      <c r="I145" s="59">
        <f t="shared" si="106"/>
        <v>1427</v>
      </c>
      <c r="J145" s="32">
        <v>31379</v>
      </c>
      <c r="K145" s="36">
        <v>7642</v>
      </c>
      <c r="L145" s="30">
        <v>1914</v>
      </c>
      <c r="M145" s="50">
        <f t="shared" si="107"/>
        <v>40935</v>
      </c>
      <c r="N145" s="32">
        <v>10731</v>
      </c>
      <c r="O145" s="36"/>
      <c r="P145" s="30">
        <v>5574</v>
      </c>
      <c r="Q145" s="48">
        <f t="shared" si="108"/>
        <v>16305</v>
      </c>
      <c r="R145" s="51">
        <f t="shared" si="109"/>
        <v>24630</v>
      </c>
      <c r="S145" s="32">
        <f t="shared" si="110"/>
        <v>60814</v>
      </c>
      <c r="T145" s="30">
        <f t="shared" si="111"/>
        <v>32916</v>
      </c>
      <c r="U145" s="59">
        <f t="shared" si="112"/>
        <v>27898</v>
      </c>
      <c r="V145" s="32">
        <v>1532</v>
      </c>
      <c r="W145" s="30"/>
      <c r="X145" s="51">
        <f t="shared" si="113"/>
        <v>1532</v>
      </c>
      <c r="Y145" s="57">
        <f t="shared" si="114"/>
        <v>62346</v>
      </c>
      <c r="Z145" s="54">
        <f t="shared" si="115"/>
        <v>32916</v>
      </c>
      <c r="AA145" s="59">
        <f t="shared" si="116"/>
        <v>29430</v>
      </c>
      <c r="AB145" s="32">
        <v>29</v>
      </c>
      <c r="AC145" s="36">
        <v>12546</v>
      </c>
      <c r="AD145" s="51">
        <f t="shared" si="117"/>
        <v>12517</v>
      </c>
      <c r="AE145" s="57">
        <f t="shared" si="118"/>
        <v>62375</v>
      </c>
      <c r="AF145" s="54">
        <f t="shared" si="119"/>
        <v>45462</v>
      </c>
      <c r="AG145" s="59">
        <f t="shared" si="120"/>
        <v>16913</v>
      </c>
      <c r="AH145" s="3">
        <f t="shared" si="121"/>
        <v>314202</v>
      </c>
      <c r="AI145" s="59">
        <v>41780</v>
      </c>
      <c r="AJ145" s="36"/>
      <c r="AK145" s="93"/>
      <c r="AL145" s="7"/>
      <c r="AM145" s="85"/>
      <c r="AN145" s="59">
        <v>38359</v>
      </c>
      <c r="AO145" s="59">
        <f t="shared" si="124"/>
        <v>-3421</v>
      </c>
      <c r="AP145" s="59">
        <f t="shared" si="123"/>
        <v>13492</v>
      </c>
      <c r="AQ145" s="59">
        <f t="shared" si="122"/>
        <v>352561</v>
      </c>
    </row>
    <row r="146" spans="1:43" s="5" customFormat="1" ht="12" hidden="1" outlineLevel="2">
      <c r="A146" s="21"/>
      <c r="B146" s="28" t="s">
        <v>17</v>
      </c>
      <c r="C146" s="8">
        <v>314202</v>
      </c>
      <c r="D146" s="32">
        <v>3841</v>
      </c>
      <c r="E146" s="30">
        <v>1584</v>
      </c>
      <c r="F146" s="59">
        <f t="shared" si="105"/>
        <v>2257</v>
      </c>
      <c r="G146" s="44">
        <v>18499</v>
      </c>
      <c r="H146" s="45">
        <v>16510</v>
      </c>
      <c r="I146" s="116">
        <f t="shared" si="106"/>
        <v>1989</v>
      </c>
      <c r="J146" s="44">
        <v>34842</v>
      </c>
      <c r="K146" s="36">
        <v>5769</v>
      </c>
      <c r="L146" s="30">
        <v>2162</v>
      </c>
      <c r="M146" s="50">
        <f t="shared" si="107"/>
        <v>42773</v>
      </c>
      <c r="N146" s="44">
        <v>11684</v>
      </c>
      <c r="O146" s="108"/>
      <c r="P146" s="30">
        <v>6001</v>
      </c>
      <c r="Q146" s="48">
        <f t="shared" si="108"/>
        <v>17685</v>
      </c>
      <c r="R146" s="51">
        <f t="shared" si="109"/>
        <v>25088</v>
      </c>
      <c r="S146" s="32">
        <f t="shared" si="110"/>
        <v>65113</v>
      </c>
      <c r="T146" s="30">
        <f t="shared" si="111"/>
        <v>35779</v>
      </c>
      <c r="U146" s="59">
        <f t="shared" si="112"/>
        <v>29334</v>
      </c>
      <c r="V146" s="32">
        <v>1391</v>
      </c>
      <c r="W146" s="30"/>
      <c r="X146" s="51">
        <f t="shared" si="113"/>
        <v>1391</v>
      </c>
      <c r="Y146" s="57">
        <f t="shared" si="114"/>
        <v>66504</v>
      </c>
      <c r="Z146" s="54">
        <f t="shared" si="115"/>
        <v>35779</v>
      </c>
      <c r="AA146" s="59">
        <f t="shared" si="116"/>
        <v>30725</v>
      </c>
      <c r="AB146" s="32">
        <v>31</v>
      </c>
      <c r="AC146" s="36">
        <v>13264</v>
      </c>
      <c r="AD146" s="51">
        <f t="shared" si="117"/>
        <v>13233</v>
      </c>
      <c r="AE146" s="57">
        <f t="shared" si="118"/>
        <v>66535</v>
      </c>
      <c r="AF146" s="54">
        <f t="shared" si="119"/>
        <v>49043</v>
      </c>
      <c r="AG146" s="59">
        <f t="shared" si="120"/>
        <v>17492</v>
      </c>
      <c r="AH146" s="3">
        <f t="shared" si="121"/>
        <v>331694</v>
      </c>
      <c r="AI146" s="59">
        <v>38359</v>
      </c>
      <c r="AJ146" s="36"/>
      <c r="AK146" s="4"/>
      <c r="AL146" s="36"/>
      <c r="AM146" s="4"/>
      <c r="AN146" s="59">
        <v>34096</v>
      </c>
      <c r="AO146" s="59">
        <f t="shared" si="124"/>
        <v>-4263</v>
      </c>
      <c r="AP146" s="59">
        <f t="shared" si="123"/>
        <v>13229</v>
      </c>
      <c r="AQ146" s="59">
        <f t="shared" si="122"/>
        <v>365790</v>
      </c>
    </row>
    <row r="147" spans="1:43" s="5" customFormat="1" ht="12" hidden="1" outlineLevel="2">
      <c r="A147" s="21"/>
      <c r="B147" s="27" t="s">
        <v>18</v>
      </c>
      <c r="C147" s="8">
        <v>331694</v>
      </c>
      <c r="D147" s="32">
        <v>4226</v>
      </c>
      <c r="E147" s="30">
        <v>1599</v>
      </c>
      <c r="F147" s="59">
        <f t="shared" si="105"/>
        <v>2627</v>
      </c>
      <c r="G147" s="44">
        <v>20702</v>
      </c>
      <c r="H147" s="30">
        <v>18511</v>
      </c>
      <c r="I147" s="59">
        <f t="shared" si="106"/>
        <v>2191</v>
      </c>
      <c r="J147" s="32">
        <v>40297</v>
      </c>
      <c r="K147" s="36">
        <v>5039</v>
      </c>
      <c r="L147" s="30">
        <v>2687</v>
      </c>
      <c r="M147" s="50">
        <f t="shared" si="107"/>
        <v>48023</v>
      </c>
      <c r="N147" s="32">
        <v>12554</v>
      </c>
      <c r="O147" s="36"/>
      <c r="P147" s="30">
        <v>6342</v>
      </c>
      <c r="Q147" s="48">
        <f t="shared" si="108"/>
        <v>18896</v>
      </c>
      <c r="R147" s="51">
        <f t="shared" si="109"/>
        <v>29127</v>
      </c>
      <c r="S147" s="32">
        <f t="shared" si="110"/>
        <v>72951</v>
      </c>
      <c r="T147" s="30">
        <f t="shared" si="111"/>
        <v>39006</v>
      </c>
      <c r="U147" s="59">
        <f t="shared" si="112"/>
        <v>33945</v>
      </c>
      <c r="V147" s="32">
        <v>2798</v>
      </c>
      <c r="W147" s="30"/>
      <c r="X147" s="51">
        <f t="shared" si="113"/>
        <v>2798</v>
      </c>
      <c r="Y147" s="57">
        <f t="shared" si="114"/>
        <v>75749</v>
      </c>
      <c r="Z147" s="54">
        <f t="shared" si="115"/>
        <v>39006</v>
      </c>
      <c r="AA147" s="59">
        <f t="shared" si="116"/>
        <v>36743</v>
      </c>
      <c r="AB147" s="32">
        <v>38</v>
      </c>
      <c r="AC147" s="36">
        <v>14105</v>
      </c>
      <c r="AD147" s="51">
        <f t="shared" si="117"/>
        <v>14067</v>
      </c>
      <c r="AE147" s="57">
        <f t="shared" si="118"/>
        <v>75787</v>
      </c>
      <c r="AF147" s="54">
        <f t="shared" si="119"/>
        <v>53111</v>
      </c>
      <c r="AG147" s="59">
        <f t="shared" si="120"/>
        <v>22676</v>
      </c>
      <c r="AH147" s="3">
        <f t="shared" si="121"/>
        <v>354370</v>
      </c>
      <c r="AI147" s="59">
        <v>34096</v>
      </c>
      <c r="AJ147" s="36"/>
      <c r="AK147" s="4"/>
      <c r="AL147" s="36"/>
      <c r="AM147" s="4"/>
      <c r="AN147" s="59">
        <v>30117</v>
      </c>
      <c r="AO147" s="59">
        <f t="shared" si="124"/>
        <v>-3979</v>
      </c>
      <c r="AP147" s="59">
        <f t="shared" si="123"/>
        <v>18697</v>
      </c>
      <c r="AQ147" s="59">
        <f t="shared" si="122"/>
        <v>384487</v>
      </c>
    </row>
    <row r="148" spans="1:43" s="5" customFormat="1" ht="12" hidden="1" outlineLevel="2">
      <c r="A148" s="21"/>
      <c r="B148" s="27" t="s">
        <v>19</v>
      </c>
      <c r="C148" s="8">
        <v>354370</v>
      </c>
      <c r="D148" s="32">
        <v>5410</v>
      </c>
      <c r="E148" s="30">
        <v>1842</v>
      </c>
      <c r="F148" s="59">
        <f t="shared" si="105"/>
        <v>3568</v>
      </c>
      <c r="G148" s="44">
        <v>23452</v>
      </c>
      <c r="H148" s="30">
        <v>20540</v>
      </c>
      <c r="I148" s="59">
        <f t="shared" si="106"/>
        <v>2912</v>
      </c>
      <c r="J148" s="32">
        <v>43925</v>
      </c>
      <c r="K148" s="36">
        <v>6034</v>
      </c>
      <c r="L148" s="30">
        <v>2679</v>
      </c>
      <c r="M148" s="50">
        <f t="shared" si="107"/>
        <v>52638</v>
      </c>
      <c r="N148" s="32">
        <v>14264</v>
      </c>
      <c r="O148" s="36"/>
      <c r="P148" s="30">
        <v>6552</v>
      </c>
      <c r="Q148" s="48">
        <f t="shared" si="108"/>
        <v>20816</v>
      </c>
      <c r="R148" s="51">
        <f t="shared" si="109"/>
        <v>31822</v>
      </c>
      <c r="S148" s="32">
        <f t="shared" si="110"/>
        <v>81500</v>
      </c>
      <c r="T148" s="30">
        <f t="shared" si="111"/>
        <v>43198</v>
      </c>
      <c r="U148" s="59">
        <f t="shared" si="112"/>
        <v>38302</v>
      </c>
      <c r="V148" s="32"/>
      <c r="W148" s="30">
        <v>237</v>
      </c>
      <c r="X148" s="51">
        <f t="shared" si="113"/>
        <v>-237</v>
      </c>
      <c r="Y148" s="57">
        <f t="shared" si="114"/>
        <v>81500</v>
      </c>
      <c r="Z148" s="54">
        <f t="shared" si="115"/>
        <v>43435</v>
      </c>
      <c r="AA148" s="59">
        <f t="shared" si="116"/>
        <v>38065</v>
      </c>
      <c r="AB148" s="32">
        <v>16</v>
      </c>
      <c r="AC148" s="36">
        <v>14609</v>
      </c>
      <c r="AD148" s="51">
        <f t="shared" si="117"/>
        <v>14593</v>
      </c>
      <c r="AE148" s="57">
        <f t="shared" si="118"/>
        <v>81516</v>
      </c>
      <c r="AF148" s="54">
        <f t="shared" si="119"/>
        <v>58044</v>
      </c>
      <c r="AG148" s="59">
        <f t="shared" si="120"/>
        <v>23472</v>
      </c>
      <c r="AH148" s="3">
        <f t="shared" si="121"/>
        <v>377842</v>
      </c>
      <c r="AI148" s="59">
        <v>30117</v>
      </c>
      <c r="AJ148" s="36"/>
      <c r="AK148" s="4"/>
      <c r="AL148" s="36"/>
      <c r="AM148" s="4"/>
      <c r="AN148" s="59">
        <v>26967</v>
      </c>
      <c r="AO148" s="59">
        <f t="shared" si="124"/>
        <v>-3150</v>
      </c>
      <c r="AP148" s="59">
        <f t="shared" si="123"/>
        <v>20322</v>
      </c>
      <c r="AQ148" s="59">
        <f t="shared" si="122"/>
        <v>404809</v>
      </c>
    </row>
    <row r="149" spans="1:43" s="5" customFormat="1" ht="12" hidden="1" outlineLevel="2">
      <c r="A149" s="21"/>
      <c r="B149" s="27" t="s">
        <v>20</v>
      </c>
      <c r="C149" s="8">
        <v>377842</v>
      </c>
      <c r="D149" s="32">
        <v>5520</v>
      </c>
      <c r="E149" s="30">
        <v>1723</v>
      </c>
      <c r="F149" s="59">
        <f t="shared" si="105"/>
        <v>3797</v>
      </c>
      <c r="G149" s="44">
        <v>24887</v>
      </c>
      <c r="H149" s="30">
        <v>22102</v>
      </c>
      <c r="I149" s="59">
        <f t="shared" si="106"/>
        <v>2785</v>
      </c>
      <c r="J149" s="32">
        <v>40915</v>
      </c>
      <c r="K149" s="36">
        <v>7847</v>
      </c>
      <c r="L149" s="30">
        <v>3445</v>
      </c>
      <c r="M149" s="50">
        <f t="shared" si="107"/>
        <v>52207</v>
      </c>
      <c r="N149" s="32">
        <v>14649</v>
      </c>
      <c r="O149" s="36"/>
      <c r="P149" s="30">
        <v>9090</v>
      </c>
      <c r="Q149" s="48">
        <f t="shared" si="108"/>
        <v>23739</v>
      </c>
      <c r="R149" s="51">
        <f t="shared" si="109"/>
        <v>28468</v>
      </c>
      <c r="S149" s="32">
        <f t="shared" si="110"/>
        <v>82614</v>
      </c>
      <c r="T149" s="30">
        <f t="shared" si="111"/>
        <v>47564</v>
      </c>
      <c r="U149" s="59">
        <f t="shared" si="112"/>
        <v>35050</v>
      </c>
      <c r="V149" s="32">
        <v>559</v>
      </c>
      <c r="W149" s="30"/>
      <c r="X149" s="51">
        <f t="shared" si="113"/>
        <v>559</v>
      </c>
      <c r="Y149" s="57">
        <f t="shared" si="114"/>
        <v>83173</v>
      </c>
      <c r="Z149" s="54">
        <f t="shared" si="115"/>
        <v>47564</v>
      </c>
      <c r="AA149" s="59">
        <f t="shared" si="116"/>
        <v>35609</v>
      </c>
      <c r="AB149" s="32">
        <v>19</v>
      </c>
      <c r="AC149" s="36">
        <v>14037</v>
      </c>
      <c r="AD149" s="51">
        <f t="shared" si="117"/>
        <v>14018</v>
      </c>
      <c r="AE149" s="57">
        <f t="shared" si="118"/>
        <v>83192</v>
      </c>
      <c r="AF149" s="54">
        <f t="shared" si="119"/>
        <v>61601</v>
      </c>
      <c r="AG149" s="59">
        <f t="shared" si="120"/>
        <v>21591</v>
      </c>
      <c r="AH149" s="3">
        <f t="shared" si="121"/>
        <v>399433</v>
      </c>
      <c r="AI149" s="59">
        <v>26967</v>
      </c>
      <c r="AJ149" s="36"/>
      <c r="AK149" s="4"/>
      <c r="AL149" s="36"/>
      <c r="AM149" s="4"/>
      <c r="AN149" s="59">
        <v>23340</v>
      </c>
      <c r="AO149" s="59">
        <f t="shared" si="124"/>
        <v>-3627</v>
      </c>
      <c r="AP149" s="59">
        <f t="shared" si="123"/>
        <v>17964</v>
      </c>
      <c r="AQ149" s="59">
        <f t="shared" si="122"/>
        <v>422773</v>
      </c>
    </row>
    <row r="150" spans="1:43" ht="12" hidden="1" outlineLevel="2">
      <c r="A150" s="22"/>
      <c r="B150" s="29" t="s">
        <v>34</v>
      </c>
      <c r="C150" s="74">
        <f>AH149</f>
        <v>399433</v>
      </c>
      <c r="D150" s="33"/>
      <c r="E150" s="34"/>
      <c r="F150" s="10"/>
      <c r="G150" s="46"/>
      <c r="H150" s="47"/>
      <c r="I150" s="117"/>
      <c r="J150" s="46"/>
      <c r="K150" s="41"/>
      <c r="L150" s="34"/>
      <c r="M150" s="9"/>
      <c r="N150" s="46"/>
      <c r="O150" s="109"/>
      <c r="P150" s="34"/>
      <c r="Q150" s="49"/>
      <c r="R150" s="61"/>
      <c r="S150" s="65"/>
      <c r="T150" s="64"/>
      <c r="U150" s="10"/>
      <c r="V150" s="33"/>
      <c r="W150" s="34"/>
      <c r="X150" s="61"/>
      <c r="Y150" s="68"/>
      <c r="Z150" s="69"/>
      <c r="AA150" s="10"/>
      <c r="AB150" s="33"/>
      <c r="AC150" s="41"/>
      <c r="AD150" s="33"/>
      <c r="AE150" s="65"/>
      <c r="AF150" s="64"/>
      <c r="AG150" s="10"/>
      <c r="AH150" s="11"/>
      <c r="AI150" s="59">
        <v>23340</v>
      </c>
      <c r="AJ150" s="89"/>
      <c r="AK150" s="4"/>
      <c r="AL150" s="36"/>
      <c r="AM150" s="4"/>
      <c r="AN150" s="4"/>
      <c r="AO150" s="4"/>
      <c r="AP150" s="4"/>
      <c r="AQ150" s="4"/>
    </row>
    <row r="151" spans="1:43" s="2" customFormat="1" ht="12" hidden="1" outlineLevel="1" collapsed="1">
      <c r="A151" s="19" t="s">
        <v>61</v>
      </c>
      <c r="B151" s="23"/>
      <c r="C151" s="14"/>
      <c r="D151" s="15"/>
      <c r="E151" s="15"/>
      <c r="F151" s="14"/>
      <c r="G151" s="37"/>
      <c r="H151" s="38"/>
      <c r="I151" s="17"/>
      <c r="J151" s="37"/>
      <c r="K151" s="16"/>
      <c r="L151" s="38"/>
      <c r="M151" s="16"/>
      <c r="N151" s="13"/>
      <c r="O151" s="15"/>
      <c r="P151" s="38"/>
      <c r="Q151" s="56"/>
      <c r="R151" s="60"/>
      <c r="S151" s="37"/>
      <c r="T151" s="38"/>
      <c r="U151" s="17"/>
      <c r="V151" s="37"/>
      <c r="W151" s="38"/>
      <c r="X151" s="66"/>
      <c r="Y151" s="66"/>
      <c r="Z151" s="62"/>
      <c r="AA151" s="18"/>
      <c r="AB151" s="37"/>
      <c r="AC151" s="38"/>
      <c r="AD151" s="60"/>
      <c r="AE151" s="60"/>
      <c r="AF151" s="71"/>
      <c r="AG151" s="58"/>
      <c r="AH151" s="18"/>
      <c r="AI151" s="90"/>
      <c r="AJ151" s="91"/>
      <c r="AK151" s="90"/>
      <c r="AL151" s="91"/>
      <c r="AM151" s="90"/>
      <c r="AN151" s="90"/>
      <c r="AO151" s="90"/>
      <c r="AP151" s="90"/>
      <c r="AQ151" s="90"/>
    </row>
    <row r="152" spans="1:43" s="5" customFormat="1" ht="12" hidden="1" outlineLevel="2">
      <c r="A152" s="21"/>
      <c r="B152" s="27" t="s">
        <v>16</v>
      </c>
      <c r="C152" s="8">
        <v>264022</v>
      </c>
      <c r="D152" s="32">
        <v>4229</v>
      </c>
      <c r="E152" s="30">
        <v>923</v>
      </c>
      <c r="F152" s="59">
        <f aca="true" t="shared" si="125" ref="F152:F172">D152-E152</f>
        <v>3306</v>
      </c>
      <c r="G152" s="32">
        <v>16277</v>
      </c>
      <c r="H152" s="30">
        <v>17611</v>
      </c>
      <c r="I152" s="59">
        <f>G152-H152</f>
        <v>-1334</v>
      </c>
      <c r="J152" s="32">
        <v>13636</v>
      </c>
      <c r="K152" s="36">
        <v>0</v>
      </c>
      <c r="L152" s="30">
        <v>813</v>
      </c>
      <c r="M152" s="50">
        <f aca="true" t="shared" si="126" ref="M152:M172">SUM(J152:L152)</f>
        <v>14449</v>
      </c>
      <c r="N152" s="32">
        <v>4787</v>
      </c>
      <c r="O152" s="36"/>
      <c r="P152" s="30">
        <v>4404</v>
      </c>
      <c r="Q152" s="48">
        <f aca="true" t="shared" si="127" ref="Q152:Q172">SUM(N152:P152)</f>
        <v>9191</v>
      </c>
      <c r="R152" s="51">
        <f aca="true" t="shared" si="128" ref="R152:R172">M152-Q152</f>
        <v>5258</v>
      </c>
      <c r="S152" s="32">
        <f aca="true" t="shared" si="129" ref="S152:S172">D152+G152+M152</f>
        <v>34955</v>
      </c>
      <c r="T152" s="30">
        <f aca="true" t="shared" si="130" ref="T152:T172">E152+H152+Q152</f>
        <v>27725</v>
      </c>
      <c r="U152" s="59">
        <f aca="true" t="shared" si="131" ref="U152:U172">S152-T152</f>
        <v>7230</v>
      </c>
      <c r="V152" s="32"/>
      <c r="W152" s="30">
        <v>832</v>
      </c>
      <c r="X152" s="51">
        <f aca="true" t="shared" si="132" ref="X152:X172">V152-W152</f>
        <v>-832</v>
      </c>
      <c r="Y152" s="57">
        <f aca="true" t="shared" si="133" ref="Y152:Y172">S152+V152</f>
        <v>34955</v>
      </c>
      <c r="Z152" s="54">
        <f aca="true" t="shared" si="134" ref="Z152:Z172">T152+W152</f>
        <v>28557</v>
      </c>
      <c r="AA152" s="59">
        <f aca="true" t="shared" si="135" ref="AA152:AA172">Y152-Z152</f>
        <v>6398</v>
      </c>
      <c r="AB152" s="32">
        <v>8</v>
      </c>
      <c r="AC152" s="36">
        <v>2659</v>
      </c>
      <c r="AD152" s="51">
        <f aca="true" t="shared" si="136" ref="AD152:AD172">AC152-AB152</f>
        <v>2651</v>
      </c>
      <c r="AE152" s="57">
        <f aca="true" t="shared" si="137" ref="AE152:AE172">Y152+AB152</f>
        <v>34963</v>
      </c>
      <c r="AF152" s="54">
        <f aca="true" t="shared" si="138" ref="AF152:AF172">Z152+AC152</f>
        <v>31216</v>
      </c>
      <c r="AG152" s="59">
        <f aca="true" t="shared" si="139" ref="AG152:AG172">AE152-AF152</f>
        <v>3747</v>
      </c>
      <c r="AH152" s="3">
        <f aca="true" t="shared" si="140" ref="AH152:AH172">C152+AG152</f>
        <v>267769</v>
      </c>
      <c r="AI152" s="4"/>
      <c r="AJ152" s="36"/>
      <c r="AK152" s="4"/>
      <c r="AL152" s="36"/>
      <c r="AM152" s="4"/>
      <c r="AN152" s="4"/>
      <c r="AO152" s="59"/>
      <c r="AP152" s="59">
        <f>AG152+AO152</f>
        <v>3747</v>
      </c>
      <c r="AQ152" s="59">
        <f aca="true" t="shared" si="141" ref="AQ152:AQ172">AH152+AN152</f>
        <v>267769</v>
      </c>
    </row>
    <row r="153" spans="1:43" s="5" customFormat="1" ht="12" hidden="1" outlineLevel="2">
      <c r="A153" s="21"/>
      <c r="B153" s="27" t="s">
        <v>15</v>
      </c>
      <c r="C153" s="8">
        <v>267769</v>
      </c>
      <c r="D153" s="32">
        <v>4344</v>
      </c>
      <c r="E153" s="30">
        <v>886</v>
      </c>
      <c r="F153" s="59">
        <f t="shared" si="125"/>
        <v>3458</v>
      </c>
      <c r="G153" s="32">
        <v>15259</v>
      </c>
      <c r="H153" s="30">
        <v>17596</v>
      </c>
      <c r="I153" s="59">
        <f aca="true" t="shared" si="142" ref="I153:I172">G153-H153</f>
        <v>-2337</v>
      </c>
      <c r="J153" s="32">
        <v>15345</v>
      </c>
      <c r="K153" s="36">
        <v>0</v>
      </c>
      <c r="L153" s="30">
        <v>804</v>
      </c>
      <c r="M153" s="50">
        <f t="shared" si="126"/>
        <v>16149</v>
      </c>
      <c r="N153" s="32">
        <v>4807</v>
      </c>
      <c r="O153" s="36"/>
      <c r="P153" s="30">
        <v>3388</v>
      </c>
      <c r="Q153" s="48">
        <f t="shared" si="127"/>
        <v>8195</v>
      </c>
      <c r="R153" s="51">
        <f t="shared" si="128"/>
        <v>7954</v>
      </c>
      <c r="S153" s="32">
        <f t="shared" si="129"/>
        <v>35752</v>
      </c>
      <c r="T153" s="30">
        <f t="shared" si="130"/>
        <v>26677</v>
      </c>
      <c r="U153" s="59">
        <f t="shared" si="131"/>
        <v>9075</v>
      </c>
      <c r="V153" s="32">
        <v>535</v>
      </c>
      <c r="W153" s="30"/>
      <c r="X153" s="51">
        <f t="shared" si="132"/>
        <v>535</v>
      </c>
      <c r="Y153" s="57">
        <f t="shared" si="133"/>
        <v>36287</v>
      </c>
      <c r="Z153" s="54">
        <f t="shared" si="134"/>
        <v>26677</v>
      </c>
      <c r="AA153" s="59">
        <f t="shared" si="135"/>
        <v>9610</v>
      </c>
      <c r="AB153" s="32">
        <v>15</v>
      </c>
      <c r="AC153" s="36">
        <v>2804</v>
      </c>
      <c r="AD153" s="51">
        <f t="shared" si="136"/>
        <v>2789</v>
      </c>
      <c r="AE153" s="57">
        <f t="shared" si="137"/>
        <v>36302</v>
      </c>
      <c r="AF153" s="54">
        <f t="shared" si="138"/>
        <v>29481</v>
      </c>
      <c r="AG153" s="59">
        <f t="shared" si="139"/>
        <v>6821</v>
      </c>
      <c r="AH153" s="3">
        <f t="shared" si="140"/>
        <v>274590</v>
      </c>
      <c r="AI153" s="4"/>
      <c r="AJ153" s="36"/>
      <c r="AK153" s="4"/>
      <c r="AL153" s="36"/>
      <c r="AM153" s="4"/>
      <c r="AN153" s="4"/>
      <c r="AO153" s="59"/>
      <c r="AP153" s="59">
        <f aca="true" t="shared" si="143" ref="AP153:AP172">AG153+AO153</f>
        <v>6821</v>
      </c>
      <c r="AQ153" s="59">
        <f t="shared" si="141"/>
        <v>274590</v>
      </c>
    </row>
    <row r="154" spans="1:43" s="6" customFormat="1" ht="12" hidden="1" outlineLevel="2">
      <c r="A154" s="21"/>
      <c r="B154" s="27" t="s">
        <v>14</v>
      </c>
      <c r="C154" s="8">
        <v>274590</v>
      </c>
      <c r="D154" s="32">
        <v>4310</v>
      </c>
      <c r="E154" s="30">
        <v>987</v>
      </c>
      <c r="F154" s="59">
        <f t="shared" si="125"/>
        <v>3323</v>
      </c>
      <c r="G154" s="32">
        <v>16713</v>
      </c>
      <c r="H154" s="30">
        <v>19073</v>
      </c>
      <c r="I154" s="59">
        <f t="shared" si="142"/>
        <v>-2360</v>
      </c>
      <c r="J154" s="32">
        <v>15524</v>
      </c>
      <c r="K154" s="36">
        <v>0</v>
      </c>
      <c r="L154" s="30">
        <v>823</v>
      </c>
      <c r="M154" s="50">
        <f t="shared" si="126"/>
        <v>16347</v>
      </c>
      <c r="N154" s="32">
        <v>4912</v>
      </c>
      <c r="O154" s="36"/>
      <c r="P154" s="30">
        <v>8109</v>
      </c>
      <c r="Q154" s="48">
        <f t="shared" si="127"/>
        <v>13021</v>
      </c>
      <c r="R154" s="51">
        <f t="shared" si="128"/>
        <v>3326</v>
      </c>
      <c r="S154" s="32">
        <f t="shared" si="129"/>
        <v>37370</v>
      </c>
      <c r="T154" s="30">
        <f t="shared" si="130"/>
        <v>33081</v>
      </c>
      <c r="U154" s="59">
        <f t="shared" si="131"/>
        <v>4289</v>
      </c>
      <c r="V154" s="32"/>
      <c r="W154" s="30">
        <v>90</v>
      </c>
      <c r="X154" s="51">
        <f t="shared" si="132"/>
        <v>-90</v>
      </c>
      <c r="Y154" s="57">
        <f t="shared" si="133"/>
        <v>37370</v>
      </c>
      <c r="Z154" s="54">
        <f t="shared" si="134"/>
        <v>33171</v>
      </c>
      <c r="AA154" s="59">
        <f t="shared" si="135"/>
        <v>4199</v>
      </c>
      <c r="AB154" s="32">
        <v>4</v>
      </c>
      <c r="AC154" s="36">
        <v>2334</v>
      </c>
      <c r="AD154" s="51">
        <f t="shared" si="136"/>
        <v>2330</v>
      </c>
      <c r="AE154" s="57">
        <f t="shared" si="137"/>
        <v>37374</v>
      </c>
      <c r="AF154" s="54">
        <f t="shared" si="138"/>
        <v>35505</v>
      </c>
      <c r="AG154" s="59">
        <f t="shared" si="139"/>
        <v>1869</v>
      </c>
      <c r="AH154" s="3">
        <f t="shared" si="140"/>
        <v>276459</v>
      </c>
      <c r="AI154" s="87"/>
      <c r="AJ154" s="88"/>
      <c r="AK154" s="87"/>
      <c r="AL154" s="88"/>
      <c r="AM154" s="87"/>
      <c r="AN154" s="87"/>
      <c r="AO154" s="92"/>
      <c r="AP154" s="92">
        <f t="shared" si="143"/>
        <v>1869</v>
      </c>
      <c r="AQ154" s="92">
        <f t="shared" si="141"/>
        <v>276459</v>
      </c>
    </row>
    <row r="155" spans="1:43" s="6" customFormat="1" ht="12" hidden="1" outlineLevel="2">
      <c r="A155" s="21"/>
      <c r="B155" s="27" t="s">
        <v>13</v>
      </c>
      <c r="C155" s="8">
        <v>276459</v>
      </c>
      <c r="D155" s="32">
        <v>3900</v>
      </c>
      <c r="E155" s="30">
        <v>937</v>
      </c>
      <c r="F155" s="59">
        <f t="shared" si="125"/>
        <v>2963</v>
      </c>
      <c r="G155" s="32">
        <v>19107</v>
      </c>
      <c r="H155" s="30">
        <v>21418</v>
      </c>
      <c r="I155" s="59">
        <f t="shared" si="142"/>
        <v>-2311</v>
      </c>
      <c r="J155" s="32">
        <v>16245</v>
      </c>
      <c r="K155" s="36">
        <v>0</v>
      </c>
      <c r="L155" s="30">
        <v>1091</v>
      </c>
      <c r="M155" s="50">
        <f t="shared" si="126"/>
        <v>17336</v>
      </c>
      <c r="N155" s="32">
        <v>5098</v>
      </c>
      <c r="O155" s="36"/>
      <c r="P155" s="30">
        <v>3240</v>
      </c>
      <c r="Q155" s="48">
        <f t="shared" si="127"/>
        <v>8338</v>
      </c>
      <c r="R155" s="51">
        <f t="shared" si="128"/>
        <v>8998</v>
      </c>
      <c r="S155" s="32">
        <f t="shared" si="129"/>
        <v>40343</v>
      </c>
      <c r="T155" s="30">
        <f t="shared" si="130"/>
        <v>30693</v>
      </c>
      <c r="U155" s="59">
        <f t="shared" si="131"/>
        <v>9650</v>
      </c>
      <c r="V155" s="32">
        <v>426</v>
      </c>
      <c r="W155" s="30"/>
      <c r="X155" s="51">
        <f t="shared" si="132"/>
        <v>426</v>
      </c>
      <c r="Y155" s="57">
        <f t="shared" si="133"/>
        <v>40769</v>
      </c>
      <c r="Z155" s="54">
        <f t="shared" si="134"/>
        <v>30693</v>
      </c>
      <c r="AA155" s="59">
        <f t="shared" si="135"/>
        <v>10076</v>
      </c>
      <c r="AB155" s="32">
        <v>12</v>
      </c>
      <c r="AC155" s="36">
        <v>8892</v>
      </c>
      <c r="AD155" s="51">
        <f t="shared" si="136"/>
        <v>8880</v>
      </c>
      <c r="AE155" s="57">
        <f t="shared" si="137"/>
        <v>40781</v>
      </c>
      <c r="AF155" s="54">
        <f t="shared" si="138"/>
        <v>39585</v>
      </c>
      <c r="AG155" s="59">
        <f t="shared" si="139"/>
        <v>1196</v>
      </c>
      <c r="AH155" s="3">
        <f t="shared" si="140"/>
        <v>277655</v>
      </c>
      <c r="AI155" s="87"/>
      <c r="AJ155" s="88"/>
      <c r="AK155" s="87"/>
      <c r="AL155" s="88"/>
      <c r="AM155" s="87"/>
      <c r="AN155" s="87"/>
      <c r="AO155" s="92"/>
      <c r="AP155" s="92">
        <f t="shared" si="143"/>
        <v>1196</v>
      </c>
      <c r="AQ155" s="92">
        <f t="shared" si="141"/>
        <v>277655</v>
      </c>
    </row>
    <row r="156" spans="1:43" s="6" customFormat="1" ht="12" hidden="1" outlineLevel="2">
      <c r="A156" s="21"/>
      <c r="B156" s="27" t="s">
        <v>12</v>
      </c>
      <c r="C156" s="8">
        <v>277655</v>
      </c>
      <c r="D156" s="32">
        <v>3851</v>
      </c>
      <c r="E156" s="30">
        <v>936</v>
      </c>
      <c r="F156" s="59">
        <f t="shared" si="125"/>
        <v>2915</v>
      </c>
      <c r="G156" s="32">
        <v>18771</v>
      </c>
      <c r="H156" s="30">
        <v>20643</v>
      </c>
      <c r="I156" s="59">
        <f t="shared" si="142"/>
        <v>-1872</v>
      </c>
      <c r="J156" s="32">
        <v>15394</v>
      </c>
      <c r="K156" s="36">
        <v>0</v>
      </c>
      <c r="L156" s="30">
        <v>956</v>
      </c>
      <c r="M156" s="50">
        <f t="shared" si="126"/>
        <v>16350</v>
      </c>
      <c r="N156" s="32">
        <v>5120</v>
      </c>
      <c r="O156" s="36"/>
      <c r="P156" s="30">
        <v>3823</v>
      </c>
      <c r="Q156" s="48">
        <f t="shared" si="127"/>
        <v>8943</v>
      </c>
      <c r="R156" s="51">
        <f t="shared" si="128"/>
        <v>7407</v>
      </c>
      <c r="S156" s="32">
        <f t="shared" si="129"/>
        <v>38972</v>
      </c>
      <c r="T156" s="30">
        <f t="shared" si="130"/>
        <v>30522</v>
      </c>
      <c r="U156" s="59">
        <f t="shared" si="131"/>
        <v>8450</v>
      </c>
      <c r="V156" s="32">
        <v>537</v>
      </c>
      <c r="W156" s="30"/>
      <c r="X156" s="51">
        <f t="shared" si="132"/>
        <v>537</v>
      </c>
      <c r="Y156" s="57">
        <f t="shared" si="133"/>
        <v>39509</v>
      </c>
      <c r="Z156" s="54">
        <f t="shared" si="134"/>
        <v>30522</v>
      </c>
      <c r="AA156" s="59">
        <f t="shared" si="135"/>
        <v>8987</v>
      </c>
      <c r="AB156" s="32">
        <v>9</v>
      </c>
      <c r="AC156" s="36">
        <v>5406</v>
      </c>
      <c r="AD156" s="51">
        <f t="shared" si="136"/>
        <v>5397</v>
      </c>
      <c r="AE156" s="57">
        <f t="shared" si="137"/>
        <v>39518</v>
      </c>
      <c r="AF156" s="54">
        <f t="shared" si="138"/>
        <v>35928</v>
      </c>
      <c r="AG156" s="59">
        <f t="shared" si="139"/>
        <v>3590</v>
      </c>
      <c r="AH156" s="3">
        <f t="shared" si="140"/>
        <v>281245</v>
      </c>
      <c r="AI156" s="87"/>
      <c r="AJ156" s="88"/>
      <c r="AK156" s="87"/>
      <c r="AL156" s="88"/>
      <c r="AM156" s="87"/>
      <c r="AN156" s="87"/>
      <c r="AO156" s="92"/>
      <c r="AP156" s="92">
        <f t="shared" si="143"/>
        <v>3590</v>
      </c>
      <c r="AQ156" s="92">
        <f t="shared" si="141"/>
        <v>281245</v>
      </c>
    </row>
    <row r="157" spans="1:43" s="5" customFormat="1" ht="12" hidden="1" outlineLevel="2">
      <c r="A157" s="21"/>
      <c r="B157" s="27" t="s">
        <v>11</v>
      </c>
      <c r="C157" s="8">
        <v>281245</v>
      </c>
      <c r="D157" s="32">
        <v>3897</v>
      </c>
      <c r="E157" s="30">
        <v>953</v>
      </c>
      <c r="F157" s="59">
        <f t="shared" si="125"/>
        <v>2944</v>
      </c>
      <c r="G157" s="32">
        <v>19972</v>
      </c>
      <c r="H157" s="30">
        <v>21078</v>
      </c>
      <c r="I157" s="59">
        <f t="shared" si="142"/>
        <v>-1106</v>
      </c>
      <c r="J157" s="32">
        <v>17801</v>
      </c>
      <c r="K157" s="36">
        <v>0</v>
      </c>
      <c r="L157" s="30">
        <v>1048</v>
      </c>
      <c r="M157" s="50">
        <f t="shared" si="126"/>
        <v>18849</v>
      </c>
      <c r="N157" s="32">
        <v>5279</v>
      </c>
      <c r="O157" s="36"/>
      <c r="P157" s="30">
        <v>3957</v>
      </c>
      <c r="Q157" s="48">
        <f t="shared" si="127"/>
        <v>9236</v>
      </c>
      <c r="R157" s="51">
        <f t="shared" si="128"/>
        <v>9613</v>
      </c>
      <c r="S157" s="32">
        <f t="shared" si="129"/>
        <v>42718</v>
      </c>
      <c r="T157" s="30">
        <f t="shared" si="130"/>
        <v>31267</v>
      </c>
      <c r="U157" s="59">
        <f t="shared" si="131"/>
        <v>11451</v>
      </c>
      <c r="V157" s="32">
        <v>896</v>
      </c>
      <c r="W157" s="30"/>
      <c r="X157" s="51">
        <f t="shared" si="132"/>
        <v>896</v>
      </c>
      <c r="Y157" s="57">
        <f t="shared" si="133"/>
        <v>43614</v>
      </c>
      <c r="Z157" s="54">
        <f t="shared" si="134"/>
        <v>31267</v>
      </c>
      <c r="AA157" s="59">
        <f t="shared" si="135"/>
        <v>12347</v>
      </c>
      <c r="AB157" s="32">
        <v>8</v>
      </c>
      <c r="AC157" s="36">
        <v>7929</v>
      </c>
      <c r="AD157" s="51">
        <f t="shared" si="136"/>
        <v>7921</v>
      </c>
      <c r="AE157" s="57">
        <f t="shared" si="137"/>
        <v>43622</v>
      </c>
      <c r="AF157" s="54">
        <f t="shared" si="138"/>
        <v>39196</v>
      </c>
      <c r="AG157" s="59">
        <f t="shared" si="139"/>
        <v>4426</v>
      </c>
      <c r="AH157" s="3">
        <f t="shared" si="140"/>
        <v>285671</v>
      </c>
      <c r="AI157" s="4"/>
      <c r="AJ157" s="36"/>
      <c r="AK157" s="4"/>
      <c r="AL157" s="36"/>
      <c r="AM157" s="4"/>
      <c r="AN157" s="4"/>
      <c r="AO157" s="59"/>
      <c r="AP157" s="59">
        <f t="shared" si="143"/>
        <v>4426</v>
      </c>
      <c r="AQ157" s="59">
        <f t="shared" si="141"/>
        <v>285671</v>
      </c>
    </row>
    <row r="158" spans="1:43" s="6" customFormat="1" ht="12" hidden="1" outlineLevel="2">
      <c r="A158" s="21"/>
      <c r="B158" s="27" t="s">
        <v>9</v>
      </c>
      <c r="C158" s="8">
        <v>285671</v>
      </c>
      <c r="D158" s="32">
        <v>3730</v>
      </c>
      <c r="E158" s="30">
        <v>960</v>
      </c>
      <c r="F158" s="59">
        <f t="shared" si="125"/>
        <v>2770</v>
      </c>
      <c r="G158" s="32">
        <v>19771</v>
      </c>
      <c r="H158" s="30">
        <v>20616</v>
      </c>
      <c r="I158" s="59">
        <f t="shared" si="142"/>
        <v>-845</v>
      </c>
      <c r="J158" s="32">
        <v>16513</v>
      </c>
      <c r="K158" s="36">
        <v>0</v>
      </c>
      <c r="L158" s="30">
        <v>963</v>
      </c>
      <c r="M158" s="50">
        <f t="shared" si="126"/>
        <v>17476</v>
      </c>
      <c r="N158" s="32">
        <v>5303</v>
      </c>
      <c r="O158" s="36"/>
      <c r="P158" s="30">
        <v>6475</v>
      </c>
      <c r="Q158" s="48">
        <f t="shared" si="127"/>
        <v>11778</v>
      </c>
      <c r="R158" s="51">
        <f t="shared" si="128"/>
        <v>5698</v>
      </c>
      <c r="S158" s="32">
        <f t="shared" si="129"/>
        <v>40977</v>
      </c>
      <c r="T158" s="30">
        <f t="shared" si="130"/>
        <v>33354</v>
      </c>
      <c r="U158" s="59">
        <f t="shared" si="131"/>
        <v>7623</v>
      </c>
      <c r="V158" s="32"/>
      <c r="W158" s="30">
        <v>2025</v>
      </c>
      <c r="X158" s="51">
        <f t="shared" si="132"/>
        <v>-2025</v>
      </c>
      <c r="Y158" s="57">
        <f t="shared" si="133"/>
        <v>40977</v>
      </c>
      <c r="Z158" s="54">
        <f t="shared" si="134"/>
        <v>35379</v>
      </c>
      <c r="AA158" s="59">
        <f t="shared" si="135"/>
        <v>5598</v>
      </c>
      <c r="AB158" s="32">
        <v>3</v>
      </c>
      <c r="AC158" s="36">
        <v>9356</v>
      </c>
      <c r="AD158" s="51">
        <f t="shared" si="136"/>
        <v>9353</v>
      </c>
      <c r="AE158" s="57">
        <f t="shared" si="137"/>
        <v>40980</v>
      </c>
      <c r="AF158" s="54">
        <f t="shared" si="138"/>
        <v>44735</v>
      </c>
      <c r="AG158" s="59">
        <f t="shared" si="139"/>
        <v>-3755</v>
      </c>
      <c r="AH158" s="3">
        <f t="shared" si="140"/>
        <v>281916</v>
      </c>
      <c r="AI158" s="87"/>
      <c r="AJ158" s="88"/>
      <c r="AK158" s="87"/>
      <c r="AL158" s="88"/>
      <c r="AM158" s="87"/>
      <c r="AN158" s="87"/>
      <c r="AO158" s="92"/>
      <c r="AP158" s="92">
        <f t="shared" si="143"/>
        <v>-3755</v>
      </c>
      <c r="AQ158" s="92">
        <f t="shared" si="141"/>
        <v>281916</v>
      </c>
    </row>
    <row r="159" spans="1:43" s="6" customFormat="1" ht="12" hidden="1" outlineLevel="2">
      <c r="A159" s="21"/>
      <c r="B159" s="27" t="s">
        <v>1</v>
      </c>
      <c r="C159" s="8">
        <v>281916</v>
      </c>
      <c r="D159" s="32">
        <v>3595</v>
      </c>
      <c r="E159" s="30">
        <v>990</v>
      </c>
      <c r="F159" s="59">
        <f t="shared" si="125"/>
        <v>2605</v>
      </c>
      <c r="G159" s="32">
        <v>21126</v>
      </c>
      <c r="H159" s="30">
        <v>21564</v>
      </c>
      <c r="I159" s="59">
        <f t="shared" si="142"/>
        <v>-438</v>
      </c>
      <c r="J159" s="32">
        <v>16136</v>
      </c>
      <c r="K159" s="36">
        <v>0</v>
      </c>
      <c r="L159" s="30">
        <v>1082</v>
      </c>
      <c r="M159" s="50">
        <f t="shared" si="126"/>
        <v>17218</v>
      </c>
      <c r="N159" s="32">
        <v>5367</v>
      </c>
      <c r="O159" s="36"/>
      <c r="P159" s="30">
        <v>5621</v>
      </c>
      <c r="Q159" s="48">
        <f t="shared" si="127"/>
        <v>10988</v>
      </c>
      <c r="R159" s="51">
        <f t="shared" si="128"/>
        <v>6230</v>
      </c>
      <c r="S159" s="32">
        <f t="shared" si="129"/>
        <v>41939</v>
      </c>
      <c r="T159" s="30">
        <f t="shared" si="130"/>
        <v>33542</v>
      </c>
      <c r="U159" s="59">
        <f t="shared" si="131"/>
        <v>8397</v>
      </c>
      <c r="V159" s="32">
        <v>1631</v>
      </c>
      <c r="W159" s="30"/>
      <c r="X159" s="51">
        <f t="shared" si="132"/>
        <v>1631</v>
      </c>
      <c r="Y159" s="57">
        <f t="shared" si="133"/>
        <v>43570</v>
      </c>
      <c r="Z159" s="54">
        <f t="shared" si="134"/>
        <v>33542</v>
      </c>
      <c r="AA159" s="59">
        <f t="shared" si="135"/>
        <v>10028</v>
      </c>
      <c r="AB159" s="32">
        <v>13</v>
      </c>
      <c r="AC159" s="36">
        <v>7919</v>
      </c>
      <c r="AD159" s="51">
        <f t="shared" si="136"/>
        <v>7906</v>
      </c>
      <c r="AE159" s="57">
        <f t="shared" si="137"/>
        <v>43583</v>
      </c>
      <c r="AF159" s="54">
        <f t="shared" si="138"/>
        <v>41461</v>
      </c>
      <c r="AG159" s="59">
        <f t="shared" si="139"/>
        <v>2122</v>
      </c>
      <c r="AH159" s="3">
        <f t="shared" si="140"/>
        <v>284038</v>
      </c>
      <c r="AI159" s="87"/>
      <c r="AJ159" s="88"/>
      <c r="AK159" s="87"/>
      <c r="AL159" s="88"/>
      <c r="AM159" s="87"/>
      <c r="AN159" s="92">
        <v>5845</v>
      </c>
      <c r="AO159" s="92"/>
      <c r="AP159" s="92">
        <f t="shared" si="143"/>
        <v>2122</v>
      </c>
      <c r="AQ159" s="92">
        <f t="shared" si="141"/>
        <v>289883</v>
      </c>
    </row>
    <row r="160" spans="1:43" s="6" customFormat="1" ht="12" hidden="1" outlineLevel="2">
      <c r="A160" s="21"/>
      <c r="B160" s="27" t="s">
        <v>2</v>
      </c>
      <c r="C160" s="8">
        <v>284038</v>
      </c>
      <c r="D160" s="32">
        <v>3528</v>
      </c>
      <c r="E160" s="30">
        <v>1022</v>
      </c>
      <c r="F160" s="59">
        <f t="shared" si="125"/>
        <v>2506</v>
      </c>
      <c r="G160" s="32">
        <v>20761</v>
      </c>
      <c r="H160" s="30">
        <v>21167</v>
      </c>
      <c r="I160" s="59">
        <f t="shared" si="142"/>
        <v>-406</v>
      </c>
      <c r="J160" s="32">
        <v>16672</v>
      </c>
      <c r="K160" s="36">
        <v>0</v>
      </c>
      <c r="L160" s="30">
        <v>1575</v>
      </c>
      <c r="M160" s="50">
        <f t="shared" si="126"/>
        <v>18247</v>
      </c>
      <c r="N160" s="32">
        <v>5897</v>
      </c>
      <c r="O160" s="36"/>
      <c r="P160" s="30">
        <v>6503</v>
      </c>
      <c r="Q160" s="48">
        <f t="shared" si="127"/>
        <v>12400</v>
      </c>
      <c r="R160" s="51">
        <f t="shared" si="128"/>
        <v>5847</v>
      </c>
      <c r="S160" s="32">
        <f t="shared" si="129"/>
        <v>42536</v>
      </c>
      <c r="T160" s="30">
        <f t="shared" si="130"/>
        <v>34589</v>
      </c>
      <c r="U160" s="59">
        <f t="shared" si="131"/>
        <v>7947</v>
      </c>
      <c r="V160" s="32">
        <v>2028</v>
      </c>
      <c r="W160" s="30"/>
      <c r="X160" s="51">
        <f t="shared" si="132"/>
        <v>2028</v>
      </c>
      <c r="Y160" s="57">
        <f t="shared" si="133"/>
        <v>44564</v>
      </c>
      <c r="Z160" s="54">
        <f t="shared" si="134"/>
        <v>34589</v>
      </c>
      <c r="AA160" s="59">
        <f t="shared" si="135"/>
        <v>9975</v>
      </c>
      <c r="AB160" s="32">
        <v>14</v>
      </c>
      <c r="AC160" s="36">
        <v>14217</v>
      </c>
      <c r="AD160" s="51">
        <f t="shared" si="136"/>
        <v>14203</v>
      </c>
      <c r="AE160" s="57">
        <f t="shared" si="137"/>
        <v>44578</v>
      </c>
      <c r="AF160" s="54">
        <f t="shared" si="138"/>
        <v>48806</v>
      </c>
      <c r="AG160" s="59">
        <f t="shared" si="139"/>
        <v>-4228</v>
      </c>
      <c r="AH160" s="3">
        <f t="shared" si="140"/>
        <v>279810</v>
      </c>
      <c r="AI160" s="92">
        <v>5845</v>
      </c>
      <c r="AJ160" s="88"/>
      <c r="AK160" s="87"/>
      <c r="AL160" s="88"/>
      <c r="AM160" s="87"/>
      <c r="AN160" s="92">
        <v>8136</v>
      </c>
      <c r="AO160" s="92">
        <f>AN160-AN159</f>
        <v>2291</v>
      </c>
      <c r="AP160" s="92">
        <f t="shared" si="143"/>
        <v>-1937</v>
      </c>
      <c r="AQ160" s="92">
        <f t="shared" si="141"/>
        <v>287946</v>
      </c>
    </row>
    <row r="161" spans="1:43" s="6" customFormat="1" ht="12" hidden="1" outlineLevel="2">
      <c r="A161" s="21"/>
      <c r="B161" s="27" t="s">
        <v>3</v>
      </c>
      <c r="C161" s="8">
        <v>279810</v>
      </c>
      <c r="D161" s="32">
        <v>3280</v>
      </c>
      <c r="E161" s="30">
        <v>950</v>
      </c>
      <c r="F161" s="59">
        <f t="shared" si="125"/>
        <v>2330</v>
      </c>
      <c r="G161" s="32">
        <v>19830</v>
      </c>
      <c r="H161" s="30">
        <v>20620</v>
      </c>
      <c r="I161" s="59">
        <f t="shared" si="142"/>
        <v>-790</v>
      </c>
      <c r="J161" s="32">
        <v>16864</v>
      </c>
      <c r="K161" s="36">
        <v>1626</v>
      </c>
      <c r="L161" s="30">
        <v>1767</v>
      </c>
      <c r="M161" s="50">
        <f t="shared" si="126"/>
        <v>20257</v>
      </c>
      <c r="N161" s="32">
        <v>6491</v>
      </c>
      <c r="O161" s="36"/>
      <c r="P161" s="30">
        <v>8011</v>
      </c>
      <c r="Q161" s="48">
        <f t="shared" si="127"/>
        <v>14502</v>
      </c>
      <c r="R161" s="51">
        <f t="shared" si="128"/>
        <v>5755</v>
      </c>
      <c r="S161" s="32">
        <f t="shared" si="129"/>
        <v>43367</v>
      </c>
      <c r="T161" s="30">
        <f t="shared" si="130"/>
        <v>36072</v>
      </c>
      <c r="U161" s="59">
        <f t="shared" si="131"/>
        <v>7295</v>
      </c>
      <c r="V161" s="32">
        <v>207</v>
      </c>
      <c r="W161" s="30"/>
      <c r="X161" s="51">
        <f t="shared" si="132"/>
        <v>207</v>
      </c>
      <c r="Y161" s="57">
        <f t="shared" si="133"/>
        <v>43574</v>
      </c>
      <c r="Z161" s="54">
        <f t="shared" si="134"/>
        <v>36072</v>
      </c>
      <c r="AA161" s="59">
        <f t="shared" si="135"/>
        <v>7502</v>
      </c>
      <c r="AB161" s="32">
        <v>26</v>
      </c>
      <c r="AC161" s="36">
        <v>15192</v>
      </c>
      <c r="AD161" s="51">
        <f t="shared" si="136"/>
        <v>15166</v>
      </c>
      <c r="AE161" s="57">
        <f t="shared" si="137"/>
        <v>43600</v>
      </c>
      <c r="AF161" s="54">
        <f t="shared" si="138"/>
        <v>51264</v>
      </c>
      <c r="AG161" s="59">
        <f t="shared" si="139"/>
        <v>-7664</v>
      </c>
      <c r="AH161" s="3">
        <f t="shared" si="140"/>
        <v>272146</v>
      </c>
      <c r="AI161" s="92">
        <v>8136</v>
      </c>
      <c r="AJ161" s="88"/>
      <c r="AK161" s="87"/>
      <c r="AL161" s="88"/>
      <c r="AM161" s="87"/>
      <c r="AN161" s="92">
        <v>17438</v>
      </c>
      <c r="AO161" s="92">
        <f aca="true" t="shared" si="144" ref="AO161:AO172">AN161-AN160</f>
        <v>9302</v>
      </c>
      <c r="AP161" s="92">
        <f t="shared" si="143"/>
        <v>1638</v>
      </c>
      <c r="AQ161" s="92">
        <f t="shared" si="141"/>
        <v>289584</v>
      </c>
    </row>
    <row r="162" spans="1:43" s="6" customFormat="1" ht="12" hidden="1" outlineLevel="2">
      <c r="A162" s="21"/>
      <c r="B162" s="27" t="s">
        <v>4</v>
      </c>
      <c r="C162" s="8">
        <v>272146</v>
      </c>
      <c r="D162" s="32">
        <v>3232</v>
      </c>
      <c r="E162" s="30">
        <v>994</v>
      </c>
      <c r="F162" s="59">
        <f t="shared" si="125"/>
        <v>2238</v>
      </c>
      <c r="G162" s="44">
        <v>19943</v>
      </c>
      <c r="H162" s="30">
        <v>21273</v>
      </c>
      <c r="I162" s="59">
        <f t="shared" si="142"/>
        <v>-1330</v>
      </c>
      <c r="J162" s="32">
        <v>20588</v>
      </c>
      <c r="K162" s="36">
        <v>1886</v>
      </c>
      <c r="L162" s="30">
        <v>1813</v>
      </c>
      <c r="M162" s="50">
        <f t="shared" si="126"/>
        <v>24287</v>
      </c>
      <c r="N162" s="32">
        <v>6608</v>
      </c>
      <c r="O162" s="36"/>
      <c r="P162" s="30">
        <v>8038</v>
      </c>
      <c r="Q162" s="48">
        <f t="shared" si="127"/>
        <v>14646</v>
      </c>
      <c r="R162" s="51">
        <f t="shared" si="128"/>
        <v>9641</v>
      </c>
      <c r="S162" s="32">
        <f t="shared" si="129"/>
        <v>47462</v>
      </c>
      <c r="T162" s="30">
        <f t="shared" si="130"/>
        <v>36913</v>
      </c>
      <c r="U162" s="59">
        <f t="shared" si="131"/>
        <v>10549</v>
      </c>
      <c r="V162" s="32"/>
      <c r="W162" s="30">
        <v>50</v>
      </c>
      <c r="X162" s="51">
        <f t="shared" si="132"/>
        <v>-50</v>
      </c>
      <c r="Y162" s="57">
        <f t="shared" si="133"/>
        <v>47462</v>
      </c>
      <c r="Z162" s="54">
        <f t="shared" si="134"/>
        <v>36963</v>
      </c>
      <c r="AA162" s="59">
        <f t="shared" si="135"/>
        <v>10499</v>
      </c>
      <c r="AB162" s="32">
        <v>35</v>
      </c>
      <c r="AC162" s="36">
        <v>9067</v>
      </c>
      <c r="AD162" s="51">
        <f t="shared" si="136"/>
        <v>9032</v>
      </c>
      <c r="AE162" s="57">
        <f t="shared" si="137"/>
        <v>47497</v>
      </c>
      <c r="AF162" s="54">
        <f t="shared" si="138"/>
        <v>46030</v>
      </c>
      <c r="AG162" s="59">
        <f t="shared" si="139"/>
        <v>1467</v>
      </c>
      <c r="AH162" s="3">
        <f t="shared" si="140"/>
        <v>273613</v>
      </c>
      <c r="AI162" s="92">
        <v>17438</v>
      </c>
      <c r="AJ162" s="88"/>
      <c r="AK162" s="87"/>
      <c r="AL162" s="88"/>
      <c r="AM162" s="87"/>
      <c r="AN162" s="59">
        <v>35331</v>
      </c>
      <c r="AO162" s="59">
        <f t="shared" si="144"/>
        <v>17893</v>
      </c>
      <c r="AP162" s="59">
        <f t="shared" si="143"/>
        <v>19360</v>
      </c>
      <c r="AQ162" s="92">
        <f t="shared" si="141"/>
        <v>308944</v>
      </c>
    </row>
    <row r="163" spans="1:43" s="5" customFormat="1" ht="12" hidden="1" outlineLevel="2">
      <c r="A163" s="21"/>
      <c r="B163" s="28" t="s">
        <v>5</v>
      </c>
      <c r="C163" s="8">
        <v>273613</v>
      </c>
      <c r="D163" s="32">
        <v>3100</v>
      </c>
      <c r="E163" s="30">
        <v>1076</v>
      </c>
      <c r="F163" s="59">
        <f t="shared" si="125"/>
        <v>2024</v>
      </c>
      <c r="G163" s="44">
        <v>18826</v>
      </c>
      <c r="H163" s="30">
        <v>19799</v>
      </c>
      <c r="I163" s="59">
        <f t="shared" si="142"/>
        <v>-973</v>
      </c>
      <c r="J163" s="32">
        <v>19851</v>
      </c>
      <c r="K163" s="36">
        <v>854</v>
      </c>
      <c r="L163" s="30">
        <v>1704</v>
      </c>
      <c r="M163" s="50">
        <f t="shared" si="126"/>
        <v>22409</v>
      </c>
      <c r="N163" s="32">
        <v>7310</v>
      </c>
      <c r="O163" s="36"/>
      <c r="P163" s="30">
        <v>6634</v>
      </c>
      <c r="Q163" s="48">
        <f t="shared" si="127"/>
        <v>13944</v>
      </c>
      <c r="R163" s="51">
        <f t="shared" si="128"/>
        <v>8465</v>
      </c>
      <c r="S163" s="32">
        <f t="shared" si="129"/>
        <v>44335</v>
      </c>
      <c r="T163" s="30">
        <f t="shared" si="130"/>
        <v>34819</v>
      </c>
      <c r="U163" s="59">
        <f t="shared" si="131"/>
        <v>9516</v>
      </c>
      <c r="V163" s="32">
        <v>646</v>
      </c>
      <c r="W163" s="30"/>
      <c r="X163" s="51">
        <f t="shared" si="132"/>
        <v>646</v>
      </c>
      <c r="Y163" s="57">
        <f t="shared" si="133"/>
        <v>44981</v>
      </c>
      <c r="Z163" s="54">
        <f t="shared" si="134"/>
        <v>34819</v>
      </c>
      <c r="AA163" s="59">
        <f t="shared" si="135"/>
        <v>10162</v>
      </c>
      <c r="AB163" s="32">
        <v>26</v>
      </c>
      <c r="AC163" s="36">
        <v>21030</v>
      </c>
      <c r="AD163" s="51">
        <f t="shared" si="136"/>
        <v>21004</v>
      </c>
      <c r="AE163" s="57">
        <f t="shared" si="137"/>
        <v>45007</v>
      </c>
      <c r="AF163" s="54">
        <f t="shared" si="138"/>
        <v>55849</v>
      </c>
      <c r="AG163" s="59">
        <f t="shared" si="139"/>
        <v>-10842</v>
      </c>
      <c r="AH163" s="3">
        <f t="shared" si="140"/>
        <v>262771</v>
      </c>
      <c r="AI163" s="59">
        <v>35331</v>
      </c>
      <c r="AJ163" s="36"/>
      <c r="AK163" s="4"/>
      <c r="AL163" s="36"/>
      <c r="AM163" s="4"/>
      <c r="AN163" s="59">
        <v>39285</v>
      </c>
      <c r="AO163" s="59">
        <f t="shared" si="144"/>
        <v>3954</v>
      </c>
      <c r="AP163" s="59">
        <f t="shared" si="143"/>
        <v>-6888</v>
      </c>
      <c r="AQ163" s="59">
        <f t="shared" si="141"/>
        <v>302056</v>
      </c>
    </row>
    <row r="164" spans="1:43" s="5" customFormat="1" ht="12" hidden="1" outlineLevel="2">
      <c r="A164" s="21"/>
      <c r="B164" s="27" t="s">
        <v>0</v>
      </c>
      <c r="C164" s="8">
        <v>262771</v>
      </c>
      <c r="D164" s="32">
        <v>3140</v>
      </c>
      <c r="E164" s="30">
        <v>998</v>
      </c>
      <c r="F164" s="59">
        <f t="shared" si="125"/>
        <v>2142</v>
      </c>
      <c r="G164" s="44">
        <v>18646</v>
      </c>
      <c r="H164" s="30">
        <v>20057</v>
      </c>
      <c r="I164" s="59">
        <f t="shared" si="142"/>
        <v>-1411</v>
      </c>
      <c r="J164" s="32">
        <v>23301</v>
      </c>
      <c r="K164" s="36">
        <v>3689</v>
      </c>
      <c r="L164" s="30">
        <v>2887</v>
      </c>
      <c r="M164" s="50">
        <f t="shared" si="126"/>
        <v>29877</v>
      </c>
      <c r="N164" s="32">
        <v>6685</v>
      </c>
      <c r="O164" s="36"/>
      <c r="P164" s="30">
        <v>5725</v>
      </c>
      <c r="Q164" s="48">
        <f t="shared" si="127"/>
        <v>12410</v>
      </c>
      <c r="R164" s="51">
        <f t="shared" si="128"/>
        <v>17467</v>
      </c>
      <c r="S164" s="32">
        <f t="shared" si="129"/>
        <v>51663</v>
      </c>
      <c r="T164" s="30">
        <f t="shared" si="130"/>
        <v>33465</v>
      </c>
      <c r="U164" s="59">
        <f t="shared" si="131"/>
        <v>18198</v>
      </c>
      <c r="V164" s="32">
        <v>843</v>
      </c>
      <c r="W164" s="30"/>
      <c r="X164" s="51">
        <f t="shared" si="132"/>
        <v>843</v>
      </c>
      <c r="Y164" s="57">
        <f t="shared" si="133"/>
        <v>52506</v>
      </c>
      <c r="Z164" s="54">
        <f t="shared" si="134"/>
        <v>33465</v>
      </c>
      <c r="AA164" s="59">
        <f t="shared" si="135"/>
        <v>19041</v>
      </c>
      <c r="AB164" s="32">
        <v>24</v>
      </c>
      <c r="AC164" s="36">
        <v>21796</v>
      </c>
      <c r="AD164" s="51">
        <f t="shared" si="136"/>
        <v>21772</v>
      </c>
      <c r="AE164" s="57">
        <f t="shared" si="137"/>
        <v>52530</v>
      </c>
      <c r="AF164" s="54">
        <f t="shared" si="138"/>
        <v>55261</v>
      </c>
      <c r="AG164" s="59">
        <f t="shared" si="139"/>
        <v>-2731</v>
      </c>
      <c r="AH164" s="3">
        <f t="shared" si="140"/>
        <v>260040</v>
      </c>
      <c r="AI164" s="59">
        <v>39285</v>
      </c>
      <c r="AJ164" s="36"/>
      <c r="AK164" s="4"/>
      <c r="AL164" s="36"/>
      <c r="AM164" s="4"/>
      <c r="AN164" s="59">
        <v>31703</v>
      </c>
      <c r="AO164" s="59">
        <f t="shared" si="144"/>
        <v>-7582</v>
      </c>
      <c r="AP164" s="59">
        <f t="shared" si="143"/>
        <v>-10313</v>
      </c>
      <c r="AQ164" s="59">
        <f t="shared" si="141"/>
        <v>291743</v>
      </c>
    </row>
    <row r="165" spans="1:43" s="5" customFormat="1" ht="12" hidden="1" outlineLevel="2">
      <c r="A165" s="21"/>
      <c r="B165" s="27" t="s">
        <v>6</v>
      </c>
      <c r="C165" s="8">
        <v>260040</v>
      </c>
      <c r="D165" s="32">
        <v>2643</v>
      </c>
      <c r="E165" s="30">
        <v>1074</v>
      </c>
      <c r="F165" s="59">
        <f t="shared" si="125"/>
        <v>1569</v>
      </c>
      <c r="G165" s="44">
        <v>20204</v>
      </c>
      <c r="H165" s="30">
        <v>21751</v>
      </c>
      <c r="I165" s="59">
        <f t="shared" si="142"/>
        <v>-1547</v>
      </c>
      <c r="J165" s="32">
        <v>25257</v>
      </c>
      <c r="K165" s="36">
        <v>2152</v>
      </c>
      <c r="L165" s="30">
        <v>2937</v>
      </c>
      <c r="M165" s="50">
        <f t="shared" si="126"/>
        <v>30346</v>
      </c>
      <c r="N165" s="32">
        <v>7014</v>
      </c>
      <c r="O165" s="36"/>
      <c r="P165" s="30">
        <v>5589</v>
      </c>
      <c r="Q165" s="48">
        <f t="shared" si="127"/>
        <v>12603</v>
      </c>
      <c r="R165" s="51">
        <f t="shared" si="128"/>
        <v>17743</v>
      </c>
      <c r="S165" s="32">
        <f t="shared" si="129"/>
        <v>53193</v>
      </c>
      <c r="T165" s="30">
        <f t="shared" si="130"/>
        <v>35428</v>
      </c>
      <c r="U165" s="59">
        <f t="shared" si="131"/>
        <v>17765</v>
      </c>
      <c r="V165" s="32">
        <v>1430</v>
      </c>
      <c r="W165" s="30"/>
      <c r="X165" s="51">
        <f t="shared" si="132"/>
        <v>1430</v>
      </c>
      <c r="Y165" s="57">
        <f t="shared" si="133"/>
        <v>54623</v>
      </c>
      <c r="Z165" s="54">
        <f t="shared" si="134"/>
        <v>35428</v>
      </c>
      <c r="AA165" s="59">
        <f t="shared" si="135"/>
        <v>19195</v>
      </c>
      <c r="AB165" s="32">
        <v>24</v>
      </c>
      <c r="AC165" s="36">
        <v>18990</v>
      </c>
      <c r="AD165" s="51">
        <f t="shared" si="136"/>
        <v>18966</v>
      </c>
      <c r="AE165" s="57">
        <f t="shared" si="137"/>
        <v>54647</v>
      </c>
      <c r="AF165" s="54">
        <f t="shared" si="138"/>
        <v>54418</v>
      </c>
      <c r="AG165" s="59">
        <f t="shared" si="139"/>
        <v>229</v>
      </c>
      <c r="AH165" s="3">
        <f t="shared" si="140"/>
        <v>260269</v>
      </c>
      <c r="AI165" s="59">
        <v>31703</v>
      </c>
      <c r="AJ165" s="36"/>
      <c r="AK165" s="4"/>
      <c r="AL165" s="36"/>
      <c r="AM165" s="4"/>
      <c r="AN165" s="59">
        <v>34855</v>
      </c>
      <c r="AO165" s="59">
        <f t="shared" si="144"/>
        <v>3152</v>
      </c>
      <c r="AP165" s="59">
        <f t="shared" si="143"/>
        <v>3381</v>
      </c>
      <c r="AQ165" s="59">
        <f t="shared" si="141"/>
        <v>295124</v>
      </c>
    </row>
    <row r="166" spans="1:43" s="5" customFormat="1" ht="12" hidden="1" outlineLevel="2">
      <c r="A166" s="21"/>
      <c r="B166" s="27" t="s">
        <v>7</v>
      </c>
      <c r="C166" s="8">
        <v>260269</v>
      </c>
      <c r="D166" s="32">
        <v>2933</v>
      </c>
      <c r="E166" s="30">
        <v>1000</v>
      </c>
      <c r="F166" s="59">
        <f t="shared" si="125"/>
        <v>1933</v>
      </c>
      <c r="G166" s="44">
        <v>21238</v>
      </c>
      <c r="H166" s="30">
        <v>22985</v>
      </c>
      <c r="I166" s="59">
        <f t="shared" si="142"/>
        <v>-1747</v>
      </c>
      <c r="J166" s="32">
        <v>24007</v>
      </c>
      <c r="K166" s="36">
        <v>1275</v>
      </c>
      <c r="L166" s="30">
        <v>2176</v>
      </c>
      <c r="M166" s="50">
        <f t="shared" si="126"/>
        <v>27458</v>
      </c>
      <c r="N166" s="32">
        <v>6979</v>
      </c>
      <c r="O166" s="36"/>
      <c r="P166" s="30">
        <v>6225</v>
      </c>
      <c r="Q166" s="48">
        <f t="shared" si="127"/>
        <v>13204</v>
      </c>
      <c r="R166" s="51">
        <f t="shared" si="128"/>
        <v>14254</v>
      </c>
      <c r="S166" s="32">
        <f t="shared" si="129"/>
        <v>51629</v>
      </c>
      <c r="T166" s="30">
        <f t="shared" si="130"/>
        <v>37189</v>
      </c>
      <c r="U166" s="59">
        <f t="shared" si="131"/>
        <v>14440</v>
      </c>
      <c r="V166" s="32">
        <v>1084</v>
      </c>
      <c r="W166" s="30"/>
      <c r="X166" s="51">
        <f t="shared" si="132"/>
        <v>1084</v>
      </c>
      <c r="Y166" s="57">
        <f t="shared" si="133"/>
        <v>52713</v>
      </c>
      <c r="Z166" s="54">
        <f t="shared" si="134"/>
        <v>37189</v>
      </c>
      <c r="AA166" s="59">
        <f t="shared" si="135"/>
        <v>15524</v>
      </c>
      <c r="AB166" s="32">
        <v>15</v>
      </c>
      <c r="AC166" s="36">
        <v>12357</v>
      </c>
      <c r="AD166" s="51">
        <f t="shared" si="136"/>
        <v>12342</v>
      </c>
      <c r="AE166" s="57">
        <f t="shared" si="137"/>
        <v>52728</v>
      </c>
      <c r="AF166" s="54">
        <f t="shared" si="138"/>
        <v>49546</v>
      </c>
      <c r="AG166" s="59">
        <f t="shared" si="139"/>
        <v>3182</v>
      </c>
      <c r="AH166" s="3">
        <f t="shared" si="140"/>
        <v>263451</v>
      </c>
      <c r="AI166" s="59">
        <v>34855</v>
      </c>
      <c r="AJ166" s="36"/>
      <c r="AK166" s="4"/>
      <c r="AL166" s="36"/>
      <c r="AM166" s="4"/>
      <c r="AN166" s="59">
        <v>26310</v>
      </c>
      <c r="AO166" s="59">
        <f t="shared" si="144"/>
        <v>-8545</v>
      </c>
      <c r="AP166" s="59">
        <f t="shared" si="143"/>
        <v>-5363</v>
      </c>
      <c r="AQ166" s="59">
        <f t="shared" si="141"/>
        <v>289761</v>
      </c>
    </row>
    <row r="167" spans="1:43" s="5" customFormat="1" ht="12" hidden="1" outlineLevel="2">
      <c r="A167" s="21"/>
      <c r="B167" s="27" t="s">
        <v>8</v>
      </c>
      <c r="C167" s="8">
        <v>263451</v>
      </c>
      <c r="D167" s="32">
        <v>3015</v>
      </c>
      <c r="E167" s="30">
        <v>1084</v>
      </c>
      <c r="F167" s="59">
        <f t="shared" si="125"/>
        <v>1931</v>
      </c>
      <c r="G167" s="44">
        <v>21795</v>
      </c>
      <c r="H167" s="30">
        <v>24126</v>
      </c>
      <c r="I167" s="59">
        <f t="shared" si="142"/>
        <v>-2331</v>
      </c>
      <c r="J167" s="32">
        <v>26108</v>
      </c>
      <c r="K167" s="36">
        <v>1540</v>
      </c>
      <c r="L167" s="30">
        <v>2233</v>
      </c>
      <c r="M167" s="50">
        <f t="shared" si="126"/>
        <v>29881</v>
      </c>
      <c r="N167" s="32">
        <v>7223</v>
      </c>
      <c r="O167" s="36"/>
      <c r="P167" s="30">
        <v>8350</v>
      </c>
      <c r="Q167" s="48">
        <f t="shared" si="127"/>
        <v>15573</v>
      </c>
      <c r="R167" s="51">
        <f t="shared" si="128"/>
        <v>14308</v>
      </c>
      <c r="S167" s="32">
        <f t="shared" si="129"/>
        <v>54691</v>
      </c>
      <c r="T167" s="30">
        <f t="shared" si="130"/>
        <v>40783</v>
      </c>
      <c r="U167" s="59">
        <f t="shared" si="131"/>
        <v>13908</v>
      </c>
      <c r="V167" s="32">
        <v>1071</v>
      </c>
      <c r="W167" s="30"/>
      <c r="X167" s="51">
        <f t="shared" si="132"/>
        <v>1071</v>
      </c>
      <c r="Y167" s="57">
        <f t="shared" si="133"/>
        <v>55762</v>
      </c>
      <c r="Z167" s="54">
        <f t="shared" si="134"/>
        <v>40783</v>
      </c>
      <c r="AA167" s="59">
        <f t="shared" si="135"/>
        <v>14979</v>
      </c>
      <c r="AB167" s="32">
        <v>32</v>
      </c>
      <c r="AC167" s="36">
        <v>13251</v>
      </c>
      <c r="AD167" s="51">
        <f t="shared" si="136"/>
        <v>13219</v>
      </c>
      <c r="AE167" s="57">
        <f t="shared" si="137"/>
        <v>55794</v>
      </c>
      <c r="AF167" s="54">
        <f t="shared" si="138"/>
        <v>54034</v>
      </c>
      <c r="AG167" s="59">
        <f t="shared" si="139"/>
        <v>1760</v>
      </c>
      <c r="AH167" s="3">
        <f t="shared" si="140"/>
        <v>265211</v>
      </c>
      <c r="AI167" s="59">
        <v>26310</v>
      </c>
      <c r="AJ167" s="36"/>
      <c r="AK167" s="4"/>
      <c r="AL167" s="36"/>
      <c r="AM167" s="4"/>
      <c r="AN167" s="59">
        <v>28592</v>
      </c>
      <c r="AO167" s="59">
        <f t="shared" si="144"/>
        <v>2282</v>
      </c>
      <c r="AP167" s="59">
        <f t="shared" si="143"/>
        <v>4042</v>
      </c>
      <c r="AQ167" s="59">
        <f t="shared" si="141"/>
        <v>293803</v>
      </c>
    </row>
    <row r="168" spans="1:43" s="5" customFormat="1" ht="12" hidden="1" outlineLevel="2">
      <c r="A168" s="21"/>
      <c r="B168" s="27" t="s">
        <v>10</v>
      </c>
      <c r="C168" s="8">
        <v>265211</v>
      </c>
      <c r="D168" s="32">
        <v>3209</v>
      </c>
      <c r="E168" s="30">
        <v>1036</v>
      </c>
      <c r="F168" s="59">
        <f t="shared" si="125"/>
        <v>2173</v>
      </c>
      <c r="G168" s="44">
        <v>22428</v>
      </c>
      <c r="H168" s="30">
        <v>24772</v>
      </c>
      <c r="I168" s="59">
        <f t="shared" si="142"/>
        <v>-2344</v>
      </c>
      <c r="J168" s="32">
        <v>28005</v>
      </c>
      <c r="K168" s="36">
        <v>3582</v>
      </c>
      <c r="L168" s="30">
        <v>2282</v>
      </c>
      <c r="M168" s="50">
        <f t="shared" si="126"/>
        <v>33869</v>
      </c>
      <c r="N168" s="32">
        <v>7553</v>
      </c>
      <c r="O168" s="36"/>
      <c r="P168" s="30">
        <v>8869</v>
      </c>
      <c r="Q168" s="48">
        <f t="shared" si="127"/>
        <v>16422</v>
      </c>
      <c r="R168" s="51">
        <f t="shared" si="128"/>
        <v>17447</v>
      </c>
      <c r="S168" s="32">
        <f t="shared" si="129"/>
        <v>59506</v>
      </c>
      <c r="T168" s="30">
        <f t="shared" si="130"/>
        <v>42230</v>
      </c>
      <c r="U168" s="59">
        <f t="shared" si="131"/>
        <v>17276</v>
      </c>
      <c r="V168" s="32">
        <v>1071</v>
      </c>
      <c r="W168" s="30"/>
      <c r="X168" s="51">
        <f t="shared" si="132"/>
        <v>1071</v>
      </c>
      <c r="Y168" s="57">
        <f t="shared" si="133"/>
        <v>60577</v>
      </c>
      <c r="Z168" s="54">
        <f t="shared" si="134"/>
        <v>42230</v>
      </c>
      <c r="AA168" s="59">
        <f t="shared" si="135"/>
        <v>18347</v>
      </c>
      <c r="AB168" s="32">
        <v>32</v>
      </c>
      <c r="AC168" s="36">
        <v>13251</v>
      </c>
      <c r="AD168" s="51">
        <f t="shared" si="136"/>
        <v>13219</v>
      </c>
      <c r="AE168" s="57">
        <f t="shared" si="137"/>
        <v>60609</v>
      </c>
      <c r="AF168" s="54">
        <f t="shared" si="138"/>
        <v>55481</v>
      </c>
      <c r="AG168" s="59">
        <f t="shared" si="139"/>
        <v>5128</v>
      </c>
      <c r="AH168" s="3">
        <f t="shared" si="140"/>
        <v>270339</v>
      </c>
      <c r="AI168" s="59">
        <v>28592</v>
      </c>
      <c r="AJ168" s="36"/>
      <c r="AK168" s="93"/>
      <c r="AL168" s="7"/>
      <c r="AM168" s="85"/>
      <c r="AN168" s="59">
        <v>27293</v>
      </c>
      <c r="AO168" s="59">
        <f t="shared" si="144"/>
        <v>-1299</v>
      </c>
      <c r="AP168" s="59">
        <f t="shared" si="143"/>
        <v>3829</v>
      </c>
      <c r="AQ168" s="59">
        <f t="shared" si="141"/>
        <v>297632</v>
      </c>
    </row>
    <row r="169" spans="1:43" s="5" customFormat="1" ht="12" hidden="1" outlineLevel="2">
      <c r="A169" s="21"/>
      <c r="B169" s="28" t="s">
        <v>17</v>
      </c>
      <c r="C169" s="8">
        <v>273693</v>
      </c>
      <c r="D169" s="32">
        <v>3409</v>
      </c>
      <c r="E169" s="30">
        <v>1088</v>
      </c>
      <c r="F169" s="59">
        <f t="shared" si="125"/>
        <v>2321</v>
      </c>
      <c r="G169" s="44">
        <v>22981</v>
      </c>
      <c r="H169" s="45">
        <v>25785</v>
      </c>
      <c r="I169" s="116">
        <f t="shared" si="142"/>
        <v>-2804</v>
      </c>
      <c r="J169" s="44">
        <v>29424</v>
      </c>
      <c r="K169" s="36">
        <v>3444</v>
      </c>
      <c r="L169" s="30">
        <v>2338</v>
      </c>
      <c r="M169" s="50">
        <f t="shared" si="126"/>
        <v>35206</v>
      </c>
      <c r="N169" s="44">
        <v>7904</v>
      </c>
      <c r="O169" s="108"/>
      <c r="P169" s="30">
        <v>8701</v>
      </c>
      <c r="Q169" s="48">
        <f t="shared" si="127"/>
        <v>16605</v>
      </c>
      <c r="R169" s="51">
        <f t="shared" si="128"/>
        <v>18601</v>
      </c>
      <c r="S169" s="32">
        <f t="shared" si="129"/>
        <v>61596</v>
      </c>
      <c r="T169" s="30">
        <f t="shared" si="130"/>
        <v>43478</v>
      </c>
      <c r="U169" s="59">
        <f t="shared" si="131"/>
        <v>18118</v>
      </c>
      <c r="V169" s="32">
        <v>1526</v>
      </c>
      <c r="W169" s="30"/>
      <c r="X169" s="51">
        <f t="shared" si="132"/>
        <v>1526</v>
      </c>
      <c r="Y169" s="57">
        <f t="shared" si="133"/>
        <v>63122</v>
      </c>
      <c r="Z169" s="54">
        <f t="shared" si="134"/>
        <v>43478</v>
      </c>
      <c r="AA169" s="59">
        <f t="shared" si="135"/>
        <v>19644</v>
      </c>
      <c r="AB169" s="32">
        <v>17</v>
      </c>
      <c r="AC169" s="36">
        <v>9827</v>
      </c>
      <c r="AD169" s="51">
        <f t="shared" si="136"/>
        <v>9810</v>
      </c>
      <c r="AE169" s="57">
        <f t="shared" si="137"/>
        <v>63139</v>
      </c>
      <c r="AF169" s="54">
        <f t="shared" si="138"/>
        <v>53305</v>
      </c>
      <c r="AG169" s="59">
        <f t="shared" si="139"/>
        <v>9834</v>
      </c>
      <c r="AH169" s="3">
        <f t="shared" si="140"/>
        <v>283527</v>
      </c>
      <c r="AI169" s="59">
        <v>27293</v>
      </c>
      <c r="AJ169" s="36"/>
      <c r="AK169" s="4"/>
      <c r="AL169" s="36"/>
      <c r="AM169" s="4"/>
      <c r="AN169" s="59">
        <v>20806</v>
      </c>
      <c r="AO169" s="59">
        <f t="shared" si="144"/>
        <v>-6487</v>
      </c>
      <c r="AP169" s="59">
        <f t="shared" si="143"/>
        <v>3347</v>
      </c>
      <c r="AQ169" s="59">
        <f t="shared" si="141"/>
        <v>304333</v>
      </c>
    </row>
    <row r="170" spans="1:43" s="5" customFormat="1" ht="12" hidden="1" outlineLevel="2">
      <c r="A170" s="21"/>
      <c r="B170" s="27" t="s">
        <v>18</v>
      </c>
      <c r="C170" s="8">
        <v>283527</v>
      </c>
      <c r="D170" s="32">
        <v>3636</v>
      </c>
      <c r="E170" s="30">
        <v>1094</v>
      </c>
      <c r="F170" s="59">
        <f t="shared" si="125"/>
        <v>2542</v>
      </c>
      <c r="G170" s="44">
        <v>24376</v>
      </c>
      <c r="H170" s="30">
        <v>27152</v>
      </c>
      <c r="I170" s="59">
        <f t="shared" si="142"/>
        <v>-2776</v>
      </c>
      <c r="J170" s="32">
        <v>32548</v>
      </c>
      <c r="K170" s="36">
        <v>2480</v>
      </c>
      <c r="L170" s="30">
        <v>2427</v>
      </c>
      <c r="M170" s="50">
        <f t="shared" si="126"/>
        <v>37455</v>
      </c>
      <c r="N170" s="32">
        <v>8619</v>
      </c>
      <c r="O170" s="36"/>
      <c r="P170" s="30">
        <v>6402</v>
      </c>
      <c r="Q170" s="48">
        <f t="shared" si="127"/>
        <v>15021</v>
      </c>
      <c r="R170" s="51">
        <f t="shared" si="128"/>
        <v>22434</v>
      </c>
      <c r="S170" s="32">
        <f t="shared" si="129"/>
        <v>65467</v>
      </c>
      <c r="T170" s="30">
        <f t="shared" si="130"/>
        <v>43267</v>
      </c>
      <c r="U170" s="59">
        <f t="shared" si="131"/>
        <v>22200</v>
      </c>
      <c r="V170" s="32">
        <v>2359</v>
      </c>
      <c r="W170" s="30"/>
      <c r="X170" s="51">
        <f t="shared" si="132"/>
        <v>2359</v>
      </c>
      <c r="Y170" s="57">
        <f t="shared" si="133"/>
        <v>67826</v>
      </c>
      <c r="Z170" s="54">
        <f t="shared" si="134"/>
        <v>43267</v>
      </c>
      <c r="AA170" s="59">
        <f t="shared" si="135"/>
        <v>24559</v>
      </c>
      <c r="AB170" s="32">
        <v>43</v>
      </c>
      <c r="AC170" s="36">
        <v>13086</v>
      </c>
      <c r="AD170" s="51">
        <f t="shared" si="136"/>
        <v>13043</v>
      </c>
      <c r="AE170" s="57">
        <f t="shared" si="137"/>
        <v>67869</v>
      </c>
      <c r="AF170" s="54">
        <f t="shared" si="138"/>
        <v>56353</v>
      </c>
      <c r="AG170" s="59">
        <f t="shared" si="139"/>
        <v>11516</v>
      </c>
      <c r="AH170" s="3">
        <f t="shared" si="140"/>
        <v>295043</v>
      </c>
      <c r="AI170" s="59">
        <v>20806</v>
      </c>
      <c r="AJ170" s="36"/>
      <c r="AK170" s="4"/>
      <c r="AL170" s="36"/>
      <c r="AM170" s="4"/>
      <c r="AN170" s="59">
        <v>17180</v>
      </c>
      <c r="AO170" s="59">
        <f t="shared" si="144"/>
        <v>-3626</v>
      </c>
      <c r="AP170" s="59">
        <f t="shared" si="143"/>
        <v>7890</v>
      </c>
      <c r="AQ170" s="59">
        <f t="shared" si="141"/>
        <v>312223</v>
      </c>
    </row>
    <row r="171" spans="1:43" s="5" customFormat="1" ht="12" hidden="1" outlineLevel="2">
      <c r="A171" s="21"/>
      <c r="B171" s="27" t="s">
        <v>19</v>
      </c>
      <c r="C171" s="8">
        <v>295043</v>
      </c>
      <c r="D171" s="32">
        <v>4804</v>
      </c>
      <c r="E171" s="30">
        <v>1168</v>
      </c>
      <c r="F171" s="59">
        <f t="shared" si="125"/>
        <v>3636</v>
      </c>
      <c r="G171" s="44">
        <v>26641</v>
      </c>
      <c r="H171" s="30">
        <v>29580</v>
      </c>
      <c r="I171" s="59">
        <f t="shared" si="142"/>
        <v>-2939</v>
      </c>
      <c r="J171" s="32">
        <v>39899</v>
      </c>
      <c r="K171" s="36">
        <v>3342</v>
      </c>
      <c r="L171" s="30">
        <v>2800</v>
      </c>
      <c r="M171" s="50">
        <f t="shared" si="126"/>
        <v>46041</v>
      </c>
      <c r="N171" s="32">
        <v>10313</v>
      </c>
      <c r="O171" s="36"/>
      <c r="P171" s="30">
        <v>7962</v>
      </c>
      <c r="Q171" s="48">
        <f t="shared" si="127"/>
        <v>18275</v>
      </c>
      <c r="R171" s="51">
        <f t="shared" si="128"/>
        <v>27766</v>
      </c>
      <c r="S171" s="32">
        <f t="shared" si="129"/>
        <v>77486</v>
      </c>
      <c r="T171" s="30">
        <f t="shared" si="130"/>
        <v>49023</v>
      </c>
      <c r="U171" s="59">
        <f t="shared" si="131"/>
        <v>28463</v>
      </c>
      <c r="V171" s="32"/>
      <c r="W171" s="30">
        <v>891</v>
      </c>
      <c r="X171" s="51">
        <f t="shared" si="132"/>
        <v>-891</v>
      </c>
      <c r="Y171" s="57">
        <f t="shared" si="133"/>
        <v>77486</v>
      </c>
      <c r="Z171" s="54">
        <f t="shared" si="134"/>
        <v>49914</v>
      </c>
      <c r="AA171" s="59">
        <f t="shared" si="135"/>
        <v>27572</v>
      </c>
      <c r="AB171" s="32">
        <v>32</v>
      </c>
      <c r="AC171" s="36">
        <v>12190</v>
      </c>
      <c r="AD171" s="51">
        <f t="shared" si="136"/>
        <v>12158</v>
      </c>
      <c r="AE171" s="57">
        <f t="shared" si="137"/>
        <v>77518</v>
      </c>
      <c r="AF171" s="54">
        <f t="shared" si="138"/>
        <v>62104</v>
      </c>
      <c r="AG171" s="59">
        <f t="shared" si="139"/>
        <v>15414</v>
      </c>
      <c r="AH171" s="3">
        <f t="shared" si="140"/>
        <v>310457</v>
      </c>
      <c r="AI171" s="59">
        <v>17180</v>
      </c>
      <c r="AJ171" s="36"/>
      <c r="AK171" s="4"/>
      <c r="AL171" s="36"/>
      <c r="AM171" s="4"/>
      <c r="AN171" s="59">
        <v>13997</v>
      </c>
      <c r="AO171" s="59">
        <f t="shared" si="144"/>
        <v>-3183</v>
      </c>
      <c r="AP171" s="59">
        <f t="shared" si="143"/>
        <v>12231</v>
      </c>
      <c r="AQ171" s="59">
        <f t="shared" si="141"/>
        <v>324454</v>
      </c>
    </row>
    <row r="172" spans="1:43" s="5" customFormat="1" ht="12" hidden="1" outlineLevel="2">
      <c r="A172" s="21"/>
      <c r="B172" s="27" t="s">
        <v>20</v>
      </c>
      <c r="C172" s="8">
        <v>310457</v>
      </c>
      <c r="D172" s="32">
        <v>4876</v>
      </c>
      <c r="E172" s="30">
        <v>1219</v>
      </c>
      <c r="F172" s="59">
        <f t="shared" si="125"/>
        <v>3657</v>
      </c>
      <c r="G172" s="44">
        <v>27909</v>
      </c>
      <c r="H172" s="30">
        <v>30947</v>
      </c>
      <c r="I172" s="59">
        <f t="shared" si="142"/>
        <v>-3038</v>
      </c>
      <c r="J172" s="32">
        <v>39728</v>
      </c>
      <c r="K172" s="36">
        <v>3369</v>
      </c>
      <c r="L172" s="30">
        <v>3194</v>
      </c>
      <c r="M172" s="50">
        <f t="shared" si="126"/>
        <v>46291</v>
      </c>
      <c r="N172" s="32">
        <v>11177</v>
      </c>
      <c r="O172" s="36"/>
      <c r="P172" s="30">
        <v>9595</v>
      </c>
      <c r="Q172" s="48">
        <f t="shared" si="127"/>
        <v>20772</v>
      </c>
      <c r="R172" s="51">
        <f t="shared" si="128"/>
        <v>25519</v>
      </c>
      <c r="S172" s="32">
        <f t="shared" si="129"/>
        <v>79076</v>
      </c>
      <c r="T172" s="30">
        <f t="shared" si="130"/>
        <v>52938</v>
      </c>
      <c r="U172" s="59">
        <f t="shared" si="131"/>
        <v>26138</v>
      </c>
      <c r="V172" s="32">
        <v>67</v>
      </c>
      <c r="W172" s="30"/>
      <c r="X172" s="51">
        <f t="shared" si="132"/>
        <v>67</v>
      </c>
      <c r="Y172" s="57">
        <f t="shared" si="133"/>
        <v>79143</v>
      </c>
      <c r="Z172" s="54">
        <f t="shared" si="134"/>
        <v>52938</v>
      </c>
      <c r="AA172" s="59">
        <f t="shared" si="135"/>
        <v>26205</v>
      </c>
      <c r="AB172" s="32">
        <v>21</v>
      </c>
      <c r="AC172" s="36">
        <v>9613</v>
      </c>
      <c r="AD172" s="51">
        <f t="shared" si="136"/>
        <v>9592</v>
      </c>
      <c r="AE172" s="57">
        <f t="shared" si="137"/>
        <v>79164</v>
      </c>
      <c r="AF172" s="54">
        <f t="shared" si="138"/>
        <v>62551</v>
      </c>
      <c r="AG172" s="59">
        <f t="shared" si="139"/>
        <v>16613</v>
      </c>
      <c r="AH172" s="3">
        <f t="shared" si="140"/>
        <v>327070</v>
      </c>
      <c r="AI172" s="59">
        <v>13997</v>
      </c>
      <c r="AJ172" s="36"/>
      <c r="AK172" s="4"/>
      <c r="AL172" s="36"/>
      <c r="AM172" s="4"/>
      <c r="AN172" s="59">
        <v>12715</v>
      </c>
      <c r="AO172" s="59">
        <f t="shared" si="144"/>
        <v>-1282</v>
      </c>
      <c r="AP172" s="59">
        <f t="shared" si="143"/>
        <v>15331</v>
      </c>
      <c r="AQ172" s="59">
        <f t="shared" si="141"/>
        <v>339785</v>
      </c>
    </row>
    <row r="173" spans="1:43" ht="12" hidden="1" outlineLevel="2">
      <c r="A173" s="22"/>
      <c r="B173" s="29" t="s">
        <v>34</v>
      </c>
      <c r="C173" s="74">
        <f>AH172</f>
        <v>327070</v>
      </c>
      <c r="D173" s="33"/>
      <c r="E173" s="34"/>
      <c r="F173" s="10"/>
      <c r="G173" s="46"/>
      <c r="H173" s="47"/>
      <c r="I173" s="117"/>
      <c r="J173" s="46"/>
      <c r="K173" s="41"/>
      <c r="L173" s="34"/>
      <c r="M173" s="9"/>
      <c r="N173" s="46"/>
      <c r="O173" s="109"/>
      <c r="P173" s="34"/>
      <c r="Q173" s="49"/>
      <c r="R173" s="61"/>
      <c r="S173" s="65"/>
      <c r="T173" s="64"/>
      <c r="U173" s="10"/>
      <c r="V173" s="33"/>
      <c r="W173" s="34"/>
      <c r="X173" s="61"/>
      <c r="Y173" s="68"/>
      <c r="Z173" s="69"/>
      <c r="AA173" s="10"/>
      <c r="AB173" s="33"/>
      <c r="AC173" s="41"/>
      <c r="AD173" s="33"/>
      <c r="AE173" s="65"/>
      <c r="AF173" s="64"/>
      <c r="AG173" s="10"/>
      <c r="AH173" s="11"/>
      <c r="AI173" s="59">
        <v>12715</v>
      </c>
      <c r="AJ173" s="89"/>
      <c r="AK173" s="4"/>
      <c r="AL173" s="36"/>
      <c r="AM173" s="4"/>
      <c r="AN173" s="4"/>
      <c r="AO173" s="4"/>
      <c r="AP173" s="4"/>
      <c r="AQ173" s="4"/>
    </row>
    <row r="174" spans="1:43" s="2" customFormat="1" ht="12" hidden="1" outlineLevel="1" collapsed="1">
      <c r="A174" s="19" t="s">
        <v>62</v>
      </c>
      <c r="B174" s="23"/>
      <c r="C174" s="14"/>
      <c r="D174" s="15"/>
      <c r="E174" s="15"/>
      <c r="F174" s="14"/>
      <c r="G174" s="37"/>
      <c r="H174" s="38"/>
      <c r="I174" s="17"/>
      <c r="J174" s="37"/>
      <c r="K174" s="16"/>
      <c r="L174" s="38"/>
      <c r="M174" s="16"/>
      <c r="N174" s="13"/>
      <c r="O174" s="15"/>
      <c r="P174" s="38"/>
      <c r="Q174" s="56"/>
      <c r="R174" s="60"/>
      <c r="S174" s="37"/>
      <c r="T174" s="38"/>
      <c r="U174" s="17"/>
      <c r="V174" s="37"/>
      <c r="W174" s="38"/>
      <c r="X174" s="66"/>
      <c r="Y174" s="66"/>
      <c r="Z174" s="62"/>
      <c r="AA174" s="18"/>
      <c r="AB174" s="37"/>
      <c r="AC174" s="38"/>
      <c r="AD174" s="60"/>
      <c r="AE174" s="60"/>
      <c r="AF174" s="71"/>
      <c r="AG174" s="58"/>
      <c r="AH174" s="18"/>
      <c r="AI174" s="90"/>
      <c r="AJ174" s="91"/>
      <c r="AK174" s="90"/>
      <c r="AL174" s="91"/>
      <c r="AM174" s="90"/>
      <c r="AN174" s="90"/>
      <c r="AO174" s="90"/>
      <c r="AP174" s="90"/>
      <c r="AQ174" s="90"/>
    </row>
    <row r="175" spans="1:43" s="5" customFormat="1" ht="12" hidden="1" outlineLevel="2">
      <c r="A175" s="21"/>
      <c r="B175" s="27" t="s">
        <v>16</v>
      </c>
      <c r="C175" s="8">
        <f aca="true" t="shared" si="145" ref="C175:E195">C106-C129-C152</f>
        <v>366618</v>
      </c>
      <c r="D175" s="32">
        <f t="shared" si="145"/>
        <v>4043</v>
      </c>
      <c r="E175" s="30">
        <f t="shared" si="145"/>
        <v>2488</v>
      </c>
      <c r="F175" s="59">
        <f aca="true" t="shared" si="146" ref="F175:F195">D175-E175</f>
        <v>1555</v>
      </c>
      <c r="G175" s="32">
        <v>14926</v>
      </c>
      <c r="H175" s="30">
        <v>14239</v>
      </c>
      <c r="I175" s="59">
        <f>G175-H175</f>
        <v>687</v>
      </c>
      <c r="J175" s="32">
        <f aca="true" t="shared" si="147" ref="J175:L195">J106-J129-J152</f>
        <v>13345</v>
      </c>
      <c r="K175" s="36">
        <f t="shared" si="147"/>
        <v>0</v>
      </c>
      <c r="L175" s="30">
        <f t="shared" si="147"/>
        <v>527</v>
      </c>
      <c r="M175" s="50">
        <f aca="true" t="shared" si="148" ref="M175:M195">SUM(J175:L175)</f>
        <v>13872</v>
      </c>
      <c r="N175" s="32">
        <f aca="true" t="shared" si="149" ref="N175:P195">N106-N129-N152</f>
        <v>7759</v>
      </c>
      <c r="O175" s="36"/>
      <c r="P175" s="30">
        <f t="shared" si="149"/>
        <v>2444</v>
      </c>
      <c r="Q175" s="48">
        <f aca="true" t="shared" si="150" ref="Q175:Q195">SUM(N175:P175)</f>
        <v>10203</v>
      </c>
      <c r="R175" s="51">
        <f aca="true" t="shared" si="151" ref="R175:R195">M175-Q175</f>
        <v>3669</v>
      </c>
      <c r="S175" s="32">
        <f aca="true" t="shared" si="152" ref="S175:S195">D175+G175+M175</f>
        <v>32841</v>
      </c>
      <c r="T175" s="30">
        <f aca="true" t="shared" si="153" ref="T175:T195">E175+H175+Q175</f>
        <v>26930</v>
      </c>
      <c r="U175" s="59">
        <f aca="true" t="shared" si="154" ref="U175:U195">S175-T175</f>
        <v>5911</v>
      </c>
      <c r="V175" s="32"/>
      <c r="W175" s="30">
        <v>620</v>
      </c>
      <c r="X175" s="51">
        <f aca="true" t="shared" si="155" ref="X175:X195">X106-X129-X152</f>
        <v>-620</v>
      </c>
      <c r="Y175" s="57">
        <f aca="true" t="shared" si="156" ref="Y175:Y195">S175+V175</f>
        <v>32841</v>
      </c>
      <c r="Z175" s="54">
        <f aca="true" t="shared" si="157" ref="Z175:Z195">T175+W175</f>
        <v>27550</v>
      </c>
      <c r="AA175" s="59">
        <f aca="true" t="shared" si="158" ref="AA175:AA195">Y175-Z175</f>
        <v>5291</v>
      </c>
      <c r="AB175" s="32">
        <f aca="true" t="shared" si="159" ref="AB175:AC195">AB106-AB129-AB152</f>
        <v>13</v>
      </c>
      <c r="AC175" s="36">
        <f t="shared" si="159"/>
        <v>3519</v>
      </c>
      <c r="AD175" s="51">
        <f aca="true" t="shared" si="160" ref="AD175:AD195">AC175-AB175</f>
        <v>3506</v>
      </c>
      <c r="AE175" s="57">
        <f aca="true" t="shared" si="161" ref="AE175:AE195">Y175+AB175</f>
        <v>32854</v>
      </c>
      <c r="AF175" s="54">
        <f aca="true" t="shared" si="162" ref="AF175:AF195">Z175+AC175</f>
        <v>31069</v>
      </c>
      <c r="AG175" s="59">
        <f aca="true" t="shared" si="163" ref="AG175:AG195">AE175-AF175</f>
        <v>1785</v>
      </c>
      <c r="AH175" s="3">
        <f aca="true" t="shared" si="164" ref="AH175:AH195">C175+AG175</f>
        <v>368403</v>
      </c>
      <c r="AI175" s="4"/>
      <c r="AJ175" s="36"/>
      <c r="AK175" s="4"/>
      <c r="AL175" s="36"/>
      <c r="AM175" s="4"/>
      <c r="AN175" s="4"/>
      <c r="AO175" s="59"/>
      <c r="AP175" s="59">
        <f>AG175+AO175</f>
        <v>1785</v>
      </c>
      <c r="AQ175" s="59">
        <f aca="true" t="shared" si="165" ref="AQ175:AQ195">AH175+AN175</f>
        <v>368403</v>
      </c>
    </row>
    <row r="176" spans="1:43" s="5" customFormat="1" ht="12" hidden="1" outlineLevel="2">
      <c r="A176" s="21"/>
      <c r="B176" s="27" t="s">
        <v>15</v>
      </c>
      <c r="C176" s="8">
        <f t="shared" si="145"/>
        <v>368403</v>
      </c>
      <c r="D176" s="32">
        <f t="shared" si="145"/>
        <v>4016</v>
      </c>
      <c r="E176" s="30">
        <f t="shared" si="145"/>
        <v>2552</v>
      </c>
      <c r="F176" s="59">
        <f t="shared" si="146"/>
        <v>1464</v>
      </c>
      <c r="G176" s="32">
        <v>14923</v>
      </c>
      <c r="H176" s="30">
        <v>13958</v>
      </c>
      <c r="I176" s="59">
        <f aca="true" t="shared" si="166" ref="I176:I195">G176-H176</f>
        <v>965</v>
      </c>
      <c r="J176" s="32">
        <f t="shared" si="147"/>
        <v>15122</v>
      </c>
      <c r="K176" s="36">
        <f t="shared" si="147"/>
        <v>0</v>
      </c>
      <c r="L176" s="30">
        <f t="shared" si="147"/>
        <v>548</v>
      </c>
      <c r="M176" s="50">
        <f t="shared" si="148"/>
        <v>15670</v>
      </c>
      <c r="N176" s="32">
        <f t="shared" si="149"/>
        <v>7130</v>
      </c>
      <c r="O176" s="36"/>
      <c r="P176" s="30">
        <f t="shared" si="149"/>
        <v>3509</v>
      </c>
      <c r="Q176" s="48">
        <f t="shared" si="150"/>
        <v>10639</v>
      </c>
      <c r="R176" s="51">
        <f t="shared" si="151"/>
        <v>5031</v>
      </c>
      <c r="S176" s="32">
        <f t="shared" si="152"/>
        <v>34609</v>
      </c>
      <c r="T176" s="30">
        <f t="shared" si="153"/>
        <v>27149</v>
      </c>
      <c r="U176" s="59">
        <f t="shared" si="154"/>
        <v>7460</v>
      </c>
      <c r="V176" s="32"/>
      <c r="W176" s="30">
        <v>232</v>
      </c>
      <c r="X176" s="51">
        <f t="shared" si="155"/>
        <v>-232</v>
      </c>
      <c r="Y176" s="57">
        <f t="shared" si="156"/>
        <v>34609</v>
      </c>
      <c r="Z176" s="54">
        <f t="shared" si="157"/>
        <v>27381</v>
      </c>
      <c r="AA176" s="59">
        <f t="shared" si="158"/>
        <v>7228</v>
      </c>
      <c r="AB176" s="32">
        <f t="shared" si="159"/>
        <v>20</v>
      </c>
      <c r="AC176" s="36">
        <f t="shared" si="159"/>
        <v>3448</v>
      </c>
      <c r="AD176" s="51">
        <f t="shared" si="160"/>
        <v>3428</v>
      </c>
      <c r="AE176" s="57">
        <f t="shared" si="161"/>
        <v>34629</v>
      </c>
      <c r="AF176" s="54">
        <f t="shared" si="162"/>
        <v>30829</v>
      </c>
      <c r="AG176" s="59">
        <f t="shared" si="163"/>
        <v>3800</v>
      </c>
      <c r="AH176" s="3">
        <f t="shared" si="164"/>
        <v>372203</v>
      </c>
      <c r="AI176" s="4"/>
      <c r="AJ176" s="36"/>
      <c r="AK176" s="4"/>
      <c r="AL176" s="36"/>
      <c r="AM176" s="4"/>
      <c r="AN176" s="4"/>
      <c r="AO176" s="59"/>
      <c r="AP176" s="59">
        <f aca="true" t="shared" si="167" ref="AP176:AP195">AG176+AO176</f>
        <v>3800</v>
      </c>
      <c r="AQ176" s="59">
        <f t="shared" si="165"/>
        <v>372203</v>
      </c>
    </row>
    <row r="177" spans="1:43" s="6" customFormat="1" ht="12" hidden="1" outlineLevel="2">
      <c r="A177" s="21"/>
      <c r="B177" s="27" t="s">
        <v>14</v>
      </c>
      <c r="C177" s="8">
        <f t="shared" si="145"/>
        <v>372203</v>
      </c>
      <c r="D177" s="32">
        <f t="shared" si="145"/>
        <v>3933</v>
      </c>
      <c r="E177" s="30">
        <f t="shared" si="145"/>
        <v>2627</v>
      </c>
      <c r="F177" s="59">
        <f t="shared" si="146"/>
        <v>1306</v>
      </c>
      <c r="G177" s="32">
        <v>15304</v>
      </c>
      <c r="H177" s="30">
        <v>14538</v>
      </c>
      <c r="I177" s="59">
        <f t="shared" si="166"/>
        <v>766</v>
      </c>
      <c r="J177" s="32">
        <f t="shared" si="147"/>
        <v>16976</v>
      </c>
      <c r="K177" s="36">
        <f t="shared" si="147"/>
        <v>0</v>
      </c>
      <c r="L177" s="30">
        <f t="shared" si="147"/>
        <v>575</v>
      </c>
      <c r="M177" s="50">
        <f t="shared" si="148"/>
        <v>17551</v>
      </c>
      <c r="N177" s="32">
        <f t="shared" si="149"/>
        <v>7435</v>
      </c>
      <c r="O177" s="36"/>
      <c r="P177" s="30">
        <f t="shared" si="149"/>
        <v>3959</v>
      </c>
      <c r="Q177" s="48">
        <f t="shared" si="150"/>
        <v>11394</v>
      </c>
      <c r="R177" s="51">
        <f t="shared" si="151"/>
        <v>6157</v>
      </c>
      <c r="S177" s="32">
        <f t="shared" si="152"/>
        <v>36788</v>
      </c>
      <c r="T177" s="30">
        <f t="shared" si="153"/>
        <v>28559</v>
      </c>
      <c r="U177" s="59">
        <f t="shared" si="154"/>
        <v>8229</v>
      </c>
      <c r="V177" s="32"/>
      <c r="W177" s="30">
        <v>61</v>
      </c>
      <c r="X177" s="51">
        <f t="shared" si="155"/>
        <v>-61</v>
      </c>
      <c r="Y177" s="57">
        <f t="shared" si="156"/>
        <v>36788</v>
      </c>
      <c r="Z177" s="54">
        <f t="shared" si="157"/>
        <v>28620</v>
      </c>
      <c r="AA177" s="59">
        <f t="shared" si="158"/>
        <v>8168</v>
      </c>
      <c r="AB177" s="32">
        <f t="shared" si="159"/>
        <v>17</v>
      </c>
      <c r="AC177" s="36">
        <f t="shared" si="159"/>
        <v>3246</v>
      </c>
      <c r="AD177" s="51">
        <f t="shared" si="160"/>
        <v>3229</v>
      </c>
      <c r="AE177" s="57">
        <f t="shared" si="161"/>
        <v>36805</v>
      </c>
      <c r="AF177" s="54">
        <f t="shared" si="162"/>
        <v>31866</v>
      </c>
      <c r="AG177" s="59">
        <f t="shared" si="163"/>
        <v>4939</v>
      </c>
      <c r="AH177" s="3">
        <f t="shared" si="164"/>
        <v>377142</v>
      </c>
      <c r="AI177" s="87"/>
      <c r="AJ177" s="88"/>
      <c r="AK177" s="87"/>
      <c r="AL177" s="88"/>
      <c r="AM177" s="87"/>
      <c r="AN177" s="87"/>
      <c r="AO177" s="92"/>
      <c r="AP177" s="92">
        <f t="shared" si="167"/>
        <v>4939</v>
      </c>
      <c r="AQ177" s="92">
        <f t="shared" si="165"/>
        <v>377142</v>
      </c>
    </row>
    <row r="178" spans="1:43" s="6" customFormat="1" ht="12" hidden="1" outlineLevel="2">
      <c r="A178" s="21"/>
      <c r="B178" s="27" t="s">
        <v>13</v>
      </c>
      <c r="C178" s="8">
        <f t="shared" si="145"/>
        <v>377142</v>
      </c>
      <c r="D178" s="32">
        <f t="shared" si="145"/>
        <v>2501</v>
      </c>
      <c r="E178" s="30">
        <f t="shared" si="145"/>
        <v>2633</v>
      </c>
      <c r="F178" s="59">
        <f t="shared" si="146"/>
        <v>-132</v>
      </c>
      <c r="G178" s="32">
        <v>17004</v>
      </c>
      <c r="H178" s="30">
        <v>16250</v>
      </c>
      <c r="I178" s="59">
        <f t="shared" si="166"/>
        <v>754</v>
      </c>
      <c r="J178" s="32">
        <f t="shared" si="147"/>
        <v>15974</v>
      </c>
      <c r="K178" s="36">
        <f t="shared" si="147"/>
        <v>0</v>
      </c>
      <c r="L178" s="30">
        <f t="shared" si="147"/>
        <v>715</v>
      </c>
      <c r="M178" s="50">
        <f t="shared" si="148"/>
        <v>16689</v>
      </c>
      <c r="N178" s="32">
        <f t="shared" si="149"/>
        <v>7741</v>
      </c>
      <c r="O178" s="36"/>
      <c r="P178" s="30">
        <f t="shared" si="149"/>
        <v>2551</v>
      </c>
      <c r="Q178" s="48">
        <f t="shared" si="150"/>
        <v>10292</v>
      </c>
      <c r="R178" s="51">
        <f t="shared" si="151"/>
        <v>6397</v>
      </c>
      <c r="S178" s="32">
        <f t="shared" si="152"/>
        <v>36194</v>
      </c>
      <c r="T178" s="30">
        <f t="shared" si="153"/>
        <v>29175</v>
      </c>
      <c r="U178" s="59">
        <f t="shared" si="154"/>
        <v>7019</v>
      </c>
      <c r="V178" s="32">
        <v>62</v>
      </c>
      <c r="W178" s="30"/>
      <c r="X178" s="51">
        <f t="shared" si="155"/>
        <v>62</v>
      </c>
      <c r="Y178" s="57">
        <f t="shared" si="156"/>
        <v>36256</v>
      </c>
      <c r="Z178" s="54">
        <f t="shared" si="157"/>
        <v>29175</v>
      </c>
      <c r="AA178" s="59">
        <f t="shared" si="158"/>
        <v>7081</v>
      </c>
      <c r="AB178" s="32">
        <f t="shared" si="159"/>
        <v>20</v>
      </c>
      <c r="AC178" s="36">
        <f t="shared" si="159"/>
        <v>25905</v>
      </c>
      <c r="AD178" s="51">
        <f t="shared" si="160"/>
        <v>25885</v>
      </c>
      <c r="AE178" s="57">
        <f t="shared" si="161"/>
        <v>36276</v>
      </c>
      <c r="AF178" s="54">
        <f t="shared" si="162"/>
        <v>55080</v>
      </c>
      <c r="AG178" s="59">
        <f t="shared" si="163"/>
        <v>-18804</v>
      </c>
      <c r="AH178" s="3">
        <f t="shared" si="164"/>
        <v>358338</v>
      </c>
      <c r="AI178" s="87"/>
      <c r="AJ178" s="88"/>
      <c r="AK178" s="87"/>
      <c r="AL178" s="88"/>
      <c r="AM178" s="87"/>
      <c r="AN178" s="87"/>
      <c r="AO178" s="92"/>
      <c r="AP178" s="92">
        <f t="shared" si="167"/>
        <v>-18804</v>
      </c>
      <c r="AQ178" s="92">
        <f t="shared" si="165"/>
        <v>358338</v>
      </c>
    </row>
    <row r="179" spans="1:43" s="6" customFormat="1" ht="12" hidden="1" outlineLevel="2">
      <c r="A179" s="21"/>
      <c r="B179" s="27" t="s">
        <v>12</v>
      </c>
      <c r="C179" s="8">
        <f t="shared" si="145"/>
        <v>358338</v>
      </c>
      <c r="D179" s="32">
        <f t="shared" si="145"/>
        <v>2435</v>
      </c>
      <c r="E179" s="30">
        <f t="shared" si="145"/>
        <v>2606</v>
      </c>
      <c r="F179" s="59">
        <f t="shared" si="146"/>
        <v>-171</v>
      </c>
      <c r="G179" s="32">
        <v>15895</v>
      </c>
      <c r="H179" s="30">
        <v>15541</v>
      </c>
      <c r="I179" s="59">
        <f t="shared" si="166"/>
        <v>354</v>
      </c>
      <c r="J179" s="32">
        <f t="shared" si="147"/>
        <v>15914</v>
      </c>
      <c r="K179" s="36">
        <f t="shared" si="147"/>
        <v>0</v>
      </c>
      <c r="L179" s="30">
        <f t="shared" si="147"/>
        <v>725</v>
      </c>
      <c r="M179" s="50">
        <f t="shared" si="148"/>
        <v>16639</v>
      </c>
      <c r="N179" s="32">
        <f t="shared" si="149"/>
        <v>8297</v>
      </c>
      <c r="O179" s="36"/>
      <c r="P179" s="30">
        <f t="shared" si="149"/>
        <v>2975</v>
      </c>
      <c r="Q179" s="48">
        <f t="shared" si="150"/>
        <v>11272</v>
      </c>
      <c r="R179" s="51">
        <f t="shared" si="151"/>
        <v>5367</v>
      </c>
      <c r="S179" s="32">
        <f t="shared" si="152"/>
        <v>34969</v>
      </c>
      <c r="T179" s="30">
        <f t="shared" si="153"/>
        <v>29419</v>
      </c>
      <c r="U179" s="59">
        <f t="shared" si="154"/>
        <v>5550</v>
      </c>
      <c r="V179" s="32"/>
      <c r="W179" s="30">
        <v>369</v>
      </c>
      <c r="X179" s="51">
        <f t="shared" si="155"/>
        <v>-369</v>
      </c>
      <c r="Y179" s="57">
        <f t="shared" si="156"/>
        <v>34969</v>
      </c>
      <c r="Z179" s="54">
        <f t="shared" si="157"/>
        <v>29788</v>
      </c>
      <c r="AA179" s="59">
        <f t="shared" si="158"/>
        <v>5181</v>
      </c>
      <c r="AB179" s="32">
        <f t="shared" si="159"/>
        <v>14</v>
      </c>
      <c r="AC179" s="36">
        <f t="shared" si="159"/>
        <v>5347</v>
      </c>
      <c r="AD179" s="51">
        <f t="shared" si="160"/>
        <v>5333</v>
      </c>
      <c r="AE179" s="57">
        <f t="shared" si="161"/>
        <v>34983</v>
      </c>
      <c r="AF179" s="54">
        <f t="shared" si="162"/>
        <v>35135</v>
      </c>
      <c r="AG179" s="59">
        <f t="shared" si="163"/>
        <v>-152</v>
      </c>
      <c r="AH179" s="3">
        <f t="shared" si="164"/>
        <v>358186</v>
      </c>
      <c r="AI179" s="87"/>
      <c r="AJ179" s="88"/>
      <c r="AK179" s="87"/>
      <c r="AL179" s="88"/>
      <c r="AM179" s="87"/>
      <c r="AN179" s="87"/>
      <c r="AO179" s="92"/>
      <c r="AP179" s="92">
        <f t="shared" si="167"/>
        <v>-152</v>
      </c>
      <c r="AQ179" s="92">
        <f t="shared" si="165"/>
        <v>358186</v>
      </c>
    </row>
    <row r="180" spans="1:43" s="5" customFormat="1" ht="12" hidden="1" outlineLevel="2">
      <c r="A180" s="21"/>
      <c r="B180" s="27" t="s">
        <v>11</v>
      </c>
      <c r="C180" s="8">
        <f t="shared" si="145"/>
        <v>358186</v>
      </c>
      <c r="D180" s="32">
        <f t="shared" si="145"/>
        <v>2240</v>
      </c>
      <c r="E180" s="30">
        <f t="shared" si="145"/>
        <v>2612</v>
      </c>
      <c r="F180" s="59">
        <f t="shared" si="146"/>
        <v>-372</v>
      </c>
      <c r="G180" s="32">
        <v>15763</v>
      </c>
      <c r="H180" s="30">
        <v>15804</v>
      </c>
      <c r="I180" s="59">
        <f t="shared" si="166"/>
        <v>-41</v>
      </c>
      <c r="J180" s="32">
        <f t="shared" si="147"/>
        <v>16007</v>
      </c>
      <c r="K180" s="36">
        <f t="shared" si="147"/>
        <v>0</v>
      </c>
      <c r="L180" s="30">
        <f t="shared" si="147"/>
        <v>770</v>
      </c>
      <c r="M180" s="50">
        <f t="shared" si="148"/>
        <v>16777</v>
      </c>
      <c r="N180" s="32">
        <f t="shared" si="149"/>
        <v>8116</v>
      </c>
      <c r="O180" s="36"/>
      <c r="P180" s="30">
        <f t="shared" si="149"/>
        <v>4552</v>
      </c>
      <c r="Q180" s="48">
        <f t="shared" si="150"/>
        <v>12668</v>
      </c>
      <c r="R180" s="51">
        <f t="shared" si="151"/>
        <v>4109</v>
      </c>
      <c r="S180" s="32">
        <f t="shared" si="152"/>
        <v>34780</v>
      </c>
      <c r="T180" s="30">
        <f t="shared" si="153"/>
        <v>31084</v>
      </c>
      <c r="U180" s="59">
        <f t="shared" si="154"/>
        <v>3696</v>
      </c>
      <c r="V180" s="32"/>
      <c r="W180" s="30">
        <v>173</v>
      </c>
      <c r="X180" s="51">
        <f t="shared" si="155"/>
        <v>-173</v>
      </c>
      <c r="Y180" s="57">
        <f t="shared" si="156"/>
        <v>34780</v>
      </c>
      <c r="Z180" s="54">
        <f t="shared" si="157"/>
        <v>31257</v>
      </c>
      <c r="AA180" s="59">
        <f t="shared" si="158"/>
        <v>3523</v>
      </c>
      <c r="AB180" s="32">
        <f t="shared" si="159"/>
        <v>3</v>
      </c>
      <c r="AC180" s="36">
        <f t="shared" si="159"/>
        <v>8162</v>
      </c>
      <c r="AD180" s="51">
        <f t="shared" si="160"/>
        <v>8159</v>
      </c>
      <c r="AE180" s="57">
        <f t="shared" si="161"/>
        <v>34783</v>
      </c>
      <c r="AF180" s="54">
        <f t="shared" si="162"/>
        <v>39419</v>
      </c>
      <c r="AG180" s="59">
        <f t="shared" si="163"/>
        <v>-4636</v>
      </c>
      <c r="AH180" s="3">
        <f t="shared" si="164"/>
        <v>353550</v>
      </c>
      <c r="AI180" s="4"/>
      <c r="AJ180" s="36"/>
      <c r="AK180" s="4"/>
      <c r="AL180" s="36"/>
      <c r="AM180" s="4"/>
      <c r="AN180" s="4"/>
      <c r="AO180" s="59"/>
      <c r="AP180" s="59">
        <f t="shared" si="167"/>
        <v>-4636</v>
      </c>
      <c r="AQ180" s="59">
        <f t="shared" si="165"/>
        <v>353550</v>
      </c>
    </row>
    <row r="181" spans="1:43" s="6" customFormat="1" ht="12" hidden="1" outlineLevel="2">
      <c r="A181" s="21"/>
      <c r="B181" s="27" t="s">
        <v>9</v>
      </c>
      <c r="C181" s="8">
        <f t="shared" si="145"/>
        <v>353550</v>
      </c>
      <c r="D181" s="32">
        <f t="shared" si="145"/>
        <v>2041</v>
      </c>
      <c r="E181" s="30">
        <f t="shared" si="145"/>
        <v>2849</v>
      </c>
      <c r="F181" s="59">
        <f t="shared" si="146"/>
        <v>-808</v>
      </c>
      <c r="G181" s="32">
        <v>14968</v>
      </c>
      <c r="H181" s="30">
        <v>15144</v>
      </c>
      <c r="I181" s="59">
        <f t="shared" si="166"/>
        <v>-176</v>
      </c>
      <c r="J181" s="32">
        <f t="shared" si="147"/>
        <v>14439</v>
      </c>
      <c r="K181" s="36">
        <f t="shared" si="147"/>
        <v>0</v>
      </c>
      <c r="L181" s="30">
        <f t="shared" si="147"/>
        <v>809</v>
      </c>
      <c r="M181" s="50">
        <f t="shared" si="148"/>
        <v>15248</v>
      </c>
      <c r="N181" s="32">
        <f t="shared" si="149"/>
        <v>7317</v>
      </c>
      <c r="O181" s="36"/>
      <c r="P181" s="30">
        <f t="shared" si="149"/>
        <v>2947</v>
      </c>
      <c r="Q181" s="48">
        <f t="shared" si="150"/>
        <v>10264</v>
      </c>
      <c r="R181" s="51">
        <f t="shared" si="151"/>
        <v>4984</v>
      </c>
      <c r="S181" s="32">
        <f t="shared" si="152"/>
        <v>32257</v>
      </c>
      <c r="T181" s="30">
        <f t="shared" si="153"/>
        <v>28257</v>
      </c>
      <c r="U181" s="59">
        <f t="shared" si="154"/>
        <v>4000</v>
      </c>
      <c r="V181" s="32"/>
      <c r="W181" s="30">
        <v>5115</v>
      </c>
      <c r="X181" s="51">
        <f t="shared" si="155"/>
        <v>-5115</v>
      </c>
      <c r="Y181" s="57">
        <f t="shared" si="156"/>
        <v>32257</v>
      </c>
      <c r="Z181" s="54">
        <f t="shared" si="157"/>
        <v>33372</v>
      </c>
      <c r="AA181" s="59">
        <f t="shared" si="158"/>
        <v>-1115</v>
      </c>
      <c r="AB181" s="32">
        <f t="shared" si="159"/>
        <v>8</v>
      </c>
      <c r="AC181" s="36">
        <f t="shared" si="159"/>
        <v>8019</v>
      </c>
      <c r="AD181" s="51">
        <f t="shared" si="160"/>
        <v>8011</v>
      </c>
      <c r="AE181" s="57">
        <f t="shared" si="161"/>
        <v>32265</v>
      </c>
      <c r="AF181" s="54">
        <f t="shared" si="162"/>
        <v>41391</v>
      </c>
      <c r="AG181" s="59">
        <f t="shared" si="163"/>
        <v>-9126</v>
      </c>
      <c r="AH181" s="3">
        <f t="shared" si="164"/>
        <v>344424</v>
      </c>
      <c r="AI181" s="87"/>
      <c r="AJ181" s="88"/>
      <c r="AK181" s="87"/>
      <c r="AL181" s="88"/>
      <c r="AM181" s="87"/>
      <c r="AN181" s="87"/>
      <c r="AO181" s="92"/>
      <c r="AP181" s="92">
        <f t="shared" si="167"/>
        <v>-9126</v>
      </c>
      <c r="AQ181" s="92">
        <f t="shared" si="165"/>
        <v>344424</v>
      </c>
    </row>
    <row r="182" spans="1:43" s="6" customFormat="1" ht="12" hidden="1" outlineLevel="2">
      <c r="A182" s="21"/>
      <c r="B182" s="27" t="s">
        <v>1</v>
      </c>
      <c r="C182" s="8">
        <f t="shared" si="145"/>
        <v>344424</v>
      </c>
      <c r="D182" s="32">
        <f t="shared" si="145"/>
        <v>1981</v>
      </c>
      <c r="E182" s="30">
        <f t="shared" si="145"/>
        <v>2853</v>
      </c>
      <c r="F182" s="59">
        <f t="shared" si="146"/>
        <v>-872</v>
      </c>
      <c r="G182" s="32">
        <v>15404</v>
      </c>
      <c r="H182" s="30">
        <v>15644</v>
      </c>
      <c r="I182" s="59">
        <f t="shared" si="166"/>
        <v>-240</v>
      </c>
      <c r="J182" s="32">
        <f t="shared" si="147"/>
        <v>13454</v>
      </c>
      <c r="K182" s="36">
        <f t="shared" si="147"/>
        <v>0</v>
      </c>
      <c r="L182" s="30">
        <f t="shared" si="147"/>
        <v>686</v>
      </c>
      <c r="M182" s="50">
        <f t="shared" si="148"/>
        <v>14140</v>
      </c>
      <c r="N182" s="32">
        <f t="shared" si="149"/>
        <v>7367</v>
      </c>
      <c r="O182" s="36"/>
      <c r="P182" s="30">
        <f t="shared" si="149"/>
        <v>3109</v>
      </c>
      <c r="Q182" s="48">
        <f t="shared" si="150"/>
        <v>10476</v>
      </c>
      <c r="R182" s="51">
        <f t="shared" si="151"/>
        <v>3664</v>
      </c>
      <c r="S182" s="32">
        <f t="shared" si="152"/>
        <v>31525</v>
      </c>
      <c r="T182" s="30">
        <f t="shared" si="153"/>
        <v>28973</v>
      </c>
      <c r="U182" s="59">
        <f t="shared" si="154"/>
        <v>2552</v>
      </c>
      <c r="V182" s="32">
        <v>760</v>
      </c>
      <c r="W182" s="30"/>
      <c r="X182" s="51">
        <f t="shared" si="155"/>
        <v>760</v>
      </c>
      <c r="Y182" s="57">
        <f t="shared" si="156"/>
        <v>32285</v>
      </c>
      <c r="Z182" s="54">
        <f t="shared" si="157"/>
        <v>28973</v>
      </c>
      <c r="AA182" s="59">
        <f t="shared" si="158"/>
        <v>3312</v>
      </c>
      <c r="AB182" s="32">
        <f t="shared" si="159"/>
        <v>4</v>
      </c>
      <c r="AC182" s="36">
        <f t="shared" si="159"/>
        <v>8164</v>
      </c>
      <c r="AD182" s="51">
        <f t="shared" si="160"/>
        <v>8160</v>
      </c>
      <c r="AE182" s="57">
        <f t="shared" si="161"/>
        <v>32289</v>
      </c>
      <c r="AF182" s="54">
        <f t="shared" si="162"/>
        <v>37137</v>
      </c>
      <c r="AG182" s="59">
        <f t="shared" si="163"/>
        <v>-4848</v>
      </c>
      <c r="AH182" s="3">
        <f t="shared" si="164"/>
        <v>339576</v>
      </c>
      <c r="AI182" s="87"/>
      <c r="AJ182" s="88"/>
      <c r="AK182" s="87"/>
      <c r="AL182" s="88"/>
      <c r="AM182" s="87"/>
      <c r="AN182" s="92">
        <v>7083</v>
      </c>
      <c r="AO182" s="92"/>
      <c r="AP182" s="92">
        <f t="shared" si="167"/>
        <v>-4848</v>
      </c>
      <c r="AQ182" s="92">
        <f t="shared" si="165"/>
        <v>346659</v>
      </c>
    </row>
    <row r="183" spans="1:43" s="6" customFormat="1" ht="12" hidden="1" outlineLevel="2">
      <c r="A183" s="21"/>
      <c r="B183" s="27" t="s">
        <v>2</v>
      </c>
      <c r="C183" s="8">
        <f t="shared" si="145"/>
        <v>339576</v>
      </c>
      <c r="D183" s="32">
        <f t="shared" si="145"/>
        <v>2079</v>
      </c>
      <c r="E183" s="30">
        <f t="shared" si="145"/>
        <v>2944</v>
      </c>
      <c r="F183" s="59">
        <f t="shared" si="146"/>
        <v>-865</v>
      </c>
      <c r="G183" s="32">
        <v>14881</v>
      </c>
      <c r="H183" s="30">
        <v>15266</v>
      </c>
      <c r="I183" s="59">
        <f t="shared" si="166"/>
        <v>-385</v>
      </c>
      <c r="J183" s="32">
        <f t="shared" si="147"/>
        <v>12782</v>
      </c>
      <c r="K183" s="36">
        <f t="shared" si="147"/>
        <v>0</v>
      </c>
      <c r="L183" s="30">
        <f t="shared" si="147"/>
        <v>1088</v>
      </c>
      <c r="M183" s="50">
        <f t="shared" si="148"/>
        <v>13870</v>
      </c>
      <c r="N183" s="32">
        <f t="shared" si="149"/>
        <v>7502</v>
      </c>
      <c r="O183" s="36"/>
      <c r="P183" s="30">
        <f t="shared" si="149"/>
        <v>3381</v>
      </c>
      <c r="Q183" s="48">
        <f t="shared" si="150"/>
        <v>10883</v>
      </c>
      <c r="R183" s="51">
        <f t="shared" si="151"/>
        <v>2987</v>
      </c>
      <c r="S183" s="32">
        <f t="shared" si="152"/>
        <v>30830</v>
      </c>
      <c r="T183" s="30">
        <f t="shared" si="153"/>
        <v>29093</v>
      </c>
      <c r="U183" s="59">
        <f t="shared" si="154"/>
        <v>1737</v>
      </c>
      <c r="V183" s="32">
        <v>1341</v>
      </c>
      <c r="W183" s="30"/>
      <c r="X183" s="51">
        <f t="shared" si="155"/>
        <v>1341</v>
      </c>
      <c r="Y183" s="57">
        <f t="shared" si="156"/>
        <v>32171</v>
      </c>
      <c r="Z183" s="54">
        <f t="shared" si="157"/>
        <v>29093</v>
      </c>
      <c r="AA183" s="59">
        <f t="shared" si="158"/>
        <v>3078</v>
      </c>
      <c r="AB183" s="32">
        <f t="shared" si="159"/>
        <v>36</v>
      </c>
      <c r="AC183" s="36">
        <f t="shared" si="159"/>
        <v>7387</v>
      </c>
      <c r="AD183" s="51">
        <f t="shared" si="160"/>
        <v>7351</v>
      </c>
      <c r="AE183" s="57">
        <f t="shared" si="161"/>
        <v>32207</v>
      </c>
      <c r="AF183" s="54">
        <f t="shared" si="162"/>
        <v>36480</v>
      </c>
      <c r="AG183" s="59">
        <f t="shared" si="163"/>
        <v>-4273</v>
      </c>
      <c r="AH183" s="3">
        <f t="shared" si="164"/>
        <v>335303</v>
      </c>
      <c r="AI183" s="92">
        <v>7083</v>
      </c>
      <c r="AJ183" s="88"/>
      <c r="AK183" s="87"/>
      <c r="AL183" s="88"/>
      <c r="AM183" s="87"/>
      <c r="AN183" s="92">
        <v>4181</v>
      </c>
      <c r="AO183" s="92">
        <f>AN183-AN182</f>
        <v>-2902</v>
      </c>
      <c r="AP183" s="92">
        <f t="shared" si="167"/>
        <v>-7175</v>
      </c>
      <c r="AQ183" s="92">
        <f t="shared" si="165"/>
        <v>339484</v>
      </c>
    </row>
    <row r="184" spans="1:43" s="6" customFormat="1" ht="12" hidden="1" outlineLevel="2">
      <c r="A184" s="21"/>
      <c r="B184" s="27" t="s">
        <v>3</v>
      </c>
      <c r="C184" s="8">
        <f t="shared" si="145"/>
        <v>335303</v>
      </c>
      <c r="D184" s="32">
        <f t="shared" si="145"/>
        <v>1907</v>
      </c>
      <c r="E184" s="30">
        <f t="shared" si="145"/>
        <v>2916</v>
      </c>
      <c r="F184" s="59">
        <f t="shared" si="146"/>
        <v>-1009</v>
      </c>
      <c r="G184" s="32">
        <v>14775</v>
      </c>
      <c r="H184" s="30">
        <v>14978</v>
      </c>
      <c r="I184" s="59">
        <f t="shared" si="166"/>
        <v>-203</v>
      </c>
      <c r="J184" s="32">
        <f t="shared" si="147"/>
        <v>13316</v>
      </c>
      <c r="K184" s="36">
        <f t="shared" si="147"/>
        <v>1464</v>
      </c>
      <c r="L184" s="30">
        <f t="shared" si="147"/>
        <v>1099</v>
      </c>
      <c r="M184" s="50">
        <f t="shared" si="148"/>
        <v>15879</v>
      </c>
      <c r="N184" s="32">
        <f t="shared" si="149"/>
        <v>7383</v>
      </c>
      <c r="O184" s="36"/>
      <c r="P184" s="30">
        <f t="shared" si="149"/>
        <v>4306</v>
      </c>
      <c r="Q184" s="48">
        <f t="shared" si="150"/>
        <v>11689</v>
      </c>
      <c r="R184" s="51">
        <f t="shared" si="151"/>
        <v>4190</v>
      </c>
      <c r="S184" s="32">
        <f t="shared" si="152"/>
        <v>32561</v>
      </c>
      <c r="T184" s="30">
        <f t="shared" si="153"/>
        <v>29583</v>
      </c>
      <c r="U184" s="59">
        <f t="shared" si="154"/>
        <v>2978</v>
      </c>
      <c r="V184" s="32">
        <v>93</v>
      </c>
      <c r="W184" s="30"/>
      <c r="X184" s="51">
        <f t="shared" si="155"/>
        <v>93</v>
      </c>
      <c r="Y184" s="57">
        <f t="shared" si="156"/>
        <v>32654</v>
      </c>
      <c r="Z184" s="54">
        <f t="shared" si="157"/>
        <v>29583</v>
      </c>
      <c r="AA184" s="59">
        <f t="shared" si="158"/>
        <v>3071</v>
      </c>
      <c r="AB184" s="32">
        <f t="shared" si="159"/>
        <v>38</v>
      </c>
      <c r="AC184" s="36">
        <f t="shared" si="159"/>
        <v>7643</v>
      </c>
      <c r="AD184" s="51">
        <f t="shared" si="160"/>
        <v>7605</v>
      </c>
      <c r="AE184" s="57">
        <f t="shared" si="161"/>
        <v>32692</v>
      </c>
      <c r="AF184" s="54">
        <f t="shared" si="162"/>
        <v>37226</v>
      </c>
      <c r="AG184" s="59">
        <f t="shared" si="163"/>
        <v>-4534</v>
      </c>
      <c r="AH184" s="3">
        <f t="shared" si="164"/>
        <v>330769</v>
      </c>
      <c r="AI184" s="92">
        <v>4181</v>
      </c>
      <c r="AJ184" s="88"/>
      <c r="AK184" s="87"/>
      <c r="AL184" s="88"/>
      <c r="AM184" s="87"/>
      <c r="AN184" s="92">
        <v>4119</v>
      </c>
      <c r="AO184" s="92">
        <f aca="true" t="shared" si="168" ref="AO184:AO195">AN184-AN183</f>
        <v>-62</v>
      </c>
      <c r="AP184" s="92">
        <f t="shared" si="167"/>
        <v>-4596</v>
      </c>
      <c r="AQ184" s="92">
        <f t="shared" si="165"/>
        <v>334888</v>
      </c>
    </row>
    <row r="185" spans="1:43" s="6" customFormat="1" ht="12" hidden="1" outlineLevel="2">
      <c r="A185" s="21"/>
      <c r="B185" s="27" t="s">
        <v>4</v>
      </c>
      <c r="C185" s="8">
        <f t="shared" si="145"/>
        <v>330769</v>
      </c>
      <c r="D185" s="32">
        <f t="shared" si="145"/>
        <v>1816</v>
      </c>
      <c r="E185" s="30">
        <f t="shared" si="145"/>
        <v>2978</v>
      </c>
      <c r="F185" s="59">
        <f t="shared" si="146"/>
        <v>-1162</v>
      </c>
      <c r="G185" s="44">
        <v>15209</v>
      </c>
      <c r="H185" s="30">
        <v>15158</v>
      </c>
      <c r="I185" s="59">
        <f t="shared" si="166"/>
        <v>51</v>
      </c>
      <c r="J185" s="32">
        <f t="shared" si="147"/>
        <v>14370</v>
      </c>
      <c r="K185" s="36">
        <f t="shared" si="147"/>
        <v>1249</v>
      </c>
      <c r="L185" s="30">
        <f t="shared" si="147"/>
        <v>1247</v>
      </c>
      <c r="M185" s="50">
        <f t="shared" si="148"/>
        <v>16866</v>
      </c>
      <c r="N185" s="32">
        <f t="shared" si="149"/>
        <v>7247</v>
      </c>
      <c r="O185" s="36"/>
      <c r="P185" s="30">
        <f t="shared" si="149"/>
        <v>3516</v>
      </c>
      <c r="Q185" s="48">
        <f t="shared" si="150"/>
        <v>10763</v>
      </c>
      <c r="R185" s="51">
        <f t="shared" si="151"/>
        <v>6103</v>
      </c>
      <c r="S185" s="32">
        <f t="shared" si="152"/>
        <v>33891</v>
      </c>
      <c r="T185" s="30">
        <f t="shared" si="153"/>
        <v>28899</v>
      </c>
      <c r="U185" s="59">
        <f t="shared" si="154"/>
        <v>4992</v>
      </c>
      <c r="V185" s="32">
        <v>59</v>
      </c>
      <c r="W185" s="30"/>
      <c r="X185" s="51">
        <f t="shared" si="155"/>
        <v>59</v>
      </c>
      <c r="Y185" s="57">
        <f t="shared" si="156"/>
        <v>33950</v>
      </c>
      <c r="Z185" s="54">
        <f t="shared" si="157"/>
        <v>28899</v>
      </c>
      <c r="AA185" s="59">
        <f t="shared" si="158"/>
        <v>5051</v>
      </c>
      <c r="AB185" s="32">
        <f t="shared" si="159"/>
        <v>23</v>
      </c>
      <c r="AC185" s="36">
        <f t="shared" si="159"/>
        <v>5996</v>
      </c>
      <c r="AD185" s="51">
        <f t="shared" si="160"/>
        <v>5973</v>
      </c>
      <c r="AE185" s="57">
        <f t="shared" si="161"/>
        <v>33973</v>
      </c>
      <c r="AF185" s="54">
        <f t="shared" si="162"/>
        <v>34895</v>
      </c>
      <c r="AG185" s="59">
        <f t="shared" si="163"/>
        <v>-922</v>
      </c>
      <c r="AH185" s="3">
        <f t="shared" si="164"/>
        <v>329847</v>
      </c>
      <c r="AI185" s="92">
        <v>4119</v>
      </c>
      <c r="AJ185" s="88"/>
      <c r="AK185" s="87"/>
      <c r="AL185" s="88"/>
      <c r="AM185" s="87"/>
      <c r="AN185" s="59">
        <v>7904</v>
      </c>
      <c r="AO185" s="59">
        <f t="shared" si="168"/>
        <v>3785</v>
      </c>
      <c r="AP185" s="59">
        <f t="shared" si="167"/>
        <v>2863</v>
      </c>
      <c r="AQ185" s="92">
        <f t="shared" si="165"/>
        <v>337751</v>
      </c>
    </row>
    <row r="186" spans="1:43" s="5" customFormat="1" ht="12" hidden="1" outlineLevel="2">
      <c r="A186" s="21"/>
      <c r="B186" s="28" t="s">
        <v>5</v>
      </c>
      <c r="C186" s="8">
        <f t="shared" si="145"/>
        <v>329847</v>
      </c>
      <c r="D186" s="32">
        <f t="shared" si="145"/>
        <v>1754</v>
      </c>
      <c r="E186" s="30">
        <f t="shared" si="145"/>
        <v>2961</v>
      </c>
      <c r="F186" s="59">
        <f t="shared" si="146"/>
        <v>-1207</v>
      </c>
      <c r="G186" s="44">
        <v>14066</v>
      </c>
      <c r="H186" s="30">
        <v>13728</v>
      </c>
      <c r="I186" s="59">
        <f t="shared" si="166"/>
        <v>338</v>
      </c>
      <c r="J186" s="32">
        <f t="shared" si="147"/>
        <v>14333</v>
      </c>
      <c r="K186" s="36">
        <f t="shared" si="147"/>
        <v>313</v>
      </c>
      <c r="L186" s="30">
        <f t="shared" si="147"/>
        <v>1194</v>
      </c>
      <c r="M186" s="50">
        <f t="shared" si="148"/>
        <v>15840</v>
      </c>
      <c r="N186" s="32">
        <f t="shared" si="149"/>
        <v>7935</v>
      </c>
      <c r="O186" s="36"/>
      <c r="P186" s="30">
        <f t="shared" si="149"/>
        <v>2902</v>
      </c>
      <c r="Q186" s="48">
        <f t="shared" si="150"/>
        <v>10837</v>
      </c>
      <c r="R186" s="51">
        <f t="shared" si="151"/>
        <v>5003</v>
      </c>
      <c r="S186" s="32">
        <f t="shared" si="152"/>
        <v>31660</v>
      </c>
      <c r="T186" s="30">
        <f t="shared" si="153"/>
        <v>27526</v>
      </c>
      <c r="U186" s="59">
        <f t="shared" si="154"/>
        <v>4134</v>
      </c>
      <c r="V186" s="32">
        <v>73</v>
      </c>
      <c r="W186" s="30"/>
      <c r="X186" s="51">
        <f t="shared" si="155"/>
        <v>73</v>
      </c>
      <c r="Y186" s="57">
        <f t="shared" si="156"/>
        <v>31733</v>
      </c>
      <c r="Z186" s="54">
        <f t="shared" si="157"/>
        <v>27526</v>
      </c>
      <c r="AA186" s="59">
        <f t="shared" si="158"/>
        <v>4207</v>
      </c>
      <c r="AB186" s="32">
        <f t="shared" si="159"/>
        <v>34</v>
      </c>
      <c r="AC186" s="36">
        <f t="shared" si="159"/>
        <v>16136</v>
      </c>
      <c r="AD186" s="51">
        <f t="shared" si="160"/>
        <v>16102</v>
      </c>
      <c r="AE186" s="57">
        <f t="shared" si="161"/>
        <v>31767</v>
      </c>
      <c r="AF186" s="54">
        <f t="shared" si="162"/>
        <v>43662</v>
      </c>
      <c r="AG186" s="59">
        <f t="shared" si="163"/>
        <v>-11895</v>
      </c>
      <c r="AH186" s="3">
        <f t="shared" si="164"/>
        <v>317952</v>
      </c>
      <c r="AI186" s="59">
        <v>7904</v>
      </c>
      <c r="AJ186" s="36"/>
      <c r="AK186" s="4"/>
      <c r="AL186" s="36"/>
      <c r="AM186" s="4"/>
      <c r="AN186" s="59">
        <v>11397</v>
      </c>
      <c r="AO186" s="59">
        <f t="shared" si="168"/>
        <v>3493</v>
      </c>
      <c r="AP186" s="59">
        <f t="shared" si="167"/>
        <v>-8402</v>
      </c>
      <c r="AQ186" s="59">
        <f t="shared" si="165"/>
        <v>329349</v>
      </c>
    </row>
    <row r="187" spans="1:43" s="5" customFormat="1" ht="12" hidden="1" outlineLevel="2">
      <c r="A187" s="21"/>
      <c r="B187" s="27" t="s">
        <v>0</v>
      </c>
      <c r="C187" s="8">
        <f t="shared" si="145"/>
        <v>317952</v>
      </c>
      <c r="D187" s="32">
        <f t="shared" si="145"/>
        <v>1649</v>
      </c>
      <c r="E187" s="30">
        <f t="shared" si="145"/>
        <v>3028</v>
      </c>
      <c r="F187" s="59">
        <f t="shared" si="146"/>
        <v>-1379</v>
      </c>
      <c r="G187" s="44">
        <v>13907</v>
      </c>
      <c r="H187" s="30">
        <v>13524</v>
      </c>
      <c r="I187" s="59">
        <f t="shared" si="166"/>
        <v>383</v>
      </c>
      <c r="J187" s="32">
        <f t="shared" si="147"/>
        <v>15612</v>
      </c>
      <c r="K187" s="36">
        <f t="shared" si="147"/>
        <v>2356</v>
      </c>
      <c r="L187" s="30">
        <f t="shared" si="147"/>
        <v>1836</v>
      </c>
      <c r="M187" s="50">
        <f t="shared" si="148"/>
        <v>19804</v>
      </c>
      <c r="N187" s="32">
        <f t="shared" si="149"/>
        <v>7644</v>
      </c>
      <c r="O187" s="36"/>
      <c r="P187" s="30">
        <f t="shared" si="149"/>
        <v>2879</v>
      </c>
      <c r="Q187" s="48">
        <f t="shared" si="150"/>
        <v>10523</v>
      </c>
      <c r="R187" s="51">
        <f t="shared" si="151"/>
        <v>9281</v>
      </c>
      <c r="S187" s="32">
        <f t="shared" si="152"/>
        <v>35360</v>
      </c>
      <c r="T187" s="30">
        <f t="shared" si="153"/>
        <v>27075</v>
      </c>
      <c r="U187" s="59">
        <f t="shared" si="154"/>
        <v>8285</v>
      </c>
      <c r="V187" s="32">
        <v>359</v>
      </c>
      <c r="W187" s="30"/>
      <c r="X187" s="51">
        <f t="shared" si="155"/>
        <v>359</v>
      </c>
      <c r="Y187" s="57">
        <f t="shared" si="156"/>
        <v>35719</v>
      </c>
      <c r="Z187" s="54">
        <f t="shared" si="157"/>
        <v>27075</v>
      </c>
      <c r="AA187" s="59">
        <f t="shared" si="158"/>
        <v>8644</v>
      </c>
      <c r="AB187" s="32">
        <f t="shared" si="159"/>
        <v>45</v>
      </c>
      <c r="AC187" s="36">
        <f t="shared" si="159"/>
        <v>15170</v>
      </c>
      <c r="AD187" s="51">
        <f t="shared" si="160"/>
        <v>15125</v>
      </c>
      <c r="AE187" s="57">
        <f t="shared" si="161"/>
        <v>35764</v>
      </c>
      <c r="AF187" s="54">
        <f t="shared" si="162"/>
        <v>42245</v>
      </c>
      <c r="AG187" s="59">
        <f t="shared" si="163"/>
        <v>-6481</v>
      </c>
      <c r="AH187" s="3">
        <f t="shared" si="164"/>
        <v>311471</v>
      </c>
      <c r="AI187" s="59">
        <v>11397</v>
      </c>
      <c r="AJ187" s="36"/>
      <c r="AK187" s="4"/>
      <c r="AL187" s="36"/>
      <c r="AM187" s="4"/>
      <c r="AN187" s="59">
        <v>16218</v>
      </c>
      <c r="AO187" s="59">
        <f t="shared" si="168"/>
        <v>4821</v>
      </c>
      <c r="AP187" s="59">
        <f t="shared" si="167"/>
        <v>-1660</v>
      </c>
      <c r="AQ187" s="59">
        <f t="shared" si="165"/>
        <v>327689</v>
      </c>
    </row>
    <row r="188" spans="1:43" s="5" customFormat="1" ht="12" hidden="1" outlineLevel="2">
      <c r="A188" s="21"/>
      <c r="B188" s="27" t="s">
        <v>6</v>
      </c>
      <c r="C188" s="8">
        <f t="shared" si="145"/>
        <v>311471</v>
      </c>
      <c r="D188" s="32">
        <f t="shared" si="145"/>
        <v>1465</v>
      </c>
      <c r="E188" s="30">
        <f t="shared" si="145"/>
        <v>2990</v>
      </c>
      <c r="F188" s="59">
        <f t="shared" si="146"/>
        <v>-1525</v>
      </c>
      <c r="G188" s="44">
        <v>13931</v>
      </c>
      <c r="H188" s="30">
        <v>13576</v>
      </c>
      <c r="I188" s="59">
        <f t="shared" si="166"/>
        <v>355</v>
      </c>
      <c r="J188" s="32">
        <f t="shared" si="147"/>
        <v>15894</v>
      </c>
      <c r="K188" s="36">
        <f t="shared" si="147"/>
        <v>1149</v>
      </c>
      <c r="L188" s="30">
        <f t="shared" si="147"/>
        <v>1680</v>
      </c>
      <c r="M188" s="50">
        <f t="shared" si="148"/>
        <v>18723</v>
      </c>
      <c r="N188" s="32">
        <f t="shared" si="149"/>
        <v>7003</v>
      </c>
      <c r="O188" s="36"/>
      <c r="P188" s="30">
        <f t="shared" si="149"/>
        <v>3768</v>
      </c>
      <c r="Q188" s="48">
        <f t="shared" si="150"/>
        <v>10771</v>
      </c>
      <c r="R188" s="51">
        <f t="shared" si="151"/>
        <v>7952</v>
      </c>
      <c r="S188" s="32">
        <f t="shared" si="152"/>
        <v>34119</v>
      </c>
      <c r="T188" s="30">
        <f t="shared" si="153"/>
        <v>27337</v>
      </c>
      <c r="U188" s="59">
        <f t="shared" si="154"/>
        <v>6782</v>
      </c>
      <c r="V188" s="32">
        <v>582</v>
      </c>
      <c r="W188" s="30"/>
      <c r="X188" s="51">
        <f t="shared" si="155"/>
        <v>582</v>
      </c>
      <c r="Y188" s="57">
        <f t="shared" si="156"/>
        <v>34701</v>
      </c>
      <c r="Z188" s="54">
        <f t="shared" si="157"/>
        <v>27337</v>
      </c>
      <c r="AA188" s="59">
        <f t="shared" si="158"/>
        <v>7364</v>
      </c>
      <c r="AB188" s="32">
        <f t="shared" si="159"/>
        <v>42</v>
      </c>
      <c r="AC188" s="36">
        <f t="shared" si="159"/>
        <v>9812</v>
      </c>
      <c r="AD188" s="51">
        <f t="shared" si="160"/>
        <v>9770</v>
      </c>
      <c r="AE188" s="57">
        <f t="shared" si="161"/>
        <v>34743</v>
      </c>
      <c r="AF188" s="54">
        <f t="shared" si="162"/>
        <v>37149</v>
      </c>
      <c r="AG188" s="59">
        <f t="shared" si="163"/>
        <v>-2406</v>
      </c>
      <c r="AH188" s="3">
        <f t="shared" si="164"/>
        <v>309065</v>
      </c>
      <c r="AI188" s="59">
        <v>16218</v>
      </c>
      <c r="AJ188" s="36"/>
      <c r="AK188" s="4"/>
      <c r="AL188" s="36"/>
      <c r="AM188" s="4"/>
      <c r="AN188" s="59">
        <v>18061</v>
      </c>
      <c r="AO188" s="59">
        <f t="shared" si="168"/>
        <v>1843</v>
      </c>
      <c r="AP188" s="59">
        <f t="shared" si="167"/>
        <v>-563</v>
      </c>
      <c r="AQ188" s="59">
        <f t="shared" si="165"/>
        <v>327126</v>
      </c>
    </row>
    <row r="189" spans="1:43" s="5" customFormat="1" ht="12" hidden="1" outlineLevel="2">
      <c r="A189" s="21"/>
      <c r="B189" s="27" t="s">
        <v>7</v>
      </c>
      <c r="C189" s="8">
        <f t="shared" si="145"/>
        <v>309065</v>
      </c>
      <c r="D189" s="32">
        <f t="shared" si="145"/>
        <v>1399</v>
      </c>
      <c r="E189" s="30">
        <f t="shared" si="145"/>
        <v>2993</v>
      </c>
      <c r="F189" s="59">
        <f t="shared" si="146"/>
        <v>-1594</v>
      </c>
      <c r="G189" s="44">
        <v>14381</v>
      </c>
      <c r="H189" s="30">
        <v>13789</v>
      </c>
      <c r="I189" s="59">
        <f t="shared" si="166"/>
        <v>592</v>
      </c>
      <c r="J189" s="32">
        <f t="shared" si="147"/>
        <v>15950</v>
      </c>
      <c r="K189" s="36">
        <f t="shared" si="147"/>
        <v>908</v>
      </c>
      <c r="L189" s="30">
        <f t="shared" si="147"/>
        <v>1410</v>
      </c>
      <c r="M189" s="50">
        <f t="shared" si="148"/>
        <v>18268</v>
      </c>
      <c r="N189" s="32">
        <f t="shared" si="149"/>
        <v>6624</v>
      </c>
      <c r="O189" s="36"/>
      <c r="P189" s="30">
        <f t="shared" si="149"/>
        <v>2736</v>
      </c>
      <c r="Q189" s="48">
        <f t="shared" si="150"/>
        <v>9360</v>
      </c>
      <c r="R189" s="51">
        <f t="shared" si="151"/>
        <v>8908</v>
      </c>
      <c r="S189" s="32">
        <f t="shared" si="152"/>
        <v>34048</v>
      </c>
      <c r="T189" s="30">
        <f t="shared" si="153"/>
        <v>26142</v>
      </c>
      <c r="U189" s="59">
        <f t="shared" si="154"/>
        <v>7906</v>
      </c>
      <c r="V189" s="32">
        <v>493</v>
      </c>
      <c r="W189" s="30"/>
      <c r="X189" s="51">
        <f t="shared" si="155"/>
        <v>493</v>
      </c>
      <c r="Y189" s="57">
        <f t="shared" si="156"/>
        <v>34541</v>
      </c>
      <c r="Z189" s="54">
        <f t="shared" si="157"/>
        <v>26142</v>
      </c>
      <c r="AA189" s="59">
        <f t="shared" si="158"/>
        <v>8399</v>
      </c>
      <c r="AB189" s="32">
        <f t="shared" si="159"/>
        <v>25</v>
      </c>
      <c r="AC189" s="36">
        <f t="shared" si="159"/>
        <v>9028</v>
      </c>
      <c r="AD189" s="51">
        <f t="shared" si="160"/>
        <v>9003</v>
      </c>
      <c r="AE189" s="57">
        <f t="shared" si="161"/>
        <v>34566</v>
      </c>
      <c r="AF189" s="54">
        <f t="shared" si="162"/>
        <v>35170</v>
      </c>
      <c r="AG189" s="59">
        <f t="shared" si="163"/>
        <v>-604</v>
      </c>
      <c r="AH189" s="3">
        <f t="shared" si="164"/>
        <v>308461</v>
      </c>
      <c r="AI189" s="59">
        <v>18061</v>
      </c>
      <c r="AJ189" s="36"/>
      <c r="AK189" s="4"/>
      <c r="AL189" s="36"/>
      <c r="AM189" s="4"/>
      <c r="AN189" s="59">
        <v>18059</v>
      </c>
      <c r="AO189" s="59">
        <f t="shared" si="168"/>
        <v>-2</v>
      </c>
      <c r="AP189" s="59">
        <f t="shared" si="167"/>
        <v>-606</v>
      </c>
      <c r="AQ189" s="59">
        <f t="shared" si="165"/>
        <v>326520</v>
      </c>
    </row>
    <row r="190" spans="1:43" s="5" customFormat="1" ht="12" hidden="1" outlineLevel="2">
      <c r="A190" s="21"/>
      <c r="B190" s="27" t="s">
        <v>8</v>
      </c>
      <c r="C190" s="8">
        <f t="shared" si="145"/>
        <v>308461</v>
      </c>
      <c r="D190" s="32">
        <f t="shared" si="145"/>
        <v>1478</v>
      </c>
      <c r="E190" s="30">
        <f t="shared" si="145"/>
        <v>2930</v>
      </c>
      <c r="F190" s="59">
        <f t="shared" si="146"/>
        <v>-1452</v>
      </c>
      <c r="G190" s="44">
        <v>14785</v>
      </c>
      <c r="H190" s="30">
        <v>14123</v>
      </c>
      <c r="I190" s="59">
        <f t="shared" si="166"/>
        <v>662</v>
      </c>
      <c r="J190" s="32">
        <f t="shared" si="147"/>
        <v>17283</v>
      </c>
      <c r="K190" s="36">
        <f t="shared" si="147"/>
        <v>1493</v>
      </c>
      <c r="L190" s="30">
        <f t="shared" si="147"/>
        <v>1410</v>
      </c>
      <c r="M190" s="50">
        <f t="shared" si="148"/>
        <v>20186</v>
      </c>
      <c r="N190" s="32">
        <f t="shared" si="149"/>
        <v>7145</v>
      </c>
      <c r="O190" s="36"/>
      <c r="P190" s="30">
        <f t="shared" si="149"/>
        <v>3972</v>
      </c>
      <c r="Q190" s="48">
        <f t="shared" si="150"/>
        <v>11117</v>
      </c>
      <c r="R190" s="51">
        <f t="shared" si="151"/>
        <v>9069</v>
      </c>
      <c r="S190" s="32">
        <f t="shared" si="152"/>
        <v>36449</v>
      </c>
      <c r="T190" s="30">
        <f t="shared" si="153"/>
        <v>28170</v>
      </c>
      <c r="U190" s="59">
        <f t="shared" si="154"/>
        <v>8279</v>
      </c>
      <c r="V190" s="32">
        <v>430</v>
      </c>
      <c r="W190" s="30"/>
      <c r="X190" s="51">
        <f t="shared" si="155"/>
        <v>430</v>
      </c>
      <c r="Y190" s="57">
        <f t="shared" si="156"/>
        <v>36879</v>
      </c>
      <c r="Z190" s="54">
        <f t="shared" si="157"/>
        <v>28170</v>
      </c>
      <c r="AA190" s="59">
        <f t="shared" si="158"/>
        <v>8709</v>
      </c>
      <c r="AB190" s="32">
        <f t="shared" si="159"/>
        <v>36</v>
      </c>
      <c r="AC190" s="36">
        <f t="shared" si="159"/>
        <v>8844</v>
      </c>
      <c r="AD190" s="51">
        <f t="shared" si="160"/>
        <v>8808</v>
      </c>
      <c r="AE190" s="57">
        <f t="shared" si="161"/>
        <v>36915</v>
      </c>
      <c r="AF190" s="54">
        <f t="shared" si="162"/>
        <v>37014</v>
      </c>
      <c r="AG190" s="59">
        <f t="shared" si="163"/>
        <v>-99</v>
      </c>
      <c r="AH190" s="3">
        <f t="shared" si="164"/>
        <v>308362</v>
      </c>
      <c r="AI190" s="59">
        <v>18059</v>
      </c>
      <c r="AJ190" s="36"/>
      <c r="AK190" s="4"/>
      <c r="AL190" s="36"/>
      <c r="AM190" s="4"/>
      <c r="AN190" s="59">
        <v>20547</v>
      </c>
      <c r="AO190" s="59">
        <f t="shared" si="168"/>
        <v>2488</v>
      </c>
      <c r="AP190" s="59">
        <f t="shared" si="167"/>
        <v>2389</v>
      </c>
      <c r="AQ190" s="59">
        <f t="shared" si="165"/>
        <v>328909</v>
      </c>
    </row>
    <row r="191" spans="1:43" s="5" customFormat="1" ht="12" hidden="1" outlineLevel="2">
      <c r="A191" s="21"/>
      <c r="B191" s="27" t="s">
        <v>10</v>
      </c>
      <c r="C191" s="8">
        <f t="shared" si="145"/>
        <v>308362</v>
      </c>
      <c r="D191" s="32">
        <f t="shared" si="145"/>
        <v>1524</v>
      </c>
      <c r="E191" s="30">
        <f t="shared" si="145"/>
        <v>2942</v>
      </c>
      <c r="F191" s="59">
        <f t="shared" si="146"/>
        <v>-1418</v>
      </c>
      <c r="G191" s="44">
        <v>15407</v>
      </c>
      <c r="H191" s="30">
        <v>14490</v>
      </c>
      <c r="I191" s="59">
        <f t="shared" si="166"/>
        <v>917</v>
      </c>
      <c r="J191" s="32">
        <f t="shared" si="147"/>
        <v>18027</v>
      </c>
      <c r="K191" s="36">
        <f t="shared" si="147"/>
        <v>3414</v>
      </c>
      <c r="L191" s="30">
        <f t="shared" si="147"/>
        <v>1643</v>
      </c>
      <c r="M191" s="50">
        <f t="shared" si="148"/>
        <v>23084</v>
      </c>
      <c r="N191" s="32">
        <f t="shared" si="149"/>
        <v>7537</v>
      </c>
      <c r="O191" s="36"/>
      <c r="P191" s="30">
        <f t="shared" si="149"/>
        <v>4034</v>
      </c>
      <c r="Q191" s="48">
        <f t="shared" si="150"/>
        <v>11571</v>
      </c>
      <c r="R191" s="51">
        <f t="shared" si="151"/>
        <v>11513</v>
      </c>
      <c r="S191" s="32">
        <f t="shared" si="152"/>
        <v>40015</v>
      </c>
      <c r="T191" s="30">
        <f t="shared" si="153"/>
        <v>29003</v>
      </c>
      <c r="U191" s="59">
        <f t="shared" si="154"/>
        <v>11012</v>
      </c>
      <c r="V191" s="32">
        <v>2234</v>
      </c>
      <c r="W191" s="30"/>
      <c r="X191" s="51">
        <f t="shared" si="155"/>
        <v>2234</v>
      </c>
      <c r="Y191" s="57">
        <f t="shared" si="156"/>
        <v>42249</v>
      </c>
      <c r="Z191" s="54">
        <f t="shared" si="157"/>
        <v>29003</v>
      </c>
      <c r="AA191" s="59">
        <f t="shared" si="158"/>
        <v>13246</v>
      </c>
      <c r="AB191" s="32">
        <f t="shared" si="159"/>
        <v>39</v>
      </c>
      <c r="AC191" s="36">
        <f t="shared" si="159"/>
        <v>5715</v>
      </c>
      <c r="AD191" s="51">
        <f t="shared" si="160"/>
        <v>5676</v>
      </c>
      <c r="AE191" s="57">
        <f t="shared" si="161"/>
        <v>42288</v>
      </c>
      <c r="AF191" s="54">
        <f t="shared" si="162"/>
        <v>34718</v>
      </c>
      <c r="AG191" s="59">
        <f t="shared" si="163"/>
        <v>7570</v>
      </c>
      <c r="AH191" s="3">
        <f t="shared" si="164"/>
        <v>315932</v>
      </c>
      <c r="AI191" s="59">
        <v>20547</v>
      </c>
      <c r="AJ191" s="36"/>
      <c r="AK191" s="93"/>
      <c r="AL191" s="7"/>
      <c r="AM191" s="85"/>
      <c r="AN191" s="59">
        <v>19099</v>
      </c>
      <c r="AO191" s="59">
        <f t="shared" si="168"/>
        <v>-1448</v>
      </c>
      <c r="AP191" s="59">
        <f t="shared" si="167"/>
        <v>6122</v>
      </c>
      <c r="AQ191" s="59">
        <f t="shared" si="165"/>
        <v>335031</v>
      </c>
    </row>
    <row r="192" spans="1:43" s="5" customFormat="1" ht="12" hidden="1" outlineLevel="2">
      <c r="A192" s="21"/>
      <c r="B192" s="28" t="s">
        <v>17</v>
      </c>
      <c r="C192" s="8">
        <f t="shared" si="145"/>
        <v>312578</v>
      </c>
      <c r="D192" s="32">
        <f t="shared" si="145"/>
        <v>1789</v>
      </c>
      <c r="E192" s="30">
        <f t="shared" si="145"/>
        <v>2926</v>
      </c>
      <c r="F192" s="59">
        <f t="shared" si="146"/>
        <v>-1137</v>
      </c>
      <c r="G192" s="44">
        <v>16123</v>
      </c>
      <c r="H192" s="45">
        <v>15308</v>
      </c>
      <c r="I192" s="116">
        <f t="shared" si="166"/>
        <v>815</v>
      </c>
      <c r="J192" s="44">
        <f t="shared" si="147"/>
        <v>19167</v>
      </c>
      <c r="K192" s="36">
        <f t="shared" si="147"/>
        <v>3007</v>
      </c>
      <c r="L192" s="30">
        <f t="shared" si="147"/>
        <v>1719</v>
      </c>
      <c r="M192" s="50">
        <f t="shared" si="148"/>
        <v>23893</v>
      </c>
      <c r="N192" s="44">
        <f t="shared" si="149"/>
        <v>7529</v>
      </c>
      <c r="O192" s="108"/>
      <c r="P192" s="30">
        <f t="shared" si="149"/>
        <v>3754</v>
      </c>
      <c r="Q192" s="48">
        <f t="shared" si="150"/>
        <v>11283</v>
      </c>
      <c r="R192" s="51">
        <f t="shared" si="151"/>
        <v>12610</v>
      </c>
      <c r="S192" s="32">
        <f t="shared" si="152"/>
        <v>41805</v>
      </c>
      <c r="T192" s="30">
        <f t="shared" si="153"/>
        <v>29517</v>
      </c>
      <c r="U192" s="59">
        <f t="shared" si="154"/>
        <v>12288</v>
      </c>
      <c r="V192" s="32">
        <v>821</v>
      </c>
      <c r="W192" s="30"/>
      <c r="X192" s="51">
        <f t="shared" si="155"/>
        <v>821</v>
      </c>
      <c r="Y192" s="57">
        <f t="shared" si="156"/>
        <v>42626</v>
      </c>
      <c r="Z192" s="54">
        <f t="shared" si="157"/>
        <v>29517</v>
      </c>
      <c r="AA192" s="59">
        <f t="shared" si="158"/>
        <v>13109</v>
      </c>
      <c r="AB192" s="32">
        <f t="shared" si="159"/>
        <v>22</v>
      </c>
      <c r="AC192" s="36">
        <f t="shared" si="159"/>
        <v>8769</v>
      </c>
      <c r="AD192" s="51">
        <f t="shared" si="160"/>
        <v>8747</v>
      </c>
      <c r="AE192" s="57">
        <f t="shared" si="161"/>
        <v>42648</v>
      </c>
      <c r="AF192" s="54">
        <f t="shared" si="162"/>
        <v>38286</v>
      </c>
      <c r="AG192" s="59">
        <f t="shared" si="163"/>
        <v>4362</v>
      </c>
      <c r="AH192" s="3">
        <f t="shared" si="164"/>
        <v>316940</v>
      </c>
      <c r="AI192" s="59">
        <v>19099</v>
      </c>
      <c r="AJ192" s="36"/>
      <c r="AK192" s="4"/>
      <c r="AL192" s="36"/>
      <c r="AM192" s="4"/>
      <c r="AN192" s="59">
        <v>17137</v>
      </c>
      <c r="AO192" s="59">
        <f t="shared" si="168"/>
        <v>-1962</v>
      </c>
      <c r="AP192" s="59">
        <f t="shared" si="167"/>
        <v>2400</v>
      </c>
      <c r="AQ192" s="59">
        <f t="shared" si="165"/>
        <v>334077</v>
      </c>
    </row>
    <row r="193" spans="1:43" s="5" customFormat="1" ht="12" hidden="1" outlineLevel="2">
      <c r="A193" s="21"/>
      <c r="B193" s="27" t="s">
        <v>18</v>
      </c>
      <c r="C193" s="8">
        <f t="shared" si="145"/>
        <v>316940</v>
      </c>
      <c r="D193" s="32">
        <f t="shared" si="145"/>
        <v>1891</v>
      </c>
      <c r="E193" s="30">
        <f t="shared" si="145"/>
        <v>3224</v>
      </c>
      <c r="F193" s="59">
        <f t="shared" si="146"/>
        <v>-1333</v>
      </c>
      <c r="G193" s="44">
        <v>16831</v>
      </c>
      <c r="H193" s="30">
        <v>16246</v>
      </c>
      <c r="I193" s="59">
        <f t="shared" si="166"/>
        <v>585</v>
      </c>
      <c r="J193" s="32">
        <f t="shared" si="147"/>
        <v>20542</v>
      </c>
      <c r="K193" s="36">
        <f t="shared" si="147"/>
        <v>2094</v>
      </c>
      <c r="L193" s="30">
        <f t="shared" si="147"/>
        <v>1812</v>
      </c>
      <c r="M193" s="50">
        <f t="shared" si="148"/>
        <v>24448</v>
      </c>
      <c r="N193" s="32">
        <f t="shared" si="149"/>
        <v>7261</v>
      </c>
      <c r="O193" s="36"/>
      <c r="P193" s="30">
        <f t="shared" si="149"/>
        <v>4259</v>
      </c>
      <c r="Q193" s="48">
        <f t="shared" si="150"/>
        <v>11520</v>
      </c>
      <c r="R193" s="51">
        <f t="shared" si="151"/>
        <v>12928</v>
      </c>
      <c r="S193" s="32">
        <f t="shared" si="152"/>
        <v>43170</v>
      </c>
      <c r="T193" s="30">
        <f t="shared" si="153"/>
        <v>30990</v>
      </c>
      <c r="U193" s="59">
        <f t="shared" si="154"/>
        <v>12180</v>
      </c>
      <c r="V193" s="32">
        <v>1750</v>
      </c>
      <c r="W193" s="30"/>
      <c r="X193" s="51">
        <f t="shared" si="155"/>
        <v>1750</v>
      </c>
      <c r="Y193" s="57">
        <f t="shared" si="156"/>
        <v>44920</v>
      </c>
      <c r="Z193" s="54">
        <f t="shared" si="157"/>
        <v>30990</v>
      </c>
      <c r="AA193" s="59">
        <f t="shared" si="158"/>
        <v>13930</v>
      </c>
      <c r="AB193" s="32">
        <f t="shared" si="159"/>
        <v>37</v>
      </c>
      <c r="AC193" s="36">
        <f t="shared" si="159"/>
        <v>8872</v>
      </c>
      <c r="AD193" s="51">
        <f t="shared" si="160"/>
        <v>8835</v>
      </c>
      <c r="AE193" s="57">
        <f t="shared" si="161"/>
        <v>44957</v>
      </c>
      <c r="AF193" s="54">
        <f t="shared" si="162"/>
        <v>39862</v>
      </c>
      <c r="AG193" s="59">
        <f t="shared" si="163"/>
        <v>5095</v>
      </c>
      <c r="AH193" s="3">
        <f t="shared" si="164"/>
        <v>322035</v>
      </c>
      <c r="AI193" s="59">
        <v>17137</v>
      </c>
      <c r="AJ193" s="36"/>
      <c r="AK193" s="4"/>
      <c r="AL193" s="36"/>
      <c r="AM193" s="4"/>
      <c r="AN193" s="59">
        <v>15417</v>
      </c>
      <c r="AO193" s="59">
        <f t="shared" si="168"/>
        <v>-1720</v>
      </c>
      <c r="AP193" s="59">
        <f t="shared" si="167"/>
        <v>3375</v>
      </c>
      <c r="AQ193" s="59">
        <f t="shared" si="165"/>
        <v>337452</v>
      </c>
    </row>
    <row r="194" spans="1:43" s="5" customFormat="1" ht="12" hidden="1" outlineLevel="2">
      <c r="A194" s="21"/>
      <c r="B194" s="27" t="s">
        <v>19</v>
      </c>
      <c r="C194" s="8">
        <f t="shared" si="145"/>
        <v>322035</v>
      </c>
      <c r="D194" s="32">
        <f t="shared" si="145"/>
        <v>2346</v>
      </c>
      <c r="E194" s="30">
        <f t="shared" si="145"/>
        <v>3311</v>
      </c>
      <c r="F194" s="59">
        <f t="shared" si="146"/>
        <v>-965</v>
      </c>
      <c r="G194" s="44">
        <v>17716</v>
      </c>
      <c r="H194" s="30">
        <v>17689</v>
      </c>
      <c r="I194" s="59">
        <f t="shared" si="166"/>
        <v>27</v>
      </c>
      <c r="J194" s="32">
        <f t="shared" si="147"/>
        <v>22188</v>
      </c>
      <c r="K194" s="36">
        <f t="shared" si="147"/>
        <v>3211</v>
      </c>
      <c r="L194" s="30">
        <f t="shared" si="147"/>
        <v>1991</v>
      </c>
      <c r="M194" s="50">
        <f t="shared" si="148"/>
        <v>27390</v>
      </c>
      <c r="N194" s="32">
        <f t="shared" si="149"/>
        <v>8499</v>
      </c>
      <c r="O194" s="36"/>
      <c r="P194" s="30">
        <f t="shared" si="149"/>
        <v>4817</v>
      </c>
      <c r="Q194" s="48">
        <f t="shared" si="150"/>
        <v>13316</v>
      </c>
      <c r="R194" s="51">
        <f t="shared" si="151"/>
        <v>14074</v>
      </c>
      <c r="S194" s="32">
        <f t="shared" si="152"/>
        <v>47452</v>
      </c>
      <c r="T194" s="30">
        <f t="shared" si="153"/>
        <v>34316</v>
      </c>
      <c r="U194" s="59">
        <f t="shared" si="154"/>
        <v>13136</v>
      </c>
      <c r="V194" s="32">
        <v>676</v>
      </c>
      <c r="W194" s="30"/>
      <c r="X194" s="51">
        <f t="shared" si="155"/>
        <v>676</v>
      </c>
      <c r="Y194" s="57">
        <f t="shared" si="156"/>
        <v>48128</v>
      </c>
      <c r="Z194" s="54">
        <f t="shared" si="157"/>
        <v>34316</v>
      </c>
      <c r="AA194" s="59">
        <f t="shared" si="158"/>
        <v>13812</v>
      </c>
      <c r="AB194" s="32">
        <f t="shared" si="159"/>
        <v>25</v>
      </c>
      <c r="AC194" s="36">
        <f t="shared" si="159"/>
        <v>10911</v>
      </c>
      <c r="AD194" s="51">
        <f t="shared" si="160"/>
        <v>10886</v>
      </c>
      <c r="AE194" s="57">
        <f t="shared" si="161"/>
        <v>48153</v>
      </c>
      <c r="AF194" s="54">
        <f t="shared" si="162"/>
        <v>45227</v>
      </c>
      <c r="AG194" s="59">
        <f t="shared" si="163"/>
        <v>2926</v>
      </c>
      <c r="AH194" s="3">
        <f t="shared" si="164"/>
        <v>324961</v>
      </c>
      <c r="AI194" s="59">
        <v>15417</v>
      </c>
      <c r="AJ194" s="36"/>
      <c r="AK194" s="4"/>
      <c r="AL194" s="36"/>
      <c r="AM194" s="4"/>
      <c r="AN194" s="59">
        <v>13895</v>
      </c>
      <c r="AO194" s="59">
        <f t="shared" si="168"/>
        <v>-1522</v>
      </c>
      <c r="AP194" s="59">
        <f t="shared" si="167"/>
        <v>1404</v>
      </c>
      <c r="AQ194" s="59">
        <f t="shared" si="165"/>
        <v>338856</v>
      </c>
    </row>
    <row r="195" spans="1:43" s="5" customFormat="1" ht="12" hidden="1" outlineLevel="2">
      <c r="A195" s="21"/>
      <c r="B195" s="27" t="s">
        <v>20</v>
      </c>
      <c r="C195" s="8">
        <f t="shared" si="145"/>
        <v>324961</v>
      </c>
      <c r="D195" s="32">
        <f t="shared" si="145"/>
        <v>2348</v>
      </c>
      <c r="E195" s="30">
        <f t="shared" si="145"/>
        <v>3168</v>
      </c>
      <c r="F195" s="59">
        <f t="shared" si="146"/>
        <v>-820</v>
      </c>
      <c r="G195" s="44">
        <v>18337</v>
      </c>
      <c r="H195" s="30">
        <v>18084</v>
      </c>
      <c r="I195" s="59">
        <f t="shared" si="166"/>
        <v>253</v>
      </c>
      <c r="J195" s="32">
        <f t="shared" si="147"/>
        <v>22071</v>
      </c>
      <c r="K195" s="36">
        <f t="shared" si="147"/>
        <v>4200</v>
      </c>
      <c r="L195" s="30">
        <f t="shared" si="147"/>
        <v>2108</v>
      </c>
      <c r="M195" s="50">
        <f t="shared" si="148"/>
        <v>28379</v>
      </c>
      <c r="N195" s="32">
        <f t="shared" si="149"/>
        <v>8380</v>
      </c>
      <c r="O195" s="36"/>
      <c r="P195" s="30">
        <f t="shared" si="149"/>
        <v>4982</v>
      </c>
      <c r="Q195" s="48">
        <f t="shared" si="150"/>
        <v>13362</v>
      </c>
      <c r="R195" s="51">
        <f t="shared" si="151"/>
        <v>15017</v>
      </c>
      <c r="S195" s="32">
        <f t="shared" si="152"/>
        <v>49064</v>
      </c>
      <c r="T195" s="30">
        <f t="shared" si="153"/>
        <v>34614</v>
      </c>
      <c r="U195" s="59">
        <f t="shared" si="154"/>
        <v>14450</v>
      </c>
      <c r="V195" s="32">
        <v>850</v>
      </c>
      <c r="W195" s="30"/>
      <c r="X195" s="51">
        <f t="shared" si="155"/>
        <v>850</v>
      </c>
      <c r="Y195" s="57">
        <f t="shared" si="156"/>
        <v>49914</v>
      </c>
      <c r="Z195" s="54">
        <f t="shared" si="157"/>
        <v>34614</v>
      </c>
      <c r="AA195" s="59">
        <f t="shared" si="158"/>
        <v>15300</v>
      </c>
      <c r="AB195" s="32">
        <f t="shared" si="159"/>
        <v>19</v>
      </c>
      <c r="AC195" s="36">
        <f t="shared" si="159"/>
        <v>9117</v>
      </c>
      <c r="AD195" s="51">
        <f t="shared" si="160"/>
        <v>9098</v>
      </c>
      <c r="AE195" s="57">
        <f t="shared" si="161"/>
        <v>49933</v>
      </c>
      <c r="AF195" s="54">
        <f t="shared" si="162"/>
        <v>43731</v>
      </c>
      <c r="AG195" s="59">
        <f t="shared" si="163"/>
        <v>6202</v>
      </c>
      <c r="AH195" s="3">
        <f t="shared" si="164"/>
        <v>331163</v>
      </c>
      <c r="AI195" s="59">
        <v>13895</v>
      </c>
      <c r="AJ195" s="36"/>
      <c r="AK195" s="4"/>
      <c r="AL195" s="36"/>
      <c r="AM195" s="4"/>
      <c r="AN195" s="59">
        <v>11493</v>
      </c>
      <c r="AO195" s="59">
        <f t="shared" si="168"/>
        <v>-2402</v>
      </c>
      <c r="AP195" s="59">
        <f t="shared" si="167"/>
        <v>3800</v>
      </c>
      <c r="AQ195" s="59">
        <f t="shared" si="165"/>
        <v>342656</v>
      </c>
    </row>
    <row r="196" spans="1:43" ht="12" hidden="1" outlineLevel="2">
      <c r="A196" s="21"/>
      <c r="B196" s="28" t="s">
        <v>34</v>
      </c>
      <c r="C196" s="50">
        <f>C127-C150-C173</f>
        <v>331163</v>
      </c>
      <c r="D196" s="33"/>
      <c r="E196" s="34"/>
      <c r="F196" s="10"/>
      <c r="G196" s="46"/>
      <c r="H196" s="47"/>
      <c r="I196" s="117"/>
      <c r="J196" s="46"/>
      <c r="K196" s="41"/>
      <c r="L196" s="34"/>
      <c r="M196" s="9"/>
      <c r="N196" s="46"/>
      <c r="O196" s="109"/>
      <c r="P196" s="34"/>
      <c r="Q196" s="49"/>
      <c r="R196" s="61"/>
      <c r="S196" s="65"/>
      <c r="T196" s="64"/>
      <c r="U196" s="10"/>
      <c r="V196" s="33"/>
      <c r="W196" s="34"/>
      <c r="X196" s="61"/>
      <c r="Y196" s="68"/>
      <c r="Z196" s="69"/>
      <c r="AA196" s="10"/>
      <c r="AB196" s="33"/>
      <c r="AC196" s="41"/>
      <c r="AD196" s="33"/>
      <c r="AE196" s="33"/>
      <c r="AF196" s="34"/>
      <c r="AG196" s="10"/>
      <c r="AH196" s="11"/>
      <c r="AI196" s="59">
        <v>11493</v>
      </c>
      <c r="AK196" s="82"/>
      <c r="AL196" s="5"/>
      <c r="AM196" s="82"/>
      <c r="AN196" s="82"/>
      <c r="AO196" s="82"/>
      <c r="AP196" s="82"/>
      <c r="AQ196" s="82"/>
    </row>
    <row r="197" spans="1:43" s="2" customFormat="1" ht="12" collapsed="1">
      <c r="A197" s="19" t="s">
        <v>59</v>
      </c>
      <c r="B197" s="23"/>
      <c r="C197" s="25"/>
      <c r="D197" s="15"/>
      <c r="E197" s="15"/>
      <c r="F197" s="14"/>
      <c r="G197" s="37"/>
      <c r="H197" s="38"/>
      <c r="I197" s="17"/>
      <c r="J197" s="37"/>
      <c r="K197" s="16"/>
      <c r="L197" s="38"/>
      <c r="M197" s="16"/>
      <c r="N197" s="13"/>
      <c r="O197" s="15"/>
      <c r="P197" s="38"/>
      <c r="Q197" s="56"/>
      <c r="R197" s="60"/>
      <c r="S197" s="37"/>
      <c r="T197" s="38"/>
      <c r="U197" s="17"/>
      <c r="V197" s="37"/>
      <c r="W197" s="38"/>
      <c r="X197" s="66"/>
      <c r="Y197" s="66"/>
      <c r="Z197" s="62"/>
      <c r="AA197" s="18"/>
      <c r="AB197" s="37"/>
      <c r="AC197" s="38"/>
      <c r="AD197" s="60"/>
      <c r="AE197" s="60"/>
      <c r="AF197" s="71"/>
      <c r="AG197" s="58"/>
      <c r="AH197" s="18"/>
      <c r="AI197" s="14"/>
      <c r="AJ197" s="15"/>
      <c r="AK197" s="14"/>
      <c r="AL197" s="15"/>
      <c r="AM197" s="14"/>
      <c r="AN197" s="14"/>
      <c r="AO197" s="14"/>
      <c r="AP197" s="14"/>
      <c r="AQ197" s="14"/>
    </row>
    <row r="198" spans="1:43" s="2" customFormat="1" ht="12" hidden="1" outlineLevel="1" collapsed="1">
      <c r="A198" s="19" t="s">
        <v>63</v>
      </c>
      <c r="B198" s="26"/>
      <c r="C198" s="95"/>
      <c r="D198" s="15"/>
      <c r="E198" s="15"/>
      <c r="F198" s="14"/>
      <c r="G198" s="37"/>
      <c r="H198" s="38"/>
      <c r="I198" s="37"/>
      <c r="J198" s="37"/>
      <c r="K198" s="16"/>
      <c r="L198" s="38"/>
      <c r="M198" s="16"/>
      <c r="N198" s="13"/>
      <c r="O198" s="15"/>
      <c r="P198" s="38"/>
      <c r="Q198" s="56"/>
      <c r="R198" s="60"/>
      <c r="S198" s="77"/>
      <c r="T198" s="78"/>
      <c r="U198" s="17"/>
      <c r="V198" s="37"/>
      <c r="W198" s="38"/>
      <c r="X198" s="62"/>
      <c r="Y198" s="79"/>
      <c r="Z198" s="80"/>
      <c r="AA198" s="18"/>
      <c r="AB198" s="37"/>
      <c r="AC198" s="38"/>
      <c r="AD198" s="58"/>
      <c r="AE198" s="79"/>
      <c r="AF198" s="80"/>
      <c r="AG198" s="58"/>
      <c r="AH198" s="18"/>
      <c r="AI198" s="14"/>
      <c r="AJ198" s="15"/>
      <c r="AK198" s="14"/>
      <c r="AL198" s="15"/>
      <c r="AM198" s="14"/>
      <c r="AN198" s="15"/>
      <c r="AO198" s="14"/>
      <c r="AP198" s="15"/>
      <c r="AQ198" s="14"/>
    </row>
    <row r="199" spans="1:43" s="5" customFormat="1" ht="12" hidden="1" outlineLevel="2">
      <c r="A199" s="21"/>
      <c r="B199" s="27" t="s">
        <v>16</v>
      </c>
      <c r="C199" s="8">
        <f aca="true" t="shared" si="169" ref="C199:U199">C5-C106</f>
        <v>9058855</v>
      </c>
      <c r="D199" s="32">
        <f t="shared" si="169"/>
        <v>108371</v>
      </c>
      <c r="E199" s="30">
        <f t="shared" si="169"/>
        <v>102791</v>
      </c>
      <c r="F199" s="59">
        <f t="shared" si="169"/>
        <v>5580</v>
      </c>
      <c r="G199" s="32">
        <f t="shared" si="169"/>
        <v>0</v>
      </c>
      <c r="H199" s="30">
        <f t="shared" si="169"/>
        <v>0</v>
      </c>
      <c r="I199" s="51">
        <f t="shared" si="169"/>
        <v>0</v>
      </c>
      <c r="J199" s="32">
        <f t="shared" si="169"/>
        <v>10620</v>
      </c>
      <c r="K199" s="36"/>
      <c r="L199" s="30">
        <f t="shared" si="169"/>
        <v>4067</v>
      </c>
      <c r="M199" s="50">
        <f t="shared" si="169"/>
        <v>14687</v>
      </c>
      <c r="N199" s="32">
        <f t="shared" si="169"/>
        <v>14009</v>
      </c>
      <c r="O199" s="36"/>
      <c r="P199" s="30">
        <f t="shared" si="169"/>
        <v>6134</v>
      </c>
      <c r="Q199" s="48">
        <f t="shared" si="169"/>
        <v>20143</v>
      </c>
      <c r="R199" s="51">
        <f t="shared" si="169"/>
        <v>-5456</v>
      </c>
      <c r="S199" s="32">
        <f t="shared" si="169"/>
        <v>123058</v>
      </c>
      <c r="T199" s="30">
        <f t="shared" si="169"/>
        <v>122934</v>
      </c>
      <c r="U199" s="59">
        <f t="shared" si="169"/>
        <v>124</v>
      </c>
      <c r="V199" s="32"/>
      <c r="W199" s="30">
        <f>W5-W106</f>
        <v>777</v>
      </c>
      <c r="X199" s="51">
        <f>X5-X106</f>
        <v>-777</v>
      </c>
      <c r="Y199" s="57">
        <f>Y5-Y106</f>
        <v>123058</v>
      </c>
      <c r="Z199" s="54">
        <f>Z5-Z106</f>
        <v>123711</v>
      </c>
      <c r="AA199" s="59">
        <f>AA5-AA106</f>
        <v>-653</v>
      </c>
      <c r="AB199" s="32">
        <v>29</v>
      </c>
      <c r="AC199" s="36">
        <v>8797</v>
      </c>
      <c r="AD199" s="51">
        <f aca="true" t="shared" si="170" ref="AD199:AD219">AC199-AB199</f>
        <v>8768</v>
      </c>
      <c r="AE199" s="57">
        <f aca="true" t="shared" si="171" ref="AE199:AH219">AE5-AE106</f>
        <v>123029</v>
      </c>
      <c r="AF199" s="54">
        <f t="shared" si="171"/>
        <v>114914</v>
      </c>
      <c r="AG199" s="59">
        <f t="shared" si="171"/>
        <v>8115</v>
      </c>
      <c r="AH199" s="3">
        <f t="shared" si="171"/>
        <v>9066970</v>
      </c>
      <c r="AI199" s="82"/>
      <c r="AK199" s="82"/>
      <c r="AM199" s="82"/>
      <c r="AO199" s="105"/>
      <c r="AP199" s="50">
        <f>AG199+AO199</f>
        <v>8115</v>
      </c>
      <c r="AQ199" s="59">
        <f aca="true" t="shared" si="172" ref="AQ199:AQ219">AH199+AN199</f>
        <v>9066970</v>
      </c>
    </row>
    <row r="200" spans="1:43" s="5" customFormat="1" ht="12" hidden="1" outlineLevel="2">
      <c r="A200" s="21"/>
      <c r="B200" s="27" t="s">
        <v>15</v>
      </c>
      <c r="C200" s="8">
        <f aca="true" t="shared" si="173" ref="C200:U200">C6-C107</f>
        <v>9066970</v>
      </c>
      <c r="D200" s="32">
        <f t="shared" si="173"/>
        <v>111007</v>
      </c>
      <c r="E200" s="30">
        <f t="shared" si="173"/>
        <v>99984</v>
      </c>
      <c r="F200" s="59">
        <f t="shared" si="173"/>
        <v>11023</v>
      </c>
      <c r="G200" s="32">
        <f t="shared" si="173"/>
        <v>0</v>
      </c>
      <c r="H200" s="30">
        <f t="shared" si="173"/>
        <v>0</v>
      </c>
      <c r="I200" s="51">
        <f t="shared" si="173"/>
        <v>0</v>
      </c>
      <c r="J200" s="32">
        <f t="shared" si="173"/>
        <v>12193</v>
      </c>
      <c r="K200" s="36"/>
      <c r="L200" s="30">
        <f t="shared" si="173"/>
        <v>4441</v>
      </c>
      <c r="M200" s="50">
        <f t="shared" si="173"/>
        <v>16634</v>
      </c>
      <c r="N200" s="32">
        <f t="shared" si="173"/>
        <v>13609</v>
      </c>
      <c r="O200" s="36"/>
      <c r="P200" s="30">
        <f t="shared" si="173"/>
        <v>6769</v>
      </c>
      <c r="Q200" s="48">
        <f t="shared" si="173"/>
        <v>20378</v>
      </c>
      <c r="R200" s="51">
        <f t="shared" si="173"/>
        <v>-3744</v>
      </c>
      <c r="S200" s="32">
        <f t="shared" si="173"/>
        <v>127641</v>
      </c>
      <c r="T200" s="30">
        <f t="shared" si="173"/>
        <v>120362</v>
      </c>
      <c r="U200" s="59">
        <f t="shared" si="173"/>
        <v>7279</v>
      </c>
      <c r="V200" s="32"/>
      <c r="W200" s="30">
        <v>414</v>
      </c>
      <c r="X200" s="51">
        <f aca="true" t="shared" si="174" ref="X200:AA219">X6-X107</f>
        <v>-414</v>
      </c>
      <c r="Y200" s="57">
        <f t="shared" si="174"/>
        <v>127227</v>
      </c>
      <c r="Z200" s="54">
        <f t="shared" si="174"/>
        <v>120362</v>
      </c>
      <c r="AA200" s="59">
        <f t="shared" si="174"/>
        <v>6865</v>
      </c>
      <c r="AB200" s="32">
        <v>45</v>
      </c>
      <c r="AC200" s="36">
        <v>8657</v>
      </c>
      <c r="AD200" s="51">
        <f t="shared" si="170"/>
        <v>8612</v>
      </c>
      <c r="AE200" s="57">
        <f t="shared" si="171"/>
        <v>127182</v>
      </c>
      <c r="AF200" s="54">
        <f t="shared" si="171"/>
        <v>111705</v>
      </c>
      <c r="AG200" s="59">
        <f t="shared" si="171"/>
        <v>15477</v>
      </c>
      <c r="AH200" s="3">
        <f t="shared" si="171"/>
        <v>9082447</v>
      </c>
      <c r="AI200" s="82"/>
      <c r="AK200" s="82"/>
      <c r="AM200" s="82"/>
      <c r="AO200" s="59"/>
      <c r="AP200" s="50">
        <f aca="true" t="shared" si="175" ref="AP200:AP219">AG200+AO200</f>
        <v>15477</v>
      </c>
      <c r="AQ200" s="59">
        <f t="shared" si="172"/>
        <v>9082447</v>
      </c>
    </row>
    <row r="201" spans="1:43" s="6" customFormat="1" ht="12" hidden="1" outlineLevel="2">
      <c r="A201" s="21"/>
      <c r="B201" s="27" t="s">
        <v>14</v>
      </c>
      <c r="C201" s="8">
        <f aca="true" t="shared" si="176" ref="C201:U201">C7-C108</f>
        <v>9082447</v>
      </c>
      <c r="D201" s="32">
        <f t="shared" si="176"/>
        <v>112743</v>
      </c>
      <c r="E201" s="30">
        <f t="shared" si="176"/>
        <v>99397</v>
      </c>
      <c r="F201" s="59">
        <f t="shared" si="176"/>
        <v>13346</v>
      </c>
      <c r="G201" s="32">
        <f t="shared" si="176"/>
        <v>0</v>
      </c>
      <c r="H201" s="30">
        <f t="shared" si="176"/>
        <v>0</v>
      </c>
      <c r="I201" s="51">
        <f t="shared" si="176"/>
        <v>0</v>
      </c>
      <c r="J201" s="32">
        <f t="shared" si="176"/>
        <v>13330</v>
      </c>
      <c r="K201" s="36"/>
      <c r="L201" s="30">
        <f t="shared" si="176"/>
        <v>5210</v>
      </c>
      <c r="M201" s="50">
        <f t="shared" si="176"/>
        <v>18540</v>
      </c>
      <c r="N201" s="32">
        <f t="shared" si="176"/>
        <v>13217</v>
      </c>
      <c r="O201" s="36"/>
      <c r="P201" s="30">
        <f t="shared" si="176"/>
        <v>9995</v>
      </c>
      <c r="Q201" s="48">
        <f t="shared" si="176"/>
        <v>23212</v>
      </c>
      <c r="R201" s="51">
        <f t="shared" si="176"/>
        <v>-4672</v>
      </c>
      <c r="S201" s="32">
        <f t="shared" si="176"/>
        <v>131283</v>
      </c>
      <c r="T201" s="30">
        <f t="shared" si="176"/>
        <v>122609</v>
      </c>
      <c r="U201" s="59">
        <f t="shared" si="176"/>
        <v>8674</v>
      </c>
      <c r="V201" s="32"/>
      <c r="W201" s="30">
        <f>W7-W108</f>
        <v>44</v>
      </c>
      <c r="X201" s="51">
        <f t="shared" si="174"/>
        <v>-44</v>
      </c>
      <c r="Y201" s="57">
        <f t="shared" si="174"/>
        <v>131283</v>
      </c>
      <c r="Z201" s="54">
        <f t="shared" si="174"/>
        <v>122653</v>
      </c>
      <c r="AA201" s="59">
        <f t="shared" si="174"/>
        <v>8630</v>
      </c>
      <c r="AB201" s="32">
        <v>39</v>
      </c>
      <c r="AC201" s="36">
        <v>8457</v>
      </c>
      <c r="AD201" s="51">
        <f t="shared" si="170"/>
        <v>8418</v>
      </c>
      <c r="AE201" s="57">
        <f t="shared" si="171"/>
        <v>131244</v>
      </c>
      <c r="AF201" s="54">
        <f t="shared" si="171"/>
        <v>114196</v>
      </c>
      <c r="AG201" s="59">
        <f t="shared" si="171"/>
        <v>17048</v>
      </c>
      <c r="AH201" s="3">
        <f t="shared" si="171"/>
        <v>9099495</v>
      </c>
      <c r="AI201" s="83"/>
      <c r="AK201" s="83"/>
      <c r="AM201" s="83"/>
      <c r="AO201" s="92"/>
      <c r="AP201" s="106">
        <f t="shared" si="175"/>
        <v>17048</v>
      </c>
      <c r="AQ201" s="92">
        <f t="shared" si="172"/>
        <v>9099495</v>
      </c>
    </row>
    <row r="202" spans="1:43" s="6" customFormat="1" ht="12" hidden="1" outlineLevel="2">
      <c r="A202" s="21"/>
      <c r="B202" s="27" t="s">
        <v>13</v>
      </c>
      <c r="C202" s="8">
        <f aca="true" t="shared" si="177" ref="C202:U202">C8-C109</f>
        <v>9099495</v>
      </c>
      <c r="D202" s="32">
        <f t="shared" si="177"/>
        <v>113823</v>
      </c>
      <c r="E202" s="30">
        <f t="shared" si="177"/>
        <v>98871</v>
      </c>
      <c r="F202" s="59">
        <f t="shared" si="177"/>
        <v>14952</v>
      </c>
      <c r="G202" s="32">
        <f t="shared" si="177"/>
        <v>0</v>
      </c>
      <c r="H202" s="30">
        <f t="shared" si="177"/>
        <v>0</v>
      </c>
      <c r="I202" s="51">
        <f t="shared" si="177"/>
        <v>0</v>
      </c>
      <c r="J202" s="32">
        <f t="shared" si="177"/>
        <v>11713</v>
      </c>
      <c r="K202" s="36"/>
      <c r="L202" s="30">
        <f t="shared" si="177"/>
        <v>6680</v>
      </c>
      <c r="M202" s="50">
        <f t="shared" si="177"/>
        <v>18393</v>
      </c>
      <c r="N202" s="32">
        <f t="shared" si="177"/>
        <v>12808</v>
      </c>
      <c r="O202" s="36"/>
      <c r="P202" s="30">
        <f t="shared" si="177"/>
        <v>7130</v>
      </c>
      <c r="Q202" s="48">
        <f t="shared" si="177"/>
        <v>19938</v>
      </c>
      <c r="R202" s="51">
        <f t="shared" si="177"/>
        <v>-1545</v>
      </c>
      <c r="S202" s="32">
        <f t="shared" si="177"/>
        <v>132216</v>
      </c>
      <c r="T202" s="30">
        <f t="shared" si="177"/>
        <v>118809</v>
      </c>
      <c r="U202" s="59">
        <f t="shared" si="177"/>
        <v>13407</v>
      </c>
      <c r="V202" s="32"/>
      <c r="W202" s="30">
        <v>156</v>
      </c>
      <c r="X202" s="51">
        <f t="shared" si="174"/>
        <v>-156</v>
      </c>
      <c r="Y202" s="57">
        <f t="shared" si="174"/>
        <v>132060</v>
      </c>
      <c r="Z202" s="54">
        <f t="shared" si="174"/>
        <v>118809</v>
      </c>
      <c r="AA202" s="59">
        <f t="shared" si="174"/>
        <v>13251</v>
      </c>
      <c r="AB202" s="32">
        <v>60</v>
      </c>
      <c r="AC202" s="36">
        <v>46368</v>
      </c>
      <c r="AD202" s="51">
        <f t="shared" si="170"/>
        <v>46308</v>
      </c>
      <c r="AE202" s="57">
        <f t="shared" si="171"/>
        <v>132000</v>
      </c>
      <c r="AF202" s="54">
        <f t="shared" si="171"/>
        <v>72441</v>
      </c>
      <c r="AG202" s="59">
        <f t="shared" si="171"/>
        <v>59559</v>
      </c>
      <c r="AH202" s="3">
        <f t="shared" si="171"/>
        <v>9159054</v>
      </c>
      <c r="AI202" s="83"/>
      <c r="AK202" s="83"/>
      <c r="AM202" s="83"/>
      <c r="AO202" s="92"/>
      <c r="AP202" s="106">
        <f t="shared" si="175"/>
        <v>59559</v>
      </c>
      <c r="AQ202" s="92">
        <f t="shared" si="172"/>
        <v>9159054</v>
      </c>
    </row>
    <row r="203" spans="1:43" s="6" customFormat="1" ht="12" hidden="1" outlineLevel="2">
      <c r="A203" s="21"/>
      <c r="B203" s="27" t="s">
        <v>12</v>
      </c>
      <c r="C203" s="8">
        <f aca="true" t="shared" si="178" ref="C203:U203">C9-C110</f>
        <v>9159054</v>
      </c>
      <c r="D203" s="32">
        <f t="shared" si="178"/>
        <v>109618</v>
      </c>
      <c r="E203" s="30">
        <f t="shared" si="178"/>
        <v>101819</v>
      </c>
      <c r="F203" s="59">
        <f t="shared" si="178"/>
        <v>7799</v>
      </c>
      <c r="G203" s="32">
        <f t="shared" si="178"/>
        <v>0</v>
      </c>
      <c r="H203" s="30">
        <f t="shared" si="178"/>
        <v>0</v>
      </c>
      <c r="I203" s="51">
        <f t="shared" si="178"/>
        <v>0</v>
      </c>
      <c r="J203" s="32">
        <f t="shared" si="178"/>
        <v>10707</v>
      </c>
      <c r="K203" s="36"/>
      <c r="L203" s="30">
        <f t="shared" si="178"/>
        <v>6605</v>
      </c>
      <c r="M203" s="50">
        <f t="shared" si="178"/>
        <v>17312</v>
      </c>
      <c r="N203" s="32">
        <f t="shared" si="178"/>
        <v>12360</v>
      </c>
      <c r="O203" s="36"/>
      <c r="P203" s="30">
        <f t="shared" si="178"/>
        <v>7861</v>
      </c>
      <c r="Q203" s="48">
        <f t="shared" si="178"/>
        <v>20221</v>
      </c>
      <c r="R203" s="51">
        <f t="shared" si="178"/>
        <v>-2909</v>
      </c>
      <c r="S203" s="32">
        <f t="shared" si="178"/>
        <v>126930</v>
      </c>
      <c r="T203" s="30">
        <f t="shared" si="178"/>
        <v>122040</v>
      </c>
      <c r="U203" s="59">
        <f t="shared" si="178"/>
        <v>4890</v>
      </c>
      <c r="V203" s="32"/>
      <c r="W203" s="30">
        <v>229</v>
      </c>
      <c r="X203" s="51">
        <f t="shared" si="174"/>
        <v>-229</v>
      </c>
      <c r="Y203" s="57">
        <f t="shared" si="174"/>
        <v>126701</v>
      </c>
      <c r="Z203" s="54">
        <f t="shared" si="174"/>
        <v>122040</v>
      </c>
      <c r="AA203" s="59">
        <f t="shared" si="174"/>
        <v>4661</v>
      </c>
      <c r="AB203" s="32">
        <v>28</v>
      </c>
      <c r="AC203" s="36">
        <v>16376</v>
      </c>
      <c r="AD203" s="51">
        <f t="shared" si="170"/>
        <v>16348</v>
      </c>
      <c r="AE203" s="57">
        <f t="shared" si="171"/>
        <v>126673</v>
      </c>
      <c r="AF203" s="54">
        <f t="shared" si="171"/>
        <v>105664</v>
      </c>
      <c r="AG203" s="59">
        <f t="shared" si="171"/>
        <v>21009</v>
      </c>
      <c r="AH203" s="3">
        <f t="shared" si="171"/>
        <v>9180063</v>
      </c>
      <c r="AI203" s="83"/>
      <c r="AK203" s="83"/>
      <c r="AM203" s="83"/>
      <c r="AO203" s="92"/>
      <c r="AP203" s="106">
        <f t="shared" si="175"/>
        <v>21009</v>
      </c>
      <c r="AQ203" s="92">
        <f t="shared" si="172"/>
        <v>9180063</v>
      </c>
    </row>
    <row r="204" spans="1:43" s="5" customFormat="1" ht="12" hidden="1" outlineLevel="2">
      <c r="A204" s="21"/>
      <c r="B204" s="27" t="s">
        <v>11</v>
      </c>
      <c r="C204" s="8">
        <f aca="true" t="shared" si="179" ref="C204:U204">C10-C111</f>
        <v>9180063</v>
      </c>
      <c r="D204" s="32">
        <f t="shared" si="179"/>
        <v>105441</v>
      </c>
      <c r="E204" s="30">
        <f t="shared" si="179"/>
        <v>98688</v>
      </c>
      <c r="F204" s="59">
        <f t="shared" si="179"/>
        <v>6753</v>
      </c>
      <c r="G204" s="32">
        <f t="shared" si="179"/>
        <v>0</v>
      </c>
      <c r="H204" s="30">
        <f t="shared" si="179"/>
        <v>0</v>
      </c>
      <c r="I204" s="51">
        <f t="shared" si="179"/>
        <v>0</v>
      </c>
      <c r="J204" s="32">
        <f t="shared" si="179"/>
        <v>10182</v>
      </c>
      <c r="K204" s="36"/>
      <c r="L204" s="30">
        <f t="shared" si="179"/>
        <v>6906</v>
      </c>
      <c r="M204" s="50">
        <f t="shared" si="179"/>
        <v>17088</v>
      </c>
      <c r="N204" s="32">
        <f t="shared" si="179"/>
        <v>13934</v>
      </c>
      <c r="O204" s="36"/>
      <c r="P204" s="30">
        <f t="shared" si="179"/>
        <v>7394</v>
      </c>
      <c r="Q204" s="48">
        <f t="shared" si="179"/>
        <v>21328</v>
      </c>
      <c r="R204" s="51">
        <f t="shared" si="179"/>
        <v>-4240</v>
      </c>
      <c r="S204" s="32">
        <f t="shared" si="179"/>
        <v>122529</v>
      </c>
      <c r="T204" s="30">
        <f t="shared" si="179"/>
        <v>120016</v>
      </c>
      <c r="U204" s="59">
        <f t="shared" si="179"/>
        <v>2513</v>
      </c>
      <c r="V204" s="32"/>
      <c r="W204" s="30">
        <v>106</v>
      </c>
      <c r="X204" s="51">
        <f t="shared" si="174"/>
        <v>-106</v>
      </c>
      <c r="Y204" s="57">
        <f t="shared" si="174"/>
        <v>122423</v>
      </c>
      <c r="Z204" s="54">
        <f t="shared" si="174"/>
        <v>120016</v>
      </c>
      <c r="AA204" s="59">
        <f t="shared" si="174"/>
        <v>2407</v>
      </c>
      <c r="AB204" s="32">
        <v>21</v>
      </c>
      <c r="AC204" s="36">
        <v>25787</v>
      </c>
      <c r="AD204" s="51">
        <f t="shared" si="170"/>
        <v>25766</v>
      </c>
      <c r="AE204" s="57">
        <f t="shared" si="171"/>
        <v>122402</v>
      </c>
      <c r="AF204" s="54">
        <f t="shared" si="171"/>
        <v>94229</v>
      </c>
      <c r="AG204" s="59">
        <f t="shared" si="171"/>
        <v>28173</v>
      </c>
      <c r="AH204" s="3">
        <f t="shared" si="171"/>
        <v>9208236</v>
      </c>
      <c r="AI204" s="82"/>
      <c r="AK204" s="82"/>
      <c r="AM204" s="82"/>
      <c r="AO204" s="59"/>
      <c r="AP204" s="50">
        <f t="shared" si="175"/>
        <v>28173</v>
      </c>
      <c r="AQ204" s="59">
        <f t="shared" si="172"/>
        <v>9208236</v>
      </c>
    </row>
    <row r="205" spans="1:43" s="6" customFormat="1" ht="12" hidden="1" outlineLevel="2">
      <c r="A205" s="21"/>
      <c r="B205" s="27" t="s">
        <v>9</v>
      </c>
      <c r="C205" s="8">
        <f aca="true" t="shared" si="180" ref="C205:U205">C11-C112</f>
        <v>9208236</v>
      </c>
      <c r="D205" s="32">
        <f t="shared" si="180"/>
        <v>104882</v>
      </c>
      <c r="E205" s="30">
        <f t="shared" si="180"/>
        <v>99449</v>
      </c>
      <c r="F205" s="59">
        <f t="shared" si="180"/>
        <v>5433</v>
      </c>
      <c r="G205" s="32">
        <f t="shared" si="180"/>
        <v>0</v>
      </c>
      <c r="H205" s="30">
        <f t="shared" si="180"/>
        <v>0</v>
      </c>
      <c r="I205" s="51">
        <f t="shared" si="180"/>
        <v>0</v>
      </c>
      <c r="J205" s="32">
        <f t="shared" si="180"/>
        <v>9812</v>
      </c>
      <c r="K205" s="36"/>
      <c r="L205" s="30">
        <f t="shared" si="180"/>
        <v>6074</v>
      </c>
      <c r="M205" s="50">
        <f t="shared" si="180"/>
        <v>15886</v>
      </c>
      <c r="N205" s="32">
        <f t="shared" si="180"/>
        <v>14446</v>
      </c>
      <c r="O205" s="36"/>
      <c r="P205" s="30">
        <f t="shared" si="180"/>
        <v>8070</v>
      </c>
      <c r="Q205" s="48">
        <f t="shared" si="180"/>
        <v>22516</v>
      </c>
      <c r="R205" s="51">
        <f t="shared" si="180"/>
        <v>-6630</v>
      </c>
      <c r="S205" s="32">
        <f t="shared" si="180"/>
        <v>120768</v>
      </c>
      <c r="T205" s="30">
        <f t="shared" si="180"/>
        <v>121965</v>
      </c>
      <c r="U205" s="59">
        <f t="shared" si="180"/>
        <v>-1197</v>
      </c>
      <c r="V205" s="32"/>
      <c r="W205" s="30">
        <f>W11-W112</f>
        <v>-130</v>
      </c>
      <c r="X205" s="51">
        <f t="shared" si="174"/>
        <v>130</v>
      </c>
      <c r="Y205" s="57">
        <f t="shared" si="174"/>
        <v>120768</v>
      </c>
      <c r="Z205" s="54">
        <f t="shared" si="174"/>
        <v>121835</v>
      </c>
      <c r="AA205" s="59">
        <f t="shared" si="174"/>
        <v>-1067</v>
      </c>
      <c r="AB205" s="32">
        <v>20</v>
      </c>
      <c r="AC205" s="36">
        <v>26129</v>
      </c>
      <c r="AD205" s="51">
        <f t="shared" si="170"/>
        <v>26109</v>
      </c>
      <c r="AE205" s="57">
        <f t="shared" si="171"/>
        <v>120748</v>
      </c>
      <c r="AF205" s="54">
        <f t="shared" si="171"/>
        <v>95706</v>
      </c>
      <c r="AG205" s="59">
        <f t="shared" si="171"/>
        <v>25042</v>
      </c>
      <c r="AH205" s="3">
        <f t="shared" si="171"/>
        <v>9233278</v>
      </c>
      <c r="AI205" s="83"/>
      <c r="AK205" s="83"/>
      <c r="AM205" s="83"/>
      <c r="AO205" s="92"/>
      <c r="AP205" s="106">
        <f t="shared" si="175"/>
        <v>25042</v>
      </c>
      <c r="AQ205" s="92">
        <f t="shared" si="172"/>
        <v>9233278</v>
      </c>
    </row>
    <row r="206" spans="1:43" s="6" customFormat="1" ht="12" hidden="1" outlineLevel="2">
      <c r="A206" s="21"/>
      <c r="B206" s="27" t="s">
        <v>1</v>
      </c>
      <c r="C206" s="8">
        <f aca="true" t="shared" si="181" ref="C206:U206">C12-C113</f>
        <v>9233278</v>
      </c>
      <c r="D206" s="32">
        <f t="shared" si="181"/>
        <v>106174</v>
      </c>
      <c r="E206" s="30">
        <f t="shared" si="181"/>
        <v>98983</v>
      </c>
      <c r="F206" s="59">
        <f t="shared" si="181"/>
        <v>7191</v>
      </c>
      <c r="G206" s="32">
        <f t="shared" si="181"/>
        <v>0</v>
      </c>
      <c r="H206" s="30">
        <f t="shared" si="181"/>
        <v>0</v>
      </c>
      <c r="I206" s="51">
        <f t="shared" si="181"/>
        <v>0</v>
      </c>
      <c r="J206" s="32">
        <f t="shared" si="181"/>
        <v>9638</v>
      </c>
      <c r="K206" s="36"/>
      <c r="L206" s="30">
        <f t="shared" si="181"/>
        <v>6487</v>
      </c>
      <c r="M206" s="50">
        <f t="shared" si="181"/>
        <v>16125</v>
      </c>
      <c r="N206" s="32">
        <f t="shared" si="181"/>
        <v>14664</v>
      </c>
      <c r="O206" s="36"/>
      <c r="P206" s="30">
        <f t="shared" si="181"/>
        <v>8207</v>
      </c>
      <c r="Q206" s="48">
        <f t="shared" si="181"/>
        <v>22871</v>
      </c>
      <c r="R206" s="51">
        <f t="shared" si="181"/>
        <v>-6746</v>
      </c>
      <c r="S206" s="32">
        <f t="shared" si="181"/>
        <v>122299</v>
      </c>
      <c r="T206" s="30">
        <f t="shared" si="181"/>
        <v>121854</v>
      </c>
      <c r="U206" s="59">
        <f t="shared" si="181"/>
        <v>445</v>
      </c>
      <c r="V206" s="32">
        <f>V12-V113</f>
        <v>30</v>
      </c>
      <c r="W206" s="30"/>
      <c r="X206" s="51">
        <f t="shared" si="174"/>
        <v>30</v>
      </c>
      <c r="Y206" s="57">
        <f t="shared" si="174"/>
        <v>122329</v>
      </c>
      <c r="Z206" s="54">
        <f t="shared" si="174"/>
        <v>121854</v>
      </c>
      <c r="AA206" s="59">
        <f t="shared" si="174"/>
        <v>475</v>
      </c>
      <c r="AB206" s="32">
        <v>29</v>
      </c>
      <c r="AC206" s="36">
        <v>24581</v>
      </c>
      <c r="AD206" s="51">
        <f t="shared" si="170"/>
        <v>24552</v>
      </c>
      <c r="AE206" s="57">
        <f t="shared" si="171"/>
        <v>122300</v>
      </c>
      <c r="AF206" s="54">
        <f t="shared" si="171"/>
        <v>97273</v>
      </c>
      <c r="AG206" s="59">
        <f t="shared" si="171"/>
        <v>25027</v>
      </c>
      <c r="AH206" s="3">
        <f t="shared" si="171"/>
        <v>9258305</v>
      </c>
      <c r="AI206" s="83"/>
      <c r="AK206" s="83"/>
      <c r="AM206" s="83"/>
      <c r="AO206" s="92"/>
      <c r="AP206" s="106">
        <f t="shared" si="175"/>
        <v>25027</v>
      </c>
      <c r="AQ206" s="92">
        <f t="shared" si="172"/>
        <v>9258305</v>
      </c>
    </row>
    <row r="207" spans="1:43" s="6" customFormat="1" ht="12" hidden="1" outlineLevel="2">
      <c r="A207" s="21"/>
      <c r="B207" s="27" t="s">
        <v>2</v>
      </c>
      <c r="C207" s="8">
        <f aca="true" t="shared" si="182" ref="C207:U207">C13-C114</f>
        <v>9258305</v>
      </c>
      <c r="D207" s="32">
        <f t="shared" si="182"/>
        <v>106599</v>
      </c>
      <c r="E207" s="30">
        <f t="shared" si="182"/>
        <v>98507</v>
      </c>
      <c r="F207" s="59">
        <f t="shared" si="182"/>
        <v>8092</v>
      </c>
      <c r="G207" s="32">
        <f t="shared" si="182"/>
        <v>0</v>
      </c>
      <c r="H207" s="30">
        <f t="shared" si="182"/>
        <v>0</v>
      </c>
      <c r="I207" s="51">
        <f t="shared" si="182"/>
        <v>0</v>
      </c>
      <c r="J207" s="32">
        <f t="shared" si="182"/>
        <v>9609</v>
      </c>
      <c r="K207" s="36"/>
      <c r="L207" s="30">
        <f t="shared" si="182"/>
        <v>11907</v>
      </c>
      <c r="M207" s="50">
        <f t="shared" si="182"/>
        <v>21516</v>
      </c>
      <c r="N207" s="32">
        <f t="shared" si="182"/>
        <v>15846</v>
      </c>
      <c r="O207" s="36"/>
      <c r="P207" s="30">
        <f t="shared" si="182"/>
        <v>14311</v>
      </c>
      <c r="Q207" s="48">
        <f t="shared" si="182"/>
        <v>30157</v>
      </c>
      <c r="R207" s="51">
        <f t="shared" si="182"/>
        <v>-8641</v>
      </c>
      <c r="S207" s="32">
        <f t="shared" si="182"/>
        <v>128115</v>
      </c>
      <c r="T207" s="30">
        <f t="shared" si="182"/>
        <v>128664</v>
      </c>
      <c r="U207" s="59">
        <f t="shared" si="182"/>
        <v>-549</v>
      </c>
      <c r="V207" s="32"/>
      <c r="W207" s="30">
        <v>210</v>
      </c>
      <c r="X207" s="51">
        <f t="shared" si="174"/>
        <v>-210</v>
      </c>
      <c r="Y207" s="57">
        <f t="shared" si="174"/>
        <v>127905</v>
      </c>
      <c r="Z207" s="54">
        <f t="shared" si="174"/>
        <v>128664</v>
      </c>
      <c r="AA207" s="59">
        <f t="shared" si="174"/>
        <v>-759</v>
      </c>
      <c r="AB207" s="32">
        <v>89</v>
      </c>
      <c r="AC207" s="36">
        <v>31687</v>
      </c>
      <c r="AD207" s="51">
        <f t="shared" si="170"/>
        <v>31598</v>
      </c>
      <c r="AE207" s="57">
        <f t="shared" si="171"/>
        <v>127816</v>
      </c>
      <c r="AF207" s="54">
        <f t="shared" si="171"/>
        <v>96977</v>
      </c>
      <c r="AG207" s="59">
        <f t="shared" si="171"/>
        <v>30839</v>
      </c>
      <c r="AH207" s="3">
        <f t="shared" si="171"/>
        <v>9289144</v>
      </c>
      <c r="AI207" s="83"/>
      <c r="AK207" s="83"/>
      <c r="AM207" s="83"/>
      <c r="AO207" s="92"/>
      <c r="AP207" s="106">
        <f t="shared" si="175"/>
        <v>30839</v>
      </c>
      <c r="AQ207" s="92">
        <f t="shared" si="172"/>
        <v>9289144</v>
      </c>
    </row>
    <row r="208" spans="1:43" s="6" customFormat="1" ht="12" hidden="1" outlineLevel="2">
      <c r="A208" s="21"/>
      <c r="B208" s="27" t="s">
        <v>3</v>
      </c>
      <c r="C208" s="8">
        <f aca="true" t="shared" si="183" ref="C208:U208">C14-C115</f>
        <v>9289144</v>
      </c>
      <c r="D208" s="32">
        <f t="shared" si="183"/>
        <v>105579</v>
      </c>
      <c r="E208" s="30">
        <f t="shared" si="183"/>
        <v>99359</v>
      </c>
      <c r="F208" s="59">
        <f t="shared" si="183"/>
        <v>6220</v>
      </c>
      <c r="G208" s="32">
        <f t="shared" si="183"/>
        <v>0</v>
      </c>
      <c r="H208" s="30">
        <f t="shared" si="183"/>
        <v>0</v>
      </c>
      <c r="I208" s="51">
        <f t="shared" si="183"/>
        <v>0</v>
      </c>
      <c r="J208" s="32">
        <f t="shared" si="183"/>
        <v>10573</v>
      </c>
      <c r="K208" s="36">
        <f t="shared" si="183"/>
        <v>189</v>
      </c>
      <c r="L208" s="30">
        <f t="shared" si="183"/>
        <v>13384</v>
      </c>
      <c r="M208" s="50">
        <f t="shared" si="183"/>
        <v>24146</v>
      </c>
      <c r="N208" s="32">
        <f t="shared" si="183"/>
        <v>16331</v>
      </c>
      <c r="O208" s="36"/>
      <c r="P208" s="30">
        <f t="shared" si="183"/>
        <v>15322</v>
      </c>
      <c r="Q208" s="48">
        <f t="shared" si="183"/>
        <v>31653</v>
      </c>
      <c r="R208" s="51">
        <f t="shared" si="183"/>
        <v>-7507</v>
      </c>
      <c r="S208" s="32">
        <f t="shared" si="183"/>
        <v>129725</v>
      </c>
      <c r="T208" s="30">
        <f t="shared" si="183"/>
        <v>131012</v>
      </c>
      <c r="U208" s="59">
        <f t="shared" si="183"/>
        <v>-1287</v>
      </c>
      <c r="V208" s="32"/>
      <c r="W208" s="30">
        <v>3</v>
      </c>
      <c r="X208" s="51">
        <f t="shared" si="174"/>
        <v>-3</v>
      </c>
      <c r="Y208" s="57">
        <f t="shared" si="174"/>
        <v>129722</v>
      </c>
      <c r="Z208" s="54">
        <f t="shared" si="174"/>
        <v>131012</v>
      </c>
      <c r="AA208" s="59">
        <f t="shared" si="174"/>
        <v>-1290</v>
      </c>
      <c r="AB208" s="32">
        <v>116</v>
      </c>
      <c r="AC208" s="36">
        <v>34034</v>
      </c>
      <c r="AD208" s="51">
        <f t="shared" si="170"/>
        <v>33918</v>
      </c>
      <c r="AE208" s="57">
        <f t="shared" si="171"/>
        <v>129606</v>
      </c>
      <c r="AF208" s="54">
        <f t="shared" si="171"/>
        <v>96978</v>
      </c>
      <c r="AG208" s="59">
        <f t="shared" si="171"/>
        <v>32628</v>
      </c>
      <c r="AH208" s="3">
        <f t="shared" si="171"/>
        <v>9321772</v>
      </c>
      <c r="AI208" s="83"/>
      <c r="AK208" s="87"/>
      <c r="AM208" s="83"/>
      <c r="AO208" s="92"/>
      <c r="AP208" s="106">
        <f t="shared" si="175"/>
        <v>32628</v>
      </c>
      <c r="AQ208" s="92">
        <f t="shared" si="172"/>
        <v>9321772</v>
      </c>
    </row>
    <row r="209" spans="1:43" s="6" customFormat="1" ht="12" hidden="1" outlineLevel="2">
      <c r="A209" s="21"/>
      <c r="B209" s="27" t="s">
        <v>4</v>
      </c>
      <c r="C209" s="8">
        <f aca="true" t="shared" si="184" ref="C209:U209">C15-C116</f>
        <v>9321772</v>
      </c>
      <c r="D209" s="32">
        <f t="shared" si="184"/>
        <v>104929</v>
      </c>
      <c r="E209" s="30">
        <f t="shared" si="184"/>
        <v>99482</v>
      </c>
      <c r="F209" s="59">
        <f t="shared" si="184"/>
        <v>5447</v>
      </c>
      <c r="G209" s="44">
        <f t="shared" si="184"/>
        <v>0</v>
      </c>
      <c r="H209" s="30">
        <f t="shared" si="184"/>
        <v>0</v>
      </c>
      <c r="I209" s="51">
        <f t="shared" si="184"/>
        <v>0</v>
      </c>
      <c r="J209" s="32">
        <f t="shared" si="184"/>
        <v>10682</v>
      </c>
      <c r="K209" s="36">
        <f t="shared" si="184"/>
        <v>243</v>
      </c>
      <c r="L209" s="30">
        <f t="shared" si="184"/>
        <v>13631</v>
      </c>
      <c r="M209" s="50">
        <f t="shared" si="184"/>
        <v>24556</v>
      </c>
      <c r="N209" s="32">
        <f t="shared" si="184"/>
        <v>16927</v>
      </c>
      <c r="O209" s="36"/>
      <c r="P209" s="30">
        <f t="shared" si="184"/>
        <v>16474</v>
      </c>
      <c r="Q209" s="48">
        <f t="shared" si="184"/>
        <v>33401</v>
      </c>
      <c r="R209" s="51">
        <f t="shared" si="184"/>
        <v>-8845</v>
      </c>
      <c r="S209" s="32">
        <f t="shared" si="184"/>
        <v>129485</v>
      </c>
      <c r="T209" s="30">
        <f t="shared" si="184"/>
        <v>132883</v>
      </c>
      <c r="U209" s="59">
        <f t="shared" si="184"/>
        <v>-3398</v>
      </c>
      <c r="V209" s="32"/>
      <c r="W209" s="30">
        <f>W15-W116</f>
        <v>518</v>
      </c>
      <c r="X209" s="51">
        <f t="shared" si="174"/>
        <v>-518</v>
      </c>
      <c r="Y209" s="57">
        <f t="shared" si="174"/>
        <v>129485</v>
      </c>
      <c r="Z209" s="54">
        <f t="shared" si="174"/>
        <v>133401</v>
      </c>
      <c r="AA209" s="59">
        <f t="shared" si="174"/>
        <v>-3916</v>
      </c>
      <c r="AB209" s="32">
        <v>77</v>
      </c>
      <c r="AC209" s="36">
        <v>24196</v>
      </c>
      <c r="AD209" s="51">
        <f t="shared" si="170"/>
        <v>24119</v>
      </c>
      <c r="AE209" s="57">
        <f t="shared" si="171"/>
        <v>129408</v>
      </c>
      <c r="AF209" s="54">
        <f t="shared" si="171"/>
        <v>109205</v>
      </c>
      <c r="AG209" s="59">
        <f t="shared" si="171"/>
        <v>20203</v>
      </c>
      <c r="AH209" s="3">
        <f t="shared" si="171"/>
        <v>9341975</v>
      </c>
      <c r="AI209" s="83"/>
      <c r="AK209" s="87"/>
      <c r="AM209" s="83"/>
      <c r="AO209" s="92"/>
      <c r="AP209" s="106">
        <f t="shared" si="175"/>
        <v>20203</v>
      </c>
      <c r="AQ209" s="92">
        <f t="shared" si="172"/>
        <v>9341975</v>
      </c>
    </row>
    <row r="210" spans="1:43" s="5" customFormat="1" ht="12" hidden="1" outlineLevel="2">
      <c r="A210" s="21"/>
      <c r="B210" s="28" t="s">
        <v>5</v>
      </c>
      <c r="C210" s="8">
        <f aca="true" t="shared" si="185" ref="C210:U210">C16-C117</f>
        <v>9341975</v>
      </c>
      <c r="D210" s="32">
        <f t="shared" si="185"/>
        <v>106660</v>
      </c>
      <c r="E210" s="30">
        <f t="shared" si="185"/>
        <v>99338</v>
      </c>
      <c r="F210" s="59">
        <f t="shared" si="185"/>
        <v>7322</v>
      </c>
      <c r="G210" s="44">
        <f t="shared" si="185"/>
        <v>0</v>
      </c>
      <c r="H210" s="30">
        <f t="shared" si="185"/>
        <v>0</v>
      </c>
      <c r="I210" s="51">
        <f t="shared" si="185"/>
        <v>0</v>
      </c>
      <c r="J210" s="32">
        <f t="shared" si="185"/>
        <v>11321</v>
      </c>
      <c r="K210" s="36">
        <f t="shared" si="185"/>
        <v>362</v>
      </c>
      <c r="L210" s="30">
        <f t="shared" si="185"/>
        <v>14796</v>
      </c>
      <c r="M210" s="50">
        <f t="shared" si="185"/>
        <v>26479</v>
      </c>
      <c r="N210" s="32">
        <f t="shared" si="185"/>
        <v>17965</v>
      </c>
      <c r="O210" s="36"/>
      <c r="P210" s="30">
        <f t="shared" si="185"/>
        <v>17742</v>
      </c>
      <c r="Q210" s="48">
        <f t="shared" si="185"/>
        <v>35707</v>
      </c>
      <c r="R210" s="51">
        <f t="shared" si="185"/>
        <v>-9228</v>
      </c>
      <c r="S210" s="32">
        <f t="shared" si="185"/>
        <v>133139</v>
      </c>
      <c r="T210" s="30">
        <f t="shared" si="185"/>
        <v>135045</v>
      </c>
      <c r="U210" s="59">
        <f t="shared" si="185"/>
        <v>-1906</v>
      </c>
      <c r="V210" s="32"/>
      <c r="W210" s="30">
        <v>218</v>
      </c>
      <c r="X210" s="51">
        <f t="shared" si="174"/>
        <v>-218</v>
      </c>
      <c r="Y210" s="57">
        <f t="shared" si="174"/>
        <v>132921</v>
      </c>
      <c r="Z210" s="54">
        <f t="shared" si="174"/>
        <v>135045</v>
      </c>
      <c r="AA210" s="59">
        <f t="shared" si="174"/>
        <v>-2124</v>
      </c>
      <c r="AB210" s="32">
        <v>102</v>
      </c>
      <c r="AC210" s="36">
        <v>61980</v>
      </c>
      <c r="AD210" s="51">
        <f t="shared" si="170"/>
        <v>61878</v>
      </c>
      <c r="AE210" s="57">
        <f t="shared" si="171"/>
        <v>132819</v>
      </c>
      <c r="AF210" s="54">
        <f t="shared" si="171"/>
        <v>73065</v>
      </c>
      <c r="AG210" s="59">
        <f t="shared" si="171"/>
        <v>59754</v>
      </c>
      <c r="AH210" s="3">
        <f t="shared" si="171"/>
        <v>9401729</v>
      </c>
      <c r="AI210" s="82"/>
      <c r="AK210" s="4"/>
      <c r="AM210" s="82"/>
      <c r="AO210" s="59"/>
      <c r="AP210" s="50">
        <f t="shared" si="175"/>
        <v>59754</v>
      </c>
      <c r="AQ210" s="59">
        <f t="shared" si="172"/>
        <v>9401729</v>
      </c>
    </row>
    <row r="211" spans="1:43" s="5" customFormat="1" ht="12" hidden="1" outlineLevel="2">
      <c r="A211" s="21"/>
      <c r="B211" s="27" t="s">
        <v>0</v>
      </c>
      <c r="C211" s="8">
        <f aca="true" t="shared" si="186" ref="C211:U211">C17-C118</f>
        <v>9401729</v>
      </c>
      <c r="D211" s="32">
        <f t="shared" si="186"/>
        <v>106243</v>
      </c>
      <c r="E211" s="30">
        <f t="shared" si="186"/>
        <v>97911</v>
      </c>
      <c r="F211" s="59">
        <f t="shared" si="186"/>
        <v>8332</v>
      </c>
      <c r="G211" s="44">
        <f t="shared" si="186"/>
        <v>0</v>
      </c>
      <c r="H211" s="30">
        <f t="shared" si="186"/>
        <v>0</v>
      </c>
      <c r="I211" s="51">
        <f t="shared" si="186"/>
        <v>0</v>
      </c>
      <c r="J211" s="32">
        <f t="shared" si="186"/>
        <v>11610</v>
      </c>
      <c r="K211" s="36">
        <f t="shared" si="186"/>
        <v>557</v>
      </c>
      <c r="L211" s="30">
        <f t="shared" si="186"/>
        <v>16015</v>
      </c>
      <c r="M211" s="50">
        <f t="shared" si="186"/>
        <v>28182</v>
      </c>
      <c r="N211" s="32">
        <f t="shared" si="186"/>
        <v>17767</v>
      </c>
      <c r="O211" s="36"/>
      <c r="P211" s="30">
        <f t="shared" si="186"/>
        <v>19746</v>
      </c>
      <c r="Q211" s="48">
        <f t="shared" si="186"/>
        <v>37513</v>
      </c>
      <c r="R211" s="51">
        <f t="shared" si="186"/>
        <v>-9331</v>
      </c>
      <c r="S211" s="32">
        <f t="shared" si="186"/>
        <v>134425</v>
      </c>
      <c r="T211" s="30">
        <f t="shared" si="186"/>
        <v>135424</v>
      </c>
      <c r="U211" s="59">
        <f t="shared" si="186"/>
        <v>-999</v>
      </c>
      <c r="V211" s="32"/>
      <c r="W211" s="30">
        <v>620</v>
      </c>
      <c r="X211" s="51">
        <f t="shared" si="174"/>
        <v>-620</v>
      </c>
      <c r="Y211" s="57">
        <f t="shared" si="174"/>
        <v>133805</v>
      </c>
      <c r="Z211" s="54">
        <f t="shared" si="174"/>
        <v>135424</v>
      </c>
      <c r="AA211" s="59">
        <f t="shared" si="174"/>
        <v>-1619</v>
      </c>
      <c r="AB211" s="32">
        <v>101</v>
      </c>
      <c r="AC211" s="36">
        <v>62982</v>
      </c>
      <c r="AD211" s="51">
        <f t="shared" si="170"/>
        <v>62881</v>
      </c>
      <c r="AE211" s="57">
        <f t="shared" si="171"/>
        <v>133704</v>
      </c>
      <c r="AF211" s="54">
        <f t="shared" si="171"/>
        <v>72442</v>
      </c>
      <c r="AG211" s="59">
        <f t="shared" si="171"/>
        <v>61262</v>
      </c>
      <c r="AH211" s="3">
        <f t="shared" si="171"/>
        <v>9462991</v>
      </c>
      <c r="AI211" s="82"/>
      <c r="AK211" s="4"/>
      <c r="AM211" s="82"/>
      <c r="AO211" s="59"/>
      <c r="AP211" s="50">
        <f t="shared" si="175"/>
        <v>61262</v>
      </c>
      <c r="AQ211" s="59">
        <f t="shared" si="172"/>
        <v>9462991</v>
      </c>
    </row>
    <row r="212" spans="1:43" s="5" customFormat="1" ht="12" hidden="1" outlineLevel="2">
      <c r="A212" s="21"/>
      <c r="B212" s="27" t="s">
        <v>6</v>
      </c>
      <c r="C212" s="8">
        <f aca="true" t="shared" si="187" ref="C212:U212">C18-C119</f>
        <v>9462991</v>
      </c>
      <c r="D212" s="32">
        <f t="shared" si="187"/>
        <v>104284</v>
      </c>
      <c r="E212" s="30">
        <f t="shared" si="187"/>
        <v>100076</v>
      </c>
      <c r="F212" s="59">
        <f t="shared" si="187"/>
        <v>4208</v>
      </c>
      <c r="G212" s="44">
        <f t="shared" si="187"/>
        <v>0</v>
      </c>
      <c r="H212" s="30">
        <f t="shared" si="187"/>
        <v>0</v>
      </c>
      <c r="I212" s="51">
        <f t="shared" si="187"/>
        <v>0</v>
      </c>
      <c r="J212" s="32">
        <f t="shared" si="187"/>
        <v>12425</v>
      </c>
      <c r="K212" s="36">
        <f t="shared" si="187"/>
        <v>353</v>
      </c>
      <c r="L212" s="30">
        <f t="shared" si="187"/>
        <v>17711</v>
      </c>
      <c r="M212" s="50">
        <f t="shared" si="187"/>
        <v>30489</v>
      </c>
      <c r="N212" s="32">
        <f t="shared" si="187"/>
        <v>17493</v>
      </c>
      <c r="O212" s="36"/>
      <c r="P212" s="30">
        <f t="shared" si="187"/>
        <v>20735</v>
      </c>
      <c r="Q212" s="48">
        <f t="shared" si="187"/>
        <v>38228</v>
      </c>
      <c r="R212" s="51">
        <f t="shared" si="187"/>
        <v>-7739</v>
      </c>
      <c r="S212" s="32">
        <f t="shared" si="187"/>
        <v>134773</v>
      </c>
      <c r="T212" s="30">
        <f t="shared" si="187"/>
        <v>138304</v>
      </c>
      <c r="U212" s="59">
        <f t="shared" si="187"/>
        <v>-3531</v>
      </c>
      <c r="V212" s="32"/>
      <c r="W212" s="30">
        <v>7</v>
      </c>
      <c r="X212" s="51">
        <f t="shared" si="174"/>
        <v>-7</v>
      </c>
      <c r="Y212" s="57">
        <f t="shared" si="174"/>
        <v>134766</v>
      </c>
      <c r="Z212" s="54">
        <f t="shared" si="174"/>
        <v>138304</v>
      </c>
      <c r="AA212" s="59">
        <f t="shared" si="174"/>
        <v>-3538</v>
      </c>
      <c r="AB212" s="32">
        <v>103</v>
      </c>
      <c r="AC212" s="36">
        <v>46417</v>
      </c>
      <c r="AD212" s="51">
        <f t="shared" si="170"/>
        <v>46314</v>
      </c>
      <c r="AE212" s="57">
        <f t="shared" si="171"/>
        <v>134663</v>
      </c>
      <c r="AF212" s="54">
        <f t="shared" si="171"/>
        <v>91887</v>
      </c>
      <c r="AG212" s="59">
        <f t="shared" si="171"/>
        <v>42776</v>
      </c>
      <c r="AH212" s="3">
        <f t="shared" si="171"/>
        <v>9505767</v>
      </c>
      <c r="AI212" s="82"/>
      <c r="AK212" s="4"/>
      <c r="AM212" s="82"/>
      <c r="AO212" s="59"/>
      <c r="AP212" s="50">
        <f t="shared" si="175"/>
        <v>42776</v>
      </c>
      <c r="AQ212" s="59">
        <f t="shared" si="172"/>
        <v>9505767</v>
      </c>
    </row>
    <row r="213" spans="1:43" s="5" customFormat="1" ht="12" hidden="1" outlineLevel="2">
      <c r="A213" s="21"/>
      <c r="B213" s="27" t="s">
        <v>7</v>
      </c>
      <c r="C213" s="8">
        <f aca="true" t="shared" si="188" ref="C213:U213">C19-C120</f>
        <v>9505767</v>
      </c>
      <c r="D213" s="32">
        <f t="shared" si="188"/>
        <v>104947</v>
      </c>
      <c r="E213" s="30">
        <f t="shared" si="188"/>
        <v>101498</v>
      </c>
      <c r="F213" s="59">
        <f t="shared" si="188"/>
        <v>3449</v>
      </c>
      <c r="G213" s="44">
        <f t="shared" si="188"/>
        <v>0</v>
      </c>
      <c r="H213" s="30">
        <f t="shared" si="188"/>
        <v>0</v>
      </c>
      <c r="I213" s="51">
        <f t="shared" si="188"/>
        <v>0</v>
      </c>
      <c r="J213" s="32">
        <f t="shared" si="188"/>
        <v>13113</v>
      </c>
      <c r="K213" s="36">
        <f t="shared" si="188"/>
        <v>220</v>
      </c>
      <c r="L213" s="30">
        <f t="shared" si="188"/>
        <v>19981</v>
      </c>
      <c r="M213" s="50">
        <f t="shared" si="188"/>
        <v>33314</v>
      </c>
      <c r="N213" s="32">
        <f t="shared" si="188"/>
        <v>18454</v>
      </c>
      <c r="O213" s="36"/>
      <c r="P213" s="30">
        <f t="shared" si="188"/>
        <v>21729</v>
      </c>
      <c r="Q213" s="48">
        <f t="shared" si="188"/>
        <v>40183</v>
      </c>
      <c r="R213" s="51">
        <f t="shared" si="188"/>
        <v>-6869</v>
      </c>
      <c r="S213" s="32">
        <f t="shared" si="188"/>
        <v>138261</v>
      </c>
      <c r="T213" s="30">
        <f t="shared" si="188"/>
        <v>141681</v>
      </c>
      <c r="U213" s="59">
        <f t="shared" si="188"/>
        <v>-3420</v>
      </c>
      <c r="V213" s="32">
        <f>V19-V120</f>
        <v>154</v>
      </c>
      <c r="W213" s="30"/>
      <c r="X213" s="51">
        <f t="shared" si="174"/>
        <v>154</v>
      </c>
      <c r="Y213" s="57">
        <f t="shared" si="174"/>
        <v>138415</v>
      </c>
      <c r="Z213" s="54">
        <f t="shared" si="174"/>
        <v>141681</v>
      </c>
      <c r="AA213" s="59">
        <f t="shared" si="174"/>
        <v>-3266</v>
      </c>
      <c r="AB213" s="32">
        <v>76</v>
      </c>
      <c r="AC213" s="36">
        <v>33709</v>
      </c>
      <c r="AD213" s="51">
        <f t="shared" si="170"/>
        <v>33633</v>
      </c>
      <c r="AE213" s="57">
        <f t="shared" si="171"/>
        <v>138339</v>
      </c>
      <c r="AF213" s="54">
        <f t="shared" si="171"/>
        <v>107972</v>
      </c>
      <c r="AG213" s="59">
        <f t="shared" si="171"/>
        <v>30367</v>
      </c>
      <c r="AH213" s="3">
        <f t="shared" si="171"/>
        <v>9536134</v>
      </c>
      <c r="AI213" s="82"/>
      <c r="AK213" s="4"/>
      <c r="AM213" s="82"/>
      <c r="AO213" s="59"/>
      <c r="AP213" s="50">
        <f t="shared" si="175"/>
        <v>30367</v>
      </c>
      <c r="AQ213" s="59">
        <f t="shared" si="172"/>
        <v>9536134</v>
      </c>
    </row>
    <row r="214" spans="1:43" s="5" customFormat="1" ht="12" hidden="1" outlineLevel="2">
      <c r="A214" s="21"/>
      <c r="B214" s="27" t="s">
        <v>8</v>
      </c>
      <c r="C214" s="8">
        <f aca="true" t="shared" si="189" ref="C214:U214">C20-C121</f>
        <v>9536134</v>
      </c>
      <c r="D214" s="32">
        <f t="shared" si="189"/>
        <v>107895</v>
      </c>
      <c r="E214" s="30">
        <f t="shared" si="189"/>
        <v>96435</v>
      </c>
      <c r="F214" s="59">
        <f t="shared" si="189"/>
        <v>11460</v>
      </c>
      <c r="G214" s="44">
        <f t="shared" si="189"/>
        <v>0</v>
      </c>
      <c r="H214" s="30">
        <f t="shared" si="189"/>
        <v>0</v>
      </c>
      <c r="I214" s="51">
        <f t="shared" si="189"/>
        <v>0</v>
      </c>
      <c r="J214" s="32">
        <f t="shared" si="189"/>
        <v>12932</v>
      </c>
      <c r="K214" s="36">
        <f t="shared" si="189"/>
        <v>242</v>
      </c>
      <c r="L214" s="30">
        <f t="shared" si="189"/>
        <v>20102</v>
      </c>
      <c r="M214" s="50">
        <f t="shared" si="189"/>
        <v>33276</v>
      </c>
      <c r="N214" s="32">
        <f t="shared" si="189"/>
        <v>17656</v>
      </c>
      <c r="O214" s="36"/>
      <c r="P214" s="30">
        <f t="shared" si="189"/>
        <v>23060</v>
      </c>
      <c r="Q214" s="48">
        <f t="shared" si="189"/>
        <v>40716</v>
      </c>
      <c r="R214" s="51">
        <f t="shared" si="189"/>
        <v>-7440</v>
      </c>
      <c r="S214" s="32">
        <f t="shared" si="189"/>
        <v>141171</v>
      </c>
      <c r="T214" s="30">
        <f t="shared" si="189"/>
        <v>137151</v>
      </c>
      <c r="U214" s="59">
        <f t="shared" si="189"/>
        <v>4020</v>
      </c>
      <c r="V214" s="32">
        <f>V20-V121</f>
        <v>177</v>
      </c>
      <c r="W214" s="30"/>
      <c r="X214" s="51">
        <f t="shared" si="174"/>
        <v>177</v>
      </c>
      <c r="Y214" s="57">
        <f t="shared" si="174"/>
        <v>141348</v>
      </c>
      <c r="Z214" s="54">
        <f t="shared" si="174"/>
        <v>137151</v>
      </c>
      <c r="AA214" s="59">
        <f t="shared" si="174"/>
        <v>4197</v>
      </c>
      <c r="AB214" s="32">
        <v>95</v>
      </c>
      <c r="AC214" s="36">
        <v>34754</v>
      </c>
      <c r="AD214" s="51">
        <f t="shared" si="170"/>
        <v>34659</v>
      </c>
      <c r="AE214" s="57">
        <f t="shared" si="171"/>
        <v>141253</v>
      </c>
      <c r="AF214" s="54">
        <f t="shared" si="171"/>
        <v>102397</v>
      </c>
      <c r="AG214" s="59">
        <f t="shared" si="171"/>
        <v>38856</v>
      </c>
      <c r="AH214" s="3">
        <f t="shared" si="171"/>
        <v>9574990</v>
      </c>
      <c r="AI214" s="82"/>
      <c r="AK214" s="4"/>
      <c r="AM214" s="82"/>
      <c r="AO214" s="59"/>
      <c r="AP214" s="50">
        <f t="shared" si="175"/>
        <v>38856</v>
      </c>
      <c r="AQ214" s="59">
        <f t="shared" si="172"/>
        <v>9574990</v>
      </c>
    </row>
    <row r="215" spans="1:43" s="5" customFormat="1" ht="12" hidden="1" outlineLevel="2">
      <c r="A215" s="21"/>
      <c r="B215" s="27" t="s">
        <v>10</v>
      </c>
      <c r="C215" s="8">
        <f aca="true" t="shared" si="190" ref="C215:U215">C21-C122</f>
        <v>9574990</v>
      </c>
      <c r="D215" s="32">
        <f t="shared" si="190"/>
        <v>109881</v>
      </c>
      <c r="E215" s="30">
        <f t="shared" si="190"/>
        <v>97753</v>
      </c>
      <c r="F215" s="59">
        <f t="shared" si="190"/>
        <v>12128</v>
      </c>
      <c r="G215" s="44">
        <f t="shared" si="190"/>
        <v>0</v>
      </c>
      <c r="H215" s="30">
        <f t="shared" si="190"/>
        <v>0</v>
      </c>
      <c r="I215" s="51">
        <f t="shared" si="190"/>
        <v>0</v>
      </c>
      <c r="J215" s="32">
        <f t="shared" si="190"/>
        <v>12953</v>
      </c>
      <c r="K215" s="36">
        <f t="shared" si="190"/>
        <v>351</v>
      </c>
      <c r="L215" s="30">
        <f t="shared" si="190"/>
        <v>21618</v>
      </c>
      <c r="M215" s="50">
        <f t="shared" si="190"/>
        <v>34922</v>
      </c>
      <c r="N215" s="32">
        <f t="shared" si="190"/>
        <v>17898</v>
      </c>
      <c r="O215" s="36"/>
      <c r="P215" s="30">
        <f t="shared" si="190"/>
        <v>24703</v>
      </c>
      <c r="Q215" s="48">
        <f t="shared" si="190"/>
        <v>42601</v>
      </c>
      <c r="R215" s="51">
        <f t="shared" si="190"/>
        <v>-7679</v>
      </c>
      <c r="S215" s="32">
        <f t="shared" si="190"/>
        <v>144803</v>
      </c>
      <c r="T215" s="30">
        <f t="shared" si="190"/>
        <v>140354</v>
      </c>
      <c r="U215" s="59">
        <f t="shared" si="190"/>
        <v>4449</v>
      </c>
      <c r="V215" s="32">
        <f>V21-V122</f>
        <v>58</v>
      </c>
      <c r="W215" s="30"/>
      <c r="X215" s="51">
        <f t="shared" si="174"/>
        <v>58</v>
      </c>
      <c r="Y215" s="57">
        <f t="shared" si="174"/>
        <v>144861</v>
      </c>
      <c r="Z215" s="54">
        <f t="shared" si="174"/>
        <v>140354</v>
      </c>
      <c r="AA215" s="59">
        <f t="shared" si="174"/>
        <v>4507</v>
      </c>
      <c r="AB215" s="32">
        <v>100</v>
      </c>
      <c r="AC215" s="36">
        <v>31512</v>
      </c>
      <c r="AD215" s="51">
        <f t="shared" si="170"/>
        <v>31412</v>
      </c>
      <c r="AE215" s="57">
        <f t="shared" si="171"/>
        <v>144761</v>
      </c>
      <c r="AF215" s="54">
        <f t="shared" si="171"/>
        <v>108842</v>
      </c>
      <c r="AG215" s="59">
        <f t="shared" si="171"/>
        <v>35919</v>
      </c>
      <c r="AH215" s="3">
        <f t="shared" si="171"/>
        <v>9610909</v>
      </c>
      <c r="AI215" s="82"/>
      <c r="AK215" s="93"/>
      <c r="AL215" s="7"/>
      <c r="AM215" s="85"/>
      <c r="AO215" s="59"/>
      <c r="AP215" s="50">
        <f t="shared" si="175"/>
        <v>35919</v>
      </c>
      <c r="AQ215" s="59">
        <f t="shared" si="172"/>
        <v>9610909</v>
      </c>
    </row>
    <row r="216" spans="1:43" s="5" customFormat="1" ht="12" hidden="1" outlineLevel="2">
      <c r="A216" s="21"/>
      <c r="B216" s="28" t="s">
        <v>17</v>
      </c>
      <c r="C216" s="8">
        <f aca="true" t="shared" si="191" ref="C216:U216">C22-C123</f>
        <v>9610909</v>
      </c>
      <c r="D216" s="32">
        <f t="shared" si="191"/>
        <v>112343</v>
      </c>
      <c r="E216" s="30">
        <f t="shared" si="191"/>
        <v>95989</v>
      </c>
      <c r="F216" s="59">
        <f t="shared" si="191"/>
        <v>16354</v>
      </c>
      <c r="G216" s="44">
        <f t="shared" si="191"/>
        <v>0</v>
      </c>
      <c r="H216" s="45">
        <f t="shared" si="191"/>
        <v>0</v>
      </c>
      <c r="I216" s="52">
        <f t="shared" si="191"/>
        <v>0</v>
      </c>
      <c r="J216" s="44">
        <f t="shared" si="191"/>
        <v>12857</v>
      </c>
      <c r="K216" s="36">
        <f t="shared" si="191"/>
        <v>276</v>
      </c>
      <c r="L216" s="30">
        <f t="shared" si="191"/>
        <v>22694</v>
      </c>
      <c r="M216" s="50">
        <f t="shared" si="191"/>
        <v>35827</v>
      </c>
      <c r="N216" s="44">
        <f t="shared" si="191"/>
        <v>18401</v>
      </c>
      <c r="O216" s="108"/>
      <c r="P216" s="30">
        <f t="shared" si="191"/>
        <v>24189</v>
      </c>
      <c r="Q216" s="48">
        <f t="shared" si="191"/>
        <v>42590</v>
      </c>
      <c r="R216" s="51">
        <f t="shared" si="191"/>
        <v>-6763</v>
      </c>
      <c r="S216" s="32">
        <f t="shared" si="191"/>
        <v>148170</v>
      </c>
      <c r="T216" s="30">
        <f t="shared" si="191"/>
        <v>138579</v>
      </c>
      <c r="U216" s="59">
        <f t="shared" si="191"/>
        <v>9591</v>
      </c>
      <c r="V216" s="32">
        <f>V22-V123</f>
        <v>83</v>
      </c>
      <c r="W216" s="30"/>
      <c r="X216" s="51">
        <f t="shared" si="174"/>
        <v>83</v>
      </c>
      <c r="Y216" s="57">
        <f t="shared" si="174"/>
        <v>148253</v>
      </c>
      <c r="Z216" s="54">
        <f t="shared" si="174"/>
        <v>138579</v>
      </c>
      <c r="AA216" s="59">
        <f t="shared" si="174"/>
        <v>9674</v>
      </c>
      <c r="AB216" s="32">
        <v>70</v>
      </c>
      <c r="AC216" s="36">
        <v>31860</v>
      </c>
      <c r="AD216" s="51">
        <f t="shared" si="170"/>
        <v>31790</v>
      </c>
      <c r="AE216" s="57">
        <f t="shared" si="171"/>
        <v>148183</v>
      </c>
      <c r="AF216" s="54">
        <f t="shared" si="171"/>
        <v>106719</v>
      </c>
      <c r="AG216" s="59">
        <f t="shared" si="171"/>
        <v>41464</v>
      </c>
      <c r="AH216" s="3">
        <f t="shared" si="171"/>
        <v>9652373</v>
      </c>
      <c r="AI216" s="82"/>
      <c r="AK216" s="4"/>
      <c r="AM216" s="82"/>
      <c r="AO216" s="59"/>
      <c r="AP216" s="50">
        <f t="shared" si="175"/>
        <v>41464</v>
      </c>
      <c r="AQ216" s="59">
        <f t="shared" si="172"/>
        <v>9652373</v>
      </c>
    </row>
    <row r="217" spans="1:43" s="5" customFormat="1" ht="12" hidden="1" outlineLevel="2">
      <c r="A217" s="21"/>
      <c r="B217" s="27" t="s">
        <v>18</v>
      </c>
      <c r="C217" s="8">
        <f aca="true" t="shared" si="192" ref="C217:U217">C23-C124</f>
        <v>9652373</v>
      </c>
      <c r="D217" s="32">
        <f t="shared" si="192"/>
        <v>110910</v>
      </c>
      <c r="E217" s="30">
        <f t="shared" si="192"/>
        <v>94741</v>
      </c>
      <c r="F217" s="59">
        <f t="shared" si="192"/>
        <v>16169</v>
      </c>
      <c r="G217" s="44">
        <f t="shared" si="192"/>
        <v>0</v>
      </c>
      <c r="H217" s="30">
        <f t="shared" si="192"/>
        <v>0</v>
      </c>
      <c r="I217" s="51">
        <f t="shared" si="192"/>
        <v>0</v>
      </c>
      <c r="J217" s="32">
        <f t="shared" si="192"/>
        <v>13189</v>
      </c>
      <c r="K217" s="36">
        <f t="shared" si="192"/>
        <v>215</v>
      </c>
      <c r="L217" s="30">
        <f t="shared" si="192"/>
        <v>23079</v>
      </c>
      <c r="M217" s="50">
        <f t="shared" si="192"/>
        <v>36483</v>
      </c>
      <c r="N217" s="32">
        <f t="shared" si="192"/>
        <v>19024</v>
      </c>
      <c r="O217" s="36"/>
      <c r="P217" s="30">
        <f t="shared" si="192"/>
        <v>26591</v>
      </c>
      <c r="Q217" s="48">
        <f t="shared" si="192"/>
        <v>45615</v>
      </c>
      <c r="R217" s="51">
        <f t="shared" si="192"/>
        <v>-9132</v>
      </c>
      <c r="S217" s="32">
        <f t="shared" si="192"/>
        <v>147393</v>
      </c>
      <c r="T217" s="30">
        <f t="shared" si="192"/>
        <v>140356</v>
      </c>
      <c r="U217" s="59">
        <f t="shared" si="192"/>
        <v>7037</v>
      </c>
      <c r="V217" s="32">
        <f>V23-V124</f>
        <v>63</v>
      </c>
      <c r="W217" s="30"/>
      <c r="X217" s="51">
        <f t="shared" si="174"/>
        <v>63</v>
      </c>
      <c r="Y217" s="57">
        <f t="shared" si="174"/>
        <v>147456</v>
      </c>
      <c r="Z217" s="54">
        <f t="shared" si="174"/>
        <v>140356</v>
      </c>
      <c r="AA217" s="59">
        <f t="shared" si="174"/>
        <v>7100</v>
      </c>
      <c r="AB217" s="32">
        <v>118</v>
      </c>
      <c r="AC217" s="36">
        <v>36063</v>
      </c>
      <c r="AD217" s="51">
        <f t="shared" si="170"/>
        <v>35945</v>
      </c>
      <c r="AE217" s="57">
        <f t="shared" si="171"/>
        <v>147338</v>
      </c>
      <c r="AF217" s="54">
        <f t="shared" si="171"/>
        <v>104293</v>
      </c>
      <c r="AG217" s="59">
        <f t="shared" si="171"/>
        <v>43045</v>
      </c>
      <c r="AH217" s="3">
        <f t="shared" si="171"/>
        <v>9695418</v>
      </c>
      <c r="AI217" s="82"/>
      <c r="AK217" s="4"/>
      <c r="AM217" s="82"/>
      <c r="AO217" s="59"/>
      <c r="AP217" s="50">
        <f t="shared" si="175"/>
        <v>43045</v>
      </c>
      <c r="AQ217" s="59">
        <f t="shared" si="172"/>
        <v>9695418</v>
      </c>
    </row>
    <row r="218" spans="1:43" s="5" customFormat="1" ht="12" hidden="1" outlineLevel="2">
      <c r="A218" s="21"/>
      <c r="B218" s="27" t="s">
        <v>19</v>
      </c>
      <c r="C218" s="8">
        <f aca="true" t="shared" si="193" ref="C218:U218">C24-C125</f>
        <v>9695418</v>
      </c>
      <c r="D218" s="32">
        <f t="shared" si="193"/>
        <v>115489</v>
      </c>
      <c r="E218" s="30">
        <f t="shared" si="193"/>
        <v>98266</v>
      </c>
      <c r="F218" s="59">
        <f t="shared" si="193"/>
        <v>17223</v>
      </c>
      <c r="G218" s="44">
        <f t="shared" si="193"/>
        <v>0</v>
      </c>
      <c r="H218" s="30">
        <f t="shared" si="193"/>
        <v>0</v>
      </c>
      <c r="I218" s="51">
        <f t="shared" si="193"/>
        <v>0</v>
      </c>
      <c r="J218" s="32">
        <f t="shared" si="193"/>
        <v>13179</v>
      </c>
      <c r="K218" s="36">
        <f t="shared" si="193"/>
        <v>161</v>
      </c>
      <c r="L218" s="30">
        <f t="shared" si="193"/>
        <v>24743</v>
      </c>
      <c r="M218" s="50">
        <f t="shared" si="193"/>
        <v>38083</v>
      </c>
      <c r="N218" s="32">
        <f t="shared" si="193"/>
        <v>20786</v>
      </c>
      <c r="O218" s="36"/>
      <c r="P218" s="30">
        <f t="shared" si="193"/>
        <v>27082</v>
      </c>
      <c r="Q218" s="48">
        <f t="shared" si="193"/>
        <v>47868</v>
      </c>
      <c r="R218" s="51">
        <f t="shared" si="193"/>
        <v>-9785</v>
      </c>
      <c r="S218" s="32">
        <f t="shared" si="193"/>
        <v>153572</v>
      </c>
      <c r="T218" s="30">
        <f t="shared" si="193"/>
        <v>146134</v>
      </c>
      <c r="U218" s="59">
        <f t="shared" si="193"/>
        <v>7438</v>
      </c>
      <c r="V218" s="32"/>
      <c r="W218" s="30">
        <f>W24-W125</f>
        <v>673</v>
      </c>
      <c r="X218" s="51">
        <f t="shared" si="174"/>
        <v>-673</v>
      </c>
      <c r="Y218" s="57">
        <f t="shared" si="174"/>
        <v>153572</v>
      </c>
      <c r="Z218" s="54">
        <f t="shared" si="174"/>
        <v>146807</v>
      </c>
      <c r="AA218" s="59">
        <f t="shared" si="174"/>
        <v>6765</v>
      </c>
      <c r="AB218" s="32">
        <v>73</v>
      </c>
      <c r="AC218" s="36">
        <v>37710</v>
      </c>
      <c r="AD218" s="51">
        <f t="shared" si="170"/>
        <v>37637</v>
      </c>
      <c r="AE218" s="57">
        <f t="shared" si="171"/>
        <v>153499</v>
      </c>
      <c r="AF218" s="54">
        <f t="shared" si="171"/>
        <v>109097</v>
      </c>
      <c r="AG218" s="59">
        <f t="shared" si="171"/>
        <v>44402</v>
      </c>
      <c r="AH218" s="3">
        <f t="shared" si="171"/>
        <v>9739820</v>
      </c>
      <c r="AI218" s="82"/>
      <c r="AK218" s="4"/>
      <c r="AM218" s="82"/>
      <c r="AO218" s="59"/>
      <c r="AP218" s="50">
        <f t="shared" si="175"/>
        <v>44402</v>
      </c>
      <c r="AQ218" s="59">
        <f t="shared" si="172"/>
        <v>9739820</v>
      </c>
    </row>
    <row r="219" spans="1:43" s="5" customFormat="1" ht="12" hidden="1" outlineLevel="2">
      <c r="A219" s="21"/>
      <c r="B219" s="27" t="s">
        <v>20</v>
      </c>
      <c r="C219" s="8">
        <f aca="true" t="shared" si="194" ref="C219:U219">C25-C126</f>
        <v>9739820</v>
      </c>
      <c r="D219" s="32">
        <f t="shared" si="194"/>
        <v>114553</v>
      </c>
      <c r="E219" s="30">
        <f t="shared" si="194"/>
        <v>98399</v>
      </c>
      <c r="F219" s="59">
        <f t="shared" si="194"/>
        <v>16154</v>
      </c>
      <c r="G219" s="44">
        <f t="shared" si="194"/>
        <v>0</v>
      </c>
      <c r="H219" s="30">
        <f t="shared" si="194"/>
        <v>0</v>
      </c>
      <c r="I219" s="51">
        <f t="shared" si="194"/>
        <v>0</v>
      </c>
      <c r="J219" s="32">
        <f t="shared" si="194"/>
        <v>14236</v>
      </c>
      <c r="K219" s="36">
        <f t="shared" si="194"/>
        <v>85</v>
      </c>
      <c r="L219" s="30">
        <f t="shared" si="194"/>
        <v>25281</v>
      </c>
      <c r="M219" s="50">
        <f t="shared" si="194"/>
        <v>39602</v>
      </c>
      <c r="N219" s="32">
        <f t="shared" si="194"/>
        <v>17850</v>
      </c>
      <c r="O219" s="36"/>
      <c r="P219" s="30">
        <f t="shared" si="194"/>
        <v>27995</v>
      </c>
      <c r="Q219" s="48">
        <f t="shared" si="194"/>
        <v>45845</v>
      </c>
      <c r="R219" s="51">
        <f t="shared" si="194"/>
        <v>-6243</v>
      </c>
      <c r="S219" s="32">
        <f t="shared" si="194"/>
        <v>154155</v>
      </c>
      <c r="T219" s="30">
        <f t="shared" si="194"/>
        <v>144244</v>
      </c>
      <c r="U219" s="59">
        <f t="shared" si="194"/>
        <v>9911</v>
      </c>
      <c r="V219" s="32"/>
      <c r="W219" s="30">
        <v>200</v>
      </c>
      <c r="X219" s="51">
        <f t="shared" si="174"/>
        <v>-200</v>
      </c>
      <c r="Y219" s="57">
        <f t="shared" si="174"/>
        <v>153955</v>
      </c>
      <c r="Z219" s="54">
        <f t="shared" si="174"/>
        <v>144244</v>
      </c>
      <c r="AA219" s="59">
        <f t="shared" si="174"/>
        <v>9711</v>
      </c>
      <c r="AB219" s="32">
        <v>59</v>
      </c>
      <c r="AC219" s="36">
        <v>32767</v>
      </c>
      <c r="AD219" s="51">
        <f t="shared" si="170"/>
        <v>32708</v>
      </c>
      <c r="AE219" s="57">
        <f t="shared" si="171"/>
        <v>153896</v>
      </c>
      <c r="AF219" s="54">
        <f t="shared" si="171"/>
        <v>111477</v>
      </c>
      <c r="AG219" s="59">
        <f t="shared" si="171"/>
        <v>42419</v>
      </c>
      <c r="AH219" s="3">
        <f t="shared" si="171"/>
        <v>9782239</v>
      </c>
      <c r="AI219" s="82"/>
      <c r="AK219" s="4"/>
      <c r="AM219" s="82"/>
      <c r="AO219" s="59"/>
      <c r="AP219" s="50">
        <f t="shared" si="175"/>
        <v>42419</v>
      </c>
      <c r="AQ219" s="59">
        <f t="shared" si="172"/>
        <v>9782239</v>
      </c>
    </row>
    <row r="220" spans="1:43" ht="12" hidden="1" outlineLevel="2">
      <c r="A220" s="22"/>
      <c r="B220" s="29" t="s">
        <v>34</v>
      </c>
      <c r="C220" s="74">
        <f>C26-C127</f>
        <v>9782239</v>
      </c>
      <c r="D220" s="33"/>
      <c r="E220" s="34"/>
      <c r="F220" s="10"/>
      <c r="G220" s="46"/>
      <c r="H220" s="47"/>
      <c r="I220" s="53"/>
      <c r="J220" s="46"/>
      <c r="K220" s="41"/>
      <c r="L220" s="34"/>
      <c r="M220" s="9"/>
      <c r="N220" s="46"/>
      <c r="O220" s="109"/>
      <c r="P220" s="34"/>
      <c r="Q220" s="49"/>
      <c r="R220" s="61"/>
      <c r="S220" s="33"/>
      <c r="T220" s="34"/>
      <c r="U220" s="10"/>
      <c r="V220" s="33"/>
      <c r="W220" s="34"/>
      <c r="X220" s="61"/>
      <c r="Y220" s="61"/>
      <c r="Z220" s="49"/>
      <c r="AA220" s="10"/>
      <c r="AB220" s="33"/>
      <c r="AC220" s="41"/>
      <c r="AD220" s="33"/>
      <c r="AE220" s="65"/>
      <c r="AF220" s="64"/>
      <c r="AG220" s="10"/>
      <c r="AH220" s="11"/>
      <c r="AI220" s="82"/>
      <c r="AK220" s="82"/>
      <c r="AL220" s="5"/>
      <c r="AM220" s="82"/>
      <c r="AO220" s="82"/>
      <c r="AQ220" s="82"/>
    </row>
    <row r="221" spans="1:43" s="2" customFormat="1" ht="12" hidden="1" outlineLevel="1" collapsed="1">
      <c r="A221" s="19" t="s">
        <v>60</v>
      </c>
      <c r="B221" s="23"/>
      <c r="C221" s="14"/>
      <c r="D221" s="15"/>
      <c r="E221" s="15"/>
      <c r="F221" s="14"/>
      <c r="G221" s="37"/>
      <c r="H221" s="38"/>
      <c r="I221" s="37"/>
      <c r="J221" s="37"/>
      <c r="K221" s="16"/>
      <c r="L221" s="38"/>
      <c r="M221" s="16"/>
      <c r="N221" s="13"/>
      <c r="O221" s="15"/>
      <c r="P221" s="38"/>
      <c r="Q221" s="56"/>
      <c r="R221" s="60"/>
      <c r="S221" s="37"/>
      <c r="T221" s="38"/>
      <c r="U221" s="17"/>
      <c r="V221" s="37"/>
      <c r="W221" s="38"/>
      <c r="X221" s="62"/>
      <c r="Y221" s="37"/>
      <c r="Z221" s="38"/>
      <c r="AA221" s="18"/>
      <c r="AB221" s="37"/>
      <c r="AC221" s="38"/>
      <c r="AD221" s="60"/>
      <c r="AE221" s="60"/>
      <c r="AF221" s="71"/>
      <c r="AG221" s="58"/>
      <c r="AH221" s="18"/>
      <c r="AI221" s="14"/>
      <c r="AJ221" s="15"/>
      <c r="AK221" s="14"/>
      <c r="AL221" s="15"/>
      <c r="AM221" s="14"/>
      <c r="AN221" s="15"/>
      <c r="AO221" s="14"/>
      <c r="AP221" s="15"/>
      <c r="AQ221" s="14"/>
    </row>
    <row r="222" spans="1:43" s="5" customFormat="1" ht="12" hidden="1" outlineLevel="2">
      <c r="A222" s="21"/>
      <c r="B222" s="27" t="s">
        <v>16</v>
      </c>
      <c r="C222" s="8">
        <f aca="true" t="shared" si="195" ref="C222:U222">C30-C129</f>
        <v>5484227</v>
      </c>
      <c r="D222" s="32">
        <f t="shared" si="195"/>
        <v>62972</v>
      </c>
      <c r="E222" s="30">
        <f t="shared" si="195"/>
        <v>55663</v>
      </c>
      <c r="F222" s="59">
        <f t="shared" si="195"/>
        <v>7309</v>
      </c>
      <c r="G222" s="32">
        <f t="shared" si="195"/>
        <v>174838</v>
      </c>
      <c r="H222" s="30">
        <f t="shared" si="195"/>
        <v>172010</v>
      </c>
      <c r="I222" s="51">
        <f t="shared" si="195"/>
        <v>2828</v>
      </c>
      <c r="J222" s="32">
        <f t="shared" si="195"/>
        <v>4667</v>
      </c>
      <c r="K222" s="36"/>
      <c r="L222" s="30">
        <f t="shared" si="195"/>
        <v>1484</v>
      </c>
      <c r="M222" s="50">
        <f t="shared" si="195"/>
        <v>6151</v>
      </c>
      <c r="N222" s="32">
        <f t="shared" si="195"/>
        <v>5958</v>
      </c>
      <c r="O222" s="36"/>
      <c r="P222" s="30">
        <f t="shared" si="195"/>
        <v>2175</v>
      </c>
      <c r="Q222" s="48">
        <f t="shared" si="195"/>
        <v>8133</v>
      </c>
      <c r="R222" s="51">
        <f t="shared" si="195"/>
        <v>-1982</v>
      </c>
      <c r="S222" s="32">
        <f t="shared" si="195"/>
        <v>243961</v>
      </c>
      <c r="T222" s="30">
        <f t="shared" si="195"/>
        <v>235806</v>
      </c>
      <c r="U222" s="59">
        <f t="shared" si="195"/>
        <v>8155</v>
      </c>
      <c r="V222" s="32">
        <v>103</v>
      </c>
      <c r="W222" s="30"/>
      <c r="X222" s="59">
        <f aca="true" t="shared" si="196" ref="X222:AA242">X30-X129</f>
        <v>103</v>
      </c>
      <c r="Y222" s="32">
        <f t="shared" si="196"/>
        <v>243961</v>
      </c>
      <c r="Z222" s="36">
        <f t="shared" si="196"/>
        <v>235703</v>
      </c>
      <c r="AA222" s="59">
        <f t="shared" si="196"/>
        <v>8258</v>
      </c>
      <c r="AB222" s="32">
        <v>8</v>
      </c>
      <c r="AC222" s="36">
        <v>2619</v>
      </c>
      <c r="AD222" s="51">
        <f aca="true" t="shared" si="197" ref="AD222:AD242">AC222-AB222</f>
        <v>2611</v>
      </c>
      <c r="AE222" s="57">
        <f aca="true" t="shared" si="198" ref="AE222:AH242">AE30-AE129</f>
        <v>243953</v>
      </c>
      <c r="AF222" s="54">
        <f t="shared" si="198"/>
        <v>233084</v>
      </c>
      <c r="AG222" s="59">
        <f t="shared" si="198"/>
        <v>10869</v>
      </c>
      <c r="AH222" s="3">
        <f t="shared" si="198"/>
        <v>5495096</v>
      </c>
      <c r="AI222" s="82"/>
      <c r="AK222" s="82"/>
      <c r="AM222" s="82"/>
      <c r="AO222" s="105"/>
      <c r="AP222" s="50">
        <f>AG222+AO222</f>
        <v>10869</v>
      </c>
      <c r="AQ222" s="59">
        <f aca="true" t="shared" si="199" ref="AQ222:AQ242">AH222+AN222</f>
        <v>5495096</v>
      </c>
    </row>
    <row r="223" spans="1:43" s="5" customFormat="1" ht="12" hidden="1" outlineLevel="2">
      <c r="A223" s="21"/>
      <c r="B223" s="27" t="s">
        <v>15</v>
      </c>
      <c r="C223" s="8">
        <f aca="true" t="shared" si="200" ref="C223:U223">C31-C130</f>
        <v>5495096</v>
      </c>
      <c r="D223" s="32">
        <f t="shared" si="200"/>
        <v>65305</v>
      </c>
      <c r="E223" s="30">
        <f t="shared" si="200"/>
        <v>54946</v>
      </c>
      <c r="F223" s="59">
        <f t="shared" si="200"/>
        <v>10359</v>
      </c>
      <c r="G223" s="32">
        <f t="shared" si="200"/>
        <v>176951</v>
      </c>
      <c r="H223" s="30">
        <f t="shared" si="200"/>
        <v>172973</v>
      </c>
      <c r="I223" s="51">
        <f t="shared" si="200"/>
        <v>3978</v>
      </c>
      <c r="J223" s="32">
        <f t="shared" si="200"/>
        <v>5108</v>
      </c>
      <c r="K223" s="36"/>
      <c r="L223" s="30">
        <f t="shared" si="200"/>
        <v>1662</v>
      </c>
      <c r="M223" s="50">
        <f t="shared" si="200"/>
        <v>6770</v>
      </c>
      <c r="N223" s="32">
        <f t="shared" si="200"/>
        <v>5883</v>
      </c>
      <c r="O223" s="36"/>
      <c r="P223" s="30">
        <f t="shared" si="200"/>
        <v>2496</v>
      </c>
      <c r="Q223" s="48">
        <f t="shared" si="200"/>
        <v>8379</v>
      </c>
      <c r="R223" s="51">
        <f t="shared" si="200"/>
        <v>-1609</v>
      </c>
      <c r="S223" s="32">
        <f t="shared" si="200"/>
        <v>249026</v>
      </c>
      <c r="T223" s="30">
        <f t="shared" si="200"/>
        <v>236298</v>
      </c>
      <c r="U223" s="59">
        <f t="shared" si="200"/>
        <v>12728</v>
      </c>
      <c r="V223" s="32"/>
      <c r="W223" s="30">
        <v>98</v>
      </c>
      <c r="X223" s="59">
        <f t="shared" si="196"/>
        <v>-98</v>
      </c>
      <c r="Y223" s="32">
        <f t="shared" si="196"/>
        <v>248928</v>
      </c>
      <c r="Z223" s="36">
        <f t="shared" si="196"/>
        <v>236298</v>
      </c>
      <c r="AA223" s="59">
        <f t="shared" si="196"/>
        <v>12630</v>
      </c>
      <c r="AB223" s="32">
        <v>10</v>
      </c>
      <c r="AC223" s="36">
        <v>2405</v>
      </c>
      <c r="AD223" s="51">
        <f t="shared" si="197"/>
        <v>2395</v>
      </c>
      <c r="AE223" s="57">
        <f t="shared" si="198"/>
        <v>248918</v>
      </c>
      <c r="AF223" s="54">
        <f t="shared" si="198"/>
        <v>233893</v>
      </c>
      <c r="AG223" s="59">
        <f t="shared" si="198"/>
        <v>15025</v>
      </c>
      <c r="AH223" s="3">
        <f t="shared" si="198"/>
        <v>5510121</v>
      </c>
      <c r="AI223" s="82"/>
      <c r="AK223" s="82"/>
      <c r="AM223" s="82"/>
      <c r="AO223" s="59"/>
      <c r="AP223" s="50">
        <f aca="true" t="shared" si="201" ref="AP223:AP242">AG223+AO223</f>
        <v>15025</v>
      </c>
      <c r="AQ223" s="59">
        <f t="shared" si="199"/>
        <v>5510121</v>
      </c>
    </row>
    <row r="224" spans="1:43" s="6" customFormat="1" ht="12" hidden="1" outlineLevel="2">
      <c r="A224" s="21"/>
      <c r="B224" s="27" t="s">
        <v>14</v>
      </c>
      <c r="C224" s="8">
        <f aca="true" t="shared" si="202" ref="C224:U224">C32-C131</f>
        <v>5510121</v>
      </c>
      <c r="D224" s="32">
        <f t="shared" si="202"/>
        <v>66073</v>
      </c>
      <c r="E224" s="30">
        <f t="shared" si="202"/>
        <v>54673</v>
      </c>
      <c r="F224" s="59">
        <f t="shared" si="202"/>
        <v>11400</v>
      </c>
      <c r="G224" s="32">
        <f t="shared" si="202"/>
        <v>179101</v>
      </c>
      <c r="H224" s="30">
        <f t="shared" si="202"/>
        <v>175319</v>
      </c>
      <c r="I224" s="51">
        <f t="shared" si="202"/>
        <v>3782</v>
      </c>
      <c r="J224" s="32">
        <f t="shared" si="202"/>
        <v>5287</v>
      </c>
      <c r="K224" s="36"/>
      <c r="L224" s="30">
        <f t="shared" si="202"/>
        <v>1933</v>
      </c>
      <c r="M224" s="50">
        <f t="shared" si="202"/>
        <v>7220</v>
      </c>
      <c r="N224" s="32">
        <f t="shared" si="202"/>
        <v>5763</v>
      </c>
      <c r="O224" s="36"/>
      <c r="P224" s="30">
        <f t="shared" si="202"/>
        <v>3659</v>
      </c>
      <c r="Q224" s="48">
        <f t="shared" si="202"/>
        <v>9422</v>
      </c>
      <c r="R224" s="51">
        <f t="shared" si="202"/>
        <v>-2202</v>
      </c>
      <c r="S224" s="32">
        <f t="shared" si="202"/>
        <v>252394</v>
      </c>
      <c r="T224" s="30">
        <f t="shared" si="202"/>
        <v>239414</v>
      </c>
      <c r="U224" s="59">
        <f t="shared" si="202"/>
        <v>12980</v>
      </c>
      <c r="V224" s="32"/>
      <c r="W224" s="30">
        <f>W32-W131</f>
        <v>4</v>
      </c>
      <c r="X224" s="59">
        <f t="shared" si="196"/>
        <v>-4</v>
      </c>
      <c r="Y224" s="32">
        <f t="shared" si="196"/>
        <v>252394</v>
      </c>
      <c r="Z224" s="36">
        <f t="shared" si="196"/>
        <v>239418</v>
      </c>
      <c r="AA224" s="59">
        <f t="shared" si="196"/>
        <v>12976</v>
      </c>
      <c r="AB224" s="32">
        <v>18</v>
      </c>
      <c r="AC224" s="36">
        <v>2877</v>
      </c>
      <c r="AD224" s="51">
        <f t="shared" si="197"/>
        <v>2859</v>
      </c>
      <c r="AE224" s="57">
        <f t="shared" si="198"/>
        <v>252376</v>
      </c>
      <c r="AF224" s="54">
        <f t="shared" si="198"/>
        <v>236541</v>
      </c>
      <c r="AG224" s="59">
        <f t="shared" si="198"/>
        <v>15835</v>
      </c>
      <c r="AH224" s="3">
        <f t="shared" si="198"/>
        <v>5525956</v>
      </c>
      <c r="AI224" s="83"/>
      <c r="AK224" s="83"/>
      <c r="AM224" s="83"/>
      <c r="AO224" s="92"/>
      <c r="AP224" s="106">
        <f t="shared" si="201"/>
        <v>15835</v>
      </c>
      <c r="AQ224" s="92">
        <f t="shared" si="199"/>
        <v>5525956</v>
      </c>
    </row>
    <row r="225" spans="1:43" s="6" customFormat="1" ht="12" hidden="1" outlineLevel="2">
      <c r="A225" s="21"/>
      <c r="B225" s="27" t="s">
        <v>13</v>
      </c>
      <c r="C225" s="8">
        <f aca="true" t="shared" si="203" ref="C225:U225">C33-C132</f>
        <v>5525956</v>
      </c>
      <c r="D225" s="32">
        <f t="shared" si="203"/>
        <v>66117</v>
      </c>
      <c r="E225" s="30">
        <f t="shared" si="203"/>
        <v>54946</v>
      </c>
      <c r="F225" s="59">
        <f t="shared" si="203"/>
        <v>11171</v>
      </c>
      <c r="G225" s="32">
        <f t="shared" si="203"/>
        <v>188536</v>
      </c>
      <c r="H225" s="30">
        <f t="shared" si="203"/>
        <v>184684</v>
      </c>
      <c r="I225" s="51">
        <f t="shared" si="203"/>
        <v>3852</v>
      </c>
      <c r="J225" s="32">
        <f t="shared" si="203"/>
        <v>5001</v>
      </c>
      <c r="K225" s="36"/>
      <c r="L225" s="30">
        <f t="shared" si="203"/>
        <v>2516</v>
      </c>
      <c r="M225" s="50">
        <f t="shared" si="203"/>
        <v>7517</v>
      </c>
      <c r="N225" s="32">
        <f t="shared" si="203"/>
        <v>5501</v>
      </c>
      <c r="O225" s="36"/>
      <c r="P225" s="30">
        <f t="shared" si="203"/>
        <v>3166</v>
      </c>
      <c r="Q225" s="48">
        <f t="shared" si="203"/>
        <v>8667</v>
      </c>
      <c r="R225" s="51">
        <f t="shared" si="203"/>
        <v>-1150</v>
      </c>
      <c r="S225" s="32">
        <f t="shared" si="203"/>
        <v>262170</v>
      </c>
      <c r="T225" s="30">
        <f t="shared" si="203"/>
        <v>248297</v>
      </c>
      <c r="U225" s="59">
        <f t="shared" si="203"/>
        <v>13873</v>
      </c>
      <c r="V225" s="32"/>
      <c r="W225" s="30">
        <v>16</v>
      </c>
      <c r="X225" s="59">
        <f t="shared" si="196"/>
        <v>-16</v>
      </c>
      <c r="Y225" s="32">
        <f t="shared" si="196"/>
        <v>262154</v>
      </c>
      <c r="Z225" s="36">
        <f t="shared" si="196"/>
        <v>248297</v>
      </c>
      <c r="AA225" s="59">
        <f t="shared" si="196"/>
        <v>13857</v>
      </c>
      <c r="AB225" s="32">
        <v>28</v>
      </c>
      <c r="AC225" s="36">
        <v>11571</v>
      </c>
      <c r="AD225" s="51">
        <f t="shared" si="197"/>
        <v>11543</v>
      </c>
      <c r="AE225" s="57">
        <f t="shared" si="198"/>
        <v>262126</v>
      </c>
      <c r="AF225" s="54">
        <f t="shared" si="198"/>
        <v>236726</v>
      </c>
      <c r="AG225" s="59">
        <f t="shared" si="198"/>
        <v>25400</v>
      </c>
      <c r="AH225" s="3">
        <f t="shared" si="198"/>
        <v>5551356</v>
      </c>
      <c r="AI225" s="83"/>
      <c r="AK225" s="83"/>
      <c r="AM225" s="83"/>
      <c r="AO225" s="92"/>
      <c r="AP225" s="106">
        <f t="shared" si="201"/>
        <v>25400</v>
      </c>
      <c r="AQ225" s="92">
        <f t="shared" si="199"/>
        <v>5551356</v>
      </c>
    </row>
    <row r="226" spans="1:43" s="6" customFormat="1" ht="12" hidden="1" outlineLevel="2">
      <c r="A226" s="21"/>
      <c r="B226" s="27" t="s">
        <v>12</v>
      </c>
      <c r="C226" s="8">
        <f aca="true" t="shared" si="204" ref="C226:U226">C34-C133</f>
        <v>5551356</v>
      </c>
      <c r="D226" s="32">
        <f t="shared" si="204"/>
        <v>64060</v>
      </c>
      <c r="E226" s="30">
        <f t="shared" si="204"/>
        <v>56844</v>
      </c>
      <c r="F226" s="59">
        <f t="shared" si="204"/>
        <v>7216</v>
      </c>
      <c r="G226" s="32">
        <f t="shared" si="204"/>
        <v>193720</v>
      </c>
      <c r="H226" s="30">
        <f t="shared" si="204"/>
        <v>190331</v>
      </c>
      <c r="I226" s="51">
        <f t="shared" si="204"/>
        <v>3389</v>
      </c>
      <c r="J226" s="32">
        <f t="shared" si="204"/>
        <v>4626</v>
      </c>
      <c r="K226" s="36"/>
      <c r="L226" s="30">
        <f t="shared" si="204"/>
        <v>2695</v>
      </c>
      <c r="M226" s="50">
        <f t="shared" si="204"/>
        <v>7321</v>
      </c>
      <c r="N226" s="32">
        <f t="shared" si="204"/>
        <v>5405</v>
      </c>
      <c r="O226" s="36"/>
      <c r="P226" s="30">
        <f t="shared" si="204"/>
        <v>3465</v>
      </c>
      <c r="Q226" s="48">
        <f t="shared" si="204"/>
        <v>8870</v>
      </c>
      <c r="R226" s="51">
        <f t="shared" si="204"/>
        <v>-1549</v>
      </c>
      <c r="S226" s="32">
        <f t="shared" si="204"/>
        <v>265101</v>
      </c>
      <c r="T226" s="30">
        <f t="shared" si="204"/>
        <v>256045</v>
      </c>
      <c r="U226" s="59">
        <f t="shared" si="204"/>
        <v>9056</v>
      </c>
      <c r="V226" s="32"/>
      <c r="W226" s="30">
        <v>145</v>
      </c>
      <c r="X226" s="59">
        <f t="shared" si="196"/>
        <v>-145</v>
      </c>
      <c r="Y226" s="32">
        <f t="shared" si="196"/>
        <v>264956</v>
      </c>
      <c r="Z226" s="36">
        <f t="shared" si="196"/>
        <v>256045</v>
      </c>
      <c r="AA226" s="59">
        <f t="shared" si="196"/>
        <v>8911</v>
      </c>
      <c r="AB226" s="32">
        <v>5</v>
      </c>
      <c r="AC226" s="36">
        <v>5623</v>
      </c>
      <c r="AD226" s="51">
        <f t="shared" si="197"/>
        <v>5618</v>
      </c>
      <c r="AE226" s="57">
        <f t="shared" si="198"/>
        <v>264951</v>
      </c>
      <c r="AF226" s="54">
        <f t="shared" si="198"/>
        <v>250422</v>
      </c>
      <c r="AG226" s="59">
        <f t="shared" si="198"/>
        <v>14529</v>
      </c>
      <c r="AH226" s="3">
        <f t="shared" si="198"/>
        <v>5565885</v>
      </c>
      <c r="AI226" s="83"/>
      <c r="AK226" s="83"/>
      <c r="AM226" s="83"/>
      <c r="AO226" s="92"/>
      <c r="AP226" s="106">
        <f t="shared" si="201"/>
        <v>14529</v>
      </c>
      <c r="AQ226" s="92">
        <f t="shared" si="199"/>
        <v>5565885</v>
      </c>
    </row>
    <row r="227" spans="1:43" s="5" customFormat="1" ht="12" hidden="1" outlineLevel="2">
      <c r="A227" s="21"/>
      <c r="B227" s="27" t="s">
        <v>11</v>
      </c>
      <c r="C227" s="8">
        <f aca="true" t="shared" si="205" ref="C227:U227">C35-C134</f>
        <v>5565885</v>
      </c>
      <c r="D227" s="32">
        <f t="shared" si="205"/>
        <v>61178</v>
      </c>
      <c r="E227" s="30">
        <f t="shared" si="205"/>
        <v>54992</v>
      </c>
      <c r="F227" s="59">
        <f t="shared" si="205"/>
        <v>6186</v>
      </c>
      <c r="G227" s="32">
        <f t="shared" si="205"/>
        <v>199390</v>
      </c>
      <c r="H227" s="30">
        <f t="shared" si="205"/>
        <v>196308</v>
      </c>
      <c r="I227" s="51">
        <f t="shared" si="205"/>
        <v>3082</v>
      </c>
      <c r="J227" s="32">
        <f t="shared" si="205"/>
        <v>4405</v>
      </c>
      <c r="K227" s="36"/>
      <c r="L227" s="30">
        <f t="shared" si="205"/>
        <v>2885</v>
      </c>
      <c r="M227" s="50">
        <f t="shared" si="205"/>
        <v>7290</v>
      </c>
      <c r="N227" s="32">
        <f t="shared" si="205"/>
        <v>6033</v>
      </c>
      <c r="O227" s="36"/>
      <c r="P227" s="30">
        <f t="shared" si="205"/>
        <v>3217</v>
      </c>
      <c r="Q227" s="48">
        <f t="shared" si="205"/>
        <v>9250</v>
      </c>
      <c r="R227" s="51">
        <f t="shared" si="205"/>
        <v>-1960</v>
      </c>
      <c r="S227" s="32">
        <f t="shared" si="205"/>
        <v>267858</v>
      </c>
      <c r="T227" s="30">
        <f t="shared" si="205"/>
        <v>260550</v>
      </c>
      <c r="U227" s="59">
        <f t="shared" si="205"/>
        <v>7308</v>
      </c>
      <c r="V227" s="32">
        <v>110</v>
      </c>
      <c r="W227" s="30"/>
      <c r="X227" s="59">
        <f t="shared" si="196"/>
        <v>110</v>
      </c>
      <c r="Y227" s="32">
        <f t="shared" si="196"/>
        <v>267865</v>
      </c>
      <c r="Z227" s="36">
        <f t="shared" si="196"/>
        <v>260447</v>
      </c>
      <c r="AA227" s="59">
        <f t="shared" si="196"/>
        <v>7418</v>
      </c>
      <c r="AB227" s="32">
        <v>10</v>
      </c>
      <c r="AC227" s="36">
        <v>9696</v>
      </c>
      <c r="AD227" s="51">
        <f t="shared" si="197"/>
        <v>9686</v>
      </c>
      <c r="AE227" s="57">
        <f t="shared" si="198"/>
        <v>267855</v>
      </c>
      <c r="AF227" s="54">
        <f t="shared" si="198"/>
        <v>250751</v>
      </c>
      <c r="AG227" s="59">
        <f t="shared" si="198"/>
        <v>17104</v>
      </c>
      <c r="AH227" s="3">
        <f t="shared" si="198"/>
        <v>5582989</v>
      </c>
      <c r="AI227" s="82"/>
      <c r="AK227" s="82"/>
      <c r="AM227" s="82"/>
      <c r="AO227" s="59"/>
      <c r="AP227" s="50">
        <f t="shared" si="201"/>
        <v>17104</v>
      </c>
      <c r="AQ227" s="59">
        <f t="shared" si="199"/>
        <v>5582989</v>
      </c>
    </row>
    <row r="228" spans="1:43" s="6" customFormat="1" ht="12" hidden="1" outlineLevel="2">
      <c r="A228" s="21"/>
      <c r="B228" s="27" t="s">
        <v>9</v>
      </c>
      <c r="C228" s="8">
        <f aca="true" t="shared" si="206" ref="C228:U228">C36-C135</f>
        <v>5582989</v>
      </c>
      <c r="D228" s="32">
        <f t="shared" si="206"/>
        <v>60727</v>
      </c>
      <c r="E228" s="30">
        <f t="shared" si="206"/>
        <v>55562</v>
      </c>
      <c r="F228" s="59">
        <f t="shared" si="206"/>
        <v>5165</v>
      </c>
      <c r="G228" s="32">
        <f t="shared" si="206"/>
        <v>201019</v>
      </c>
      <c r="H228" s="30">
        <f t="shared" si="206"/>
        <v>198516</v>
      </c>
      <c r="I228" s="51">
        <f t="shared" si="206"/>
        <v>2503</v>
      </c>
      <c r="J228" s="32">
        <f t="shared" si="206"/>
        <v>4335</v>
      </c>
      <c r="K228" s="36"/>
      <c r="L228" s="30">
        <f t="shared" si="206"/>
        <v>2576</v>
      </c>
      <c r="M228" s="50">
        <f t="shared" si="206"/>
        <v>6911</v>
      </c>
      <c r="N228" s="32">
        <f t="shared" si="206"/>
        <v>6094</v>
      </c>
      <c r="O228" s="36"/>
      <c r="P228" s="30">
        <f t="shared" si="206"/>
        <v>3459</v>
      </c>
      <c r="Q228" s="48">
        <f t="shared" si="206"/>
        <v>9553</v>
      </c>
      <c r="R228" s="51">
        <f t="shared" si="206"/>
        <v>-2642</v>
      </c>
      <c r="S228" s="32">
        <f t="shared" si="206"/>
        <v>268657</v>
      </c>
      <c r="T228" s="30">
        <f t="shared" si="206"/>
        <v>263631</v>
      </c>
      <c r="U228" s="59">
        <f t="shared" si="206"/>
        <v>5026</v>
      </c>
      <c r="V228" s="32">
        <v>168</v>
      </c>
      <c r="W228" s="30"/>
      <c r="X228" s="59">
        <f t="shared" si="196"/>
        <v>168</v>
      </c>
      <c r="Y228" s="32">
        <f t="shared" si="196"/>
        <v>268657</v>
      </c>
      <c r="Z228" s="36">
        <f t="shared" si="196"/>
        <v>263463</v>
      </c>
      <c r="AA228" s="59">
        <f t="shared" si="196"/>
        <v>5194</v>
      </c>
      <c r="AB228" s="32">
        <v>9</v>
      </c>
      <c r="AC228" s="36">
        <v>8754</v>
      </c>
      <c r="AD228" s="51">
        <f t="shared" si="197"/>
        <v>8745</v>
      </c>
      <c r="AE228" s="57">
        <f t="shared" si="198"/>
        <v>268648</v>
      </c>
      <c r="AF228" s="54">
        <f t="shared" si="198"/>
        <v>254709</v>
      </c>
      <c r="AG228" s="59">
        <f t="shared" si="198"/>
        <v>13939</v>
      </c>
      <c r="AH228" s="3">
        <f t="shared" si="198"/>
        <v>5596928</v>
      </c>
      <c r="AI228" s="83"/>
      <c r="AK228" s="83"/>
      <c r="AM228" s="83"/>
      <c r="AO228" s="92"/>
      <c r="AP228" s="106">
        <f t="shared" si="201"/>
        <v>13939</v>
      </c>
      <c r="AQ228" s="92">
        <f t="shared" si="199"/>
        <v>5596928</v>
      </c>
    </row>
    <row r="229" spans="1:43" s="6" customFormat="1" ht="12" hidden="1" outlineLevel="2">
      <c r="A229" s="21"/>
      <c r="B229" s="27" t="s">
        <v>1</v>
      </c>
      <c r="C229" s="8">
        <f aca="true" t="shared" si="207" ref="C229:U229">C37-C136</f>
        <v>5596928</v>
      </c>
      <c r="D229" s="32">
        <f t="shared" si="207"/>
        <v>60704</v>
      </c>
      <c r="E229" s="30">
        <f t="shared" si="207"/>
        <v>55447</v>
      </c>
      <c r="F229" s="59">
        <f t="shared" si="207"/>
        <v>5257</v>
      </c>
      <c r="G229" s="32">
        <f t="shared" si="207"/>
        <v>203059</v>
      </c>
      <c r="H229" s="30">
        <f t="shared" si="207"/>
        <v>200588</v>
      </c>
      <c r="I229" s="51">
        <f t="shared" si="207"/>
        <v>2471</v>
      </c>
      <c r="J229" s="32">
        <f t="shared" si="207"/>
        <v>4363</v>
      </c>
      <c r="K229" s="36"/>
      <c r="L229" s="30">
        <f t="shared" si="207"/>
        <v>2840</v>
      </c>
      <c r="M229" s="50">
        <f t="shared" si="207"/>
        <v>7203</v>
      </c>
      <c r="N229" s="32">
        <f t="shared" si="207"/>
        <v>6314</v>
      </c>
      <c r="O229" s="36"/>
      <c r="P229" s="30">
        <f t="shared" si="207"/>
        <v>3535</v>
      </c>
      <c r="Q229" s="48">
        <f t="shared" si="207"/>
        <v>9849</v>
      </c>
      <c r="R229" s="51">
        <f t="shared" si="207"/>
        <v>-2646</v>
      </c>
      <c r="S229" s="32">
        <f t="shared" si="207"/>
        <v>270966</v>
      </c>
      <c r="T229" s="30">
        <f t="shared" si="207"/>
        <v>265884</v>
      </c>
      <c r="U229" s="59">
        <f t="shared" si="207"/>
        <v>5082</v>
      </c>
      <c r="V229" s="32">
        <f>V37-V136</f>
        <v>21</v>
      </c>
      <c r="W229" s="30"/>
      <c r="X229" s="59">
        <f t="shared" si="196"/>
        <v>21</v>
      </c>
      <c r="Y229" s="32">
        <f t="shared" si="196"/>
        <v>270987</v>
      </c>
      <c r="Z229" s="36">
        <f t="shared" si="196"/>
        <v>265884</v>
      </c>
      <c r="AA229" s="59">
        <f t="shared" si="196"/>
        <v>5103</v>
      </c>
      <c r="AB229" s="32">
        <v>12</v>
      </c>
      <c r="AC229" s="36">
        <v>8498</v>
      </c>
      <c r="AD229" s="51">
        <f t="shared" si="197"/>
        <v>8486</v>
      </c>
      <c r="AE229" s="57">
        <f t="shared" si="198"/>
        <v>270975</v>
      </c>
      <c r="AF229" s="54">
        <f t="shared" si="198"/>
        <v>257386</v>
      </c>
      <c r="AG229" s="59">
        <f t="shared" si="198"/>
        <v>13589</v>
      </c>
      <c r="AH229" s="3">
        <f t="shared" si="198"/>
        <v>5610517</v>
      </c>
      <c r="AI229" s="83"/>
      <c r="AK229" s="83"/>
      <c r="AM229" s="83"/>
      <c r="AO229" s="92"/>
      <c r="AP229" s="106">
        <f t="shared" si="201"/>
        <v>13589</v>
      </c>
      <c r="AQ229" s="92">
        <f t="shared" si="199"/>
        <v>5610517</v>
      </c>
    </row>
    <row r="230" spans="1:43" s="6" customFormat="1" ht="12" hidden="1" outlineLevel="2">
      <c r="A230" s="21"/>
      <c r="B230" s="27" t="s">
        <v>2</v>
      </c>
      <c r="C230" s="8">
        <f aca="true" t="shared" si="208" ref="C230:U230">C38-C137</f>
        <v>5610517</v>
      </c>
      <c r="D230" s="32">
        <f t="shared" si="208"/>
        <v>60913</v>
      </c>
      <c r="E230" s="30">
        <f t="shared" si="208"/>
        <v>55217</v>
      </c>
      <c r="F230" s="59">
        <f t="shared" si="208"/>
        <v>5696</v>
      </c>
      <c r="G230" s="32">
        <f t="shared" si="208"/>
        <v>204937</v>
      </c>
      <c r="H230" s="30">
        <f t="shared" si="208"/>
        <v>202710</v>
      </c>
      <c r="I230" s="51">
        <f t="shared" si="208"/>
        <v>2227</v>
      </c>
      <c r="J230" s="32">
        <f t="shared" si="208"/>
        <v>4285</v>
      </c>
      <c r="K230" s="36"/>
      <c r="L230" s="30">
        <f t="shared" si="208"/>
        <v>5301</v>
      </c>
      <c r="M230" s="50">
        <f t="shared" si="208"/>
        <v>9586</v>
      </c>
      <c r="N230" s="32">
        <f t="shared" si="208"/>
        <v>7021</v>
      </c>
      <c r="O230" s="36"/>
      <c r="P230" s="30">
        <f t="shared" si="208"/>
        <v>6591</v>
      </c>
      <c r="Q230" s="48">
        <f t="shared" si="208"/>
        <v>13612</v>
      </c>
      <c r="R230" s="51">
        <f t="shared" si="208"/>
        <v>-4026</v>
      </c>
      <c r="S230" s="32">
        <f t="shared" si="208"/>
        <v>275436</v>
      </c>
      <c r="T230" s="30">
        <f t="shared" si="208"/>
        <v>271539</v>
      </c>
      <c r="U230" s="59">
        <f t="shared" si="208"/>
        <v>3897</v>
      </c>
      <c r="V230" s="32"/>
      <c r="W230" s="30">
        <v>83</v>
      </c>
      <c r="X230" s="59">
        <f t="shared" si="196"/>
        <v>-83</v>
      </c>
      <c r="Y230" s="32">
        <f t="shared" si="196"/>
        <v>275353</v>
      </c>
      <c r="Z230" s="36">
        <f t="shared" si="196"/>
        <v>271539</v>
      </c>
      <c r="AA230" s="59">
        <f t="shared" si="196"/>
        <v>3814</v>
      </c>
      <c r="AB230" s="32">
        <v>39</v>
      </c>
      <c r="AC230" s="36">
        <v>10083</v>
      </c>
      <c r="AD230" s="51">
        <f t="shared" si="197"/>
        <v>10044</v>
      </c>
      <c r="AE230" s="57">
        <f t="shared" si="198"/>
        <v>275314</v>
      </c>
      <c r="AF230" s="54">
        <f t="shared" si="198"/>
        <v>261456</v>
      </c>
      <c r="AG230" s="59">
        <f t="shared" si="198"/>
        <v>13858</v>
      </c>
      <c r="AH230" s="3">
        <f t="shared" si="198"/>
        <v>5624375</v>
      </c>
      <c r="AI230" s="83"/>
      <c r="AK230" s="83"/>
      <c r="AM230" s="83"/>
      <c r="AO230" s="92"/>
      <c r="AP230" s="106">
        <f t="shared" si="201"/>
        <v>13858</v>
      </c>
      <c r="AQ230" s="92">
        <f t="shared" si="199"/>
        <v>5624375</v>
      </c>
    </row>
    <row r="231" spans="1:43" s="6" customFormat="1" ht="12" hidden="1" outlineLevel="2">
      <c r="A231" s="21"/>
      <c r="B231" s="27" t="s">
        <v>3</v>
      </c>
      <c r="C231" s="8">
        <f aca="true" t="shared" si="209" ref="C231:U231">C39-C138</f>
        <v>5624375</v>
      </c>
      <c r="D231" s="32">
        <f t="shared" si="209"/>
        <v>59532</v>
      </c>
      <c r="E231" s="30">
        <f t="shared" si="209"/>
        <v>55717</v>
      </c>
      <c r="F231" s="59">
        <f t="shared" si="209"/>
        <v>3815</v>
      </c>
      <c r="G231" s="32">
        <f t="shared" si="209"/>
        <v>203252</v>
      </c>
      <c r="H231" s="30">
        <f t="shared" si="209"/>
        <v>201303</v>
      </c>
      <c r="I231" s="51">
        <f t="shared" si="209"/>
        <v>1949</v>
      </c>
      <c r="J231" s="32">
        <f t="shared" si="209"/>
        <v>4496</v>
      </c>
      <c r="K231" s="36">
        <f t="shared" si="209"/>
        <v>37</v>
      </c>
      <c r="L231" s="30">
        <f t="shared" si="209"/>
        <v>6006</v>
      </c>
      <c r="M231" s="50">
        <f t="shared" si="209"/>
        <v>10539</v>
      </c>
      <c r="N231" s="32">
        <f t="shared" si="209"/>
        <v>7203</v>
      </c>
      <c r="O231" s="36"/>
      <c r="P231" s="30">
        <f t="shared" si="209"/>
        <v>6854</v>
      </c>
      <c r="Q231" s="48">
        <f t="shared" si="209"/>
        <v>14057</v>
      </c>
      <c r="R231" s="51">
        <f t="shared" si="209"/>
        <v>-3518</v>
      </c>
      <c r="S231" s="32">
        <f t="shared" si="209"/>
        <v>273323</v>
      </c>
      <c r="T231" s="30">
        <f t="shared" si="209"/>
        <v>271077</v>
      </c>
      <c r="U231" s="59">
        <f t="shared" si="209"/>
        <v>2246</v>
      </c>
      <c r="V231" s="32">
        <v>5</v>
      </c>
      <c r="W231" s="30"/>
      <c r="X231" s="59">
        <f t="shared" si="196"/>
        <v>5</v>
      </c>
      <c r="Y231" s="32">
        <f t="shared" si="196"/>
        <v>273323</v>
      </c>
      <c r="Z231" s="36">
        <f t="shared" si="196"/>
        <v>271072</v>
      </c>
      <c r="AA231" s="59">
        <f t="shared" si="196"/>
        <v>2251</v>
      </c>
      <c r="AB231" s="32">
        <v>52</v>
      </c>
      <c r="AC231" s="36">
        <v>11199</v>
      </c>
      <c r="AD231" s="51">
        <f t="shared" si="197"/>
        <v>11147</v>
      </c>
      <c r="AE231" s="57">
        <f t="shared" si="198"/>
        <v>273271</v>
      </c>
      <c r="AF231" s="54">
        <f t="shared" si="198"/>
        <v>259873</v>
      </c>
      <c r="AG231" s="59">
        <f t="shared" si="198"/>
        <v>13398</v>
      </c>
      <c r="AH231" s="3">
        <f t="shared" si="198"/>
        <v>5637773</v>
      </c>
      <c r="AI231" s="83"/>
      <c r="AK231" s="87"/>
      <c r="AM231" s="83"/>
      <c r="AO231" s="92"/>
      <c r="AP231" s="106">
        <f t="shared" si="201"/>
        <v>13398</v>
      </c>
      <c r="AQ231" s="92">
        <f t="shared" si="199"/>
        <v>5637773</v>
      </c>
    </row>
    <row r="232" spans="1:43" s="6" customFormat="1" ht="12" hidden="1" outlineLevel="2">
      <c r="A232" s="21"/>
      <c r="B232" s="27" t="s">
        <v>4</v>
      </c>
      <c r="C232" s="8">
        <f aca="true" t="shared" si="210" ref="C232:U232">C40-C139</f>
        <v>5637773</v>
      </c>
      <c r="D232" s="32">
        <f t="shared" si="210"/>
        <v>58414</v>
      </c>
      <c r="E232" s="30">
        <f t="shared" si="210"/>
        <v>55961</v>
      </c>
      <c r="F232" s="59">
        <f t="shared" si="210"/>
        <v>2453</v>
      </c>
      <c r="G232" s="44">
        <f t="shared" si="210"/>
        <v>202483</v>
      </c>
      <c r="H232" s="30">
        <f t="shared" si="210"/>
        <v>201170</v>
      </c>
      <c r="I232" s="51">
        <f t="shared" si="210"/>
        <v>1313</v>
      </c>
      <c r="J232" s="32">
        <f t="shared" si="210"/>
        <v>4723</v>
      </c>
      <c r="K232" s="36">
        <f t="shared" si="210"/>
        <v>17</v>
      </c>
      <c r="L232" s="30">
        <f t="shared" si="210"/>
        <v>6132</v>
      </c>
      <c r="M232" s="50">
        <f t="shared" si="210"/>
        <v>10872</v>
      </c>
      <c r="N232" s="32">
        <f t="shared" si="210"/>
        <v>7443</v>
      </c>
      <c r="O232" s="36"/>
      <c r="P232" s="30">
        <f t="shared" si="210"/>
        <v>7348</v>
      </c>
      <c r="Q232" s="48">
        <f t="shared" si="210"/>
        <v>14791</v>
      </c>
      <c r="R232" s="51">
        <f t="shared" si="210"/>
        <v>-3919</v>
      </c>
      <c r="S232" s="32">
        <f t="shared" si="210"/>
        <v>271769</v>
      </c>
      <c r="T232" s="30">
        <f t="shared" si="210"/>
        <v>271922</v>
      </c>
      <c r="U232" s="59">
        <f t="shared" si="210"/>
        <v>-153</v>
      </c>
      <c r="V232" s="32"/>
      <c r="W232" s="30">
        <f>W40-W139</f>
        <v>133</v>
      </c>
      <c r="X232" s="59">
        <f t="shared" si="196"/>
        <v>-133</v>
      </c>
      <c r="Y232" s="32">
        <f t="shared" si="196"/>
        <v>271769</v>
      </c>
      <c r="Z232" s="36">
        <f t="shared" si="196"/>
        <v>272055</v>
      </c>
      <c r="AA232" s="59">
        <f t="shared" si="196"/>
        <v>-286</v>
      </c>
      <c r="AB232" s="32">
        <v>19</v>
      </c>
      <c r="AC232" s="36">
        <v>9133</v>
      </c>
      <c r="AD232" s="51">
        <f t="shared" si="197"/>
        <v>9114</v>
      </c>
      <c r="AE232" s="57">
        <f t="shared" si="198"/>
        <v>271750</v>
      </c>
      <c r="AF232" s="54">
        <f t="shared" si="198"/>
        <v>262922</v>
      </c>
      <c r="AG232" s="59">
        <f t="shared" si="198"/>
        <v>8828</v>
      </c>
      <c r="AH232" s="3">
        <f t="shared" si="198"/>
        <v>5646601</v>
      </c>
      <c r="AI232" s="83"/>
      <c r="AK232" s="87"/>
      <c r="AM232" s="83"/>
      <c r="AO232" s="92"/>
      <c r="AP232" s="106">
        <f t="shared" si="201"/>
        <v>8828</v>
      </c>
      <c r="AQ232" s="92">
        <f t="shared" si="199"/>
        <v>5646601</v>
      </c>
    </row>
    <row r="233" spans="1:43" s="5" customFormat="1" ht="12" hidden="1" outlineLevel="2">
      <c r="A233" s="21"/>
      <c r="B233" s="28" t="s">
        <v>5</v>
      </c>
      <c r="C233" s="8">
        <f aca="true" t="shared" si="211" ref="C233:U233">C41-C140</f>
        <v>5646601</v>
      </c>
      <c r="D233" s="32">
        <f t="shared" si="211"/>
        <v>58508</v>
      </c>
      <c r="E233" s="30">
        <f t="shared" si="211"/>
        <v>55974</v>
      </c>
      <c r="F233" s="59">
        <f t="shared" si="211"/>
        <v>2534</v>
      </c>
      <c r="G233" s="44">
        <f t="shared" si="211"/>
        <v>199360</v>
      </c>
      <c r="H233" s="30">
        <f t="shared" si="211"/>
        <v>197784</v>
      </c>
      <c r="I233" s="51">
        <f t="shared" si="211"/>
        <v>1576</v>
      </c>
      <c r="J233" s="32">
        <f t="shared" si="211"/>
        <v>5112</v>
      </c>
      <c r="K233" s="36">
        <f t="shared" si="211"/>
        <v>92</v>
      </c>
      <c r="L233" s="30">
        <f t="shared" si="211"/>
        <v>6826</v>
      </c>
      <c r="M233" s="50">
        <f t="shared" si="211"/>
        <v>12030</v>
      </c>
      <c r="N233" s="32">
        <f t="shared" si="211"/>
        <v>8005</v>
      </c>
      <c r="O233" s="36"/>
      <c r="P233" s="30">
        <f t="shared" si="211"/>
        <v>7944</v>
      </c>
      <c r="Q233" s="48">
        <f t="shared" si="211"/>
        <v>15949</v>
      </c>
      <c r="R233" s="51">
        <f t="shared" si="211"/>
        <v>-3919</v>
      </c>
      <c r="S233" s="32">
        <f t="shared" si="211"/>
        <v>269898</v>
      </c>
      <c r="T233" s="30">
        <f t="shared" si="211"/>
        <v>269707</v>
      </c>
      <c r="U233" s="59">
        <f t="shared" si="211"/>
        <v>191</v>
      </c>
      <c r="V233" s="32">
        <v>26</v>
      </c>
      <c r="W233" s="30"/>
      <c r="X233" s="59">
        <f t="shared" si="196"/>
        <v>26</v>
      </c>
      <c r="Y233" s="32">
        <f t="shared" si="196"/>
        <v>269898</v>
      </c>
      <c r="Z233" s="36">
        <f t="shared" si="196"/>
        <v>269681</v>
      </c>
      <c r="AA233" s="59">
        <f t="shared" si="196"/>
        <v>217</v>
      </c>
      <c r="AB233" s="32">
        <v>42</v>
      </c>
      <c r="AC233" s="36">
        <v>24814</v>
      </c>
      <c r="AD233" s="51">
        <f t="shared" si="197"/>
        <v>24772</v>
      </c>
      <c r="AE233" s="57">
        <f t="shared" si="198"/>
        <v>269856</v>
      </c>
      <c r="AF233" s="54">
        <f t="shared" si="198"/>
        <v>244867</v>
      </c>
      <c r="AG233" s="59">
        <f t="shared" si="198"/>
        <v>24989</v>
      </c>
      <c r="AH233" s="3">
        <f t="shared" si="198"/>
        <v>5671590</v>
      </c>
      <c r="AI233" s="82"/>
      <c r="AK233" s="4"/>
      <c r="AM233" s="82"/>
      <c r="AO233" s="59"/>
      <c r="AP233" s="50">
        <f t="shared" si="201"/>
        <v>24989</v>
      </c>
      <c r="AQ233" s="59">
        <f t="shared" si="199"/>
        <v>5671590</v>
      </c>
    </row>
    <row r="234" spans="1:43" s="5" customFormat="1" ht="12" hidden="1" outlineLevel="2">
      <c r="A234" s="21"/>
      <c r="B234" s="27" t="s">
        <v>0</v>
      </c>
      <c r="C234" s="8">
        <f aca="true" t="shared" si="212" ref="C234:U234">C42-C141</f>
        <v>5671590</v>
      </c>
      <c r="D234" s="32">
        <f t="shared" si="212"/>
        <v>57505</v>
      </c>
      <c r="E234" s="30">
        <f t="shared" si="212"/>
        <v>55011</v>
      </c>
      <c r="F234" s="59">
        <f t="shared" si="212"/>
        <v>2494</v>
      </c>
      <c r="G234" s="44">
        <f t="shared" si="212"/>
        <v>202279</v>
      </c>
      <c r="H234" s="30">
        <f t="shared" si="212"/>
        <v>200558</v>
      </c>
      <c r="I234" s="51">
        <f t="shared" si="212"/>
        <v>1721</v>
      </c>
      <c r="J234" s="32">
        <f t="shared" si="212"/>
        <v>5275</v>
      </c>
      <c r="K234" s="36">
        <f t="shared" si="212"/>
        <v>147</v>
      </c>
      <c r="L234" s="30">
        <f t="shared" si="212"/>
        <v>7323</v>
      </c>
      <c r="M234" s="50">
        <f t="shared" si="212"/>
        <v>12745</v>
      </c>
      <c r="N234" s="32">
        <f t="shared" si="212"/>
        <v>7645</v>
      </c>
      <c r="O234" s="36"/>
      <c r="P234" s="30">
        <f t="shared" si="212"/>
        <v>9174</v>
      </c>
      <c r="Q234" s="48">
        <f t="shared" si="212"/>
        <v>16819</v>
      </c>
      <c r="R234" s="51">
        <f t="shared" si="212"/>
        <v>-4074</v>
      </c>
      <c r="S234" s="32">
        <f t="shared" si="212"/>
        <v>272529</v>
      </c>
      <c r="T234" s="30">
        <f t="shared" si="212"/>
        <v>272388</v>
      </c>
      <c r="U234" s="59">
        <f t="shared" si="212"/>
        <v>141</v>
      </c>
      <c r="V234" s="32"/>
      <c r="W234" s="30">
        <v>157</v>
      </c>
      <c r="X234" s="59">
        <f t="shared" si="196"/>
        <v>-157</v>
      </c>
      <c r="Y234" s="32">
        <f t="shared" si="196"/>
        <v>272529</v>
      </c>
      <c r="Z234" s="36">
        <f t="shared" si="196"/>
        <v>272545</v>
      </c>
      <c r="AA234" s="59">
        <f t="shared" si="196"/>
        <v>-16</v>
      </c>
      <c r="AB234" s="32">
        <v>32</v>
      </c>
      <c r="AC234" s="36">
        <v>26016</v>
      </c>
      <c r="AD234" s="51">
        <f t="shared" si="197"/>
        <v>25984</v>
      </c>
      <c r="AE234" s="57">
        <f t="shared" si="198"/>
        <v>272497</v>
      </c>
      <c r="AF234" s="54">
        <f t="shared" si="198"/>
        <v>246529</v>
      </c>
      <c r="AG234" s="59">
        <f t="shared" si="198"/>
        <v>25968</v>
      </c>
      <c r="AH234" s="3">
        <f t="shared" si="198"/>
        <v>5697558</v>
      </c>
      <c r="AI234" s="82"/>
      <c r="AK234" s="4"/>
      <c r="AM234" s="82"/>
      <c r="AO234" s="59"/>
      <c r="AP234" s="50">
        <f t="shared" si="201"/>
        <v>25968</v>
      </c>
      <c r="AQ234" s="59">
        <f t="shared" si="199"/>
        <v>5697558</v>
      </c>
    </row>
    <row r="235" spans="1:43" s="5" customFormat="1" ht="12" hidden="1" outlineLevel="2">
      <c r="A235" s="21"/>
      <c r="B235" s="27" t="s">
        <v>6</v>
      </c>
      <c r="C235" s="8">
        <f aca="true" t="shared" si="213" ref="C235:U235">C43-C142</f>
        <v>5697558</v>
      </c>
      <c r="D235" s="32">
        <f t="shared" si="213"/>
        <v>56892</v>
      </c>
      <c r="E235" s="30">
        <f t="shared" si="213"/>
        <v>56423</v>
      </c>
      <c r="F235" s="59">
        <f t="shared" si="213"/>
        <v>469</v>
      </c>
      <c r="G235" s="44">
        <f t="shared" si="213"/>
        <v>208732</v>
      </c>
      <c r="H235" s="30">
        <f t="shared" si="213"/>
        <v>206768</v>
      </c>
      <c r="I235" s="51">
        <f t="shared" si="213"/>
        <v>1964</v>
      </c>
      <c r="J235" s="32">
        <f t="shared" si="213"/>
        <v>5605</v>
      </c>
      <c r="K235" s="36">
        <f t="shared" si="213"/>
        <v>110</v>
      </c>
      <c r="L235" s="30">
        <f t="shared" si="213"/>
        <v>8208</v>
      </c>
      <c r="M235" s="50">
        <f t="shared" si="213"/>
        <v>13923</v>
      </c>
      <c r="N235" s="32">
        <f t="shared" si="213"/>
        <v>7133</v>
      </c>
      <c r="O235" s="36"/>
      <c r="P235" s="30">
        <f t="shared" si="213"/>
        <v>9491</v>
      </c>
      <c r="Q235" s="48">
        <f t="shared" si="213"/>
        <v>16624</v>
      </c>
      <c r="R235" s="51">
        <f t="shared" si="213"/>
        <v>-2701</v>
      </c>
      <c r="S235" s="32">
        <f t="shared" si="213"/>
        <v>279547</v>
      </c>
      <c r="T235" s="30">
        <f t="shared" si="213"/>
        <v>279815</v>
      </c>
      <c r="U235" s="59">
        <f t="shared" si="213"/>
        <v>-268</v>
      </c>
      <c r="V235" s="32"/>
      <c r="W235" s="30">
        <v>58</v>
      </c>
      <c r="X235" s="59">
        <f t="shared" si="196"/>
        <v>-58</v>
      </c>
      <c r="Y235" s="32">
        <f t="shared" si="196"/>
        <v>279489</v>
      </c>
      <c r="Z235" s="36">
        <f t="shared" si="196"/>
        <v>279815</v>
      </c>
      <c r="AA235" s="59">
        <f t="shared" si="196"/>
        <v>-326</v>
      </c>
      <c r="AB235" s="32">
        <v>37</v>
      </c>
      <c r="AC235" s="36">
        <v>17615</v>
      </c>
      <c r="AD235" s="51">
        <f t="shared" si="197"/>
        <v>17578</v>
      </c>
      <c r="AE235" s="57">
        <f t="shared" si="198"/>
        <v>279452</v>
      </c>
      <c r="AF235" s="54">
        <f t="shared" si="198"/>
        <v>262200</v>
      </c>
      <c r="AG235" s="59">
        <f t="shared" si="198"/>
        <v>17252</v>
      </c>
      <c r="AH235" s="3">
        <f t="shared" si="198"/>
        <v>5714810</v>
      </c>
      <c r="AI235" s="82"/>
      <c r="AK235" s="4"/>
      <c r="AM235" s="82"/>
      <c r="AO235" s="59"/>
      <c r="AP235" s="50">
        <f t="shared" si="201"/>
        <v>17252</v>
      </c>
      <c r="AQ235" s="59">
        <f t="shared" si="199"/>
        <v>5714810</v>
      </c>
    </row>
    <row r="236" spans="1:43" s="5" customFormat="1" ht="12" hidden="1" outlineLevel="2">
      <c r="A236" s="21"/>
      <c r="B236" s="27" t="s">
        <v>7</v>
      </c>
      <c r="C236" s="8">
        <f aca="true" t="shared" si="214" ref="C236:U236">C44-C143</f>
        <v>5714810</v>
      </c>
      <c r="D236" s="32">
        <f t="shared" si="214"/>
        <v>57094</v>
      </c>
      <c r="E236" s="30">
        <f t="shared" si="214"/>
        <v>57362</v>
      </c>
      <c r="F236" s="59">
        <f t="shared" si="214"/>
        <v>-268</v>
      </c>
      <c r="G236" s="44">
        <f t="shared" si="214"/>
        <v>212996</v>
      </c>
      <c r="H236" s="30">
        <f t="shared" si="214"/>
        <v>209964</v>
      </c>
      <c r="I236" s="51">
        <f t="shared" si="214"/>
        <v>3032</v>
      </c>
      <c r="J236" s="32">
        <f t="shared" si="214"/>
        <v>5779</v>
      </c>
      <c r="K236" s="36">
        <f t="shared" si="214"/>
        <v>57</v>
      </c>
      <c r="L236" s="30">
        <f t="shared" si="214"/>
        <v>9431</v>
      </c>
      <c r="M236" s="50">
        <f t="shared" si="214"/>
        <v>15267</v>
      </c>
      <c r="N236" s="32">
        <f t="shared" si="214"/>
        <v>7634</v>
      </c>
      <c r="O236" s="36"/>
      <c r="P236" s="30">
        <f t="shared" si="214"/>
        <v>9885</v>
      </c>
      <c r="Q236" s="48">
        <f t="shared" si="214"/>
        <v>17519</v>
      </c>
      <c r="R236" s="51">
        <f t="shared" si="214"/>
        <v>-2252</v>
      </c>
      <c r="S236" s="32">
        <f t="shared" si="214"/>
        <v>285357</v>
      </c>
      <c r="T236" s="30">
        <f t="shared" si="214"/>
        <v>284845</v>
      </c>
      <c r="U236" s="59">
        <f t="shared" si="214"/>
        <v>512</v>
      </c>
      <c r="V236" s="32">
        <f>V44-V143</f>
        <v>39</v>
      </c>
      <c r="W236" s="30"/>
      <c r="X236" s="59">
        <f t="shared" si="196"/>
        <v>39</v>
      </c>
      <c r="Y236" s="32">
        <f t="shared" si="196"/>
        <v>285396</v>
      </c>
      <c r="Z236" s="36">
        <f t="shared" si="196"/>
        <v>284845</v>
      </c>
      <c r="AA236" s="59">
        <f t="shared" si="196"/>
        <v>551</v>
      </c>
      <c r="AB236" s="32">
        <v>36</v>
      </c>
      <c r="AC236" s="36">
        <v>12324</v>
      </c>
      <c r="AD236" s="51">
        <f t="shared" si="197"/>
        <v>12288</v>
      </c>
      <c r="AE236" s="57">
        <f t="shared" si="198"/>
        <v>285360</v>
      </c>
      <c r="AF236" s="54">
        <f t="shared" si="198"/>
        <v>272521</v>
      </c>
      <c r="AG236" s="59">
        <f t="shared" si="198"/>
        <v>12839</v>
      </c>
      <c r="AH236" s="3">
        <f t="shared" si="198"/>
        <v>5727649</v>
      </c>
      <c r="AI236" s="82"/>
      <c r="AK236" s="4"/>
      <c r="AM236" s="82"/>
      <c r="AO236" s="59"/>
      <c r="AP236" s="50">
        <f t="shared" si="201"/>
        <v>12839</v>
      </c>
      <c r="AQ236" s="59">
        <f t="shared" si="199"/>
        <v>5727649</v>
      </c>
    </row>
    <row r="237" spans="1:43" s="5" customFormat="1" ht="12" hidden="1" outlineLevel="2">
      <c r="A237" s="21"/>
      <c r="B237" s="27" t="s">
        <v>8</v>
      </c>
      <c r="C237" s="8">
        <f aca="true" t="shared" si="215" ref="C237:U237">C45-C144</f>
        <v>5727649</v>
      </c>
      <c r="D237" s="32">
        <f t="shared" si="215"/>
        <v>59144</v>
      </c>
      <c r="E237" s="30">
        <f t="shared" si="215"/>
        <v>54702</v>
      </c>
      <c r="F237" s="59">
        <f t="shared" si="215"/>
        <v>4442</v>
      </c>
      <c r="G237" s="44">
        <f t="shared" si="215"/>
        <v>218350</v>
      </c>
      <c r="H237" s="30">
        <f t="shared" si="215"/>
        <v>214720</v>
      </c>
      <c r="I237" s="51">
        <f t="shared" si="215"/>
        <v>3630</v>
      </c>
      <c r="J237" s="32">
        <f t="shared" si="215"/>
        <v>5573</v>
      </c>
      <c r="K237" s="36">
        <f t="shared" si="215"/>
        <v>73</v>
      </c>
      <c r="L237" s="30">
        <f t="shared" si="215"/>
        <v>8959</v>
      </c>
      <c r="M237" s="50">
        <f t="shared" si="215"/>
        <v>14605</v>
      </c>
      <c r="N237" s="32">
        <f t="shared" si="215"/>
        <v>7480</v>
      </c>
      <c r="O237" s="36"/>
      <c r="P237" s="30">
        <f t="shared" si="215"/>
        <v>9724</v>
      </c>
      <c r="Q237" s="48">
        <f t="shared" si="215"/>
        <v>17204</v>
      </c>
      <c r="R237" s="51">
        <f t="shared" si="215"/>
        <v>-2599</v>
      </c>
      <c r="S237" s="32">
        <f t="shared" si="215"/>
        <v>292099</v>
      </c>
      <c r="T237" s="30">
        <f t="shared" si="215"/>
        <v>286626</v>
      </c>
      <c r="U237" s="59">
        <f t="shared" si="215"/>
        <v>5473</v>
      </c>
      <c r="V237" s="32">
        <f>V45-V144</f>
        <v>118</v>
      </c>
      <c r="W237" s="30"/>
      <c r="X237" s="59">
        <f t="shared" si="196"/>
        <v>118</v>
      </c>
      <c r="Y237" s="32">
        <f t="shared" si="196"/>
        <v>292217</v>
      </c>
      <c r="Z237" s="36">
        <f t="shared" si="196"/>
        <v>286626</v>
      </c>
      <c r="AA237" s="59">
        <f t="shared" si="196"/>
        <v>5591</v>
      </c>
      <c r="AB237" s="32">
        <v>27</v>
      </c>
      <c r="AC237" s="36">
        <v>12659</v>
      </c>
      <c r="AD237" s="51">
        <f t="shared" si="197"/>
        <v>12632</v>
      </c>
      <c r="AE237" s="57">
        <f t="shared" si="198"/>
        <v>292190</v>
      </c>
      <c r="AF237" s="54">
        <f t="shared" si="198"/>
        <v>273967</v>
      </c>
      <c r="AG237" s="59">
        <f t="shared" si="198"/>
        <v>18223</v>
      </c>
      <c r="AH237" s="3">
        <f t="shared" si="198"/>
        <v>5745872</v>
      </c>
      <c r="AI237" s="82"/>
      <c r="AK237" s="4"/>
      <c r="AM237" s="82"/>
      <c r="AO237" s="59"/>
      <c r="AP237" s="50">
        <f t="shared" si="201"/>
        <v>18223</v>
      </c>
      <c r="AQ237" s="59">
        <f t="shared" si="199"/>
        <v>5745872</v>
      </c>
    </row>
    <row r="238" spans="1:43" s="5" customFormat="1" ht="12" hidden="1" outlineLevel="2">
      <c r="A238" s="21"/>
      <c r="B238" s="27" t="s">
        <v>10</v>
      </c>
      <c r="C238" s="8">
        <f aca="true" t="shared" si="216" ref="C238:U238">C46-C145</f>
        <v>5745872</v>
      </c>
      <c r="D238" s="32">
        <f t="shared" si="216"/>
        <v>60518</v>
      </c>
      <c r="E238" s="30">
        <f t="shared" si="216"/>
        <v>55343</v>
      </c>
      <c r="F238" s="59">
        <f t="shared" si="216"/>
        <v>5175</v>
      </c>
      <c r="G238" s="44">
        <f t="shared" si="216"/>
        <v>224151</v>
      </c>
      <c r="H238" s="30">
        <f t="shared" si="216"/>
        <v>220430</v>
      </c>
      <c r="I238" s="51">
        <f t="shared" si="216"/>
        <v>3721</v>
      </c>
      <c r="J238" s="32">
        <f t="shared" si="216"/>
        <v>5465</v>
      </c>
      <c r="K238" s="36">
        <f t="shared" si="216"/>
        <v>137</v>
      </c>
      <c r="L238" s="30">
        <f t="shared" si="216"/>
        <v>9323</v>
      </c>
      <c r="M238" s="50">
        <f t="shared" si="216"/>
        <v>14925</v>
      </c>
      <c r="N238" s="32">
        <f t="shared" si="216"/>
        <v>7621</v>
      </c>
      <c r="O238" s="36"/>
      <c r="P238" s="30">
        <f t="shared" si="216"/>
        <v>10185</v>
      </c>
      <c r="Q238" s="48">
        <f t="shared" si="216"/>
        <v>17806</v>
      </c>
      <c r="R238" s="51">
        <f t="shared" si="216"/>
        <v>-2881</v>
      </c>
      <c r="S238" s="32">
        <f t="shared" si="216"/>
        <v>299594</v>
      </c>
      <c r="T238" s="30">
        <f t="shared" si="216"/>
        <v>293579</v>
      </c>
      <c r="U238" s="59">
        <f t="shared" si="216"/>
        <v>6015</v>
      </c>
      <c r="V238" s="32"/>
      <c r="W238" s="30">
        <v>6</v>
      </c>
      <c r="X238" s="59">
        <f t="shared" si="196"/>
        <v>-6</v>
      </c>
      <c r="Y238" s="32">
        <f t="shared" si="196"/>
        <v>299588</v>
      </c>
      <c r="Z238" s="36">
        <f t="shared" si="196"/>
        <v>293579</v>
      </c>
      <c r="AA238" s="59">
        <f t="shared" si="196"/>
        <v>6009</v>
      </c>
      <c r="AB238" s="32">
        <v>29</v>
      </c>
      <c r="AC238" s="36">
        <v>12546</v>
      </c>
      <c r="AD238" s="51">
        <f t="shared" si="197"/>
        <v>12517</v>
      </c>
      <c r="AE238" s="57">
        <f t="shared" si="198"/>
        <v>299559</v>
      </c>
      <c r="AF238" s="54">
        <f t="shared" si="198"/>
        <v>281033</v>
      </c>
      <c r="AG238" s="59">
        <f t="shared" si="198"/>
        <v>18526</v>
      </c>
      <c r="AH238" s="3">
        <f t="shared" si="198"/>
        <v>5764398</v>
      </c>
      <c r="AI238" s="82"/>
      <c r="AK238" s="93"/>
      <c r="AL238" s="7"/>
      <c r="AM238" s="85"/>
      <c r="AO238" s="59"/>
      <c r="AP238" s="50">
        <f t="shared" si="201"/>
        <v>18526</v>
      </c>
      <c r="AQ238" s="59">
        <f t="shared" si="199"/>
        <v>5764398</v>
      </c>
    </row>
    <row r="239" spans="1:43" s="5" customFormat="1" ht="12" hidden="1" outlineLevel="2">
      <c r="A239" s="21"/>
      <c r="B239" s="28" t="s">
        <v>17</v>
      </c>
      <c r="C239" s="8">
        <f aca="true" t="shared" si="217" ref="C239:U239">C47-C146</f>
        <v>5764398</v>
      </c>
      <c r="D239" s="32">
        <f t="shared" si="217"/>
        <v>61814</v>
      </c>
      <c r="E239" s="30">
        <f t="shared" si="217"/>
        <v>54595</v>
      </c>
      <c r="F239" s="59">
        <f t="shared" si="217"/>
        <v>7219</v>
      </c>
      <c r="G239" s="44">
        <f t="shared" si="217"/>
        <v>230754</v>
      </c>
      <c r="H239" s="45">
        <f t="shared" si="217"/>
        <v>226366</v>
      </c>
      <c r="I239" s="52">
        <f t="shared" si="217"/>
        <v>4388</v>
      </c>
      <c r="J239" s="44">
        <f t="shared" si="217"/>
        <v>5200</v>
      </c>
      <c r="K239" s="36">
        <f t="shared" si="217"/>
        <v>120</v>
      </c>
      <c r="L239" s="30">
        <f t="shared" si="217"/>
        <v>9703</v>
      </c>
      <c r="M239" s="50">
        <f t="shared" si="217"/>
        <v>15023</v>
      </c>
      <c r="N239" s="44">
        <f t="shared" si="217"/>
        <v>7896</v>
      </c>
      <c r="O239" s="108"/>
      <c r="P239" s="30">
        <f t="shared" si="217"/>
        <v>10669</v>
      </c>
      <c r="Q239" s="48">
        <f t="shared" si="217"/>
        <v>18565</v>
      </c>
      <c r="R239" s="51">
        <f t="shared" si="217"/>
        <v>-3542</v>
      </c>
      <c r="S239" s="32">
        <f t="shared" si="217"/>
        <v>307591</v>
      </c>
      <c r="T239" s="30">
        <f t="shared" si="217"/>
        <v>299526</v>
      </c>
      <c r="U239" s="59">
        <f t="shared" si="217"/>
        <v>8065</v>
      </c>
      <c r="V239" s="32">
        <f>V47-V146</f>
        <v>50</v>
      </c>
      <c r="W239" s="30"/>
      <c r="X239" s="59">
        <f t="shared" si="196"/>
        <v>50</v>
      </c>
      <c r="Y239" s="32">
        <f t="shared" si="196"/>
        <v>307641</v>
      </c>
      <c r="Z239" s="36">
        <f t="shared" si="196"/>
        <v>299526</v>
      </c>
      <c r="AA239" s="59">
        <f t="shared" si="196"/>
        <v>8115</v>
      </c>
      <c r="AB239" s="32">
        <v>31</v>
      </c>
      <c r="AC239" s="36">
        <v>13264</v>
      </c>
      <c r="AD239" s="51">
        <f t="shared" si="197"/>
        <v>13233</v>
      </c>
      <c r="AE239" s="57">
        <f t="shared" si="198"/>
        <v>307610</v>
      </c>
      <c r="AF239" s="54">
        <f t="shared" si="198"/>
        <v>286262</v>
      </c>
      <c r="AG239" s="59">
        <f t="shared" si="198"/>
        <v>21348</v>
      </c>
      <c r="AH239" s="3">
        <f t="shared" si="198"/>
        <v>5785746</v>
      </c>
      <c r="AI239" s="82"/>
      <c r="AK239" s="4"/>
      <c r="AM239" s="82"/>
      <c r="AO239" s="59"/>
      <c r="AP239" s="50">
        <f t="shared" si="201"/>
        <v>21348</v>
      </c>
      <c r="AQ239" s="59">
        <f t="shared" si="199"/>
        <v>5785746</v>
      </c>
    </row>
    <row r="240" spans="1:43" s="5" customFormat="1" ht="12" hidden="1" outlineLevel="2">
      <c r="A240" s="21"/>
      <c r="B240" s="27" t="s">
        <v>18</v>
      </c>
      <c r="C240" s="8">
        <f aca="true" t="shared" si="218" ref="C240:U240">C48-C147</f>
        <v>5785746</v>
      </c>
      <c r="D240" s="32">
        <f t="shared" si="218"/>
        <v>61463</v>
      </c>
      <c r="E240" s="30">
        <f t="shared" si="218"/>
        <v>54045</v>
      </c>
      <c r="F240" s="59">
        <f t="shared" si="218"/>
        <v>7418</v>
      </c>
      <c r="G240" s="44">
        <f t="shared" si="218"/>
        <v>234101</v>
      </c>
      <c r="H240" s="30">
        <f t="shared" si="218"/>
        <v>230140</v>
      </c>
      <c r="I240" s="51">
        <f t="shared" si="218"/>
        <v>3961</v>
      </c>
      <c r="J240" s="32">
        <f t="shared" si="218"/>
        <v>5473</v>
      </c>
      <c r="K240" s="36">
        <f t="shared" si="218"/>
        <v>60</v>
      </c>
      <c r="L240" s="30">
        <f t="shared" si="218"/>
        <v>9967</v>
      </c>
      <c r="M240" s="50">
        <f t="shared" si="218"/>
        <v>15500</v>
      </c>
      <c r="N240" s="32">
        <f t="shared" si="218"/>
        <v>8146</v>
      </c>
      <c r="O240" s="36"/>
      <c r="P240" s="30">
        <f t="shared" si="218"/>
        <v>11408</v>
      </c>
      <c r="Q240" s="48">
        <f t="shared" si="218"/>
        <v>19554</v>
      </c>
      <c r="R240" s="51">
        <f t="shared" si="218"/>
        <v>-4054</v>
      </c>
      <c r="S240" s="32">
        <f t="shared" si="218"/>
        <v>311064</v>
      </c>
      <c r="T240" s="30">
        <f t="shared" si="218"/>
        <v>303739</v>
      </c>
      <c r="U240" s="59">
        <f t="shared" si="218"/>
        <v>7325</v>
      </c>
      <c r="V240" s="32">
        <f>V48-V147</f>
        <v>92</v>
      </c>
      <c r="W240" s="30"/>
      <c r="X240" s="59">
        <f t="shared" si="196"/>
        <v>92</v>
      </c>
      <c r="Y240" s="32">
        <f t="shared" si="196"/>
        <v>311156</v>
      </c>
      <c r="Z240" s="36">
        <f t="shared" si="196"/>
        <v>303739</v>
      </c>
      <c r="AA240" s="59">
        <f t="shared" si="196"/>
        <v>7417</v>
      </c>
      <c r="AB240" s="32">
        <v>38</v>
      </c>
      <c r="AC240" s="36">
        <v>14105</v>
      </c>
      <c r="AD240" s="51">
        <f t="shared" si="197"/>
        <v>14067</v>
      </c>
      <c r="AE240" s="57">
        <f t="shared" si="198"/>
        <v>311118</v>
      </c>
      <c r="AF240" s="54">
        <f t="shared" si="198"/>
        <v>289634</v>
      </c>
      <c r="AG240" s="59">
        <f t="shared" si="198"/>
        <v>21484</v>
      </c>
      <c r="AH240" s="3">
        <f t="shared" si="198"/>
        <v>5807230</v>
      </c>
      <c r="AI240" s="82"/>
      <c r="AK240" s="4"/>
      <c r="AM240" s="82"/>
      <c r="AO240" s="59"/>
      <c r="AP240" s="50">
        <f t="shared" si="201"/>
        <v>21484</v>
      </c>
      <c r="AQ240" s="59">
        <f t="shared" si="199"/>
        <v>5807230</v>
      </c>
    </row>
    <row r="241" spans="1:43" s="5" customFormat="1" ht="12" hidden="1" outlineLevel="2">
      <c r="A241" s="21"/>
      <c r="B241" s="27" t="s">
        <v>19</v>
      </c>
      <c r="C241" s="8">
        <f aca="true" t="shared" si="219" ref="C241:U241">C49-C148</f>
        <v>5807230</v>
      </c>
      <c r="D241" s="32">
        <f t="shared" si="219"/>
        <v>64518</v>
      </c>
      <c r="E241" s="30">
        <f t="shared" si="219"/>
        <v>55918</v>
      </c>
      <c r="F241" s="59">
        <f t="shared" si="219"/>
        <v>8600</v>
      </c>
      <c r="G241" s="44">
        <f t="shared" si="219"/>
        <v>242094</v>
      </c>
      <c r="H241" s="30">
        <f t="shared" si="219"/>
        <v>238059</v>
      </c>
      <c r="I241" s="51">
        <f t="shared" si="219"/>
        <v>4035</v>
      </c>
      <c r="J241" s="32">
        <f t="shared" si="219"/>
        <v>5732</v>
      </c>
      <c r="K241" s="36">
        <f t="shared" si="219"/>
        <v>56</v>
      </c>
      <c r="L241" s="30">
        <f t="shared" si="219"/>
        <v>10699</v>
      </c>
      <c r="M241" s="50">
        <f t="shared" si="219"/>
        <v>16487</v>
      </c>
      <c r="N241" s="32">
        <f t="shared" si="219"/>
        <v>8600</v>
      </c>
      <c r="O241" s="36"/>
      <c r="P241" s="30">
        <f t="shared" si="219"/>
        <v>11511</v>
      </c>
      <c r="Q241" s="48">
        <f t="shared" si="219"/>
        <v>20111</v>
      </c>
      <c r="R241" s="51">
        <f t="shared" si="219"/>
        <v>-3624</v>
      </c>
      <c r="S241" s="32">
        <f t="shared" si="219"/>
        <v>323099</v>
      </c>
      <c r="T241" s="30">
        <f t="shared" si="219"/>
        <v>314088</v>
      </c>
      <c r="U241" s="59">
        <f t="shared" si="219"/>
        <v>9011</v>
      </c>
      <c r="V241" s="32">
        <v>273</v>
      </c>
      <c r="W241" s="30"/>
      <c r="X241" s="59">
        <f t="shared" si="196"/>
        <v>273</v>
      </c>
      <c r="Y241" s="32">
        <f t="shared" si="196"/>
        <v>323135</v>
      </c>
      <c r="Z241" s="36">
        <f t="shared" si="196"/>
        <v>313851</v>
      </c>
      <c r="AA241" s="59">
        <f t="shared" si="196"/>
        <v>9284</v>
      </c>
      <c r="AB241" s="32">
        <v>16</v>
      </c>
      <c r="AC241" s="36">
        <v>14609</v>
      </c>
      <c r="AD241" s="51">
        <f t="shared" si="197"/>
        <v>14593</v>
      </c>
      <c r="AE241" s="57">
        <f t="shared" si="198"/>
        <v>323119</v>
      </c>
      <c r="AF241" s="54">
        <f t="shared" si="198"/>
        <v>299242</v>
      </c>
      <c r="AG241" s="59">
        <f t="shared" si="198"/>
        <v>23877</v>
      </c>
      <c r="AH241" s="3">
        <f t="shared" si="198"/>
        <v>5831107</v>
      </c>
      <c r="AI241" s="82"/>
      <c r="AK241" s="4"/>
      <c r="AM241" s="82"/>
      <c r="AO241" s="59"/>
      <c r="AP241" s="50">
        <f t="shared" si="201"/>
        <v>23877</v>
      </c>
      <c r="AQ241" s="59">
        <f t="shared" si="199"/>
        <v>5831107</v>
      </c>
    </row>
    <row r="242" spans="1:43" s="5" customFormat="1" ht="12" hidden="1" outlineLevel="2">
      <c r="A242" s="21"/>
      <c r="B242" s="27" t="s">
        <v>20</v>
      </c>
      <c r="C242" s="8">
        <f aca="true" t="shared" si="220" ref="C242:U242">C50-C149</f>
        <v>5831035</v>
      </c>
      <c r="D242" s="32">
        <f t="shared" si="220"/>
        <v>63405</v>
      </c>
      <c r="E242" s="30">
        <f t="shared" si="220"/>
        <v>56609</v>
      </c>
      <c r="F242" s="59">
        <f t="shared" si="220"/>
        <v>6796</v>
      </c>
      <c r="G242" s="44">
        <f t="shared" si="220"/>
        <v>238402</v>
      </c>
      <c r="H242" s="30">
        <f t="shared" si="220"/>
        <v>234918</v>
      </c>
      <c r="I242" s="51">
        <f t="shared" si="220"/>
        <v>3484</v>
      </c>
      <c r="J242" s="32">
        <f t="shared" si="220"/>
        <v>5982</v>
      </c>
      <c r="K242" s="36">
        <f t="shared" si="220"/>
        <v>29</v>
      </c>
      <c r="L242" s="30">
        <f t="shared" si="220"/>
        <v>10807</v>
      </c>
      <c r="M242" s="50">
        <f t="shared" si="220"/>
        <v>16818</v>
      </c>
      <c r="N242" s="32">
        <f t="shared" si="220"/>
        <v>7612</v>
      </c>
      <c r="O242" s="36"/>
      <c r="P242" s="30">
        <f t="shared" si="220"/>
        <v>11900</v>
      </c>
      <c r="Q242" s="48">
        <f t="shared" si="220"/>
        <v>19512</v>
      </c>
      <c r="R242" s="51">
        <f t="shared" si="220"/>
        <v>-2694</v>
      </c>
      <c r="S242" s="32">
        <f t="shared" si="220"/>
        <v>318625</v>
      </c>
      <c r="T242" s="30">
        <f t="shared" si="220"/>
        <v>311039</v>
      </c>
      <c r="U242" s="59">
        <f t="shared" si="220"/>
        <v>7586</v>
      </c>
      <c r="V242" s="32"/>
      <c r="W242" s="30">
        <v>89</v>
      </c>
      <c r="X242" s="59">
        <f t="shared" si="196"/>
        <v>-89</v>
      </c>
      <c r="Y242" s="32">
        <f t="shared" si="196"/>
        <v>318536</v>
      </c>
      <c r="Z242" s="36">
        <f t="shared" si="196"/>
        <v>311039</v>
      </c>
      <c r="AA242" s="59">
        <f t="shared" si="196"/>
        <v>7497</v>
      </c>
      <c r="AB242" s="32">
        <v>19</v>
      </c>
      <c r="AC242" s="36">
        <v>14037</v>
      </c>
      <c r="AD242" s="51">
        <f t="shared" si="197"/>
        <v>14018</v>
      </c>
      <c r="AE242" s="57">
        <f t="shared" si="198"/>
        <v>318517</v>
      </c>
      <c r="AF242" s="54">
        <f t="shared" si="198"/>
        <v>297002</v>
      </c>
      <c r="AG242" s="59">
        <f t="shared" si="198"/>
        <v>21515</v>
      </c>
      <c r="AH242" s="3">
        <f t="shared" si="198"/>
        <v>5852550</v>
      </c>
      <c r="AI242" s="82"/>
      <c r="AK242" s="4"/>
      <c r="AM242" s="82"/>
      <c r="AO242" s="59"/>
      <c r="AP242" s="50">
        <f t="shared" si="201"/>
        <v>21515</v>
      </c>
      <c r="AQ242" s="59">
        <f t="shared" si="199"/>
        <v>5852550</v>
      </c>
    </row>
    <row r="243" spans="1:43" ht="12" hidden="1" outlineLevel="2">
      <c r="A243" s="22"/>
      <c r="B243" s="29" t="s">
        <v>34</v>
      </c>
      <c r="C243" s="9"/>
      <c r="D243" s="33"/>
      <c r="E243" s="34"/>
      <c r="F243" s="10"/>
      <c r="G243" s="46"/>
      <c r="H243" s="47"/>
      <c r="I243" s="53"/>
      <c r="J243" s="46"/>
      <c r="K243" s="41"/>
      <c r="L243" s="34"/>
      <c r="M243" s="9"/>
      <c r="N243" s="46"/>
      <c r="O243" s="109"/>
      <c r="P243" s="34"/>
      <c r="Q243" s="49"/>
      <c r="R243" s="61"/>
      <c r="S243" s="33"/>
      <c r="T243" s="34"/>
      <c r="U243" s="10"/>
      <c r="V243" s="33"/>
      <c r="W243" s="34"/>
      <c r="X243" s="11"/>
      <c r="Y243" s="33"/>
      <c r="Z243" s="41"/>
      <c r="AA243" s="10"/>
      <c r="AB243" s="33"/>
      <c r="AC243" s="41"/>
      <c r="AD243" s="33"/>
      <c r="AE243" s="65"/>
      <c r="AF243" s="64"/>
      <c r="AG243" s="10"/>
      <c r="AH243" s="11"/>
      <c r="AI243" s="82"/>
      <c r="AK243" s="82"/>
      <c r="AL243" s="5"/>
      <c r="AM243" s="82"/>
      <c r="AO243" s="82"/>
      <c r="AQ243" s="82"/>
    </row>
    <row r="244" spans="1:43" s="2" customFormat="1" ht="12" hidden="1" outlineLevel="1" collapsed="1">
      <c r="A244" s="19" t="s">
        <v>61</v>
      </c>
      <c r="B244" s="23"/>
      <c r="C244" s="14"/>
      <c r="D244" s="15"/>
      <c r="E244" s="15"/>
      <c r="F244" s="14"/>
      <c r="G244" s="37"/>
      <c r="H244" s="38"/>
      <c r="I244" s="37"/>
      <c r="J244" s="37"/>
      <c r="K244" s="16"/>
      <c r="L244" s="38"/>
      <c r="M244" s="16"/>
      <c r="N244" s="13"/>
      <c r="O244" s="15"/>
      <c r="P244" s="38"/>
      <c r="Q244" s="56"/>
      <c r="R244" s="60"/>
      <c r="S244" s="37"/>
      <c r="T244" s="38"/>
      <c r="U244" s="17"/>
      <c r="V244" s="37"/>
      <c r="W244" s="38"/>
      <c r="X244" s="62"/>
      <c r="Y244" s="37"/>
      <c r="Z244" s="38"/>
      <c r="AA244" s="18"/>
      <c r="AB244" s="37"/>
      <c r="AC244" s="38"/>
      <c r="AD244" s="60"/>
      <c r="AE244" s="60"/>
      <c r="AF244" s="71"/>
      <c r="AG244" s="58"/>
      <c r="AH244" s="18"/>
      <c r="AI244" s="14"/>
      <c r="AJ244" s="15"/>
      <c r="AK244" s="14"/>
      <c r="AL244" s="15"/>
      <c r="AM244" s="14"/>
      <c r="AN244" s="15"/>
      <c r="AO244" s="14"/>
      <c r="AP244" s="15"/>
      <c r="AQ244" s="14"/>
    </row>
    <row r="245" spans="1:43" s="5" customFormat="1" ht="12" hidden="1" outlineLevel="2">
      <c r="A245" s="21"/>
      <c r="B245" s="27" t="s">
        <v>16</v>
      </c>
      <c r="C245" s="8">
        <f aca="true" t="shared" si="221" ref="C245:U245">C55-C152</f>
        <v>706479</v>
      </c>
      <c r="D245" s="32">
        <f t="shared" si="221"/>
        <v>8370</v>
      </c>
      <c r="E245" s="30">
        <f t="shared" si="221"/>
        <v>11150</v>
      </c>
      <c r="F245" s="59">
        <f t="shared" si="221"/>
        <v>-2780</v>
      </c>
      <c r="G245" s="32">
        <f t="shared" si="221"/>
        <v>46746</v>
      </c>
      <c r="H245" s="30">
        <f t="shared" si="221"/>
        <v>54413</v>
      </c>
      <c r="I245" s="51">
        <f t="shared" si="221"/>
        <v>-7667</v>
      </c>
      <c r="J245" s="32">
        <f t="shared" si="221"/>
        <v>2045</v>
      </c>
      <c r="K245" s="36"/>
      <c r="L245" s="30">
        <f t="shared" si="221"/>
        <v>1446</v>
      </c>
      <c r="M245" s="50">
        <f t="shared" si="221"/>
        <v>3491</v>
      </c>
      <c r="N245" s="32">
        <f t="shared" si="221"/>
        <v>2602</v>
      </c>
      <c r="O245" s="36"/>
      <c r="P245" s="30">
        <f t="shared" si="221"/>
        <v>2256</v>
      </c>
      <c r="Q245" s="48">
        <f t="shared" si="221"/>
        <v>4858</v>
      </c>
      <c r="R245" s="51">
        <f t="shared" si="221"/>
        <v>-1367</v>
      </c>
      <c r="S245" s="32">
        <f t="shared" si="221"/>
        <v>58607</v>
      </c>
      <c r="T245" s="30">
        <f t="shared" si="221"/>
        <v>70421</v>
      </c>
      <c r="U245" s="59">
        <f t="shared" si="221"/>
        <v>-11814</v>
      </c>
      <c r="V245" s="32"/>
      <c r="W245" s="30">
        <v>700</v>
      </c>
      <c r="X245" s="59">
        <f aca="true" t="shared" si="222" ref="X245:AA265">X55-X152</f>
        <v>-700</v>
      </c>
      <c r="Y245" s="32">
        <f t="shared" si="222"/>
        <v>58607</v>
      </c>
      <c r="Z245" s="36">
        <f t="shared" si="222"/>
        <v>71121</v>
      </c>
      <c r="AA245" s="59">
        <f t="shared" si="222"/>
        <v>-12514</v>
      </c>
      <c r="AB245" s="32">
        <v>8</v>
      </c>
      <c r="AC245" s="36">
        <v>2659</v>
      </c>
      <c r="AD245" s="51">
        <f aca="true" t="shared" si="223" ref="AD245:AD265">AC245-AB245</f>
        <v>2651</v>
      </c>
      <c r="AE245" s="57">
        <f aca="true" t="shared" si="224" ref="AE245:AH265">AE55-AE152</f>
        <v>58599</v>
      </c>
      <c r="AF245" s="54">
        <f t="shared" si="224"/>
        <v>68462</v>
      </c>
      <c r="AG245" s="59">
        <f t="shared" si="224"/>
        <v>-9863</v>
      </c>
      <c r="AH245" s="3">
        <f t="shared" si="224"/>
        <v>696616</v>
      </c>
      <c r="AI245" s="82"/>
      <c r="AK245" s="82"/>
      <c r="AM245" s="82"/>
      <c r="AO245" s="105"/>
      <c r="AP245" s="50">
        <f>AG245+AO245</f>
        <v>-9863</v>
      </c>
      <c r="AQ245" s="59">
        <f aca="true" t="shared" si="225" ref="AQ245:AQ265">AH245+AN245</f>
        <v>696616</v>
      </c>
    </row>
    <row r="246" spans="1:43" s="5" customFormat="1" ht="12" hidden="1" outlineLevel="2">
      <c r="A246" s="21"/>
      <c r="B246" s="27" t="s">
        <v>15</v>
      </c>
      <c r="C246" s="8">
        <f aca="true" t="shared" si="226" ref="C246:U246">C56-C153</f>
        <v>696616</v>
      </c>
      <c r="D246" s="32">
        <f t="shared" si="226"/>
        <v>8508</v>
      </c>
      <c r="E246" s="30">
        <f t="shared" si="226"/>
        <v>10574</v>
      </c>
      <c r="F246" s="59">
        <f t="shared" si="226"/>
        <v>-2066</v>
      </c>
      <c r="G246" s="32">
        <f t="shared" si="226"/>
        <v>44112</v>
      </c>
      <c r="H246" s="30">
        <f t="shared" si="226"/>
        <v>55078</v>
      </c>
      <c r="I246" s="51">
        <f t="shared" si="226"/>
        <v>-10966</v>
      </c>
      <c r="J246" s="32">
        <f t="shared" si="226"/>
        <v>2313</v>
      </c>
      <c r="K246" s="36"/>
      <c r="L246" s="30">
        <f t="shared" si="226"/>
        <v>1460</v>
      </c>
      <c r="M246" s="50">
        <f t="shared" si="226"/>
        <v>3773</v>
      </c>
      <c r="N246" s="32">
        <f t="shared" si="226"/>
        <v>2477</v>
      </c>
      <c r="O246" s="36"/>
      <c r="P246" s="30">
        <f t="shared" si="226"/>
        <v>1944</v>
      </c>
      <c r="Q246" s="48">
        <f t="shared" si="226"/>
        <v>4421</v>
      </c>
      <c r="R246" s="51">
        <f t="shared" si="226"/>
        <v>-648</v>
      </c>
      <c r="S246" s="32">
        <f t="shared" si="226"/>
        <v>56393</v>
      </c>
      <c r="T246" s="30">
        <f t="shared" si="226"/>
        <v>70073</v>
      </c>
      <c r="U246" s="59">
        <f t="shared" si="226"/>
        <v>-13680</v>
      </c>
      <c r="V246" s="32">
        <v>9</v>
      </c>
      <c r="W246" s="30"/>
      <c r="X246" s="59">
        <f t="shared" si="222"/>
        <v>9</v>
      </c>
      <c r="Y246" s="32">
        <f t="shared" si="222"/>
        <v>56402</v>
      </c>
      <c r="Z246" s="36">
        <f t="shared" si="222"/>
        <v>70073</v>
      </c>
      <c r="AA246" s="59">
        <f t="shared" si="222"/>
        <v>-13671</v>
      </c>
      <c r="AB246" s="32">
        <v>15</v>
      </c>
      <c r="AC246" s="36">
        <v>2804</v>
      </c>
      <c r="AD246" s="51">
        <f t="shared" si="223"/>
        <v>2789</v>
      </c>
      <c r="AE246" s="57">
        <f t="shared" si="224"/>
        <v>56387</v>
      </c>
      <c r="AF246" s="54">
        <f t="shared" si="224"/>
        <v>67269</v>
      </c>
      <c r="AG246" s="59">
        <f t="shared" si="224"/>
        <v>-10882</v>
      </c>
      <c r="AH246" s="3">
        <f t="shared" si="224"/>
        <v>685734</v>
      </c>
      <c r="AI246" s="82"/>
      <c r="AK246" s="82"/>
      <c r="AM246" s="82"/>
      <c r="AO246" s="59"/>
      <c r="AP246" s="50">
        <f aca="true" t="shared" si="227" ref="AP246:AP265">AG246+AO246</f>
        <v>-10882</v>
      </c>
      <c r="AQ246" s="59">
        <f t="shared" si="225"/>
        <v>685734</v>
      </c>
    </row>
    <row r="247" spans="1:43" s="6" customFormat="1" ht="12" hidden="1" outlineLevel="2">
      <c r="A247" s="21"/>
      <c r="B247" s="27" t="s">
        <v>14</v>
      </c>
      <c r="C247" s="8">
        <f aca="true" t="shared" si="228" ref="C247:U247">C57-C154</f>
        <v>685734</v>
      </c>
      <c r="D247" s="32">
        <f t="shared" si="228"/>
        <v>8493</v>
      </c>
      <c r="E247" s="30">
        <f t="shared" si="228"/>
        <v>10338</v>
      </c>
      <c r="F247" s="59">
        <f t="shared" si="228"/>
        <v>-1845</v>
      </c>
      <c r="G247" s="32">
        <f t="shared" si="228"/>
        <v>45235</v>
      </c>
      <c r="H247" s="30">
        <f t="shared" si="228"/>
        <v>55263</v>
      </c>
      <c r="I247" s="51">
        <f t="shared" si="228"/>
        <v>-10028</v>
      </c>
      <c r="J247" s="32">
        <f t="shared" si="228"/>
        <v>2574</v>
      </c>
      <c r="K247" s="36"/>
      <c r="L247" s="30">
        <f t="shared" si="228"/>
        <v>1581</v>
      </c>
      <c r="M247" s="50">
        <f t="shared" si="228"/>
        <v>4155</v>
      </c>
      <c r="N247" s="32">
        <f t="shared" si="228"/>
        <v>2287</v>
      </c>
      <c r="O247" s="36"/>
      <c r="P247" s="30">
        <f t="shared" si="228"/>
        <v>3298</v>
      </c>
      <c r="Q247" s="48">
        <f t="shared" si="228"/>
        <v>5585</v>
      </c>
      <c r="R247" s="51">
        <f t="shared" si="228"/>
        <v>-1430</v>
      </c>
      <c r="S247" s="32">
        <f t="shared" si="228"/>
        <v>57883</v>
      </c>
      <c r="T247" s="30">
        <f t="shared" si="228"/>
        <v>71186</v>
      </c>
      <c r="U247" s="59">
        <f t="shared" si="228"/>
        <v>-13303</v>
      </c>
      <c r="V247" s="32"/>
      <c r="W247" s="30">
        <f>W57-W154</f>
        <v>3</v>
      </c>
      <c r="X247" s="59">
        <f t="shared" si="222"/>
        <v>-3</v>
      </c>
      <c r="Y247" s="32">
        <f t="shared" si="222"/>
        <v>57883</v>
      </c>
      <c r="Z247" s="36">
        <f t="shared" si="222"/>
        <v>71189</v>
      </c>
      <c r="AA247" s="59">
        <f t="shared" si="222"/>
        <v>-13306</v>
      </c>
      <c r="AB247" s="32">
        <v>4</v>
      </c>
      <c r="AC247" s="36">
        <v>2334</v>
      </c>
      <c r="AD247" s="51">
        <f t="shared" si="223"/>
        <v>2330</v>
      </c>
      <c r="AE247" s="57">
        <f t="shared" si="224"/>
        <v>57879</v>
      </c>
      <c r="AF247" s="54">
        <f t="shared" si="224"/>
        <v>68855</v>
      </c>
      <c r="AG247" s="59">
        <f t="shared" si="224"/>
        <v>-10976</v>
      </c>
      <c r="AH247" s="3">
        <f t="shared" si="224"/>
        <v>674758</v>
      </c>
      <c r="AI247" s="83"/>
      <c r="AK247" s="83"/>
      <c r="AM247" s="83"/>
      <c r="AO247" s="92"/>
      <c r="AP247" s="106">
        <f t="shared" si="227"/>
        <v>-10976</v>
      </c>
      <c r="AQ247" s="92">
        <f t="shared" si="225"/>
        <v>674758</v>
      </c>
    </row>
    <row r="248" spans="1:43" s="6" customFormat="1" ht="12" hidden="1" outlineLevel="2">
      <c r="A248" s="21"/>
      <c r="B248" s="27" t="s">
        <v>13</v>
      </c>
      <c r="C248" s="8">
        <f aca="true" t="shared" si="229" ref="C248:U248">C58-C155</f>
        <v>674758</v>
      </c>
      <c r="D248" s="32">
        <f t="shared" si="229"/>
        <v>9030</v>
      </c>
      <c r="E248" s="30">
        <f t="shared" si="229"/>
        <v>10123</v>
      </c>
      <c r="F248" s="59">
        <f t="shared" si="229"/>
        <v>-1093</v>
      </c>
      <c r="G248" s="32">
        <f t="shared" si="229"/>
        <v>49715</v>
      </c>
      <c r="H248" s="30">
        <f t="shared" si="229"/>
        <v>59556</v>
      </c>
      <c r="I248" s="51">
        <f t="shared" si="229"/>
        <v>-9841</v>
      </c>
      <c r="J248" s="32">
        <f t="shared" si="229"/>
        <v>2168</v>
      </c>
      <c r="K248" s="36"/>
      <c r="L248" s="30">
        <f t="shared" si="229"/>
        <v>1927</v>
      </c>
      <c r="M248" s="50">
        <f t="shared" si="229"/>
        <v>4095</v>
      </c>
      <c r="N248" s="32">
        <f t="shared" si="229"/>
        <v>2213</v>
      </c>
      <c r="O248" s="36"/>
      <c r="P248" s="30">
        <f t="shared" si="229"/>
        <v>1932</v>
      </c>
      <c r="Q248" s="48">
        <f t="shared" si="229"/>
        <v>4145</v>
      </c>
      <c r="R248" s="51">
        <f t="shared" si="229"/>
        <v>-50</v>
      </c>
      <c r="S248" s="32">
        <f t="shared" si="229"/>
        <v>62840</v>
      </c>
      <c r="T248" s="30">
        <f t="shared" si="229"/>
        <v>73824</v>
      </c>
      <c r="U248" s="59">
        <f t="shared" si="229"/>
        <v>-10984</v>
      </c>
      <c r="V248" s="32">
        <v>30</v>
      </c>
      <c r="W248" s="30"/>
      <c r="X248" s="59">
        <f t="shared" si="222"/>
        <v>30</v>
      </c>
      <c r="Y248" s="32">
        <f t="shared" si="222"/>
        <v>62870</v>
      </c>
      <c r="Z248" s="36">
        <f t="shared" si="222"/>
        <v>73824</v>
      </c>
      <c r="AA248" s="59">
        <f t="shared" si="222"/>
        <v>-10954</v>
      </c>
      <c r="AB248" s="32">
        <v>12</v>
      </c>
      <c r="AC248" s="36">
        <v>8892</v>
      </c>
      <c r="AD248" s="51">
        <f t="shared" si="223"/>
        <v>8880</v>
      </c>
      <c r="AE248" s="57">
        <f t="shared" si="224"/>
        <v>62858</v>
      </c>
      <c r="AF248" s="54">
        <f t="shared" si="224"/>
        <v>64932</v>
      </c>
      <c r="AG248" s="59">
        <f t="shared" si="224"/>
        <v>-2074</v>
      </c>
      <c r="AH248" s="3">
        <f t="shared" si="224"/>
        <v>672684</v>
      </c>
      <c r="AI248" s="83"/>
      <c r="AK248" s="83"/>
      <c r="AM248" s="83"/>
      <c r="AO248" s="92"/>
      <c r="AP248" s="106">
        <f t="shared" si="227"/>
        <v>-2074</v>
      </c>
      <c r="AQ248" s="92">
        <f t="shared" si="225"/>
        <v>672684</v>
      </c>
    </row>
    <row r="249" spans="1:43" s="6" customFormat="1" ht="12" hidden="1" outlineLevel="2">
      <c r="A249" s="21"/>
      <c r="B249" s="27" t="s">
        <v>12</v>
      </c>
      <c r="C249" s="8">
        <f aca="true" t="shared" si="230" ref="C249:U249">C59-C156</f>
        <v>672684</v>
      </c>
      <c r="D249" s="32">
        <f t="shared" si="230"/>
        <v>8596</v>
      </c>
      <c r="E249" s="30">
        <f t="shared" si="230"/>
        <v>10023</v>
      </c>
      <c r="F249" s="59">
        <f t="shared" si="230"/>
        <v>-1427</v>
      </c>
      <c r="G249" s="32">
        <f t="shared" si="230"/>
        <v>50694</v>
      </c>
      <c r="H249" s="30">
        <f t="shared" si="230"/>
        <v>59703</v>
      </c>
      <c r="I249" s="51">
        <f t="shared" si="230"/>
        <v>-9009</v>
      </c>
      <c r="J249" s="32">
        <f t="shared" si="230"/>
        <v>2063</v>
      </c>
      <c r="K249" s="36"/>
      <c r="L249" s="30">
        <f t="shared" si="230"/>
        <v>1883</v>
      </c>
      <c r="M249" s="50">
        <f t="shared" si="230"/>
        <v>3946</v>
      </c>
      <c r="N249" s="32">
        <f t="shared" si="230"/>
        <v>2044</v>
      </c>
      <c r="O249" s="36"/>
      <c r="P249" s="30">
        <f t="shared" si="230"/>
        <v>1793</v>
      </c>
      <c r="Q249" s="48">
        <f t="shared" si="230"/>
        <v>3837</v>
      </c>
      <c r="R249" s="51">
        <f t="shared" si="230"/>
        <v>109</v>
      </c>
      <c r="S249" s="32">
        <f t="shared" si="230"/>
        <v>63236</v>
      </c>
      <c r="T249" s="30">
        <f t="shared" si="230"/>
        <v>73563</v>
      </c>
      <c r="U249" s="59">
        <f t="shared" si="230"/>
        <v>-10327</v>
      </c>
      <c r="V249" s="32">
        <v>71</v>
      </c>
      <c r="W249" s="30"/>
      <c r="X249" s="59">
        <f t="shared" si="222"/>
        <v>71</v>
      </c>
      <c r="Y249" s="32">
        <f t="shared" si="222"/>
        <v>63307</v>
      </c>
      <c r="Z249" s="36">
        <f t="shared" si="222"/>
        <v>73563</v>
      </c>
      <c r="AA249" s="59">
        <f t="shared" si="222"/>
        <v>-10256</v>
      </c>
      <c r="AB249" s="32">
        <v>9</v>
      </c>
      <c r="AC249" s="36">
        <v>5406</v>
      </c>
      <c r="AD249" s="51">
        <f t="shared" si="223"/>
        <v>5397</v>
      </c>
      <c r="AE249" s="57">
        <f t="shared" si="224"/>
        <v>63298</v>
      </c>
      <c r="AF249" s="54">
        <f t="shared" si="224"/>
        <v>68157</v>
      </c>
      <c r="AG249" s="59">
        <f t="shared" si="224"/>
        <v>-4859</v>
      </c>
      <c r="AH249" s="3">
        <f t="shared" si="224"/>
        <v>667825</v>
      </c>
      <c r="AI249" s="83"/>
      <c r="AK249" s="83"/>
      <c r="AM249" s="83"/>
      <c r="AO249" s="92"/>
      <c r="AP249" s="106">
        <f t="shared" si="227"/>
        <v>-4859</v>
      </c>
      <c r="AQ249" s="92">
        <f t="shared" si="225"/>
        <v>667825</v>
      </c>
    </row>
    <row r="250" spans="1:43" s="5" customFormat="1" ht="12" hidden="1" outlineLevel="2">
      <c r="A250" s="21"/>
      <c r="B250" s="27" t="s">
        <v>11</v>
      </c>
      <c r="C250" s="8">
        <f aca="true" t="shared" si="231" ref="C250:U250">C60-C157</f>
        <v>667825</v>
      </c>
      <c r="D250" s="32">
        <f t="shared" si="231"/>
        <v>8598</v>
      </c>
      <c r="E250" s="30">
        <f t="shared" si="231"/>
        <v>9949</v>
      </c>
      <c r="F250" s="59">
        <f t="shared" si="231"/>
        <v>-1351</v>
      </c>
      <c r="G250" s="32">
        <f t="shared" si="231"/>
        <v>51794</v>
      </c>
      <c r="H250" s="30">
        <f t="shared" si="231"/>
        <v>59769</v>
      </c>
      <c r="I250" s="51">
        <f t="shared" si="231"/>
        <v>-7975</v>
      </c>
      <c r="J250" s="32">
        <f t="shared" si="231"/>
        <v>1779</v>
      </c>
      <c r="K250" s="36"/>
      <c r="L250" s="30">
        <f t="shared" si="231"/>
        <v>1715</v>
      </c>
      <c r="M250" s="50">
        <f t="shared" si="231"/>
        <v>3494</v>
      </c>
      <c r="N250" s="32">
        <f t="shared" si="231"/>
        <v>2391</v>
      </c>
      <c r="O250" s="36"/>
      <c r="P250" s="30">
        <f t="shared" si="231"/>
        <v>1548</v>
      </c>
      <c r="Q250" s="48">
        <f t="shared" si="231"/>
        <v>3939</v>
      </c>
      <c r="R250" s="51">
        <f t="shared" si="231"/>
        <v>-445</v>
      </c>
      <c r="S250" s="32">
        <f t="shared" si="231"/>
        <v>63886</v>
      </c>
      <c r="T250" s="30">
        <f t="shared" si="231"/>
        <v>73657</v>
      </c>
      <c r="U250" s="59">
        <f t="shared" si="231"/>
        <v>-9771</v>
      </c>
      <c r="V250" s="32"/>
      <c r="W250" s="30">
        <v>66</v>
      </c>
      <c r="X250" s="59">
        <f t="shared" si="222"/>
        <v>-66</v>
      </c>
      <c r="Y250" s="32">
        <f t="shared" si="222"/>
        <v>63820</v>
      </c>
      <c r="Z250" s="36">
        <f t="shared" si="222"/>
        <v>73657</v>
      </c>
      <c r="AA250" s="59">
        <f t="shared" si="222"/>
        <v>-9837</v>
      </c>
      <c r="AB250" s="32">
        <v>8</v>
      </c>
      <c r="AC250" s="36">
        <v>7929</v>
      </c>
      <c r="AD250" s="51">
        <f t="shared" si="223"/>
        <v>7921</v>
      </c>
      <c r="AE250" s="57">
        <f t="shared" si="224"/>
        <v>63812</v>
      </c>
      <c r="AF250" s="54">
        <f t="shared" si="224"/>
        <v>65728</v>
      </c>
      <c r="AG250" s="59">
        <f t="shared" si="224"/>
        <v>-1916</v>
      </c>
      <c r="AH250" s="3">
        <f t="shared" si="224"/>
        <v>665909</v>
      </c>
      <c r="AI250" s="82"/>
      <c r="AK250" s="82"/>
      <c r="AM250" s="82"/>
      <c r="AO250" s="59"/>
      <c r="AP250" s="50">
        <f t="shared" si="227"/>
        <v>-1916</v>
      </c>
      <c r="AQ250" s="59">
        <f t="shared" si="225"/>
        <v>665909</v>
      </c>
    </row>
    <row r="251" spans="1:43" s="6" customFormat="1" ht="12" hidden="1" outlineLevel="2">
      <c r="A251" s="21"/>
      <c r="B251" s="27" t="s">
        <v>9</v>
      </c>
      <c r="C251" s="8">
        <f aca="true" t="shared" si="232" ref="C251:U251">C61-C158</f>
        <v>665909</v>
      </c>
      <c r="D251" s="32">
        <f t="shared" si="232"/>
        <v>8608</v>
      </c>
      <c r="E251" s="30">
        <f t="shared" si="232"/>
        <v>9794</v>
      </c>
      <c r="F251" s="59">
        <f t="shared" si="232"/>
        <v>-1186</v>
      </c>
      <c r="G251" s="32">
        <f t="shared" si="232"/>
        <v>51165</v>
      </c>
      <c r="H251" s="30">
        <f t="shared" si="232"/>
        <v>57865</v>
      </c>
      <c r="I251" s="51">
        <f t="shared" si="232"/>
        <v>-6700</v>
      </c>
      <c r="J251" s="32">
        <f t="shared" si="232"/>
        <v>1761</v>
      </c>
      <c r="K251" s="36"/>
      <c r="L251" s="30">
        <f t="shared" si="232"/>
        <v>1383</v>
      </c>
      <c r="M251" s="50">
        <f t="shared" si="232"/>
        <v>3144</v>
      </c>
      <c r="N251" s="32">
        <f t="shared" si="232"/>
        <v>2445</v>
      </c>
      <c r="O251" s="36"/>
      <c r="P251" s="30">
        <f t="shared" si="232"/>
        <v>2004</v>
      </c>
      <c r="Q251" s="48">
        <f t="shared" si="232"/>
        <v>4449</v>
      </c>
      <c r="R251" s="51">
        <f t="shared" si="232"/>
        <v>-1305</v>
      </c>
      <c r="S251" s="32">
        <f t="shared" si="232"/>
        <v>62917</v>
      </c>
      <c r="T251" s="30">
        <f t="shared" si="232"/>
        <v>72108</v>
      </c>
      <c r="U251" s="59">
        <f t="shared" si="232"/>
        <v>-9191</v>
      </c>
      <c r="V251" s="32">
        <v>135</v>
      </c>
      <c r="W251" s="30"/>
      <c r="X251" s="59">
        <f t="shared" si="222"/>
        <v>135</v>
      </c>
      <c r="Y251" s="32">
        <f t="shared" si="222"/>
        <v>62917</v>
      </c>
      <c r="Z251" s="36">
        <f t="shared" si="222"/>
        <v>71973</v>
      </c>
      <c r="AA251" s="59">
        <f t="shared" si="222"/>
        <v>-9056</v>
      </c>
      <c r="AB251" s="32">
        <v>3</v>
      </c>
      <c r="AC251" s="36">
        <v>9356</v>
      </c>
      <c r="AD251" s="51">
        <f t="shared" si="223"/>
        <v>9353</v>
      </c>
      <c r="AE251" s="57">
        <f t="shared" si="224"/>
        <v>62914</v>
      </c>
      <c r="AF251" s="54">
        <f t="shared" si="224"/>
        <v>62617</v>
      </c>
      <c r="AG251" s="59">
        <f t="shared" si="224"/>
        <v>297</v>
      </c>
      <c r="AH251" s="3">
        <f t="shared" si="224"/>
        <v>666206</v>
      </c>
      <c r="AI251" s="83"/>
      <c r="AK251" s="83"/>
      <c r="AM251" s="83"/>
      <c r="AO251" s="92"/>
      <c r="AP251" s="106">
        <f t="shared" si="227"/>
        <v>297</v>
      </c>
      <c r="AQ251" s="92">
        <f t="shared" si="225"/>
        <v>666206</v>
      </c>
    </row>
    <row r="252" spans="1:43" s="6" customFormat="1" ht="12" hidden="1" outlineLevel="2">
      <c r="A252" s="21"/>
      <c r="B252" s="27" t="s">
        <v>1</v>
      </c>
      <c r="C252" s="8">
        <f aca="true" t="shared" si="233" ref="C252:U252">C62-C159</f>
        <v>666206</v>
      </c>
      <c r="D252" s="32">
        <f t="shared" si="233"/>
        <v>8954</v>
      </c>
      <c r="E252" s="30">
        <f t="shared" si="233"/>
        <v>9470</v>
      </c>
      <c r="F252" s="59">
        <f t="shared" si="233"/>
        <v>-516</v>
      </c>
      <c r="G252" s="32">
        <f t="shared" si="233"/>
        <v>51984</v>
      </c>
      <c r="H252" s="30">
        <f t="shared" si="233"/>
        <v>57773</v>
      </c>
      <c r="I252" s="51">
        <f t="shared" si="233"/>
        <v>-5789</v>
      </c>
      <c r="J252" s="32">
        <f t="shared" si="233"/>
        <v>1747</v>
      </c>
      <c r="K252" s="36"/>
      <c r="L252" s="30">
        <f t="shared" si="233"/>
        <v>1439</v>
      </c>
      <c r="M252" s="50">
        <f t="shared" si="233"/>
        <v>3186</v>
      </c>
      <c r="N252" s="32">
        <f t="shared" si="233"/>
        <v>2474</v>
      </c>
      <c r="O252" s="36"/>
      <c r="P252" s="30">
        <f t="shared" si="233"/>
        <v>1957</v>
      </c>
      <c r="Q252" s="48">
        <f t="shared" si="233"/>
        <v>4431</v>
      </c>
      <c r="R252" s="51">
        <f t="shared" si="233"/>
        <v>-1245</v>
      </c>
      <c r="S252" s="32">
        <f t="shared" si="233"/>
        <v>64124</v>
      </c>
      <c r="T252" s="30">
        <f t="shared" si="233"/>
        <v>71674</v>
      </c>
      <c r="U252" s="59">
        <f t="shared" si="233"/>
        <v>-7550</v>
      </c>
      <c r="V252" s="32"/>
      <c r="W252" s="30">
        <v>3</v>
      </c>
      <c r="X252" s="59">
        <f t="shared" si="222"/>
        <v>-3</v>
      </c>
      <c r="Y252" s="32">
        <f t="shared" si="222"/>
        <v>64121</v>
      </c>
      <c r="Z252" s="36">
        <f t="shared" si="222"/>
        <v>71674</v>
      </c>
      <c r="AA252" s="59">
        <f t="shared" si="222"/>
        <v>-7553</v>
      </c>
      <c r="AB252" s="32">
        <v>13</v>
      </c>
      <c r="AC252" s="36">
        <v>7919</v>
      </c>
      <c r="AD252" s="51">
        <f t="shared" si="223"/>
        <v>7906</v>
      </c>
      <c r="AE252" s="57">
        <f t="shared" si="224"/>
        <v>64108</v>
      </c>
      <c r="AF252" s="54">
        <f t="shared" si="224"/>
        <v>63755</v>
      </c>
      <c r="AG252" s="59">
        <f t="shared" si="224"/>
        <v>353</v>
      </c>
      <c r="AH252" s="3">
        <f t="shared" si="224"/>
        <v>666559</v>
      </c>
      <c r="AI252" s="83"/>
      <c r="AK252" s="83"/>
      <c r="AM252" s="83"/>
      <c r="AO252" s="92"/>
      <c r="AP252" s="106">
        <f t="shared" si="227"/>
        <v>353</v>
      </c>
      <c r="AQ252" s="92">
        <f t="shared" si="225"/>
        <v>666559</v>
      </c>
    </row>
    <row r="253" spans="1:43" s="6" customFormat="1" ht="12" hidden="1" outlineLevel="2">
      <c r="A253" s="21"/>
      <c r="B253" s="27" t="s">
        <v>2</v>
      </c>
      <c r="C253" s="8">
        <f aca="true" t="shared" si="234" ref="C253:U253">C63-C160</f>
        <v>666559</v>
      </c>
      <c r="D253" s="32">
        <f t="shared" si="234"/>
        <v>9223</v>
      </c>
      <c r="E253" s="30">
        <f t="shared" si="234"/>
        <v>9465</v>
      </c>
      <c r="F253" s="59">
        <f t="shared" si="234"/>
        <v>-242</v>
      </c>
      <c r="G253" s="32">
        <f t="shared" si="234"/>
        <v>51893</v>
      </c>
      <c r="H253" s="30">
        <f t="shared" si="234"/>
        <v>57484</v>
      </c>
      <c r="I253" s="51">
        <f t="shared" si="234"/>
        <v>-5591</v>
      </c>
      <c r="J253" s="32">
        <f t="shared" si="234"/>
        <v>1630</v>
      </c>
      <c r="K253" s="36"/>
      <c r="L253" s="30">
        <f t="shared" si="234"/>
        <v>2629</v>
      </c>
      <c r="M253" s="50">
        <f t="shared" si="234"/>
        <v>4259</v>
      </c>
      <c r="N253" s="32">
        <f t="shared" si="234"/>
        <v>2523</v>
      </c>
      <c r="O253" s="36"/>
      <c r="P253" s="30">
        <f t="shared" si="234"/>
        <v>3276</v>
      </c>
      <c r="Q253" s="48">
        <f t="shared" si="234"/>
        <v>5799</v>
      </c>
      <c r="R253" s="51">
        <f t="shared" si="234"/>
        <v>-1540</v>
      </c>
      <c r="S253" s="32">
        <f t="shared" si="234"/>
        <v>65375</v>
      </c>
      <c r="T253" s="30">
        <f t="shared" si="234"/>
        <v>72748</v>
      </c>
      <c r="U253" s="59">
        <f t="shared" si="234"/>
        <v>-7373</v>
      </c>
      <c r="V253" s="32"/>
      <c r="W253" s="30">
        <v>24</v>
      </c>
      <c r="X253" s="59">
        <f t="shared" si="222"/>
        <v>-24</v>
      </c>
      <c r="Y253" s="32">
        <f t="shared" si="222"/>
        <v>65351</v>
      </c>
      <c r="Z253" s="36">
        <f t="shared" si="222"/>
        <v>72748</v>
      </c>
      <c r="AA253" s="59">
        <f t="shared" si="222"/>
        <v>-7397</v>
      </c>
      <c r="AB253" s="32">
        <v>14</v>
      </c>
      <c r="AC253" s="36">
        <v>14217</v>
      </c>
      <c r="AD253" s="51">
        <f t="shared" si="223"/>
        <v>14203</v>
      </c>
      <c r="AE253" s="57">
        <f t="shared" si="224"/>
        <v>65337</v>
      </c>
      <c r="AF253" s="54">
        <f t="shared" si="224"/>
        <v>58531</v>
      </c>
      <c r="AG253" s="59">
        <f t="shared" si="224"/>
        <v>6806</v>
      </c>
      <c r="AH253" s="3">
        <f t="shared" si="224"/>
        <v>673365</v>
      </c>
      <c r="AI253" s="83"/>
      <c r="AK253" s="83"/>
      <c r="AM253" s="83"/>
      <c r="AO253" s="92"/>
      <c r="AP253" s="106">
        <f t="shared" si="227"/>
        <v>6806</v>
      </c>
      <c r="AQ253" s="92">
        <f t="shared" si="225"/>
        <v>673365</v>
      </c>
    </row>
    <row r="254" spans="1:43" s="6" customFormat="1" ht="12" hidden="1" outlineLevel="2">
      <c r="A254" s="21"/>
      <c r="B254" s="27" t="s">
        <v>3</v>
      </c>
      <c r="C254" s="8">
        <f aca="true" t="shared" si="235" ref="C254:U254">C64-C161</f>
        <v>673365</v>
      </c>
      <c r="D254" s="32">
        <f t="shared" si="235"/>
        <v>9628</v>
      </c>
      <c r="E254" s="30">
        <f t="shared" si="235"/>
        <v>9431</v>
      </c>
      <c r="F254" s="59">
        <f t="shared" si="235"/>
        <v>197</v>
      </c>
      <c r="G254" s="32">
        <f t="shared" si="235"/>
        <v>52274</v>
      </c>
      <c r="H254" s="30">
        <f t="shared" si="235"/>
        <v>57488</v>
      </c>
      <c r="I254" s="51">
        <f t="shared" si="235"/>
        <v>-5214</v>
      </c>
      <c r="J254" s="32">
        <f t="shared" si="235"/>
        <v>1964</v>
      </c>
      <c r="K254" s="36">
        <f t="shared" si="235"/>
        <v>62</v>
      </c>
      <c r="L254" s="30">
        <f t="shared" si="235"/>
        <v>2910</v>
      </c>
      <c r="M254" s="50">
        <f t="shared" si="235"/>
        <v>4936</v>
      </c>
      <c r="N254" s="32">
        <f t="shared" si="235"/>
        <v>2828</v>
      </c>
      <c r="O254" s="36"/>
      <c r="P254" s="30">
        <f t="shared" si="235"/>
        <v>3473</v>
      </c>
      <c r="Q254" s="48">
        <f t="shared" si="235"/>
        <v>6301</v>
      </c>
      <c r="R254" s="51">
        <f t="shared" si="235"/>
        <v>-1365</v>
      </c>
      <c r="S254" s="32">
        <f t="shared" si="235"/>
        <v>66838</v>
      </c>
      <c r="T254" s="30">
        <f t="shared" si="235"/>
        <v>73220</v>
      </c>
      <c r="U254" s="59">
        <f t="shared" si="235"/>
        <v>-6382</v>
      </c>
      <c r="V254" s="32">
        <v>165</v>
      </c>
      <c r="W254" s="30"/>
      <c r="X254" s="59">
        <f t="shared" si="222"/>
        <v>165</v>
      </c>
      <c r="Y254" s="32">
        <f t="shared" si="222"/>
        <v>67003</v>
      </c>
      <c r="Z254" s="36">
        <f t="shared" si="222"/>
        <v>73220</v>
      </c>
      <c r="AA254" s="59">
        <f t="shared" si="222"/>
        <v>-6217</v>
      </c>
      <c r="AB254" s="32">
        <v>26</v>
      </c>
      <c r="AC254" s="36">
        <v>15192</v>
      </c>
      <c r="AD254" s="51">
        <f t="shared" si="223"/>
        <v>15166</v>
      </c>
      <c r="AE254" s="57">
        <f t="shared" si="224"/>
        <v>66977</v>
      </c>
      <c r="AF254" s="54">
        <f t="shared" si="224"/>
        <v>58028</v>
      </c>
      <c r="AG254" s="59">
        <f t="shared" si="224"/>
        <v>8949</v>
      </c>
      <c r="AH254" s="3">
        <f t="shared" si="224"/>
        <v>682314</v>
      </c>
      <c r="AI254" s="83"/>
      <c r="AK254" s="87"/>
      <c r="AM254" s="83"/>
      <c r="AO254" s="92"/>
      <c r="AP254" s="106">
        <f t="shared" si="227"/>
        <v>8949</v>
      </c>
      <c r="AQ254" s="92">
        <f t="shared" si="225"/>
        <v>682314</v>
      </c>
    </row>
    <row r="255" spans="1:43" s="6" customFormat="1" ht="12" hidden="1" outlineLevel="2">
      <c r="A255" s="21"/>
      <c r="B255" s="27" t="s">
        <v>4</v>
      </c>
      <c r="C255" s="8">
        <f aca="true" t="shared" si="236" ref="C255:U255">C65-C162</f>
        <v>682314</v>
      </c>
      <c r="D255" s="32">
        <f t="shared" si="236"/>
        <v>10009</v>
      </c>
      <c r="E255" s="30">
        <f t="shared" si="236"/>
        <v>9559</v>
      </c>
      <c r="F255" s="59">
        <f t="shared" si="236"/>
        <v>450</v>
      </c>
      <c r="G255" s="44">
        <f t="shared" si="236"/>
        <v>52530</v>
      </c>
      <c r="H255" s="30">
        <f t="shared" si="236"/>
        <v>57052</v>
      </c>
      <c r="I255" s="51">
        <f t="shared" si="236"/>
        <v>-4522</v>
      </c>
      <c r="J255" s="32">
        <f t="shared" si="236"/>
        <v>1953</v>
      </c>
      <c r="K255" s="36">
        <f t="shared" si="236"/>
        <v>117</v>
      </c>
      <c r="L255" s="30">
        <f t="shared" si="236"/>
        <v>2782</v>
      </c>
      <c r="M255" s="50">
        <f t="shared" si="236"/>
        <v>4852</v>
      </c>
      <c r="N255" s="32">
        <f t="shared" si="236"/>
        <v>2812</v>
      </c>
      <c r="O255" s="36"/>
      <c r="P255" s="30">
        <f t="shared" si="236"/>
        <v>3490</v>
      </c>
      <c r="Q255" s="48">
        <f t="shared" si="236"/>
        <v>6302</v>
      </c>
      <c r="R255" s="51">
        <f t="shared" si="236"/>
        <v>-1450</v>
      </c>
      <c r="S255" s="32">
        <f t="shared" si="236"/>
        <v>67391</v>
      </c>
      <c r="T255" s="30">
        <f t="shared" si="236"/>
        <v>72913</v>
      </c>
      <c r="U255" s="59">
        <f t="shared" si="236"/>
        <v>-5522</v>
      </c>
      <c r="V255" s="32"/>
      <c r="W255" s="30">
        <f>W65-W162</f>
        <v>119</v>
      </c>
      <c r="X255" s="59">
        <f t="shared" si="222"/>
        <v>-119</v>
      </c>
      <c r="Y255" s="32">
        <f t="shared" si="222"/>
        <v>67391</v>
      </c>
      <c r="Z255" s="36">
        <f t="shared" si="222"/>
        <v>73032</v>
      </c>
      <c r="AA255" s="59">
        <f t="shared" si="222"/>
        <v>-5641</v>
      </c>
      <c r="AB255" s="32">
        <v>35</v>
      </c>
      <c r="AC255" s="36">
        <v>9067</v>
      </c>
      <c r="AD255" s="51">
        <f t="shared" si="223"/>
        <v>9032</v>
      </c>
      <c r="AE255" s="57">
        <f t="shared" si="224"/>
        <v>67356</v>
      </c>
      <c r="AF255" s="54">
        <f t="shared" si="224"/>
        <v>63965</v>
      </c>
      <c r="AG255" s="59">
        <f t="shared" si="224"/>
        <v>3391</v>
      </c>
      <c r="AH255" s="3">
        <f t="shared" si="224"/>
        <v>685705</v>
      </c>
      <c r="AI255" s="83"/>
      <c r="AK255" s="87"/>
      <c r="AM255" s="83"/>
      <c r="AO255" s="92"/>
      <c r="AP255" s="106">
        <f t="shared" si="227"/>
        <v>3391</v>
      </c>
      <c r="AQ255" s="92">
        <f t="shared" si="225"/>
        <v>685705</v>
      </c>
    </row>
    <row r="256" spans="1:43" s="5" customFormat="1" ht="12" hidden="1" outlineLevel="2">
      <c r="A256" s="21"/>
      <c r="B256" s="28" t="s">
        <v>5</v>
      </c>
      <c r="C256" s="8">
        <f aca="true" t="shared" si="237" ref="C256:U256">C66-C163</f>
        <v>685705</v>
      </c>
      <c r="D256" s="32">
        <f t="shared" si="237"/>
        <v>10526</v>
      </c>
      <c r="E256" s="30">
        <f t="shared" si="237"/>
        <v>9137</v>
      </c>
      <c r="F256" s="59">
        <f t="shared" si="237"/>
        <v>1389</v>
      </c>
      <c r="G256" s="44">
        <f t="shared" si="237"/>
        <v>50577</v>
      </c>
      <c r="H256" s="30">
        <f t="shared" si="237"/>
        <v>55465</v>
      </c>
      <c r="I256" s="51">
        <f t="shared" si="237"/>
        <v>-4888</v>
      </c>
      <c r="J256" s="32">
        <f t="shared" si="237"/>
        <v>2125</v>
      </c>
      <c r="K256" s="36">
        <f t="shared" si="237"/>
        <v>130</v>
      </c>
      <c r="L256" s="30">
        <f t="shared" si="237"/>
        <v>2792</v>
      </c>
      <c r="M256" s="50">
        <f t="shared" si="237"/>
        <v>5047</v>
      </c>
      <c r="N256" s="32">
        <f t="shared" si="237"/>
        <v>2874</v>
      </c>
      <c r="O256" s="36"/>
      <c r="P256" s="30">
        <f t="shared" si="237"/>
        <v>3678</v>
      </c>
      <c r="Q256" s="48">
        <f t="shared" si="237"/>
        <v>6552</v>
      </c>
      <c r="R256" s="51">
        <f t="shared" si="237"/>
        <v>-1505</v>
      </c>
      <c r="S256" s="32">
        <f t="shared" si="237"/>
        <v>66150</v>
      </c>
      <c r="T256" s="30">
        <f t="shared" si="237"/>
        <v>71154</v>
      </c>
      <c r="U256" s="59">
        <f t="shared" si="237"/>
        <v>-5004</v>
      </c>
      <c r="V256" s="32"/>
      <c r="W256" s="30">
        <v>71</v>
      </c>
      <c r="X256" s="59">
        <f t="shared" si="222"/>
        <v>-71</v>
      </c>
      <c r="Y256" s="32">
        <f t="shared" si="222"/>
        <v>66079</v>
      </c>
      <c r="Z256" s="36">
        <f t="shared" si="222"/>
        <v>71154</v>
      </c>
      <c r="AA256" s="59">
        <f t="shared" si="222"/>
        <v>-5075</v>
      </c>
      <c r="AB256" s="32">
        <v>26</v>
      </c>
      <c r="AC256" s="36">
        <v>21030</v>
      </c>
      <c r="AD256" s="51">
        <f t="shared" si="223"/>
        <v>21004</v>
      </c>
      <c r="AE256" s="57">
        <f t="shared" si="224"/>
        <v>66053</v>
      </c>
      <c r="AF256" s="54">
        <f t="shared" si="224"/>
        <v>50124</v>
      </c>
      <c r="AG256" s="59">
        <f t="shared" si="224"/>
        <v>15929</v>
      </c>
      <c r="AH256" s="3">
        <f t="shared" si="224"/>
        <v>701634</v>
      </c>
      <c r="AI256" s="82"/>
      <c r="AK256" s="4"/>
      <c r="AM256" s="82"/>
      <c r="AO256" s="59"/>
      <c r="AP256" s="50">
        <f t="shared" si="227"/>
        <v>15929</v>
      </c>
      <c r="AQ256" s="59">
        <f t="shared" si="225"/>
        <v>701634</v>
      </c>
    </row>
    <row r="257" spans="1:43" s="5" customFormat="1" ht="12" hidden="1" outlineLevel="2">
      <c r="A257" s="21"/>
      <c r="B257" s="27" t="s">
        <v>0</v>
      </c>
      <c r="C257" s="8">
        <f aca="true" t="shared" si="238" ref="C257:U257">C67-C164</f>
        <v>701634</v>
      </c>
      <c r="D257" s="32">
        <f t="shared" si="238"/>
        <v>11373</v>
      </c>
      <c r="E257" s="30">
        <f t="shared" si="238"/>
        <v>9178</v>
      </c>
      <c r="F257" s="59">
        <f t="shared" si="238"/>
        <v>2195</v>
      </c>
      <c r="G257" s="44">
        <f t="shared" si="238"/>
        <v>50185</v>
      </c>
      <c r="H257" s="30">
        <f t="shared" si="238"/>
        <v>55630</v>
      </c>
      <c r="I257" s="51">
        <f t="shared" si="238"/>
        <v>-5445</v>
      </c>
      <c r="J257" s="32">
        <f t="shared" si="238"/>
        <v>2066</v>
      </c>
      <c r="K257" s="36">
        <f t="shared" si="238"/>
        <v>151</v>
      </c>
      <c r="L257" s="30">
        <f t="shared" si="238"/>
        <v>3085</v>
      </c>
      <c r="M257" s="50">
        <f t="shared" si="238"/>
        <v>5302</v>
      </c>
      <c r="N257" s="32">
        <f t="shared" si="238"/>
        <v>2849</v>
      </c>
      <c r="O257" s="36"/>
      <c r="P257" s="30">
        <f t="shared" si="238"/>
        <v>4105</v>
      </c>
      <c r="Q257" s="48">
        <f t="shared" si="238"/>
        <v>6954</v>
      </c>
      <c r="R257" s="51">
        <f t="shared" si="238"/>
        <v>-1652</v>
      </c>
      <c r="S257" s="32">
        <f t="shared" si="238"/>
        <v>66860</v>
      </c>
      <c r="T257" s="30">
        <f t="shared" si="238"/>
        <v>71762</v>
      </c>
      <c r="U257" s="59">
        <f t="shared" si="238"/>
        <v>-4902</v>
      </c>
      <c r="V257" s="32"/>
      <c r="W257" s="30">
        <v>160</v>
      </c>
      <c r="X257" s="59">
        <f t="shared" si="222"/>
        <v>-160</v>
      </c>
      <c r="Y257" s="32">
        <f t="shared" si="222"/>
        <v>66700</v>
      </c>
      <c r="Z257" s="36">
        <f t="shared" si="222"/>
        <v>71762</v>
      </c>
      <c r="AA257" s="59">
        <f t="shared" si="222"/>
        <v>-5062</v>
      </c>
      <c r="AB257" s="32">
        <v>24</v>
      </c>
      <c r="AC257" s="36">
        <v>21796</v>
      </c>
      <c r="AD257" s="51">
        <f t="shared" si="223"/>
        <v>21772</v>
      </c>
      <c r="AE257" s="57">
        <f t="shared" si="224"/>
        <v>66676</v>
      </c>
      <c r="AF257" s="54">
        <f t="shared" si="224"/>
        <v>49966</v>
      </c>
      <c r="AG257" s="59">
        <f t="shared" si="224"/>
        <v>16710</v>
      </c>
      <c r="AH257" s="3">
        <f t="shared" si="224"/>
        <v>718344</v>
      </c>
      <c r="AI257" s="82"/>
      <c r="AK257" s="4"/>
      <c r="AM257" s="82"/>
      <c r="AO257" s="59"/>
      <c r="AP257" s="50">
        <f t="shared" si="227"/>
        <v>16710</v>
      </c>
      <c r="AQ257" s="59">
        <f t="shared" si="225"/>
        <v>718344</v>
      </c>
    </row>
    <row r="258" spans="1:43" s="5" customFormat="1" ht="12" hidden="1" outlineLevel="2">
      <c r="A258" s="21"/>
      <c r="B258" s="27" t="s">
        <v>6</v>
      </c>
      <c r="C258" s="8">
        <f aca="true" t="shared" si="239" ref="C258:U258">C68-C165</f>
        <v>718344</v>
      </c>
      <c r="D258" s="32">
        <f t="shared" si="239"/>
        <v>11286</v>
      </c>
      <c r="E258" s="30">
        <f t="shared" si="239"/>
        <v>9220</v>
      </c>
      <c r="F258" s="59">
        <f t="shared" si="239"/>
        <v>2066</v>
      </c>
      <c r="G258" s="44">
        <f t="shared" si="239"/>
        <v>51532</v>
      </c>
      <c r="H258" s="30">
        <f t="shared" si="239"/>
        <v>58074</v>
      </c>
      <c r="I258" s="51">
        <f t="shared" si="239"/>
        <v>-6542</v>
      </c>
      <c r="J258" s="32">
        <f t="shared" si="239"/>
        <v>2280</v>
      </c>
      <c r="K258" s="36">
        <f t="shared" si="239"/>
        <v>123</v>
      </c>
      <c r="L258" s="30">
        <f t="shared" si="239"/>
        <v>3260</v>
      </c>
      <c r="M258" s="50">
        <f t="shared" si="239"/>
        <v>5663</v>
      </c>
      <c r="N258" s="32">
        <f t="shared" si="239"/>
        <v>2867</v>
      </c>
      <c r="O258" s="36"/>
      <c r="P258" s="30">
        <f t="shared" si="239"/>
        <v>3924</v>
      </c>
      <c r="Q258" s="48">
        <f t="shared" si="239"/>
        <v>6791</v>
      </c>
      <c r="R258" s="51">
        <f t="shared" si="239"/>
        <v>-1128</v>
      </c>
      <c r="S258" s="32">
        <f t="shared" si="239"/>
        <v>68481</v>
      </c>
      <c r="T258" s="30">
        <f t="shared" si="239"/>
        <v>74085</v>
      </c>
      <c r="U258" s="59">
        <f t="shared" si="239"/>
        <v>-5604</v>
      </c>
      <c r="V258" s="32"/>
      <c r="W258" s="30">
        <v>66</v>
      </c>
      <c r="X258" s="59">
        <f t="shared" si="222"/>
        <v>66</v>
      </c>
      <c r="Y258" s="32">
        <f t="shared" si="222"/>
        <v>68547</v>
      </c>
      <c r="Z258" s="36">
        <f t="shared" si="222"/>
        <v>74085</v>
      </c>
      <c r="AA258" s="59">
        <f t="shared" si="222"/>
        <v>-5538</v>
      </c>
      <c r="AB258" s="32">
        <v>24</v>
      </c>
      <c r="AC258" s="36">
        <v>18990</v>
      </c>
      <c r="AD258" s="51">
        <f t="shared" si="223"/>
        <v>18966</v>
      </c>
      <c r="AE258" s="57">
        <f t="shared" si="224"/>
        <v>68523</v>
      </c>
      <c r="AF258" s="54">
        <f t="shared" si="224"/>
        <v>55095</v>
      </c>
      <c r="AG258" s="59">
        <f t="shared" si="224"/>
        <v>13428</v>
      </c>
      <c r="AH258" s="3">
        <f t="shared" si="224"/>
        <v>731772</v>
      </c>
      <c r="AI258" s="82"/>
      <c r="AK258" s="4"/>
      <c r="AM258" s="82"/>
      <c r="AO258" s="59"/>
      <c r="AP258" s="50">
        <f t="shared" si="227"/>
        <v>13428</v>
      </c>
      <c r="AQ258" s="59">
        <f t="shared" si="225"/>
        <v>731772</v>
      </c>
    </row>
    <row r="259" spans="1:43" s="5" customFormat="1" ht="12" hidden="1" outlineLevel="2">
      <c r="A259" s="21"/>
      <c r="B259" s="27" t="s">
        <v>7</v>
      </c>
      <c r="C259" s="8">
        <f aca="true" t="shared" si="240" ref="C259:U259">C69-C166</f>
        <v>731772</v>
      </c>
      <c r="D259" s="32">
        <f t="shared" si="240"/>
        <v>11735</v>
      </c>
      <c r="E259" s="30">
        <f t="shared" si="240"/>
        <v>9343</v>
      </c>
      <c r="F259" s="59">
        <f t="shared" si="240"/>
        <v>2392</v>
      </c>
      <c r="G259" s="44">
        <f t="shared" si="240"/>
        <v>53182</v>
      </c>
      <c r="H259" s="30">
        <f t="shared" si="240"/>
        <v>61570</v>
      </c>
      <c r="I259" s="51">
        <f t="shared" si="240"/>
        <v>-8388</v>
      </c>
      <c r="J259" s="32">
        <f t="shared" si="240"/>
        <v>2429</v>
      </c>
      <c r="K259" s="36">
        <f t="shared" si="240"/>
        <v>91</v>
      </c>
      <c r="L259" s="30">
        <f t="shared" si="240"/>
        <v>3769</v>
      </c>
      <c r="M259" s="50">
        <f t="shared" si="240"/>
        <v>6289</v>
      </c>
      <c r="N259" s="32">
        <f t="shared" si="240"/>
        <v>3181</v>
      </c>
      <c r="O259" s="36"/>
      <c r="P259" s="30">
        <f t="shared" si="240"/>
        <v>4816</v>
      </c>
      <c r="Q259" s="48">
        <f t="shared" si="240"/>
        <v>7997</v>
      </c>
      <c r="R259" s="51">
        <f t="shared" si="240"/>
        <v>-1708</v>
      </c>
      <c r="S259" s="32">
        <f t="shared" si="240"/>
        <v>71206</v>
      </c>
      <c r="T259" s="30">
        <f t="shared" si="240"/>
        <v>78910</v>
      </c>
      <c r="U259" s="59">
        <f t="shared" si="240"/>
        <v>-7704</v>
      </c>
      <c r="V259" s="32">
        <f>V69-V166</f>
        <v>38</v>
      </c>
      <c r="W259" s="30"/>
      <c r="X259" s="59">
        <f t="shared" si="222"/>
        <v>38</v>
      </c>
      <c r="Y259" s="32">
        <f t="shared" si="222"/>
        <v>71244</v>
      </c>
      <c r="Z259" s="36">
        <f t="shared" si="222"/>
        <v>78910</v>
      </c>
      <c r="AA259" s="59">
        <f t="shared" si="222"/>
        <v>-7666</v>
      </c>
      <c r="AB259" s="32">
        <v>15</v>
      </c>
      <c r="AC259" s="36">
        <v>12357</v>
      </c>
      <c r="AD259" s="51">
        <f t="shared" si="223"/>
        <v>12342</v>
      </c>
      <c r="AE259" s="57">
        <f t="shared" si="224"/>
        <v>71229</v>
      </c>
      <c r="AF259" s="54">
        <f t="shared" si="224"/>
        <v>66553</v>
      </c>
      <c r="AG259" s="59">
        <f t="shared" si="224"/>
        <v>4676</v>
      </c>
      <c r="AH259" s="3">
        <f t="shared" si="224"/>
        <v>736448</v>
      </c>
      <c r="AI259" s="82"/>
      <c r="AK259" s="4"/>
      <c r="AM259" s="82"/>
      <c r="AO259" s="59"/>
      <c r="AP259" s="50">
        <f t="shared" si="227"/>
        <v>4676</v>
      </c>
      <c r="AQ259" s="59">
        <f t="shared" si="225"/>
        <v>736448</v>
      </c>
    </row>
    <row r="260" spans="1:43" s="5" customFormat="1" ht="12" hidden="1" outlineLevel="2">
      <c r="A260" s="21"/>
      <c r="B260" s="27" t="s">
        <v>8</v>
      </c>
      <c r="C260" s="8">
        <f aca="true" t="shared" si="241" ref="C260:U260">C70-C167</f>
        <v>736448</v>
      </c>
      <c r="D260" s="32">
        <f t="shared" si="241"/>
        <v>12158</v>
      </c>
      <c r="E260" s="30">
        <f t="shared" si="241"/>
        <v>8762</v>
      </c>
      <c r="F260" s="59">
        <f t="shared" si="241"/>
        <v>3396</v>
      </c>
      <c r="G260" s="44">
        <f t="shared" si="241"/>
        <v>53803</v>
      </c>
      <c r="H260" s="30">
        <f t="shared" si="241"/>
        <v>63510</v>
      </c>
      <c r="I260" s="51">
        <f t="shared" si="241"/>
        <v>-9707</v>
      </c>
      <c r="J260" s="32">
        <f t="shared" si="241"/>
        <v>2346</v>
      </c>
      <c r="K260" s="36">
        <f t="shared" si="241"/>
        <v>109</v>
      </c>
      <c r="L260" s="30">
        <f t="shared" si="241"/>
        <v>3958</v>
      </c>
      <c r="M260" s="50">
        <f t="shared" si="241"/>
        <v>6413</v>
      </c>
      <c r="N260" s="32">
        <f t="shared" si="241"/>
        <v>3085</v>
      </c>
      <c r="O260" s="36"/>
      <c r="P260" s="30">
        <f t="shared" si="241"/>
        <v>5201</v>
      </c>
      <c r="Q260" s="48">
        <f t="shared" si="241"/>
        <v>8286</v>
      </c>
      <c r="R260" s="51">
        <f t="shared" si="241"/>
        <v>-1873</v>
      </c>
      <c r="S260" s="32">
        <f t="shared" si="241"/>
        <v>72374</v>
      </c>
      <c r="T260" s="30">
        <f t="shared" si="241"/>
        <v>80558</v>
      </c>
      <c r="U260" s="59">
        <f t="shared" si="241"/>
        <v>-8184</v>
      </c>
      <c r="V260" s="32">
        <f>V70-V167</f>
        <v>55</v>
      </c>
      <c r="W260" s="30"/>
      <c r="X260" s="59">
        <f t="shared" si="222"/>
        <v>55</v>
      </c>
      <c r="Y260" s="32">
        <f t="shared" si="222"/>
        <v>72429</v>
      </c>
      <c r="Z260" s="36">
        <f t="shared" si="222"/>
        <v>80558</v>
      </c>
      <c r="AA260" s="59">
        <f t="shared" si="222"/>
        <v>-8129</v>
      </c>
      <c r="AB260" s="32">
        <v>32</v>
      </c>
      <c r="AC260" s="36">
        <v>13251</v>
      </c>
      <c r="AD260" s="51">
        <f t="shared" si="223"/>
        <v>13219</v>
      </c>
      <c r="AE260" s="57">
        <f t="shared" si="224"/>
        <v>72397</v>
      </c>
      <c r="AF260" s="54">
        <f t="shared" si="224"/>
        <v>67307</v>
      </c>
      <c r="AG260" s="59">
        <f t="shared" si="224"/>
        <v>5090</v>
      </c>
      <c r="AH260" s="3">
        <f t="shared" si="224"/>
        <v>741538</v>
      </c>
      <c r="AI260" s="82"/>
      <c r="AK260" s="4"/>
      <c r="AM260" s="82"/>
      <c r="AO260" s="59"/>
      <c r="AP260" s="50">
        <f t="shared" si="227"/>
        <v>5090</v>
      </c>
      <c r="AQ260" s="59">
        <f t="shared" si="225"/>
        <v>741538</v>
      </c>
    </row>
    <row r="261" spans="1:43" s="5" customFormat="1" ht="12" hidden="1" outlineLevel="2">
      <c r="A261" s="21"/>
      <c r="B261" s="27" t="s">
        <v>10</v>
      </c>
      <c r="C261" s="8">
        <f aca="true" t="shared" si="242" ref="C261:U261">C71-C168</f>
        <v>741538</v>
      </c>
      <c r="D261" s="32">
        <f t="shared" si="242"/>
        <v>12283</v>
      </c>
      <c r="E261" s="30">
        <f t="shared" si="242"/>
        <v>8661</v>
      </c>
      <c r="F261" s="59">
        <f t="shared" si="242"/>
        <v>3622</v>
      </c>
      <c r="G261" s="44">
        <f t="shared" si="242"/>
        <v>53937</v>
      </c>
      <c r="H261" s="30">
        <f t="shared" si="242"/>
        <v>64040</v>
      </c>
      <c r="I261" s="51">
        <f t="shared" si="242"/>
        <v>-10103</v>
      </c>
      <c r="J261" s="32">
        <f t="shared" si="242"/>
        <v>2402</v>
      </c>
      <c r="K261" s="36">
        <f t="shared" si="242"/>
        <v>133</v>
      </c>
      <c r="L261" s="30">
        <f t="shared" si="242"/>
        <v>4320</v>
      </c>
      <c r="M261" s="50">
        <f t="shared" si="242"/>
        <v>6855</v>
      </c>
      <c r="N261" s="32">
        <f t="shared" si="242"/>
        <v>2958</v>
      </c>
      <c r="O261" s="36"/>
      <c r="P261" s="30">
        <f t="shared" si="242"/>
        <v>5163</v>
      </c>
      <c r="Q261" s="48">
        <f t="shared" si="242"/>
        <v>8121</v>
      </c>
      <c r="R261" s="51">
        <f t="shared" si="242"/>
        <v>-1266</v>
      </c>
      <c r="S261" s="32">
        <f t="shared" si="242"/>
        <v>73075</v>
      </c>
      <c r="T261" s="30">
        <f t="shared" si="242"/>
        <v>80822</v>
      </c>
      <c r="U261" s="59">
        <f t="shared" si="242"/>
        <v>-7747</v>
      </c>
      <c r="V261" s="32">
        <v>1455</v>
      </c>
      <c r="W261" s="30"/>
      <c r="X261" s="59">
        <f t="shared" si="222"/>
        <v>1455</v>
      </c>
      <c r="Y261" s="32">
        <f t="shared" si="222"/>
        <v>74530</v>
      </c>
      <c r="Z261" s="36">
        <f t="shared" si="222"/>
        <v>80822</v>
      </c>
      <c r="AA261" s="59">
        <f t="shared" si="222"/>
        <v>-6292</v>
      </c>
      <c r="AB261" s="32">
        <v>32</v>
      </c>
      <c r="AC261" s="36">
        <v>13251</v>
      </c>
      <c r="AD261" s="51">
        <f t="shared" si="223"/>
        <v>13219</v>
      </c>
      <c r="AE261" s="57">
        <f t="shared" si="224"/>
        <v>74498</v>
      </c>
      <c r="AF261" s="54">
        <f t="shared" si="224"/>
        <v>67571</v>
      </c>
      <c r="AG261" s="59">
        <f t="shared" si="224"/>
        <v>6927</v>
      </c>
      <c r="AH261" s="3">
        <f t="shared" si="224"/>
        <v>748465</v>
      </c>
      <c r="AI261" s="82"/>
      <c r="AK261" s="93"/>
      <c r="AL261" s="7"/>
      <c r="AM261" s="85"/>
      <c r="AO261" s="59"/>
      <c r="AP261" s="50">
        <f t="shared" si="227"/>
        <v>6927</v>
      </c>
      <c r="AQ261" s="59">
        <f t="shared" si="225"/>
        <v>748465</v>
      </c>
    </row>
    <row r="262" spans="1:43" s="5" customFormat="1" ht="12" hidden="1" outlineLevel="2">
      <c r="A262" s="21"/>
      <c r="B262" s="28" t="s">
        <v>17</v>
      </c>
      <c r="C262" s="8">
        <f aca="true" t="shared" si="243" ref="C262:U262">C72-C169</f>
        <v>745111</v>
      </c>
      <c r="D262" s="32">
        <f t="shared" si="243"/>
        <v>12805</v>
      </c>
      <c r="E262" s="30">
        <f t="shared" si="243"/>
        <v>8457</v>
      </c>
      <c r="F262" s="59">
        <f t="shared" si="243"/>
        <v>4348</v>
      </c>
      <c r="G262" s="44">
        <f t="shared" si="243"/>
        <v>53965</v>
      </c>
      <c r="H262" s="45">
        <f t="shared" si="243"/>
        <v>64618</v>
      </c>
      <c r="I262" s="52">
        <f t="shared" si="243"/>
        <v>-10653</v>
      </c>
      <c r="J262" s="44">
        <f t="shared" si="243"/>
        <v>2548</v>
      </c>
      <c r="K262" s="36">
        <f t="shared" si="243"/>
        <v>75</v>
      </c>
      <c r="L262" s="30">
        <f t="shared" si="243"/>
        <v>4119</v>
      </c>
      <c r="M262" s="50">
        <f t="shared" si="243"/>
        <v>6742</v>
      </c>
      <c r="N262" s="44">
        <f t="shared" si="243"/>
        <v>3147</v>
      </c>
      <c r="O262" s="108"/>
      <c r="P262" s="30">
        <f t="shared" si="243"/>
        <v>4608</v>
      </c>
      <c r="Q262" s="48">
        <f t="shared" si="243"/>
        <v>7755</v>
      </c>
      <c r="R262" s="51">
        <f t="shared" si="243"/>
        <v>-1013</v>
      </c>
      <c r="S262" s="32">
        <f t="shared" si="243"/>
        <v>73512</v>
      </c>
      <c r="T262" s="30">
        <f t="shared" si="243"/>
        <v>80830</v>
      </c>
      <c r="U262" s="59">
        <f t="shared" si="243"/>
        <v>-7318</v>
      </c>
      <c r="V262" s="32">
        <f>V72-V169</f>
        <v>85</v>
      </c>
      <c r="W262" s="30"/>
      <c r="X262" s="59">
        <f t="shared" si="222"/>
        <v>85</v>
      </c>
      <c r="Y262" s="32">
        <f t="shared" si="222"/>
        <v>73597</v>
      </c>
      <c r="Z262" s="36">
        <f t="shared" si="222"/>
        <v>80830</v>
      </c>
      <c r="AA262" s="59">
        <f t="shared" si="222"/>
        <v>-7233</v>
      </c>
      <c r="AB262" s="32">
        <v>17</v>
      </c>
      <c r="AC262" s="36">
        <v>9827</v>
      </c>
      <c r="AD262" s="51">
        <f t="shared" si="223"/>
        <v>9810</v>
      </c>
      <c r="AE262" s="57">
        <f t="shared" si="224"/>
        <v>73580</v>
      </c>
      <c r="AF262" s="54">
        <f t="shared" si="224"/>
        <v>71003</v>
      </c>
      <c r="AG262" s="59">
        <f t="shared" si="224"/>
        <v>2577</v>
      </c>
      <c r="AH262" s="3">
        <f t="shared" si="224"/>
        <v>747688</v>
      </c>
      <c r="AI262" s="82"/>
      <c r="AK262" s="4"/>
      <c r="AM262" s="82"/>
      <c r="AO262" s="59"/>
      <c r="AP262" s="50">
        <f t="shared" si="227"/>
        <v>2577</v>
      </c>
      <c r="AQ262" s="59">
        <f t="shared" si="225"/>
        <v>747688</v>
      </c>
    </row>
    <row r="263" spans="1:43" s="5" customFormat="1" ht="12" hidden="1" outlineLevel="2">
      <c r="A263" s="21"/>
      <c r="B263" s="27" t="s">
        <v>18</v>
      </c>
      <c r="C263" s="8">
        <f aca="true" t="shared" si="244" ref="C263:U263">C73-C170</f>
        <v>747688</v>
      </c>
      <c r="D263" s="32">
        <f t="shared" si="244"/>
        <v>12525</v>
      </c>
      <c r="E263" s="30">
        <f t="shared" si="244"/>
        <v>8057</v>
      </c>
      <c r="F263" s="59">
        <f t="shared" si="244"/>
        <v>4468</v>
      </c>
      <c r="G263" s="44">
        <f t="shared" si="244"/>
        <v>53634</v>
      </c>
      <c r="H263" s="30">
        <f t="shared" si="244"/>
        <v>63645</v>
      </c>
      <c r="I263" s="51">
        <f t="shared" si="244"/>
        <v>-10011</v>
      </c>
      <c r="J263" s="32">
        <f t="shared" si="244"/>
        <v>2444</v>
      </c>
      <c r="K263" s="36">
        <f t="shared" si="244"/>
        <v>109</v>
      </c>
      <c r="L263" s="30">
        <f t="shared" si="244"/>
        <v>4003</v>
      </c>
      <c r="M263" s="50">
        <f t="shared" si="244"/>
        <v>6556</v>
      </c>
      <c r="N263" s="32">
        <f t="shared" si="244"/>
        <v>3194</v>
      </c>
      <c r="O263" s="36"/>
      <c r="P263" s="30">
        <f t="shared" si="244"/>
        <v>5079</v>
      </c>
      <c r="Q263" s="48">
        <f t="shared" si="244"/>
        <v>8273</v>
      </c>
      <c r="R263" s="51">
        <f t="shared" si="244"/>
        <v>-1717</v>
      </c>
      <c r="S263" s="32">
        <f t="shared" si="244"/>
        <v>72715</v>
      </c>
      <c r="T263" s="30">
        <f t="shared" si="244"/>
        <v>79975</v>
      </c>
      <c r="U263" s="59">
        <f t="shared" si="244"/>
        <v>-7260</v>
      </c>
      <c r="V263" s="32"/>
      <c r="W263" s="30">
        <v>23</v>
      </c>
      <c r="X263" s="59">
        <f t="shared" si="222"/>
        <v>-23</v>
      </c>
      <c r="Y263" s="32">
        <f t="shared" si="222"/>
        <v>72692</v>
      </c>
      <c r="Z263" s="36">
        <f t="shared" si="222"/>
        <v>79975</v>
      </c>
      <c r="AA263" s="59">
        <f t="shared" si="222"/>
        <v>-7283</v>
      </c>
      <c r="AB263" s="32">
        <v>43</v>
      </c>
      <c r="AC263" s="36">
        <v>13086</v>
      </c>
      <c r="AD263" s="51">
        <f t="shared" si="223"/>
        <v>13043</v>
      </c>
      <c r="AE263" s="57">
        <f t="shared" si="224"/>
        <v>72649</v>
      </c>
      <c r="AF263" s="54">
        <f t="shared" si="224"/>
        <v>66889</v>
      </c>
      <c r="AG263" s="59">
        <f t="shared" si="224"/>
        <v>5760</v>
      </c>
      <c r="AH263" s="3">
        <f t="shared" si="224"/>
        <v>753448</v>
      </c>
      <c r="AI263" s="82"/>
      <c r="AK263" s="4"/>
      <c r="AM263" s="82"/>
      <c r="AO263" s="59"/>
      <c r="AP263" s="50">
        <f t="shared" si="227"/>
        <v>5760</v>
      </c>
      <c r="AQ263" s="59">
        <f t="shared" si="225"/>
        <v>753448</v>
      </c>
    </row>
    <row r="264" spans="1:43" s="5" customFormat="1" ht="12" hidden="1" outlineLevel="2">
      <c r="A264" s="21"/>
      <c r="B264" s="27" t="s">
        <v>19</v>
      </c>
      <c r="C264" s="8">
        <f aca="true" t="shared" si="245" ref="C264:U264">C74-C171</f>
        <v>753448</v>
      </c>
      <c r="D264" s="32">
        <f t="shared" si="245"/>
        <v>12926</v>
      </c>
      <c r="E264" s="30">
        <f t="shared" si="245"/>
        <v>8349</v>
      </c>
      <c r="F264" s="59">
        <f t="shared" si="245"/>
        <v>4577</v>
      </c>
      <c r="G264" s="44">
        <f t="shared" si="245"/>
        <v>53960</v>
      </c>
      <c r="H264" s="30">
        <f t="shared" si="245"/>
        <v>63615</v>
      </c>
      <c r="I264" s="51">
        <f t="shared" si="245"/>
        <v>-9655</v>
      </c>
      <c r="J264" s="32">
        <f t="shared" si="245"/>
        <v>2346</v>
      </c>
      <c r="K264" s="36">
        <f t="shared" si="245"/>
        <v>46</v>
      </c>
      <c r="L264" s="30">
        <f t="shared" si="245"/>
        <v>4207</v>
      </c>
      <c r="M264" s="50">
        <f t="shared" si="245"/>
        <v>6599</v>
      </c>
      <c r="N264" s="32">
        <f t="shared" si="245"/>
        <v>3220</v>
      </c>
      <c r="O264" s="36"/>
      <c r="P264" s="30">
        <f t="shared" si="245"/>
        <v>5188</v>
      </c>
      <c r="Q264" s="48">
        <f t="shared" si="245"/>
        <v>8408</v>
      </c>
      <c r="R264" s="51">
        <f t="shared" si="245"/>
        <v>-1809</v>
      </c>
      <c r="S264" s="32">
        <f t="shared" si="245"/>
        <v>73485</v>
      </c>
      <c r="T264" s="30">
        <f t="shared" si="245"/>
        <v>80372</v>
      </c>
      <c r="U264" s="59">
        <f t="shared" si="245"/>
        <v>-6887</v>
      </c>
      <c r="V264" s="32"/>
      <c r="W264" s="30">
        <v>644</v>
      </c>
      <c r="X264" s="59">
        <f t="shared" si="222"/>
        <v>-644</v>
      </c>
      <c r="Y264" s="32">
        <f t="shared" si="222"/>
        <v>73485</v>
      </c>
      <c r="Z264" s="36">
        <f t="shared" si="222"/>
        <v>81016</v>
      </c>
      <c r="AA264" s="59">
        <f t="shared" si="222"/>
        <v>-7531</v>
      </c>
      <c r="AB264" s="32">
        <v>32</v>
      </c>
      <c r="AC264" s="36">
        <v>12190</v>
      </c>
      <c r="AD264" s="51">
        <f t="shared" si="223"/>
        <v>12158</v>
      </c>
      <c r="AE264" s="57">
        <f t="shared" si="224"/>
        <v>73453</v>
      </c>
      <c r="AF264" s="54">
        <f t="shared" si="224"/>
        <v>68826</v>
      </c>
      <c r="AG264" s="59">
        <f t="shared" si="224"/>
        <v>4627</v>
      </c>
      <c r="AH264" s="3">
        <f t="shared" si="224"/>
        <v>758075</v>
      </c>
      <c r="AI264" s="82"/>
      <c r="AK264" s="4"/>
      <c r="AM264" s="82"/>
      <c r="AO264" s="59"/>
      <c r="AP264" s="50">
        <f t="shared" si="227"/>
        <v>4627</v>
      </c>
      <c r="AQ264" s="59">
        <f t="shared" si="225"/>
        <v>758075</v>
      </c>
    </row>
    <row r="265" spans="1:43" s="5" customFormat="1" ht="12" hidden="1" outlineLevel="2">
      <c r="A265" s="21"/>
      <c r="B265" s="27" t="s">
        <v>20</v>
      </c>
      <c r="C265" s="8">
        <f aca="true" t="shared" si="246" ref="C265:U265">C75-C172</f>
        <v>758075</v>
      </c>
      <c r="D265" s="32">
        <f t="shared" si="246"/>
        <v>13300</v>
      </c>
      <c r="E265" s="30">
        <f t="shared" si="246"/>
        <v>8215</v>
      </c>
      <c r="F265" s="59">
        <f t="shared" si="246"/>
        <v>5085</v>
      </c>
      <c r="G265" s="44">
        <f t="shared" si="246"/>
        <v>53040</v>
      </c>
      <c r="H265" s="30">
        <f t="shared" si="246"/>
        <v>62043</v>
      </c>
      <c r="I265" s="51">
        <f t="shared" si="246"/>
        <v>-9003</v>
      </c>
      <c r="J265" s="32">
        <f t="shared" si="246"/>
        <v>2787</v>
      </c>
      <c r="K265" s="36">
        <f t="shared" si="246"/>
        <v>19</v>
      </c>
      <c r="L265" s="30">
        <f t="shared" si="246"/>
        <v>4364</v>
      </c>
      <c r="M265" s="50">
        <f t="shared" si="246"/>
        <v>7170</v>
      </c>
      <c r="N265" s="32">
        <f t="shared" si="246"/>
        <v>3148</v>
      </c>
      <c r="O265" s="36"/>
      <c r="P265" s="30">
        <f t="shared" si="246"/>
        <v>5276</v>
      </c>
      <c r="Q265" s="48">
        <f t="shared" si="246"/>
        <v>8424</v>
      </c>
      <c r="R265" s="51">
        <f t="shared" si="246"/>
        <v>-1254</v>
      </c>
      <c r="S265" s="32">
        <f t="shared" si="246"/>
        <v>73510</v>
      </c>
      <c r="T265" s="30">
        <f t="shared" si="246"/>
        <v>78682</v>
      </c>
      <c r="U265" s="59">
        <f t="shared" si="246"/>
        <v>-5172</v>
      </c>
      <c r="V265" s="32"/>
      <c r="W265" s="30">
        <v>89</v>
      </c>
      <c r="X265" s="59">
        <f t="shared" si="222"/>
        <v>-27</v>
      </c>
      <c r="Y265" s="32">
        <f t="shared" si="222"/>
        <v>73483</v>
      </c>
      <c r="Z265" s="36">
        <f t="shared" si="222"/>
        <v>78682</v>
      </c>
      <c r="AA265" s="59">
        <f t="shared" si="222"/>
        <v>-5199</v>
      </c>
      <c r="AB265" s="32">
        <v>21</v>
      </c>
      <c r="AC265" s="36">
        <v>9613</v>
      </c>
      <c r="AD265" s="51">
        <f t="shared" si="223"/>
        <v>9592</v>
      </c>
      <c r="AE265" s="57">
        <f t="shared" si="224"/>
        <v>73462</v>
      </c>
      <c r="AF265" s="54">
        <f t="shared" si="224"/>
        <v>69069</v>
      </c>
      <c r="AG265" s="59">
        <f t="shared" si="224"/>
        <v>4393</v>
      </c>
      <c r="AH265" s="3">
        <f t="shared" si="224"/>
        <v>762468</v>
      </c>
      <c r="AI265" s="84"/>
      <c r="AK265" s="4"/>
      <c r="AM265" s="82"/>
      <c r="AO265" s="59"/>
      <c r="AP265" s="50">
        <f t="shared" si="227"/>
        <v>4393</v>
      </c>
      <c r="AQ265" s="59">
        <f t="shared" si="225"/>
        <v>762468</v>
      </c>
    </row>
    <row r="266" spans="1:43" ht="12" hidden="1" outlineLevel="2">
      <c r="A266" s="22"/>
      <c r="B266" s="29" t="s">
        <v>34</v>
      </c>
      <c r="C266" s="9"/>
      <c r="D266" s="33"/>
      <c r="E266" s="34"/>
      <c r="F266" s="10"/>
      <c r="G266" s="46"/>
      <c r="H266" s="47"/>
      <c r="I266" s="53"/>
      <c r="J266" s="46"/>
      <c r="K266" s="41"/>
      <c r="L266" s="34"/>
      <c r="M266" s="9"/>
      <c r="N266" s="46"/>
      <c r="O266" s="109"/>
      <c r="P266" s="34"/>
      <c r="Q266" s="49"/>
      <c r="R266" s="61"/>
      <c r="S266" s="33"/>
      <c r="T266" s="34"/>
      <c r="U266" s="10"/>
      <c r="V266" s="33"/>
      <c r="W266" s="34"/>
      <c r="X266" s="11"/>
      <c r="Y266" s="33"/>
      <c r="Z266" s="41"/>
      <c r="AA266" s="10"/>
      <c r="AB266" s="33"/>
      <c r="AC266" s="41"/>
      <c r="AD266" s="33"/>
      <c r="AE266" s="33"/>
      <c r="AF266" s="34"/>
      <c r="AG266" s="10"/>
      <c r="AH266" s="11"/>
      <c r="AI266" s="82"/>
      <c r="AK266" s="82"/>
      <c r="AL266" s="5"/>
      <c r="AM266" s="82"/>
      <c r="AO266" s="82"/>
      <c r="AQ266" s="82"/>
    </row>
    <row r="267" spans="1:43" s="2" customFormat="1" ht="12" hidden="1" outlineLevel="1" collapsed="1">
      <c r="A267" s="19" t="s">
        <v>62</v>
      </c>
      <c r="B267" s="23"/>
      <c r="C267" s="14"/>
      <c r="D267" s="15"/>
      <c r="E267" s="15"/>
      <c r="F267" s="14"/>
      <c r="G267" s="37"/>
      <c r="H267" s="38"/>
      <c r="I267" s="37"/>
      <c r="J267" s="37"/>
      <c r="K267" s="16"/>
      <c r="L267" s="38"/>
      <c r="M267" s="16"/>
      <c r="N267" s="13"/>
      <c r="O267" s="15"/>
      <c r="P267" s="38"/>
      <c r="Q267" s="56"/>
      <c r="R267" s="60"/>
      <c r="S267" s="37"/>
      <c r="T267" s="38"/>
      <c r="U267" s="17"/>
      <c r="V267" s="37"/>
      <c r="W267" s="38"/>
      <c r="X267" s="62"/>
      <c r="Y267" s="37"/>
      <c r="Z267" s="38"/>
      <c r="AA267" s="18"/>
      <c r="AB267" s="37"/>
      <c r="AC267" s="38"/>
      <c r="AD267" s="60"/>
      <c r="AE267" s="60"/>
      <c r="AF267" s="71"/>
      <c r="AG267" s="58"/>
      <c r="AH267" s="18"/>
      <c r="AI267" s="14"/>
      <c r="AJ267" s="15"/>
      <c r="AK267" s="14"/>
      <c r="AL267" s="15"/>
      <c r="AM267" s="14"/>
      <c r="AN267" s="15"/>
      <c r="AO267" s="14"/>
      <c r="AP267" s="15"/>
      <c r="AQ267" s="14"/>
    </row>
    <row r="268" spans="1:43" s="5" customFormat="1" ht="12" hidden="1" outlineLevel="2">
      <c r="A268" s="21"/>
      <c r="B268" s="27" t="s">
        <v>16</v>
      </c>
      <c r="C268" s="8">
        <f aca="true" t="shared" si="247" ref="C268:U268">C80-C175</f>
        <v>2868149</v>
      </c>
      <c r="D268" s="32">
        <f t="shared" si="247"/>
        <v>37029</v>
      </c>
      <c r="E268" s="30">
        <f t="shared" si="247"/>
        <v>35978</v>
      </c>
      <c r="F268" s="50">
        <f t="shared" si="247"/>
        <v>1051</v>
      </c>
      <c r="G268" s="32">
        <f t="shared" si="247"/>
        <v>123669</v>
      </c>
      <c r="H268" s="30">
        <f t="shared" si="247"/>
        <v>118830</v>
      </c>
      <c r="I268" s="51">
        <f t="shared" si="247"/>
        <v>4839</v>
      </c>
      <c r="J268" s="32">
        <f t="shared" si="247"/>
        <v>3908</v>
      </c>
      <c r="K268" s="36"/>
      <c r="L268" s="30">
        <f t="shared" si="247"/>
        <v>1137</v>
      </c>
      <c r="M268" s="50">
        <f t="shared" si="247"/>
        <v>5045</v>
      </c>
      <c r="N268" s="32">
        <f t="shared" si="247"/>
        <v>5449</v>
      </c>
      <c r="O268" s="36"/>
      <c r="P268" s="30">
        <f t="shared" si="247"/>
        <v>1703</v>
      </c>
      <c r="Q268" s="48">
        <f t="shared" si="247"/>
        <v>7152</v>
      </c>
      <c r="R268" s="51">
        <f t="shared" si="247"/>
        <v>-2107</v>
      </c>
      <c r="S268" s="32">
        <f t="shared" si="247"/>
        <v>165743</v>
      </c>
      <c r="T268" s="30">
        <f t="shared" si="247"/>
        <v>161960</v>
      </c>
      <c r="U268" s="59">
        <f t="shared" si="247"/>
        <v>3783</v>
      </c>
      <c r="V268" s="32"/>
      <c r="W268" s="30">
        <v>180</v>
      </c>
      <c r="X268" s="51">
        <f aca="true" t="shared" si="248" ref="X268:AA288">X80-X175</f>
        <v>-180</v>
      </c>
      <c r="Y268" s="57">
        <f t="shared" si="248"/>
        <v>165743</v>
      </c>
      <c r="Z268" s="54">
        <f t="shared" si="248"/>
        <v>162140</v>
      </c>
      <c r="AA268" s="48">
        <f t="shared" si="248"/>
        <v>3603</v>
      </c>
      <c r="AB268" s="32">
        <v>13</v>
      </c>
      <c r="AC268" s="36">
        <v>3519</v>
      </c>
      <c r="AD268" s="51">
        <v>3506</v>
      </c>
      <c r="AE268" s="51">
        <f aca="true" t="shared" si="249" ref="AE268:AH288">AE80-AE175</f>
        <v>165730</v>
      </c>
      <c r="AF268" s="51">
        <f t="shared" si="249"/>
        <v>158621</v>
      </c>
      <c r="AG268" s="51">
        <f t="shared" si="249"/>
        <v>7109</v>
      </c>
      <c r="AH268" s="3">
        <f t="shared" si="249"/>
        <v>2875258</v>
      </c>
      <c r="AJ268" s="100"/>
      <c r="AK268" s="100"/>
      <c r="AN268" s="96"/>
      <c r="AO268" s="105"/>
      <c r="AP268" s="50">
        <f>AG268+AO268</f>
        <v>7109</v>
      </c>
      <c r="AQ268" s="59">
        <f aca="true" t="shared" si="250" ref="AQ268:AQ288">AH268+AN268</f>
        <v>2875258</v>
      </c>
    </row>
    <row r="269" spans="1:43" s="5" customFormat="1" ht="12" hidden="1" outlineLevel="2">
      <c r="A269" s="21"/>
      <c r="B269" s="27" t="s">
        <v>15</v>
      </c>
      <c r="C269" s="8">
        <f aca="true" t="shared" si="251" ref="C269:U269">C81-C176</f>
        <v>2875258</v>
      </c>
      <c r="D269" s="32">
        <f t="shared" si="251"/>
        <v>37194</v>
      </c>
      <c r="E269" s="30">
        <f t="shared" si="251"/>
        <v>34464</v>
      </c>
      <c r="F269" s="50">
        <f t="shared" si="251"/>
        <v>2730</v>
      </c>
      <c r="G269" s="32">
        <f t="shared" si="251"/>
        <v>122307</v>
      </c>
      <c r="H269" s="30">
        <f t="shared" si="251"/>
        <v>115319</v>
      </c>
      <c r="I269" s="51">
        <f t="shared" si="251"/>
        <v>6988</v>
      </c>
      <c r="J269" s="32">
        <f t="shared" si="251"/>
        <v>4772</v>
      </c>
      <c r="K269" s="36"/>
      <c r="L269" s="30">
        <f t="shared" si="251"/>
        <v>1319</v>
      </c>
      <c r="M269" s="50">
        <f t="shared" si="251"/>
        <v>6091</v>
      </c>
      <c r="N269" s="32">
        <f t="shared" si="251"/>
        <v>5249</v>
      </c>
      <c r="O269" s="36"/>
      <c r="P269" s="30">
        <f t="shared" si="251"/>
        <v>2329</v>
      </c>
      <c r="Q269" s="48">
        <f t="shared" si="251"/>
        <v>7578</v>
      </c>
      <c r="R269" s="51">
        <f t="shared" si="251"/>
        <v>-1487</v>
      </c>
      <c r="S269" s="32">
        <f t="shared" si="251"/>
        <v>165592</v>
      </c>
      <c r="T269" s="30">
        <f t="shared" si="251"/>
        <v>157361</v>
      </c>
      <c r="U269" s="59">
        <f t="shared" si="251"/>
        <v>8231</v>
      </c>
      <c r="V269" s="32"/>
      <c r="W269" s="30">
        <v>325</v>
      </c>
      <c r="X269" s="51">
        <f t="shared" si="248"/>
        <v>-325</v>
      </c>
      <c r="Y269" s="57">
        <f t="shared" si="248"/>
        <v>165592</v>
      </c>
      <c r="Z269" s="54">
        <f t="shared" si="248"/>
        <v>157686</v>
      </c>
      <c r="AA269" s="48">
        <f t="shared" si="248"/>
        <v>7906</v>
      </c>
      <c r="AB269" s="32">
        <v>20</v>
      </c>
      <c r="AC269" s="36">
        <v>3448</v>
      </c>
      <c r="AD269" s="51">
        <v>3428</v>
      </c>
      <c r="AE269" s="51">
        <f t="shared" si="249"/>
        <v>165572</v>
      </c>
      <c r="AF269" s="51">
        <f t="shared" si="249"/>
        <v>154238</v>
      </c>
      <c r="AG269" s="51">
        <f t="shared" si="249"/>
        <v>11334</v>
      </c>
      <c r="AH269" s="3">
        <f t="shared" si="249"/>
        <v>2886592</v>
      </c>
      <c r="AJ269" s="82"/>
      <c r="AK269" s="82"/>
      <c r="AN269" s="97"/>
      <c r="AO269" s="59"/>
      <c r="AP269" s="50">
        <f aca="true" t="shared" si="252" ref="AP269:AP288">AG269+AO269</f>
        <v>11334</v>
      </c>
      <c r="AQ269" s="59">
        <f t="shared" si="250"/>
        <v>2886592</v>
      </c>
    </row>
    <row r="270" spans="1:43" s="6" customFormat="1" ht="12" hidden="1" outlineLevel="2">
      <c r="A270" s="21"/>
      <c r="B270" s="27" t="s">
        <v>14</v>
      </c>
      <c r="C270" s="8">
        <f aca="true" t="shared" si="253" ref="C270:U270">C82-C177</f>
        <v>2886592</v>
      </c>
      <c r="D270" s="32">
        <f t="shared" si="253"/>
        <v>38177</v>
      </c>
      <c r="E270" s="30">
        <f t="shared" si="253"/>
        <v>34386</v>
      </c>
      <c r="F270" s="50">
        <f t="shared" si="253"/>
        <v>3791</v>
      </c>
      <c r="G270" s="32">
        <f t="shared" si="253"/>
        <v>123026</v>
      </c>
      <c r="H270" s="30">
        <f t="shared" si="253"/>
        <v>116780</v>
      </c>
      <c r="I270" s="51">
        <f t="shared" si="253"/>
        <v>6246</v>
      </c>
      <c r="J270" s="32">
        <f t="shared" si="253"/>
        <v>5469</v>
      </c>
      <c r="K270" s="36"/>
      <c r="L270" s="30">
        <f t="shared" si="253"/>
        <v>1696</v>
      </c>
      <c r="M270" s="50">
        <f t="shared" si="253"/>
        <v>7165</v>
      </c>
      <c r="N270" s="32">
        <f t="shared" si="253"/>
        <v>5167</v>
      </c>
      <c r="O270" s="36"/>
      <c r="P270" s="30">
        <f t="shared" si="253"/>
        <v>3038</v>
      </c>
      <c r="Q270" s="48">
        <f t="shared" si="253"/>
        <v>8205</v>
      </c>
      <c r="R270" s="51">
        <f t="shared" si="253"/>
        <v>-1040</v>
      </c>
      <c r="S270" s="32">
        <f t="shared" si="253"/>
        <v>168368</v>
      </c>
      <c r="T270" s="30">
        <f t="shared" si="253"/>
        <v>159371</v>
      </c>
      <c r="U270" s="59">
        <f t="shared" si="253"/>
        <v>8997</v>
      </c>
      <c r="V270" s="32"/>
      <c r="W270" s="30">
        <f>W82-W177</f>
        <v>37</v>
      </c>
      <c r="X270" s="51">
        <f t="shared" si="248"/>
        <v>-37</v>
      </c>
      <c r="Y270" s="57">
        <f t="shared" si="248"/>
        <v>168368</v>
      </c>
      <c r="Z270" s="54">
        <f t="shared" si="248"/>
        <v>159408</v>
      </c>
      <c r="AA270" s="48">
        <f t="shared" si="248"/>
        <v>8960</v>
      </c>
      <c r="AB270" s="32">
        <v>17</v>
      </c>
      <c r="AC270" s="36">
        <v>3246</v>
      </c>
      <c r="AD270" s="51">
        <v>3229</v>
      </c>
      <c r="AE270" s="51">
        <f t="shared" si="249"/>
        <v>168351</v>
      </c>
      <c r="AF270" s="51">
        <f t="shared" si="249"/>
        <v>156162</v>
      </c>
      <c r="AG270" s="51">
        <f t="shared" si="249"/>
        <v>12189</v>
      </c>
      <c r="AH270" s="3">
        <f t="shared" si="249"/>
        <v>2898781</v>
      </c>
      <c r="AJ270" s="83"/>
      <c r="AK270" s="83"/>
      <c r="AN270" s="98"/>
      <c r="AO270" s="92"/>
      <c r="AP270" s="106">
        <f t="shared" si="252"/>
        <v>12189</v>
      </c>
      <c r="AQ270" s="92">
        <f t="shared" si="250"/>
        <v>2898781</v>
      </c>
    </row>
    <row r="271" spans="1:43" s="6" customFormat="1" ht="12" hidden="1" outlineLevel="2">
      <c r="A271" s="21"/>
      <c r="B271" s="27" t="s">
        <v>13</v>
      </c>
      <c r="C271" s="8">
        <f aca="true" t="shared" si="254" ref="C271:U271">C83-C178</f>
        <v>2898781</v>
      </c>
      <c r="D271" s="32">
        <f t="shared" si="254"/>
        <v>38676</v>
      </c>
      <c r="E271" s="30">
        <f t="shared" si="254"/>
        <v>33802</v>
      </c>
      <c r="F271" s="50">
        <f t="shared" si="254"/>
        <v>4874</v>
      </c>
      <c r="G271" s="32">
        <f t="shared" si="254"/>
        <v>132171</v>
      </c>
      <c r="H271" s="30">
        <f t="shared" si="254"/>
        <v>126182</v>
      </c>
      <c r="I271" s="51">
        <f t="shared" si="254"/>
        <v>5989</v>
      </c>
      <c r="J271" s="32">
        <f t="shared" si="254"/>
        <v>4544</v>
      </c>
      <c r="K271" s="36"/>
      <c r="L271" s="30">
        <f t="shared" si="254"/>
        <v>2237</v>
      </c>
      <c r="M271" s="50">
        <f t="shared" si="254"/>
        <v>6781</v>
      </c>
      <c r="N271" s="32">
        <f t="shared" si="254"/>
        <v>5094</v>
      </c>
      <c r="O271" s="36"/>
      <c r="P271" s="30">
        <f t="shared" si="254"/>
        <v>2032</v>
      </c>
      <c r="Q271" s="48">
        <f t="shared" si="254"/>
        <v>7126</v>
      </c>
      <c r="R271" s="51">
        <f t="shared" si="254"/>
        <v>-345</v>
      </c>
      <c r="S271" s="32">
        <f t="shared" si="254"/>
        <v>177628</v>
      </c>
      <c r="T271" s="30">
        <f t="shared" si="254"/>
        <v>167110</v>
      </c>
      <c r="U271" s="59">
        <f t="shared" si="254"/>
        <v>10518</v>
      </c>
      <c r="V271" s="32"/>
      <c r="W271" s="30">
        <v>170</v>
      </c>
      <c r="X271" s="51">
        <f t="shared" si="248"/>
        <v>-170</v>
      </c>
      <c r="Y271" s="57">
        <f t="shared" si="248"/>
        <v>177566</v>
      </c>
      <c r="Z271" s="54">
        <f t="shared" si="248"/>
        <v>167218</v>
      </c>
      <c r="AA271" s="48">
        <f t="shared" si="248"/>
        <v>10348</v>
      </c>
      <c r="AB271" s="32">
        <v>20</v>
      </c>
      <c r="AC271" s="36">
        <v>25905</v>
      </c>
      <c r="AD271" s="51">
        <v>25885</v>
      </c>
      <c r="AE271" s="51">
        <f t="shared" si="249"/>
        <v>177546</v>
      </c>
      <c r="AF271" s="51">
        <f t="shared" si="249"/>
        <v>141313</v>
      </c>
      <c r="AG271" s="51">
        <f t="shared" si="249"/>
        <v>36233</v>
      </c>
      <c r="AH271" s="3">
        <f t="shared" si="249"/>
        <v>2935014</v>
      </c>
      <c r="AJ271" s="83"/>
      <c r="AK271" s="83"/>
      <c r="AN271" s="98"/>
      <c r="AO271" s="92"/>
      <c r="AP271" s="106">
        <f t="shared" si="252"/>
        <v>36233</v>
      </c>
      <c r="AQ271" s="92">
        <f t="shared" si="250"/>
        <v>2935014</v>
      </c>
    </row>
    <row r="272" spans="1:43" s="6" customFormat="1" ht="12" hidden="1" outlineLevel="2">
      <c r="A272" s="21"/>
      <c r="B272" s="27" t="s">
        <v>12</v>
      </c>
      <c r="C272" s="8">
        <f aca="true" t="shared" si="255" ref="C272:U272">C84-C179</f>
        <v>2935014</v>
      </c>
      <c r="D272" s="32">
        <f t="shared" si="255"/>
        <v>36962</v>
      </c>
      <c r="E272" s="30">
        <f t="shared" si="255"/>
        <v>34952</v>
      </c>
      <c r="F272" s="50">
        <f t="shared" si="255"/>
        <v>2010</v>
      </c>
      <c r="G272" s="32">
        <f t="shared" si="255"/>
        <v>136942</v>
      </c>
      <c r="H272" s="30">
        <f t="shared" si="255"/>
        <v>131322</v>
      </c>
      <c r="I272" s="51">
        <f t="shared" si="255"/>
        <v>5620</v>
      </c>
      <c r="J272" s="32">
        <f t="shared" si="255"/>
        <v>4018</v>
      </c>
      <c r="K272" s="36"/>
      <c r="L272" s="30">
        <f t="shared" si="255"/>
        <v>2027</v>
      </c>
      <c r="M272" s="50">
        <f t="shared" si="255"/>
        <v>6045</v>
      </c>
      <c r="N272" s="32">
        <f t="shared" si="255"/>
        <v>4911</v>
      </c>
      <c r="O272" s="36"/>
      <c r="P272" s="30">
        <f t="shared" si="255"/>
        <v>2603</v>
      </c>
      <c r="Q272" s="48">
        <f t="shared" si="255"/>
        <v>7514</v>
      </c>
      <c r="R272" s="51">
        <f t="shared" si="255"/>
        <v>-1469</v>
      </c>
      <c r="S272" s="32">
        <f t="shared" si="255"/>
        <v>179949</v>
      </c>
      <c r="T272" s="30">
        <f t="shared" si="255"/>
        <v>173788</v>
      </c>
      <c r="U272" s="59">
        <f t="shared" si="255"/>
        <v>6161</v>
      </c>
      <c r="V272" s="32"/>
      <c r="W272" s="30">
        <v>155</v>
      </c>
      <c r="X272" s="51">
        <f t="shared" si="248"/>
        <v>-155</v>
      </c>
      <c r="Y272" s="57">
        <f t="shared" si="248"/>
        <v>179949</v>
      </c>
      <c r="Z272" s="54">
        <f t="shared" si="248"/>
        <v>173943</v>
      </c>
      <c r="AA272" s="48">
        <f t="shared" si="248"/>
        <v>6006</v>
      </c>
      <c r="AB272" s="32">
        <v>14</v>
      </c>
      <c r="AC272" s="36">
        <v>5347</v>
      </c>
      <c r="AD272" s="51">
        <v>5333</v>
      </c>
      <c r="AE272" s="51">
        <f t="shared" si="249"/>
        <v>179935</v>
      </c>
      <c r="AF272" s="51">
        <f t="shared" si="249"/>
        <v>168596</v>
      </c>
      <c r="AG272" s="51">
        <f t="shared" si="249"/>
        <v>11339</v>
      </c>
      <c r="AH272" s="3">
        <f t="shared" si="249"/>
        <v>2946353</v>
      </c>
      <c r="AJ272" s="83"/>
      <c r="AK272" s="83"/>
      <c r="AN272" s="98"/>
      <c r="AO272" s="92"/>
      <c r="AP272" s="106">
        <f t="shared" si="252"/>
        <v>11339</v>
      </c>
      <c r="AQ272" s="92">
        <f t="shared" si="250"/>
        <v>2946353</v>
      </c>
    </row>
    <row r="273" spans="1:43" s="5" customFormat="1" ht="12" hidden="1" outlineLevel="2">
      <c r="A273" s="21"/>
      <c r="B273" s="27" t="s">
        <v>11</v>
      </c>
      <c r="C273" s="8">
        <f aca="true" t="shared" si="256" ref="C273:U273">C85-C180</f>
        <v>2946353</v>
      </c>
      <c r="D273" s="32">
        <f t="shared" si="256"/>
        <v>35665</v>
      </c>
      <c r="E273" s="30">
        <f t="shared" si="256"/>
        <v>33747</v>
      </c>
      <c r="F273" s="50">
        <f t="shared" si="256"/>
        <v>1918</v>
      </c>
      <c r="G273" s="32">
        <f t="shared" si="256"/>
        <v>141697</v>
      </c>
      <c r="H273" s="30">
        <f t="shared" si="256"/>
        <v>136804</v>
      </c>
      <c r="I273" s="51">
        <f t="shared" si="256"/>
        <v>4893</v>
      </c>
      <c r="J273" s="32">
        <f t="shared" si="256"/>
        <v>3998</v>
      </c>
      <c r="K273" s="36"/>
      <c r="L273" s="30">
        <f t="shared" si="256"/>
        <v>2306</v>
      </c>
      <c r="M273" s="50">
        <f t="shared" si="256"/>
        <v>6304</v>
      </c>
      <c r="N273" s="32">
        <f t="shared" si="256"/>
        <v>5510</v>
      </c>
      <c r="O273" s="36"/>
      <c r="P273" s="30">
        <f t="shared" si="256"/>
        <v>2629</v>
      </c>
      <c r="Q273" s="48">
        <f t="shared" si="256"/>
        <v>8139</v>
      </c>
      <c r="R273" s="51">
        <f t="shared" si="256"/>
        <v>-1835</v>
      </c>
      <c r="S273" s="32">
        <f t="shared" si="256"/>
        <v>183666</v>
      </c>
      <c r="T273" s="30">
        <f t="shared" si="256"/>
        <v>178690</v>
      </c>
      <c r="U273" s="59">
        <f t="shared" si="256"/>
        <v>4976</v>
      </c>
      <c r="V273" s="32"/>
      <c r="W273" s="30">
        <v>150</v>
      </c>
      <c r="X273" s="51">
        <f t="shared" si="248"/>
        <v>-150</v>
      </c>
      <c r="Y273" s="57">
        <f t="shared" si="248"/>
        <v>183666</v>
      </c>
      <c r="Z273" s="54">
        <f t="shared" si="248"/>
        <v>178840</v>
      </c>
      <c r="AA273" s="48">
        <f t="shared" si="248"/>
        <v>4826</v>
      </c>
      <c r="AB273" s="32">
        <v>3</v>
      </c>
      <c r="AC273" s="36">
        <v>8162</v>
      </c>
      <c r="AD273" s="51">
        <v>8159</v>
      </c>
      <c r="AE273" s="51">
        <f t="shared" si="249"/>
        <v>183663</v>
      </c>
      <c r="AF273" s="51">
        <f t="shared" si="249"/>
        <v>170678</v>
      </c>
      <c r="AG273" s="51">
        <f t="shared" si="249"/>
        <v>12985</v>
      </c>
      <c r="AH273" s="3">
        <f t="shared" si="249"/>
        <v>2959338</v>
      </c>
      <c r="AJ273" s="82"/>
      <c r="AK273" s="82"/>
      <c r="AN273" s="97"/>
      <c r="AO273" s="59"/>
      <c r="AP273" s="50">
        <f t="shared" si="252"/>
        <v>12985</v>
      </c>
      <c r="AQ273" s="59">
        <f t="shared" si="250"/>
        <v>2959338</v>
      </c>
    </row>
    <row r="274" spans="1:43" s="6" customFormat="1" ht="12" hidden="1" outlineLevel="2">
      <c r="A274" s="21"/>
      <c r="B274" s="27" t="s">
        <v>9</v>
      </c>
      <c r="C274" s="8">
        <f aca="true" t="shared" si="257" ref="C274:U274">C86-C181</f>
        <v>2959338</v>
      </c>
      <c r="D274" s="32">
        <f t="shared" si="257"/>
        <v>35547</v>
      </c>
      <c r="E274" s="30">
        <f t="shared" si="257"/>
        <v>34093</v>
      </c>
      <c r="F274" s="50">
        <f t="shared" si="257"/>
        <v>1454</v>
      </c>
      <c r="G274" s="32">
        <f t="shared" si="257"/>
        <v>142212</v>
      </c>
      <c r="H274" s="30">
        <f t="shared" si="257"/>
        <v>138015</v>
      </c>
      <c r="I274" s="51">
        <f t="shared" si="257"/>
        <v>4197</v>
      </c>
      <c r="J274" s="32">
        <f t="shared" si="257"/>
        <v>3716</v>
      </c>
      <c r="K274" s="36"/>
      <c r="L274" s="30">
        <f t="shared" si="257"/>
        <v>2115</v>
      </c>
      <c r="M274" s="50">
        <f t="shared" si="257"/>
        <v>5831</v>
      </c>
      <c r="N274" s="32">
        <f t="shared" si="257"/>
        <v>5907</v>
      </c>
      <c r="O274" s="36"/>
      <c r="P274" s="30">
        <f t="shared" si="257"/>
        <v>2607</v>
      </c>
      <c r="Q274" s="48">
        <f t="shared" si="257"/>
        <v>8514</v>
      </c>
      <c r="R274" s="51">
        <f t="shared" si="257"/>
        <v>-2683</v>
      </c>
      <c r="S274" s="32">
        <f t="shared" si="257"/>
        <v>183590</v>
      </c>
      <c r="T274" s="30">
        <f t="shared" si="257"/>
        <v>180622</v>
      </c>
      <c r="U274" s="59">
        <f t="shared" si="257"/>
        <v>2968</v>
      </c>
      <c r="V274" s="32"/>
      <c r="W274" s="30">
        <v>173</v>
      </c>
      <c r="X274" s="51">
        <f t="shared" si="248"/>
        <v>-173</v>
      </c>
      <c r="Y274" s="57">
        <f t="shared" si="248"/>
        <v>183590</v>
      </c>
      <c r="Z274" s="54">
        <f t="shared" si="248"/>
        <v>180795</v>
      </c>
      <c r="AA274" s="48">
        <f t="shared" si="248"/>
        <v>2795</v>
      </c>
      <c r="AB274" s="32">
        <v>8</v>
      </c>
      <c r="AC274" s="36">
        <v>8019</v>
      </c>
      <c r="AD274" s="51">
        <v>8011</v>
      </c>
      <c r="AE274" s="51">
        <f t="shared" si="249"/>
        <v>183582</v>
      </c>
      <c r="AF274" s="51">
        <f t="shared" si="249"/>
        <v>172776</v>
      </c>
      <c r="AG274" s="51">
        <f t="shared" si="249"/>
        <v>10806</v>
      </c>
      <c r="AH274" s="3">
        <f t="shared" si="249"/>
        <v>2970144</v>
      </c>
      <c r="AJ274" s="83"/>
      <c r="AK274" s="83"/>
      <c r="AN274" s="98"/>
      <c r="AO274" s="92"/>
      <c r="AP274" s="106">
        <f t="shared" si="252"/>
        <v>10806</v>
      </c>
      <c r="AQ274" s="92">
        <f t="shared" si="250"/>
        <v>2970144</v>
      </c>
    </row>
    <row r="275" spans="1:43" s="6" customFormat="1" ht="12" hidden="1" outlineLevel="2">
      <c r="A275" s="21"/>
      <c r="B275" s="27" t="s">
        <v>1</v>
      </c>
      <c r="C275" s="8">
        <f aca="true" t="shared" si="258" ref="C275:U275">C87-C182</f>
        <v>2970144</v>
      </c>
      <c r="D275" s="32">
        <f t="shared" si="258"/>
        <v>36516</v>
      </c>
      <c r="E275" s="30">
        <f t="shared" si="258"/>
        <v>34066</v>
      </c>
      <c r="F275" s="50">
        <f t="shared" si="258"/>
        <v>2450</v>
      </c>
      <c r="G275" s="32">
        <f t="shared" si="258"/>
        <v>144596</v>
      </c>
      <c r="H275" s="30">
        <f t="shared" si="258"/>
        <v>141278</v>
      </c>
      <c r="I275" s="51">
        <f t="shared" si="258"/>
        <v>3318</v>
      </c>
      <c r="J275" s="32">
        <f t="shared" si="258"/>
        <v>3528</v>
      </c>
      <c r="K275" s="36"/>
      <c r="L275" s="30">
        <f t="shared" si="258"/>
        <v>2208</v>
      </c>
      <c r="M275" s="50">
        <f t="shared" si="258"/>
        <v>5736</v>
      </c>
      <c r="N275" s="32">
        <f t="shared" si="258"/>
        <v>5876</v>
      </c>
      <c r="O275" s="36"/>
      <c r="P275" s="30">
        <f t="shared" si="258"/>
        <v>2715</v>
      </c>
      <c r="Q275" s="48">
        <f t="shared" si="258"/>
        <v>8591</v>
      </c>
      <c r="R275" s="51">
        <f t="shared" si="258"/>
        <v>-2855</v>
      </c>
      <c r="S275" s="32">
        <f t="shared" si="258"/>
        <v>186848</v>
      </c>
      <c r="T275" s="30">
        <f t="shared" si="258"/>
        <v>183935</v>
      </c>
      <c r="U275" s="59">
        <f t="shared" si="258"/>
        <v>2913</v>
      </c>
      <c r="V275" s="32">
        <v>12</v>
      </c>
      <c r="W275" s="30"/>
      <c r="X275" s="51">
        <f t="shared" si="248"/>
        <v>12</v>
      </c>
      <c r="Y275" s="57">
        <f t="shared" si="248"/>
        <v>186860</v>
      </c>
      <c r="Z275" s="54">
        <f t="shared" si="248"/>
        <v>183935</v>
      </c>
      <c r="AA275" s="48">
        <f t="shared" si="248"/>
        <v>2925</v>
      </c>
      <c r="AB275" s="32">
        <v>4</v>
      </c>
      <c r="AC275" s="36">
        <v>8164</v>
      </c>
      <c r="AD275" s="51">
        <v>8160</v>
      </c>
      <c r="AE275" s="51">
        <f t="shared" si="249"/>
        <v>186856</v>
      </c>
      <c r="AF275" s="51">
        <f t="shared" si="249"/>
        <v>175771</v>
      </c>
      <c r="AG275" s="51">
        <f t="shared" si="249"/>
        <v>11085</v>
      </c>
      <c r="AH275" s="3">
        <f t="shared" si="249"/>
        <v>2981229</v>
      </c>
      <c r="AJ275" s="83"/>
      <c r="AK275" s="83"/>
      <c r="AN275" s="98"/>
      <c r="AO275" s="92"/>
      <c r="AP275" s="106">
        <f t="shared" si="252"/>
        <v>11085</v>
      </c>
      <c r="AQ275" s="92">
        <f t="shared" si="250"/>
        <v>2981229</v>
      </c>
    </row>
    <row r="276" spans="1:43" s="6" customFormat="1" ht="12" hidden="1" outlineLevel="2">
      <c r="A276" s="21"/>
      <c r="B276" s="27" t="s">
        <v>2</v>
      </c>
      <c r="C276" s="8">
        <f aca="true" t="shared" si="259" ref="C276:U276">C88-C183</f>
        <v>2981229</v>
      </c>
      <c r="D276" s="32">
        <f t="shared" si="259"/>
        <v>36463</v>
      </c>
      <c r="E276" s="30">
        <f t="shared" si="259"/>
        <v>33825</v>
      </c>
      <c r="F276" s="50">
        <f t="shared" si="259"/>
        <v>2638</v>
      </c>
      <c r="G276" s="32">
        <f t="shared" si="259"/>
        <v>147011</v>
      </c>
      <c r="H276" s="30">
        <f t="shared" si="259"/>
        <v>143647</v>
      </c>
      <c r="I276" s="51">
        <f t="shared" si="259"/>
        <v>3364</v>
      </c>
      <c r="J276" s="32">
        <f t="shared" si="259"/>
        <v>3694</v>
      </c>
      <c r="K276" s="36"/>
      <c r="L276" s="30">
        <f t="shared" si="259"/>
        <v>3977</v>
      </c>
      <c r="M276" s="50">
        <f t="shared" si="259"/>
        <v>7671</v>
      </c>
      <c r="N276" s="32">
        <f t="shared" si="259"/>
        <v>6302</v>
      </c>
      <c r="O276" s="36"/>
      <c r="P276" s="30">
        <f t="shared" si="259"/>
        <v>4444</v>
      </c>
      <c r="Q276" s="48">
        <f t="shared" si="259"/>
        <v>10746</v>
      </c>
      <c r="R276" s="51">
        <f t="shared" si="259"/>
        <v>-3075</v>
      </c>
      <c r="S276" s="32">
        <f t="shared" si="259"/>
        <v>191145</v>
      </c>
      <c r="T276" s="30">
        <f t="shared" si="259"/>
        <v>188218</v>
      </c>
      <c r="U276" s="59">
        <f t="shared" si="259"/>
        <v>2927</v>
      </c>
      <c r="V276" s="32"/>
      <c r="W276" s="30">
        <v>103</v>
      </c>
      <c r="X276" s="51">
        <f t="shared" si="248"/>
        <v>-103</v>
      </c>
      <c r="Y276" s="57">
        <f t="shared" si="248"/>
        <v>191042</v>
      </c>
      <c r="Z276" s="54">
        <f t="shared" si="248"/>
        <v>188218</v>
      </c>
      <c r="AA276" s="48">
        <f t="shared" si="248"/>
        <v>2824</v>
      </c>
      <c r="AB276" s="32">
        <v>36</v>
      </c>
      <c r="AC276" s="36">
        <v>7387</v>
      </c>
      <c r="AD276" s="51">
        <v>7351</v>
      </c>
      <c r="AE276" s="51">
        <f t="shared" si="249"/>
        <v>191006</v>
      </c>
      <c r="AF276" s="51">
        <f t="shared" si="249"/>
        <v>180831</v>
      </c>
      <c r="AG276" s="51">
        <f t="shared" si="249"/>
        <v>10175</v>
      </c>
      <c r="AH276" s="3">
        <f t="shared" si="249"/>
        <v>2991404</v>
      </c>
      <c r="AJ276" s="83"/>
      <c r="AK276" s="83"/>
      <c r="AN276" s="98"/>
      <c r="AO276" s="92"/>
      <c r="AP276" s="106">
        <f t="shared" si="252"/>
        <v>10175</v>
      </c>
      <c r="AQ276" s="92">
        <f t="shared" si="250"/>
        <v>2991404</v>
      </c>
    </row>
    <row r="277" spans="1:43" s="6" customFormat="1" ht="12" hidden="1" outlineLevel="2">
      <c r="A277" s="21"/>
      <c r="B277" s="27" t="s">
        <v>3</v>
      </c>
      <c r="C277" s="8">
        <f aca="true" t="shared" si="260" ref="C277:U277">C89-C184</f>
        <v>2991404</v>
      </c>
      <c r="D277" s="32">
        <f t="shared" si="260"/>
        <v>36419</v>
      </c>
      <c r="E277" s="30">
        <f t="shared" si="260"/>
        <v>34211</v>
      </c>
      <c r="F277" s="50">
        <f t="shared" si="260"/>
        <v>2208</v>
      </c>
      <c r="G277" s="32">
        <f t="shared" si="260"/>
        <v>148102</v>
      </c>
      <c r="H277" s="30">
        <f t="shared" si="260"/>
        <v>144837</v>
      </c>
      <c r="I277" s="51">
        <f t="shared" si="260"/>
        <v>3265</v>
      </c>
      <c r="J277" s="32">
        <f t="shared" si="260"/>
        <v>4113</v>
      </c>
      <c r="K277" s="36">
        <f t="shared" si="260"/>
        <v>90</v>
      </c>
      <c r="L277" s="30">
        <f t="shared" si="260"/>
        <v>4468</v>
      </c>
      <c r="M277" s="50">
        <f t="shared" si="260"/>
        <v>8671</v>
      </c>
      <c r="N277" s="32">
        <f t="shared" si="260"/>
        <v>6300</v>
      </c>
      <c r="O277" s="36"/>
      <c r="P277" s="30">
        <f t="shared" si="260"/>
        <v>4995</v>
      </c>
      <c r="Q277" s="48">
        <f t="shared" si="260"/>
        <v>11295</v>
      </c>
      <c r="R277" s="51">
        <f t="shared" si="260"/>
        <v>-2624</v>
      </c>
      <c r="S277" s="32">
        <f t="shared" si="260"/>
        <v>193192</v>
      </c>
      <c r="T277" s="30">
        <f t="shared" si="260"/>
        <v>190343</v>
      </c>
      <c r="U277" s="59">
        <f t="shared" si="260"/>
        <v>2849</v>
      </c>
      <c r="V277" s="32"/>
      <c r="W277" s="30">
        <v>173</v>
      </c>
      <c r="X277" s="51">
        <f t="shared" si="248"/>
        <v>-173</v>
      </c>
      <c r="Y277" s="57">
        <f t="shared" si="248"/>
        <v>193099</v>
      </c>
      <c r="Z277" s="54">
        <f t="shared" si="248"/>
        <v>190423</v>
      </c>
      <c r="AA277" s="48">
        <f t="shared" si="248"/>
        <v>2676</v>
      </c>
      <c r="AB277" s="32">
        <v>38</v>
      </c>
      <c r="AC277" s="36">
        <v>7643</v>
      </c>
      <c r="AD277" s="51">
        <v>7605</v>
      </c>
      <c r="AE277" s="51">
        <f t="shared" si="249"/>
        <v>193061</v>
      </c>
      <c r="AF277" s="51">
        <f t="shared" si="249"/>
        <v>182780</v>
      </c>
      <c r="AG277" s="51">
        <f t="shared" si="249"/>
        <v>10281</v>
      </c>
      <c r="AH277" s="3">
        <f t="shared" si="249"/>
        <v>3001685</v>
      </c>
      <c r="AJ277" s="83"/>
      <c r="AK277" s="87"/>
      <c r="AN277" s="98"/>
      <c r="AO277" s="92"/>
      <c r="AP277" s="106">
        <f t="shared" si="252"/>
        <v>10281</v>
      </c>
      <c r="AQ277" s="92">
        <f t="shared" si="250"/>
        <v>3001685</v>
      </c>
    </row>
    <row r="278" spans="1:43" s="6" customFormat="1" ht="12" hidden="1" outlineLevel="2">
      <c r="A278" s="21"/>
      <c r="B278" s="27" t="s">
        <v>4</v>
      </c>
      <c r="C278" s="8">
        <f aca="true" t="shared" si="261" ref="C278:U278">C90-C185</f>
        <v>3001685</v>
      </c>
      <c r="D278" s="32">
        <f t="shared" si="261"/>
        <v>36506</v>
      </c>
      <c r="E278" s="30">
        <f t="shared" si="261"/>
        <v>33962</v>
      </c>
      <c r="F278" s="50">
        <f t="shared" si="261"/>
        <v>2544</v>
      </c>
      <c r="G278" s="44">
        <f t="shared" si="261"/>
        <v>148973</v>
      </c>
      <c r="H278" s="30">
        <f t="shared" si="261"/>
        <v>145764</v>
      </c>
      <c r="I278" s="51">
        <f t="shared" si="261"/>
        <v>3209</v>
      </c>
      <c r="J278" s="32">
        <f t="shared" si="261"/>
        <v>4006</v>
      </c>
      <c r="K278" s="36">
        <f t="shared" si="261"/>
        <v>109</v>
      </c>
      <c r="L278" s="30">
        <f t="shared" si="261"/>
        <v>4717</v>
      </c>
      <c r="M278" s="50">
        <f t="shared" si="261"/>
        <v>8832</v>
      </c>
      <c r="N278" s="32">
        <f t="shared" si="261"/>
        <v>6672</v>
      </c>
      <c r="O278" s="36"/>
      <c r="P278" s="30">
        <f t="shared" si="261"/>
        <v>5636</v>
      </c>
      <c r="Q278" s="48">
        <f t="shared" si="261"/>
        <v>12308</v>
      </c>
      <c r="R278" s="51">
        <f t="shared" si="261"/>
        <v>-3476</v>
      </c>
      <c r="S278" s="32">
        <f t="shared" si="261"/>
        <v>194311</v>
      </c>
      <c r="T278" s="30">
        <f t="shared" si="261"/>
        <v>192034</v>
      </c>
      <c r="U278" s="59">
        <f t="shared" si="261"/>
        <v>2277</v>
      </c>
      <c r="V278" s="32"/>
      <c r="W278" s="30">
        <v>266</v>
      </c>
      <c r="X278" s="51">
        <f t="shared" si="248"/>
        <v>-266</v>
      </c>
      <c r="Y278" s="57">
        <f t="shared" si="248"/>
        <v>194252</v>
      </c>
      <c r="Z278" s="54">
        <f t="shared" si="248"/>
        <v>192241</v>
      </c>
      <c r="AA278" s="48">
        <f t="shared" si="248"/>
        <v>2011</v>
      </c>
      <c r="AB278" s="32">
        <v>23</v>
      </c>
      <c r="AC278" s="36">
        <v>5996</v>
      </c>
      <c r="AD278" s="51">
        <v>5973</v>
      </c>
      <c r="AE278" s="51">
        <f t="shared" si="249"/>
        <v>194229</v>
      </c>
      <c r="AF278" s="51">
        <f t="shared" si="249"/>
        <v>186245</v>
      </c>
      <c r="AG278" s="51">
        <f t="shared" si="249"/>
        <v>7984</v>
      </c>
      <c r="AH278" s="3">
        <f t="shared" si="249"/>
        <v>3009669</v>
      </c>
      <c r="AJ278" s="83"/>
      <c r="AK278" s="87"/>
      <c r="AN278" s="98"/>
      <c r="AO278" s="92"/>
      <c r="AP278" s="106">
        <f t="shared" si="252"/>
        <v>7984</v>
      </c>
      <c r="AQ278" s="92">
        <f t="shared" si="250"/>
        <v>3009669</v>
      </c>
    </row>
    <row r="279" spans="1:43" s="5" customFormat="1" ht="12" hidden="1" outlineLevel="2">
      <c r="A279" s="21"/>
      <c r="B279" s="28" t="s">
        <v>5</v>
      </c>
      <c r="C279" s="8">
        <f aca="true" t="shared" si="262" ref="C279:U279">C91-C186</f>
        <v>3009669</v>
      </c>
      <c r="D279" s="32">
        <f t="shared" si="262"/>
        <v>37626</v>
      </c>
      <c r="E279" s="30">
        <f t="shared" si="262"/>
        <v>34227</v>
      </c>
      <c r="F279" s="50">
        <f t="shared" si="262"/>
        <v>3399</v>
      </c>
      <c r="G279" s="44">
        <f t="shared" si="262"/>
        <v>147416</v>
      </c>
      <c r="H279" s="30">
        <f t="shared" si="262"/>
        <v>144104</v>
      </c>
      <c r="I279" s="51">
        <f t="shared" si="262"/>
        <v>3312</v>
      </c>
      <c r="J279" s="32">
        <f t="shared" si="262"/>
        <v>4084</v>
      </c>
      <c r="K279" s="36">
        <f t="shared" si="262"/>
        <v>140</v>
      </c>
      <c r="L279" s="30">
        <f t="shared" si="262"/>
        <v>5178</v>
      </c>
      <c r="M279" s="50">
        <f t="shared" si="262"/>
        <v>9402</v>
      </c>
      <c r="N279" s="32">
        <f t="shared" si="262"/>
        <v>7086</v>
      </c>
      <c r="O279" s="36"/>
      <c r="P279" s="30">
        <f t="shared" si="262"/>
        <v>6120</v>
      </c>
      <c r="Q279" s="48">
        <f t="shared" si="262"/>
        <v>13206</v>
      </c>
      <c r="R279" s="51">
        <f t="shared" si="262"/>
        <v>-3804</v>
      </c>
      <c r="S279" s="32">
        <f t="shared" si="262"/>
        <v>194444</v>
      </c>
      <c r="T279" s="30">
        <f t="shared" si="262"/>
        <v>191537</v>
      </c>
      <c r="U279" s="59">
        <f t="shared" si="262"/>
        <v>2907</v>
      </c>
      <c r="V279" s="32"/>
      <c r="W279" s="30">
        <v>173</v>
      </c>
      <c r="X279" s="51">
        <f t="shared" si="248"/>
        <v>-173</v>
      </c>
      <c r="Y279" s="57">
        <f t="shared" si="248"/>
        <v>194371</v>
      </c>
      <c r="Z279" s="54">
        <f t="shared" si="248"/>
        <v>191637</v>
      </c>
      <c r="AA279" s="48">
        <f t="shared" si="248"/>
        <v>2734</v>
      </c>
      <c r="AB279" s="32">
        <v>34</v>
      </c>
      <c r="AC279" s="36">
        <v>16136</v>
      </c>
      <c r="AD279" s="51">
        <v>16102</v>
      </c>
      <c r="AE279" s="51">
        <f t="shared" si="249"/>
        <v>194337</v>
      </c>
      <c r="AF279" s="51">
        <f t="shared" si="249"/>
        <v>175501</v>
      </c>
      <c r="AG279" s="51">
        <f t="shared" si="249"/>
        <v>18836</v>
      </c>
      <c r="AH279" s="3">
        <f t="shared" si="249"/>
        <v>3028505</v>
      </c>
      <c r="AJ279" s="82"/>
      <c r="AK279" s="4"/>
      <c r="AN279" s="97"/>
      <c r="AO279" s="59"/>
      <c r="AP279" s="50">
        <f t="shared" si="252"/>
        <v>18836</v>
      </c>
      <c r="AQ279" s="59">
        <f t="shared" si="250"/>
        <v>3028505</v>
      </c>
    </row>
    <row r="280" spans="1:43" s="5" customFormat="1" ht="12" hidden="1" outlineLevel="2">
      <c r="A280" s="21"/>
      <c r="B280" s="27" t="s">
        <v>0</v>
      </c>
      <c r="C280" s="8">
        <f aca="true" t="shared" si="263" ref="C280:U280">C92-C187</f>
        <v>3028505</v>
      </c>
      <c r="D280" s="32">
        <f t="shared" si="263"/>
        <v>37365</v>
      </c>
      <c r="E280" s="30">
        <f t="shared" si="263"/>
        <v>33722</v>
      </c>
      <c r="F280" s="50">
        <f t="shared" si="263"/>
        <v>3643</v>
      </c>
      <c r="G280" s="44">
        <f t="shared" si="263"/>
        <v>149367</v>
      </c>
      <c r="H280" s="30">
        <f t="shared" si="263"/>
        <v>145643</v>
      </c>
      <c r="I280" s="51">
        <f t="shared" si="263"/>
        <v>3724</v>
      </c>
      <c r="J280" s="32">
        <f t="shared" si="263"/>
        <v>4269</v>
      </c>
      <c r="K280" s="36">
        <f t="shared" si="263"/>
        <v>259</v>
      </c>
      <c r="L280" s="30">
        <f t="shared" si="263"/>
        <v>5607</v>
      </c>
      <c r="M280" s="50">
        <f t="shared" si="263"/>
        <v>10135</v>
      </c>
      <c r="N280" s="32">
        <f t="shared" si="263"/>
        <v>7273</v>
      </c>
      <c r="O280" s="36"/>
      <c r="P280" s="30">
        <f t="shared" si="263"/>
        <v>6467</v>
      </c>
      <c r="Q280" s="48">
        <f t="shared" si="263"/>
        <v>13740</v>
      </c>
      <c r="R280" s="51">
        <f t="shared" si="263"/>
        <v>-3605</v>
      </c>
      <c r="S280" s="32">
        <f t="shared" si="263"/>
        <v>196867</v>
      </c>
      <c r="T280" s="30">
        <f t="shared" si="263"/>
        <v>193105</v>
      </c>
      <c r="U280" s="59">
        <f t="shared" si="263"/>
        <v>3762</v>
      </c>
      <c r="V280" s="32"/>
      <c r="W280" s="30">
        <v>303</v>
      </c>
      <c r="X280" s="51">
        <f t="shared" si="248"/>
        <v>-303</v>
      </c>
      <c r="Y280" s="57">
        <f t="shared" si="248"/>
        <v>196564</v>
      </c>
      <c r="Z280" s="54">
        <f t="shared" si="248"/>
        <v>193105</v>
      </c>
      <c r="AA280" s="48">
        <f t="shared" si="248"/>
        <v>3459</v>
      </c>
      <c r="AB280" s="32">
        <v>45</v>
      </c>
      <c r="AC280" s="36">
        <v>15170</v>
      </c>
      <c r="AD280" s="51">
        <v>15125</v>
      </c>
      <c r="AE280" s="51">
        <f t="shared" si="249"/>
        <v>196519</v>
      </c>
      <c r="AF280" s="51">
        <f t="shared" si="249"/>
        <v>177935</v>
      </c>
      <c r="AG280" s="51">
        <f t="shared" si="249"/>
        <v>18584</v>
      </c>
      <c r="AH280" s="3">
        <f t="shared" si="249"/>
        <v>3047089</v>
      </c>
      <c r="AJ280" s="82"/>
      <c r="AK280" s="4"/>
      <c r="AN280" s="97"/>
      <c r="AO280" s="59"/>
      <c r="AP280" s="50">
        <f t="shared" si="252"/>
        <v>18584</v>
      </c>
      <c r="AQ280" s="59">
        <f t="shared" si="250"/>
        <v>3047089</v>
      </c>
    </row>
    <row r="281" spans="1:43" s="5" customFormat="1" ht="12" hidden="1" outlineLevel="2">
      <c r="A281" s="21"/>
      <c r="B281" s="27" t="s">
        <v>6</v>
      </c>
      <c r="C281" s="8">
        <f aca="true" t="shared" si="264" ref="C281:U281">C93-C188</f>
        <v>3047089</v>
      </c>
      <c r="D281" s="32">
        <f t="shared" si="264"/>
        <v>36106</v>
      </c>
      <c r="E281" s="30">
        <f t="shared" si="264"/>
        <v>34433</v>
      </c>
      <c r="F281" s="50">
        <f t="shared" si="264"/>
        <v>1673</v>
      </c>
      <c r="G281" s="44">
        <f t="shared" si="264"/>
        <v>151425</v>
      </c>
      <c r="H281" s="30">
        <f t="shared" si="264"/>
        <v>146847</v>
      </c>
      <c r="I281" s="51">
        <f t="shared" si="264"/>
        <v>4578</v>
      </c>
      <c r="J281" s="32">
        <f t="shared" si="264"/>
        <v>4540</v>
      </c>
      <c r="K281" s="36">
        <f t="shared" si="264"/>
        <v>120</v>
      </c>
      <c r="L281" s="30">
        <f t="shared" si="264"/>
        <v>6243</v>
      </c>
      <c r="M281" s="50">
        <f t="shared" si="264"/>
        <v>10903</v>
      </c>
      <c r="N281" s="32">
        <f t="shared" si="264"/>
        <v>7493</v>
      </c>
      <c r="O281" s="36"/>
      <c r="P281" s="30">
        <f t="shared" si="264"/>
        <v>7320</v>
      </c>
      <c r="Q281" s="48">
        <f t="shared" si="264"/>
        <v>14813</v>
      </c>
      <c r="R281" s="51">
        <f t="shared" si="264"/>
        <v>-3910</v>
      </c>
      <c r="S281" s="32">
        <f t="shared" si="264"/>
        <v>198434</v>
      </c>
      <c r="T281" s="30">
        <f t="shared" si="264"/>
        <v>196093</v>
      </c>
      <c r="U281" s="59">
        <f t="shared" si="264"/>
        <v>2341</v>
      </c>
      <c r="V281" s="32"/>
      <c r="W281" s="30">
        <v>15</v>
      </c>
      <c r="X281" s="51">
        <f t="shared" si="248"/>
        <v>-15</v>
      </c>
      <c r="Y281" s="57">
        <f t="shared" si="248"/>
        <v>198419</v>
      </c>
      <c r="Z281" s="54">
        <f t="shared" si="248"/>
        <v>196093</v>
      </c>
      <c r="AA281" s="48">
        <f t="shared" si="248"/>
        <v>2326</v>
      </c>
      <c r="AB281" s="32">
        <v>42</v>
      </c>
      <c r="AC281" s="36">
        <v>9812</v>
      </c>
      <c r="AD281" s="51">
        <v>9770</v>
      </c>
      <c r="AE281" s="51">
        <f t="shared" si="249"/>
        <v>198377</v>
      </c>
      <c r="AF281" s="51">
        <f t="shared" si="249"/>
        <v>186281</v>
      </c>
      <c r="AG281" s="51">
        <f t="shared" si="249"/>
        <v>12096</v>
      </c>
      <c r="AH281" s="3">
        <f t="shared" si="249"/>
        <v>3059185</v>
      </c>
      <c r="AJ281" s="82"/>
      <c r="AK281" s="4"/>
      <c r="AN281" s="97"/>
      <c r="AO281" s="59"/>
      <c r="AP281" s="50">
        <f t="shared" si="252"/>
        <v>12096</v>
      </c>
      <c r="AQ281" s="59">
        <f t="shared" si="250"/>
        <v>3059185</v>
      </c>
    </row>
    <row r="282" spans="1:43" s="5" customFormat="1" ht="12" hidden="1" outlineLevel="2">
      <c r="A282" s="21"/>
      <c r="B282" s="27" t="s">
        <v>7</v>
      </c>
      <c r="C282" s="8">
        <f aca="true" t="shared" si="265" ref="C282:U282">C94-C189</f>
        <v>3059185</v>
      </c>
      <c r="D282" s="32">
        <f t="shared" si="265"/>
        <v>36118</v>
      </c>
      <c r="E282" s="30">
        <f t="shared" si="265"/>
        <v>34793</v>
      </c>
      <c r="F282" s="50">
        <f t="shared" si="265"/>
        <v>1325</v>
      </c>
      <c r="G282" s="44">
        <f t="shared" si="265"/>
        <v>154424</v>
      </c>
      <c r="H282" s="30">
        <f t="shared" si="265"/>
        <v>149068</v>
      </c>
      <c r="I282" s="51">
        <f t="shared" si="265"/>
        <v>5356</v>
      </c>
      <c r="J282" s="32">
        <f t="shared" si="265"/>
        <v>4905</v>
      </c>
      <c r="K282" s="36">
        <f t="shared" si="265"/>
        <v>72</v>
      </c>
      <c r="L282" s="30">
        <f t="shared" si="265"/>
        <v>6781</v>
      </c>
      <c r="M282" s="50">
        <f t="shared" si="265"/>
        <v>11758</v>
      </c>
      <c r="N282" s="32">
        <f t="shared" si="265"/>
        <v>7639</v>
      </c>
      <c r="O282" s="36"/>
      <c r="P282" s="30">
        <f t="shared" si="265"/>
        <v>7028</v>
      </c>
      <c r="Q282" s="48">
        <f t="shared" si="265"/>
        <v>14667</v>
      </c>
      <c r="R282" s="51">
        <f t="shared" si="265"/>
        <v>-2909</v>
      </c>
      <c r="S282" s="32">
        <f t="shared" si="265"/>
        <v>202300</v>
      </c>
      <c r="T282" s="30">
        <f t="shared" si="265"/>
        <v>198528</v>
      </c>
      <c r="U282" s="59">
        <f t="shared" si="265"/>
        <v>3772</v>
      </c>
      <c r="V282" s="32">
        <f>V94-V189</f>
        <v>77</v>
      </c>
      <c r="W282" s="30"/>
      <c r="X282" s="51">
        <f t="shared" si="248"/>
        <v>77</v>
      </c>
      <c r="Y282" s="57">
        <f t="shared" si="248"/>
        <v>202377</v>
      </c>
      <c r="Z282" s="54">
        <f t="shared" si="248"/>
        <v>198528</v>
      </c>
      <c r="AA282" s="48">
        <f t="shared" si="248"/>
        <v>3849</v>
      </c>
      <c r="AB282" s="32">
        <v>25</v>
      </c>
      <c r="AC282" s="36">
        <v>9028</v>
      </c>
      <c r="AD282" s="51">
        <v>9003</v>
      </c>
      <c r="AE282" s="51">
        <f t="shared" si="249"/>
        <v>202352</v>
      </c>
      <c r="AF282" s="51">
        <f t="shared" si="249"/>
        <v>189500</v>
      </c>
      <c r="AG282" s="51">
        <f t="shared" si="249"/>
        <v>12852</v>
      </c>
      <c r="AH282" s="3">
        <f t="shared" si="249"/>
        <v>3072037</v>
      </c>
      <c r="AJ282" s="82"/>
      <c r="AK282" s="4"/>
      <c r="AN282" s="97"/>
      <c r="AO282" s="59"/>
      <c r="AP282" s="50">
        <f t="shared" si="252"/>
        <v>12852</v>
      </c>
      <c r="AQ282" s="59">
        <f t="shared" si="250"/>
        <v>3072037</v>
      </c>
    </row>
    <row r="283" spans="1:43" s="5" customFormat="1" ht="12" hidden="1" outlineLevel="2">
      <c r="A283" s="21"/>
      <c r="B283" s="27" t="s">
        <v>8</v>
      </c>
      <c r="C283" s="8">
        <f aca="true" t="shared" si="266" ref="C283:U283">C95-C190</f>
        <v>3072037</v>
      </c>
      <c r="D283" s="32">
        <f t="shared" si="266"/>
        <v>36593</v>
      </c>
      <c r="E283" s="30">
        <f t="shared" si="266"/>
        <v>32971</v>
      </c>
      <c r="F283" s="50">
        <f t="shared" si="266"/>
        <v>3622</v>
      </c>
      <c r="G283" s="44">
        <f t="shared" si="266"/>
        <v>156863</v>
      </c>
      <c r="H283" s="30">
        <f t="shared" si="266"/>
        <v>150786</v>
      </c>
      <c r="I283" s="51">
        <f t="shared" si="266"/>
        <v>6077</v>
      </c>
      <c r="J283" s="32">
        <f t="shared" si="266"/>
        <v>5013</v>
      </c>
      <c r="K283" s="36">
        <f t="shared" si="266"/>
        <v>60</v>
      </c>
      <c r="L283" s="30">
        <f t="shared" si="266"/>
        <v>7185</v>
      </c>
      <c r="M283" s="50">
        <f t="shared" si="266"/>
        <v>12258</v>
      </c>
      <c r="N283" s="32">
        <f t="shared" si="266"/>
        <v>7091</v>
      </c>
      <c r="O283" s="36"/>
      <c r="P283" s="30">
        <f t="shared" si="266"/>
        <v>8135</v>
      </c>
      <c r="Q283" s="48">
        <f t="shared" si="266"/>
        <v>15226</v>
      </c>
      <c r="R283" s="51">
        <f t="shared" si="266"/>
        <v>-2968</v>
      </c>
      <c r="S283" s="32">
        <f t="shared" si="266"/>
        <v>205714</v>
      </c>
      <c r="T283" s="30">
        <f t="shared" si="266"/>
        <v>198983</v>
      </c>
      <c r="U283" s="59">
        <f t="shared" si="266"/>
        <v>6731</v>
      </c>
      <c r="V283" s="32">
        <f>V95-V190</f>
        <v>4</v>
      </c>
      <c r="W283" s="30"/>
      <c r="X283" s="51">
        <f t="shared" si="248"/>
        <v>4</v>
      </c>
      <c r="Y283" s="57">
        <f t="shared" si="248"/>
        <v>205718</v>
      </c>
      <c r="Z283" s="54">
        <f t="shared" si="248"/>
        <v>198983</v>
      </c>
      <c r="AA283" s="48">
        <f t="shared" si="248"/>
        <v>6735</v>
      </c>
      <c r="AB283" s="32">
        <v>36</v>
      </c>
      <c r="AC283" s="36">
        <v>8844</v>
      </c>
      <c r="AD283" s="51">
        <v>8808</v>
      </c>
      <c r="AE283" s="51">
        <f t="shared" si="249"/>
        <v>205682</v>
      </c>
      <c r="AF283" s="51">
        <f t="shared" si="249"/>
        <v>190139</v>
      </c>
      <c r="AG283" s="51">
        <f t="shared" si="249"/>
        <v>15543</v>
      </c>
      <c r="AH283" s="3">
        <f t="shared" si="249"/>
        <v>3087580</v>
      </c>
      <c r="AJ283" s="82"/>
      <c r="AK283" s="4"/>
      <c r="AN283" s="97"/>
      <c r="AO283" s="59"/>
      <c r="AP283" s="50">
        <f t="shared" si="252"/>
        <v>15543</v>
      </c>
      <c r="AQ283" s="59">
        <f t="shared" si="250"/>
        <v>3087580</v>
      </c>
    </row>
    <row r="284" spans="1:43" s="5" customFormat="1" ht="12" hidden="1" outlineLevel="2">
      <c r="A284" s="21"/>
      <c r="B284" s="27" t="s">
        <v>10</v>
      </c>
      <c r="C284" s="8">
        <f aca="true" t="shared" si="267" ref="C284:U284">C96-C191</f>
        <v>3087580</v>
      </c>
      <c r="D284" s="32">
        <f t="shared" si="267"/>
        <v>37080</v>
      </c>
      <c r="E284" s="30">
        <f t="shared" si="267"/>
        <v>33749</v>
      </c>
      <c r="F284" s="50">
        <f t="shared" si="267"/>
        <v>3331</v>
      </c>
      <c r="G284" s="44">
        <f t="shared" si="267"/>
        <v>158924</v>
      </c>
      <c r="H284" s="30">
        <f t="shared" si="267"/>
        <v>152542</v>
      </c>
      <c r="I284" s="51">
        <f t="shared" si="267"/>
        <v>6382</v>
      </c>
      <c r="J284" s="32">
        <f t="shared" si="267"/>
        <v>5086</v>
      </c>
      <c r="K284" s="36">
        <f t="shared" si="267"/>
        <v>81</v>
      </c>
      <c r="L284" s="30">
        <f t="shared" si="267"/>
        <v>7975</v>
      </c>
      <c r="M284" s="50">
        <f t="shared" si="267"/>
        <v>13142</v>
      </c>
      <c r="N284" s="32">
        <f t="shared" si="267"/>
        <v>7319</v>
      </c>
      <c r="O284" s="36"/>
      <c r="P284" s="30">
        <f t="shared" si="267"/>
        <v>9355</v>
      </c>
      <c r="Q284" s="48">
        <f t="shared" si="267"/>
        <v>16674</v>
      </c>
      <c r="R284" s="51">
        <f t="shared" si="267"/>
        <v>-3532</v>
      </c>
      <c r="S284" s="32">
        <f t="shared" si="267"/>
        <v>209146</v>
      </c>
      <c r="T284" s="30">
        <f t="shared" si="267"/>
        <v>202965</v>
      </c>
      <c r="U284" s="59">
        <f t="shared" si="267"/>
        <v>6181</v>
      </c>
      <c r="V284" s="32"/>
      <c r="W284" s="30">
        <v>1391</v>
      </c>
      <c r="X284" s="51">
        <f t="shared" si="248"/>
        <v>-1391</v>
      </c>
      <c r="Y284" s="57">
        <f t="shared" si="248"/>
        <v>207755</v>
      </c>
      <c r="Z284" s="54">
        <f t="shared" si="248"/>
        <v>202965</v>
      </c>
      <c r="AA284" s="48">
        <f t="shared" si="248"/>
        <v>4790</v>
      </c>
      <c r="AB284" s="32">
        <v>39</v>
      </c>
      <c r="AC284" s="36">
        <v>5715</v>
      </c>
      <c r="AD284" s="51">
        <v>5676</v>
      </c>
      <c r="AE284" s="51">
        <f t="shared" si="249"/>
        <v>207716</v>
      </c>
      <c r="AF284" s="51">
        <f t="shared" si="249"/>
        <v>197250</v>
      </c>
      <c r="AG284" s="51">
        <f t="shared" si="249"/>
        <v>10466</v>
      </c>
      <c r="AH284" s="3">
        <f t="shared" si="249"/>
        <v>3098046</v>
      </c>
      <c r="AJ284" s="82"/>
      <c r="AK284" s="93"/>
      <c r="AL284" s="7"/>
      <c r="AM284" s="7"/>
      <c r="AN284" s="97"/>
      <c r="AO284" s="59"/>
      <c r="AP284" s="50">
        <f t="shared" si="252"/>
        <v>10466</v>
      </c>
      <c r="AQ284" s="59">
        <f t="shared" si="250"/>
        <v>3098046</v>
      </c>
    </row>
    <row r="285" spans="1:43" s="5" customFormat="1" ht="12" hidden="1" outlineLevel="2">
      <c r="A285" s="21"/>
      <c r="B285" s="28" t="s">
        <v>17</v>
      </c>
      <c r="C285" s="8">
        <f aca="true" t="shared" si="268" ref="C285:U285">C97-C192</f>
        <v>3101400</v>
      </c>
      <c r="D285" s="32">
        <f t="shared" si="268"/>
        <v>37724</v>
      </c>
      <c r="E285" s="30">
        <f t="shared" si="268"/>
        <v>32937</v>
      </c>
      <c r="F285" s="50">
        <f t="shared" si="268"/>
        <v>4787</v>
      </c>
      <c r="G285" s="44">
        <f t="shared" si="268"/>
        <v>162894</v>
      </c>
      <c r="H285" s="45">
        <f t="shared" si="268"/>
        <v>156629</v>
      </c>
      <c r="I285" s="52">
        <f t="shared" si="268"/>
        <v>6265</v>
      </c>
      <c r="J285" s="44">
        <f t="shared" si="268"/>
        <v>5109</v>
      </c>
      <c r="K285" s="36">
        <f t="shared" si="268"/>
        <v>81</v>
      </c>
      <c r="L285" s="30">
        <f t="shared" si="268"/>
        <v>8872</v>
      </c>
      <c r="M285" s="50">
        <f t="shared" si="268"/>
        <v>14062</v>
      </c>
      <c r="N285" s="44">
        <f t="shared" si="268"/>
        <v>7358</v>
      </c>
      <c r="O285" s="108"/>
      <c r="P285" s="30">
        <f t="shared" si="268"/>
        <v>8912</v>
      </c>
      <c r="Q285" s="48">
        <f t="shared" si="268"/>
        <v>16270</v>
      </c>
      <c r="R285" s="51">
        <f t="shared" si="268"/>
        <v>-2208</v>
      </c>
      <c r="S285" s="32">
        <f t="shared" si="268"/>
        <v>214680</v>
      </c>
      <c r="T285" s="30">
        <f t="shared" si="268"/>
        <v>205836</v>
      </c>
      <c r="U285" s="59">
        <f t="shared" si="268"/>
        <v>8844</v>
      </c>
      <c r="V285" s="32"/>
      <c r="W285" s="30">
        <v>52</v>
      </c>
      <c r="X285" s="51">
        <f t="shared" si="248"/>
        <v>-52</v>
      </c>
      <c r="Y285" s="57">
        <f t="shared" si="248"/>
        <v>214628</v>
      </c>
      <c r="Z285" s="54">
        <f t="shared" si="248"/>
        <v>205836</v>
      </c>
      <c r="AA285" s="48">
        <f t="shared" si="248"/>
        <v>8792</v>
      </c>
      <c r="AB285" s="32">
        <v>22</v>
      </c>
      <c r="AC285" s="36">
        <v>8769</v>
      </c>
      <c r="AD285" s="51">
        <v>8747</v>
      </c>
      <c r="AE285" s="51">
        <f t="shared" si="249"/>
        <v>214606</v>
      </c>
      <c r="AF285" s="51">
        <f t="shared" si="249"/>
        <v>197067</v>
      </c>
      <c r="AG285" s="51">
        <f t="shared" si="249"/>
        <v>17539</v>
      </c>
      <c r="AH285" s="3">
        <f t="shared" si="249"/>
        <v>3118939</v>
      </c>
      <c r="AJ285" s="82"/>
      <c r="AK285" s="4"/>
      <c r="AN285" s="97"/>
      <c r="AO285" s="59"/>
      <c r="AP285" s="50">
        <f t="shared" si="252"/>
        <v>17539</v>
      </c>
      <c r="AQ285" s="59">
        <f t="shared" si="250"/>
        <v>3118939</v>
      </c>
    </row>
    <row r="286" spans="1:43" s="5" customFormat="1" ht="12" hidden="1" outlineLevel="2">
      <c r="A286" s="21"/>
      <c r="B286" s="27" t="s">
        <v>18</v>
      </c>
      <c r="C286" s="8">
        <f aca="true" t="shared" si="269" ref="C286:U286">C98-C193</f>
        <v>3118939</v>
      </c>
      <c r="D286" s="32">
        <f t="shared" si="269"/>
        <v>36922</v>
      </c>
      <c r="E286" s="30">
        <f t="shared" si="269"/>
        <v>32639</v>
      </c>
      <c r="F286" s="50">
        <f t="shared" si="269"/>
        <v>4283</v>
      </c>
      <c r="G286" s="44">
        <f t="shared" si="269"/>
        <v>164440</v>
      </c>
      <c r="H286" s="30">
        <f t="shared" si="269"/>
        <v>158390</v>
      </c>
      <c r="I286" s="51">
        <f t="shared" si="269"/>
        <v>6050</v>
      </c>
      <c r="J286" s="32">
        <f t="shared" si="269"/>
        <v>5272</v>
      </c>
      <c r="K286" s="36">
        <f t="shared" si="269"/>
        <v>46</v>
      </c>
      <c r="L286" s="30">
        <f t="shared" si="269"/>
        <v>9109</v>
      </c>
      <c r="M286" s="50">
        <f t="shared" si="269"/>
        <v>14427</v>
      </c>
      <c r="N286" s="32">
        <f t="shared" si="269"/>
        <v>7684</v>
      </c>
      <c r="O286" s="36"/>
      <c r="P286" s="30">
        <f t="shared" si="269"/>
        <v>10104</v>
      </c>
      <c r="Q286" s="48">
        <f t="shared" si="269"/>
        <v>17788</v>
      </c>
      <c r="R286" s="51">
        <f t="shared" si="269"/>
        <v>-3361</v>
      </c>
      <c r="S286" s="32">
        <f t="shared" si="269"/>
        <v>215789</v>
      </c>
      <c r="T286" s="30">
        <f t="shared" si="269"/>
        <v>208817</v>
      </c>
      <c r="U286" s="59">
        <f t="shared" si="269"/>
        <v>6972</v>
      </c>
      <c r="V286" s="32"/>
      <c r="W286" s="30">
        <v>6</v>
      </c>
      <c r="X286" s="51">
        <f t="shared" si="248"/>
        <v>-6</v>
      </c>
      <c r="Y286" s="57">
        <f t="shared" si="248"/>
        <v>215783</v>
      </c>
      <c r="Z286" s="54">
        <f t="shared" si="248"/>
        <v>208817</v>
      </c>
      <c r="AA286" s="48">
        <f t="shared" si="248"/>
        <v>6966</v>
      </c>
      <c r="AB286" s="32">
        <v>37</v>
      </c>
      <c r="AC286" s="36">
        <v>8872</v>
      </c>
      <c r="AD286" s="51">
        <v>8835</v>
      </c>
      <c r="AE286" s="51">
        <f t="shared" si="249"/>
        <v>215746</v>
      </c>
      <c r="AF286" s="51">
        <f t="shared" si="249"/>
        <v>199945</v>
      </c>
      <c r="AG286" s="51">
        <f t="shared" si="249"/>
        <v>15801</v>
      </c>
      <c r="AH286" s="3">
        <f t="shared" si="249"/>
        <v>3134740</v>
      </c>
      <c r="AJ286" s="82"/>
      <c r="AK286" s="4"/>
      <c r="AN286" s="97"/>
      <c r="AO286" s="59"/>
      <c r="AP286" s="50">
        <f t="shared" si="252"/>
        <v>15801</v>
      </c>
      <c r="AQ286" s="59">
        <f t="shared" si="250"/>
        <v>3134740</v>
      </c>
    </row>
    <row r="287" spans="1:43" s="5" customFormat="1" ht="12" hidden="1" outlineLevel="2">
      <c r="A287" s="21"/>
      <c r="B287" s="27" t="s">
        <v>19</v>
      </c>
      <c r="C287" s="8">
        <f aca="true" t="shared" si="270" ref="C287:U287">C99-C194</f>
        <v>3134740</v>
      </c>
      <c r="D287" s="32">
        <f t="shared" si="270"/>
        <v>38045</v>
      </c>
      <c r="E287" s="30">
        <f t="shared" si="270"/>
        <v>33999</v>
      </c>
      <c r="F287" s="50">
        <f t="shared" si="270"/>
        <v>4046</v>
      </c>
      <c r="G287" s="44">
        <f t="shared" si="270"/>
        <v>170953</v>
      </c>
      <c r="H287" s="30">
        <f t="shared" si="270"/>
        <v>165333</v>
      </c>
      <c r="I287" s="51">
        <f t="shared" si="270"/>
        <v>5620</v>
      </c>
      <c r="J287" s="32">
        <f t="shared" si="270"/>
        <v>5101</v>
      </c>
      <c r="K287" s="36">
        <f t="shared" si="270"/>
        <v>59</v>
      </c>
      <c r="L287" s="30">
        <f t="shared" si="270"/>
        <v>9837</v>
      </c>
      <c r="M287" s="50">
        <f t="shared" si="270"/>
        <v>14997</v>
      </c>
      <c r="N287" s="32">
        <f t="shared" si="270"/>
        <v>8966</v>
      </c>
      <c r="O287" s="36"/>
      <c r="P287" s="30">
        <f t="shared" si="270"/>
        <v>10383</v>
      </c>
      <c r="Q287" s="48">
        <f t="shared" si="270"/>
        <v>19349</v>
      </c>
      <c r="R287" s="51">
        <f t="shared" si="270"/>
        <v>-4352</v>
      </c>
      <c r="S287" s="32">
        <f t="shared" si="270"/>
        <v>223995</v>
      </c>
      <c r="T287" s="30">
        <f t="shared" si="270"/>
        <v>218681</v>
      </c>
      <c r="U287" s="59">
        <f t="shared" si="270"/>
        <v>5314</v>
      </c>
      <c r="V287" s="32"/>
      <c r="W287" s="30">
        <v>230</v>
      </c>
      <c r="X287" s="51">
        <f t="shared" si="248"/>
        <v>-230</v>
      </c>
      <c r="Y287" s="57">
        <f t="shared" si="248"/>
        <v>223765</v>
      </c>
      <c r="Z287" s="54">
        <f t="shared" si="248"/>
        <v>218681</v>
      </c>
      <c r="AA287" s="48">
        <f t="shared" si="248"/>
        <v>5084</v>
      </c>
      <c r="AB287" s="32">
        <v>25</v>
      </c>
      <c r="AC287" s="36">
        <v>10911</v>
      </c>
      <c r="AD287" s="51">
        <v>10886</v>
      </c>
      <c r="AE287" s="51">
        <f t="shared" si="249"/>
        <v>223740</v>
      </c>
      <c r="AF287" s="51">
        <f t="shared" si="249"/>
        <v>207770</v>
      </c>
      <c r="AG287" s="51">
        <f t="shared" si="249"/>
        <v>15970</v>
      </c>
      <c r="AH287" s="3">
        <f t="shared" si="249"/>
        <v>3150710</v>
      </c>
      <c r="AJ287" s="82"/>
      <c r="AK287" s="4"/>
      <c r="AN287" s="97"/>
      <c r="AO287" s="59"/>
      <c r="AP287" s="50">
        <f t="shared" si="252"/>
        <v>15970</v>
      </c>
      <c r="AQ287" s="59">
        <f t="shared" si="250"/>
        <v>3150710</v>
      </c>
    </row>
    <row r="288" spans="1:43" s="5" customFormat="1" ht="12" hidden="1" outlineLevel="2">
      <c r="A288" s="21"/>
      <c r="B288" s="27" t="s">
        <v>20</v>
      </c>
      <c r="C288" s="8">
        <f aca="true" t="shared" si="271" ref="C288:U288">C100-C195</f>
        <v>3150710</v>
      </c>
      <c r="D288" s="32">
        <f t="shared" si="271"/>
        <v>37848</v>
      </c>
      <c r="E288" s="30">
        <f t="shared" si="271"/>
        <v>33575</v>
      </c>
      <c r="F288" s="50">
        <f t="shared" si="271"/>
        <v>4273</v>
      </c>
      <c r="G288" s="44">
        <f t="shared" si="271"/>
        <v>169657</v>
      </c>
      <c r="H288" s="30">
        <f t="shared" si="271"/>
        <v>164138</v>
      </c>
      <c r="I288" s="51">
        <f t="shared" si="271"/>
        <v>5519</v>
      </c>
      <c r="J288" s="32">
        <f t="shared" si="271"/>
        <v>5467</v>
      </c>
      <c r="K288" s="36">
        <f t="shared" si="271"/>
        <v>37</v>
      </c>
      <c r="L288" s="30">
        <f t="shared" si="271"/>
        <v>10110</v>
      </c>
      <c r="M288" s="50">
        <f t="shared" si="271"/>
        <v>15614</v>
      </c>
      <c r="N288" s="32">
        <f t="shared" si="271"/>
        <v>7090</v>
      </c>
      <c r="O288" s="36"/>
      <c r="P288" s="30">
        <f t="shared" si="271"/>
        <v>10819</v>
      </c>
      <c r="Q288" s="48">
        <f t="shared" si="271"/>
        <v>17909</v>
      </c>
      <c r="R288" s="51">
        <f t="shared" si="271"/>
        <v>-2295</v>
      </c>
      <c r="S288" s="32">
        <f t="shared" si="271"/>
        <v>223119</v>
      </c>
      <c r="T288" s="30">
        <f t="shared" si="271"/>
        <v>215622</v>
      </c>
      <c r="U288" s="59">
        <f t="shared" si="271"/>
        <v>7497</v>
      </c>
      <c r="V288" s="32"/>
      <c r="W288" s="30">
        <v>84</v>
      </c>
      <c r="X288" s="51">
        <f t="shared" si="248"/>
        <v>-84</v>
      </c>
      <c r="Y288" s="57">
        <f t="shared" si="248"/>
        <v>223035</v>
      </c>
      <c r="Z288" s="54">
        <f t="shared" si="248"/>
        <v>215622</v>
      </c>
      <c r="AA288" s="48">
        <f t="shared" si="248"/>
        <v>7413</v>
      </c>
      <c r="AB288" s="32">
        <v>19</v>
      </c>
      <c r="AC288" s="36">
        <v>9117</v>
      </c>
      <c r="AD288" s="51">
        <v>9098</v>
      </c>
      <c r="AE288" s="51">
        <f t="shared" si="249"/>
        <v>223016</v>
      </c>
      <c r="AF288" s="51">
        <f t="shared" si="249"/>
        <v>206505</v>
      </c>
      <c r="AG288" s="51">
        <f t="shared" si="249"/>
        <v>16511</v>
      </c>
      <c r="AH288" s="3">
        <f t="shared" si="249"/>
        <v>3167221</v>
      </c>
      <c r="AJ288" s="82"/>
      <c r="AK288" s="4"/>
      <c r="AN288" s="97"/>
      <c r="AO288" s="59"/>
      <c r="AP288" s="50">
        <f t="shared" si="252"/>
        <v>16511</v>
      </c>
      <c r="AQ288" s="59">
        <f t="shared" si="250"/>
        <v>3167221</v>
      </c>
    </row>
    <row r="289" spans="1:43" ht="12" hidden="1" outlineLevel="2">
      <c r="A289" s="22"/>
      <c r="B289" s="29" t="s">
        <v>34</v>
      </c>
      <c r="C289" s="9"/>
      <c r="D289" s="33"/>
      <c r="E289" s="34"/>
      <c r="F289" s="41"/>
      <c r="G289" s="46"/>
      <c r="H289" s="47"/>
      <c r="I289" s="53"/>
      <c r="J289" s="46"/>
      <c r="K289" s="41"/>
      <c r="L289" s="34"/>
      <c r="M289" s="9"/>
      <c r="N289" s="46"/>
      <c r="O289" s="109"/>
      <c r="P289" s="34"/>
      <c r="Q289" s="49"/>
      <c r="R289" s="61"/>
      <c r="S289" s="33"/>
      <c r="T289" s="34"/>
      <c r="U289" s="10"/>
      <c r="V289" s="33"/>
      <c r="W289" s="34"/>
      <c r="X289" s="61"/>
      <c r="Y289" s="33"/>
      <c r="Z289" s="34"/>
      <c r="AA289" s="34"/>
      <c r="AB289" s="33"/>
      <c r="AC289" s="41"/>
      <c r="AD289" s="33"/>
      <c r="AE289" s="33"/>
      <c r="AF289" s="33"/>
      <c r="AG289" s="33"/>
      <c r="AH289" s="11"/>
      <c r="AJ289" s="101"/>
      <c r="AK289" s="101"/>
      <c r="AN289" s="99"/>
      <c r="AO289" s="99"/>
      <c r="AP289" s="99"/>
      <c r="AQ289" s="101"/>
    </row>
    <row r="291" ht="12">
      <c r="A291" s="107" t="s">
        <v>71</v>
      </c>
    </row>
    <row r="292" ht="12">
      <c r="A292" s="20" t="s">
        <v>69</v>
      </c>
    </row>
    <row r="293" ht="12">
      <c r="A293" s="20" t="s">
        <v>70</v>
      </c>
    </row>
    <row r="295" ht="12">
      <c r="A295" s="107" t="s">
        <v>75</v>
      </c>
    </row>
    <row r="296" ht="12">
      <c r="A296" s="20" t="s">
        <v>77</v>
      </c>
    </row>
    <row r="297" ht="12.75">
      <c r="A297" s="110" t="s">
        <v>76</v>
      </c>
    </row>
  </sheetData>
  <mergeCells count="1">
    <mergeCell ref="A1:AQ1"/>
  </mergeCells>
  <hyperlinks>
    <hyperlink ref="A297" r:id="rId1" display="mailto:jan@hertogen.be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4" r:id="rId2"/>
  <headerFooter alignWithMargins="0">
    <oddFooter>&amp;LDG SIE - Service Démographie&amp;C&amp;P sur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Landesk</dc:creator>
  <cp:keywords/>
  <dc:description/>
  <cp:lastModifiedBy>jan</cp:lastModifiedBy>
  <cp:lastPrinted>2008-11-21T12:33:25Z</cp:lastPrinted>
  <dcterms:created xsi:type="dcterms:W3CDTF">1999-08-02T13:45:16Z</dcterms:created>
  <dcterms:modified xsi:type="dcterms:W3CDTF">2013-03-28T10:57:52Z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