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Sites\npdata\Data\Vreemdelingen\Asiel\Rijksregister\"/>
    </mc:Choice>
  </mc:AlternateContent>
  <bookViews>
    <workbookView xWindow="1080" yWindow="888" windowWidth="6528" windowHeight="4140" activeTab="2"/>
  </bookViews>
  <sheets>
    <sheet name="Steden" sheetId="3" r:id="rId1"/>
    <sheet name="Grafieken" sheetId="2" r:id="rId2"/>
    <sheet name="Asiel" sheetId="1" r:id="rId3"/>
  </sheets>
  <definedNames>
    <definedName name="_xlnm._FilterDatabase" localSheetId="2" hidden="1">Asiel!$A$2:$FK$583</definedName>
  </definedNames>
  <calcPr calcId="162913"/>
</workbook>
</file>

<file path=xl/calcChain.xml><?xml version="1.0" encoding="utf-8"?>
<calcChain xmlns="http://schemas.openxmlformats.org/spreadsheetml/2006/main">
  <c r="FH598" i="1" l="1"/>
  <c r="FH597" i="1"/>
  <c r="FH596" i="1"/>
  <c r="FH595" i="1"/>
  <c r="FH594" i="1"/>
  <c r="FH593" i="1"/>
  <c r="FH592" i="1"/>
  <c r="FH591" i="1"/>
  <c r="FH590" i="1"/>
  <c r="FH589" i="1"/>
  <c r="FH588" i="1"/>
  <c r="FH587" i="1"/>
  <c r="FH586" i="1"/>
  <c r="FH585" i="1"/>
  <c r="EW598" i="1"/>
  <c r="EW597" i="1"/>
  <c r="EW596" i="1"/>
  <c r="EW595" i="1"/>
  <c r="EW594" i="1"/>
  <c r="EW593" i="1"/>
  <c r="EW592" i="1"/>
  <c r="EW591" i="1"/>
  <c r="EW590" i="1"/>
  <c r="EW589" i="1"/>
  <c r="EW588" i="1"/>
  <c r="EW587" i="1"/>
  <c r="EW586" i="1"/>
  <c r="EW585" i="1"/>
  <c r="CV9" i="2" l="1"/>
  <c r="CW9" i="2"/>
  <c r="CX9" i="2"/>
  <c r="CY9" i="2"/>
  <c r="CZ9" i="2"/>
  <c r="DA9" i="2"/>
  <c r="DB9" i="2"/>
  <c r="DC9" i="2"/>
  <c r="CV10" i="2"/>
  <c r="CW10" i="2"/>
  <c r="CX10" i="2"/>
  <c r="CY10" i="2"/>
  <c r="CZ10" i="2"/>
  <c r="DA10" i="2"/>
  <c r="DB10" i="2"/>
  <c r="DC10" i="2"/>
  <c r="DT583" i="1" l="1"/>
  <c r="DU583" i="1" s="1"/>
  <c r="DT582" i="1"/>
  <c r="DU582" i="1" s="1"/>
  <c r="DT581" i="1"/>
  <c r="DU581" i="1" s="1"/>
  <c r="DT580" i="1"/>
  <c r="DU580" i="1" s="1"/>
  <c r="DT579" i="1"/>
  <c r="DU579" i="1" s="1"/>
  <c r="DT578" i="1"/>
  <c r="DU578" i="1" s="1"/>
  <c r="DT577" i="1"/>
  <c r="DU577" i="1" s="1"/>
  <c r="DT576" i="1"/>
  <c r="DU576" i="1" s="1"/>
  <c r="FG576" i="1" s="1"/>
  <c r="DT575" i="1"/>
  <c r="DU575" i="1" s="1"/>
  <c r="DT574" i="1"/>
  <c r="DU574" i="1" s="1"/>
  <c r="DT573" i="1"/>
  <c r="DT572" i="1"/>
  <c r="DU572" i="1" s="1"/>
  <c r="FG572" i="1" s="1"/>
  <c r="DT571" i="1"/>
  <c r="DU571" i="1" s="1"/>
  <c r="DT570" i="1"/>
  <c r="DU570" i="1" s="1"/>
  <c r="FG570" i="1" s="1"/>
  <c r="DT569" i="1"/>
  <c r="DT568" i="1"/>
  <c r="DT567" i="1"/>
  <c r="DU567" i="1" s="1"/>
  <c r="DT566" i="1"/>
  <c r="DU566" i="1" s="1"/>
  <c r="DT565" i="1"/>
  <c r="DT564" i="1"/>
  <c r="DU564" i="1" s="1"/>
  <c r="FG564" i="1" s="1"/>
  <c r="DT563" i="1"/>
  <c r="DU563" i="1" s="1"/>
  <c r="DT562" i="1"/>
  <c r="DT561" i="1"/>
  <c r="DT560" i="1"/>
  <c r="DT559" i="1"/>
  <c r="DU559" i="1" s="1"/>
  <c r="DT558" i="1"/>
  <c r="DU558" i="1" s="1"/>
  <c r="FG558" i="1" s="1"/>
  <c r="DT557" i="1"/>
  <c r="DT556" i="1"/>
  <c r="DT555" i="1"/>
  <c r="DU555" i="1" s="1"/>
  <c r="DT554" i="1"/>
  <c r="DU554" i="1" s="1"/>
  <c r="DT553" i="1"/>
  <c r="DT552" i="1"/>
  <c r="DT551" i="1"/>
  <c r="DU551" i="1" s="1"/>
  <c r="DT550" i="1"/>
  <c r="DU550" i="1" s="1"/>
  <c r="DT549" i="1"/>
  <c r="DT548" i="1"/>
  <c r="DT547" i="1"/>
  <c r="DU547" i="1" s="1"/>
  <c r="DT546" i="1"/>
  <c r="DU546" i="1" s="1"/>
  <c r="DT545" i="1"/>
  <c r="DT544" i="1"/>
  <c r="DT543" i="1"/>
  <c r="DU543" i="1" s="1"/>
  <c r="DT542" i="1"/>
  <c r="DU542" i="1" s="1"/>
  <c r="DT541" i="1"/>
  <c r="DT540" i="1"/>
  <c r="DT539" i="1"/>
  <c r="DU539" i="1" s="1"/>
  <c r="DT538" i="1"/>
  <c r="DU538" i="1" s="1"/>
  <c r="FG538" i="1" s="1"/>
  <c r="DT537" i="1"/>
  <c r="DT536" i="1"/>
  <c r="DU536" i="1" s="1"/>
  <c r="FG536" i="1" s="1"/>
  <c r="DT535" i="1"/>
  <c r="DT534" i="1"/>
  <c r="DU534" i="1" s="1"/>
  <c r="DT533" i="1"/>
  <c r="DT532" i="1"/>
  <c r="DT531" i="1"/>
  <c r="DU531" i="1" s="1"/>
  <c r="DT530" i="1"/>
  <c r="DU530" i="1" s="1"/>
  <c r="DT529" i="1"/>
  <c r="DU529" i="1" s="1"/>
  <c r="FG529" i="1" s="1"/>
  <c r="DT528" i="1"/>
  <c r="DT527" i="1"/>
  <c r="DU527" i="1" s="1"/>
  <c r="DT526" i="1"/>
  <c r="DU526" i="1" s="1"/>
  <c r="DT525" i="1"/>
  <c r="DT524" i="1"/>
  <c r="DT523" i="1"/>
  <c r="DU523" i="1" s="1"/>
  <c r="DT522" i="1"/>
  <c r="DU522" i="1" s="1"/>
  <c r="FG522" i="1" s="1"/>
  <c r="DT521" i="1"/>
  <c r="DT520" i="1"/>
  <c r="DT519" i="1"/>
  <c r="DU519" i="1" s="1"/>
  <c r="FG519" i="1" s="1"/>
  <c r="DT518" i="1"/>
  <c r="DU518" i="1" s="1"/>
  <c r="DT517" i="1"/>
  <c r="DT516" i="1"/>
  <c r="DT515" i="1"/>
  <c r="DU515" i="1" s="1"/>
  <c r="DT514" i="1"/>
  <c r="DU514" i="1" s="1"/>
  <c r="DT513" i="1"/>
  <c r="DT512" i="1"/>
  <c r="DT511" i="1"/>
  <c r="DU511" i="1" s="1"/>
  <c r="DT510" i="1"/>
  <c r="DU510" i="1" s="1"/>
  <c r="DT509" i="1"/>
  <c r="DT508" i="1"/>
  <c r="DU508" i="1" s="1"/>
  <c r="FG508" i="1" s="1"/>
  <c r="DT507" i="1"/>
  <c r="DU507" i="1" s="1"/>
  <c r="DT506" i="1"/>
  <c r="DU506" i="1" s="1"/>
  <c r="DT505" i="1"/>
  <c r="DT504" i="1"/>
  <c r="DT503" i="1"/>
  <c r="DU503" i="1" s="1"/>
  <c r="DT502" i="1"/>
  <c r="DU502" i="1" s="1"/>
  <c r="DT501" i="1"/>
  <c r="DT500" i="1"/>
  <c r="DT499" i="1"/>
  <c r="DU499" i="1" s="1"/>
  <c r="DT498" i="1"/>
  <c r="DT497" i="1"/>
  <c r="DU497" i="1" s="1"/>
  <c r="FG497" i="1" s="1"/>
  <c r="DT496" i="1"/>
  <c r="DT495" i="1"/>
  <c r="DU495" i="1" s="1"/>
  <c r="DT494" i="1"/>
  <c r="DU494" i="1" s="1"/>
  <c r="FG494" i="1" s="1"/>
  <c r="DT493" i="1"/>
  <c r="DT492" i="1"/>
  <c r="DT491" i="1"/>
  <c r="DU491" i="1" s="1"/>
  <c r="DT490" i="1"/>
  <c r="DU490" i="1" s="1"/>
  <c r="FG490" i="1" s="1"/>
  <c r="DT489" i="1"/>
  <c r="DT488" i="1"/>
  <c r="DT487" i="1"/>
  <c r="DU487" i="1" s="1"/>
  <c r="DT486" i="1"/>
  <c r="DU486" i="1" s="1"/>
  <c r="DT485" i="1"/>
  <c r="DT484" i="1"/>
  <c r="DT483" i="1"/>
  <c r="DU483" i="1" s="1"/>
  <c r="DT482" i="1"/>
  <c r="DU482" i="1" s="1"/>
  <c r="DT481" i="1"/>
  <c r="DT480" i="1"/>
  <c r="DU480" i="1" s="1"/>
  <c r="FG480" i="1" s="1"/>
  <c r="DT479" i="1"/>
  <c r="DU479" i="1" s="1"/>
  <c r="DT478" i="1"/>
  <c r="DU478" i="1" s="1"/>
  <c r="DT477" i="1"/>
  <c r="DT476" i="1"/>
  <c r="DT475" i="1"/>
  <c r="DU475" i="1" s="1"/>
  <c r="DT474" i="1"/>
  <c r="DU474" i="1" s="1"/>
  <c r="FG474" i="1" s="1"/>
  <c r="DT473" i="1"/>
  <c r="DT472" i="1"/>
  <c r="DT471" i="1"/>
  <c r="DT470" i="1"/>
  <c r="DU470" i="1" s="1"/>
  <c r="DT469" i="1"/>
  <c r="DT468" i="1"/>
  <c r="DT467" i="1"/>
  <c r="DU467" i="1" s="1"/>
  <c r="DT466" i="1"/>
  <c r="DU466" i="1" s="1"/>
  <c r="DT465" i="1"/>
  <c r="DT464" i="1"/>
  <c r="DT463" i="1"/>
  <c r="DU463" i="1" s="1"/>
  <c r="DT462" i="1"/>
  <c r="DU462" i="1" s="1"/>
  <c r="DT461" i="1"/>
  <c r="DT460" i="1"/>
  <c r="DU460" i="1" s="1"/>
  <c r="FG460" i="1" s="1"/>
  <c r="DT459" i="1"/>
  <c r="DU459" i="1" s="1"/>
  <c r="DT458" i="1"/>
  <c r="DU458" i="1" s="1"/>
  <c r="DT457" i="1"/>
  <c r="DT456" i="1"/>
  <c r="DU456" i="1" s="1"/>
  <c r="FG456" i="1" s="1"/>
  <c r="DT455" i="1"/>
  <c r="DU455" i="1" s="1"/>
  <c r="DT454" i="1"/>
  <c r="DU454" i="1" s="1"/>
  <c r="DT453" i="1"/>
  <c r="DU453" i="1" s="1"/>
  <c r="FG453" i="1" s="1"/>
  <c r="DT452" i="1"/>
  <c r="DT451" i="1"/>
  <c r="DU451" i="1" s="1"/>
  <c r="DT450" i="1"/>
  <c r="DU450" i="1" s="1"/>
  <c r="DT449" i="1"/>
  <c r="DT448" i="1"/>
  <c r="DT447" i="1"/>
  <c r="DU447" i="1" s="1"/>
  <c r="DT446" i="1"/>
  <c r="DU446" i="1" s="1"/>
  <c r="DT445" i="1"/>
  <c r="DU445" i="1" s="1"/>
  <c r="FG445" i="1" s="1"/>
  <c r="DT444" i="1"/>
  <c r="DT443" i="1"/>
  <c r="DU443" i="1" s="1"/>
  <c r="DT442" i="1"/>
  <c r="DU442" i="1" s="1"/>
  <c r="DT441" i="1"/>
  <c r="DT440" i="1"/>
  <c r="DT439" i="1"/>
  <c r="DU439" i="1" s="1"/>
  <c r="DT438" i="1"/>
  <c r="DU438" i="1" s="1"/>
  <c r="DT437" i="1"/>
  <c r="DT436" i="1"/>
  <c r="DT435" i="1"/>
  <c r="DU435" i="1" s="1"/>
  <c r="DT434" i="1"/>
  <c r="DU434" i="1" s="1"/>
  <c r="FG434" i="1" s="1"/>
  <c r="DT433" i="1"/>
  <c r="DT432" i="1"/>
  <c r="DU432" i="1" s="1"/>
  <c r="FG432" i="1" s="1"/>
  <c r="DT431" i="1"/>
  <c r="DU431" i="1" s="1"/>
  <c r="DT430" i="1"/>
  <c r="DU430" i="1" s="1"/>
  <c r="FG430" i="1" s="1"/>
  <c r="DT429" i="1"/>
  <c r="DT428" i="1"/>
  <c r="DT427" i="1"/>
  <c r="DT426" i="1"/>
  <c r="DU426" i="1" s="1"/>
  <c r="DT425" i="1"/>
  <c r="DU425" i="1" s="1"/>
  <c r="FG425" i="1" s="1"/>
  <c r="DT424" i="1"/>
  <c r="DU424" i="1" s="1"/>
  <c r="FG424" i="1" s="1"/>
  <c r="DT423" i="1"/>
  <c r="DU423" i="1" s="1"/>
  <c r="DT422" i="1"/>
  <c r="DU422" i="1" s="1"/>
  <c r="DT421" i="1"/>
  <c r="DT420" i="1"/>
  <c r="DT419" i="1"/>
  <c r="DT418" i="1"/>
  <c r="DU418" i="1" s="1"/>
  <c r="DT417" i="1"/>
  <c r="DT416" i="1"/>
  <c r="DT415" i="1"/>
  <c r="DU415" i="1" s="1"/>
  <c r="DT414" i="1"/>
  <c r="DU414" i="1" s="1"/>
  <c r="DT413" i="1"/>
  <c r="DU413" i="1" s="1"/>
  <c r="FG413" i="1" s="1"/>
  <c r="DT412" i="1"/>
  <c r="DT411" i="1"/>
  <c r="DT410" i="1"/>
  <c r="DU410" i="1" s="1"/>
  <c r="DT409" i="1"/>
  <c r="DT408" i="1"/>
  <c r="DT407" i="1"/>
  <c r="DU407" i="1" s="1"/>
  <c r="DT406" i="1"/>
  <c r="DU406" i="1" s="1"/>
  <c r="DT405" i="1"/>
  <c r="DT404" i="1"/>
  <c r="DT403" i="1"/>
  <c r="DU403" i="1" s="1"/>
  <c r="FG403" i="1" s="1"/>
  <c r="DT402" i="1"/>
  <c r="DU402" i="1" s="1"/>
  <c r="DT401" i="1"/>
  <c r="DT400" i="1"/>
  <c r="DT399" i="1"/>
  <c r="DU399" i="1" s="1"/>
  <c r="DT398" i="1"/>
  <c r="DU398" i="1" s="1"/>
  <c r="DT397" i="1"/>
  <c r="DU397" i="1" s="1"/>
  <c r="FG397" i="1" s="1"/>
  <c r="DT396" i="1"/>
  <c r="DT395" i="1"/>
  <c r="DT394" i="1"/>
  <c r="DU394" i="1" s="1"/>
  <c r="DT393" i="1"/>
  <c r="DU393" i="1" s="1"/>
  <c r="FG393" i="1" s="1"/>
  <c r="DT392" i="1"/>
  <c r="DT391" i="1"/>
  <c r="DU391" i="1" s="1"/>
  <c r="DT390" i="1"/>
  <c r="DU390" i="1" s="1"/>
  <c r="DT389" i="1"/>
  <c r="DT388" i="1"/>
  <c r="DU388" i="1" s="1"/>
  <c r="FG388" i="1" s="1"/>
  <c r="DT387" i="1"/>
  <c r="DT386" i="1"/>
  <c r="DU386" i="1" s="1"/>
  <c r="DT385" i="1"/>
  <c r="DT384" i="1"/>
  <c r="DU384" i="1" s="1"/>
  <c r="FG384" i="1" s="1"/>
  <c r="DT383" i="1"/>
  <c r="DU383" i="1" s="1"/>
  <c r="DT382" i="1"/>
  <c r="DU382" i="1" s="1"/>
  <c r="FG382" i="1" s="1"/>
  <c r="DT381" i="1"/>
  <c r="DT380" i="1"/>
  <c r="DT379" i="1"/>
  <c r="DT378" i="1"/>
  <c r="DU378" i="1" s="1"/>
  <c r="DT377" i="1"/>
  <c r="DT376" i="1"/>
  <c r="DT375" i="1"/>
  <c r="DU375" i="1" s="1"/>
  <c r="DT374" i="1"/>
  <c r="DU374" i="1" s="1"/>
  <c r="DT373" i="1"/>
  <c r="DU373" i="1" s="1"/>
  <c r="FG373" i="1" s="1"/>
  <c r="DT372" i="1"/>
  <c r="DU372" i="1" s="1"/>
  <c r="FG372" i="1" s="1"/>
  <c r="DT371" i="1"/>
  <c r="DT370" i="1"/>
  <c r="DU370" i="1" s="1"/>
  <c r="DT369" i="1"/>
  <c r="DT368" i="1"/>
  <c r="DU368" i="1" s="1"/>
  <c r="FG368" i="1" s="1"/>
  <c r="DT367" i="1"/>
  <c r="DU367" i="1" s="1"/>
  <c r="DT366" i="1"/>
  <c r="DU366" i="1" s="1"/>
  <c r="DT365" i="1"/>
  <c r="DT364" i="1"/>
  <c r="DT363" i="1"/>
  <c r="DU363" i="1" s="1"/>
  <c r="FG363" i="1" s="1"/>
  <c r="DT362" i="1"/>
  <c r="DU362" i="1" s="1"/>
  <c r="DT361" i="1"/>
  <c r="DT360" i="1"/>
  <c r="DT359" i="1"/>
  <c r="DU359" i="1" s="1"/>
  <c r="DT358" i="1"/>
  <c r="DU358" i="1" s="1"/>
  <c r="DT357" i="1"/>
  <c r="DT356" i="1"/>
  <c r="DT355" i="1"/>
  <c r="DU355" i="1" s="1"/>
  <c r="FG355" i="1" s="1"/>
  <c r="DT354" i="1"/>
  <c r="DU354" i="1" s="1"/>
  <c r="DT353" i="1"/>
  <c r="DU353" i="1" s="1"/>
  <c r="FG353" i="1" s="1"/>
  <c r="DT352" i="1"/>
  <c r="DT351" i="1"/>
  <c r="DU351" i="1" s="1"/>
  <c r="DT350" i="1"/>
  <c r="DU350" i="1" s="1"/>
  <c r="DT349" i="1"/>
  <c r="DT348" i="1"/>
  <c r="DU348" i="1" s="1"/>
  <c r="FG348" i="1" s="1"/>
  <c r="DT347" i="1"/>
  <c r="DT346" i="1"/>
  <c r="DU346" i="1" s="1"/>
  <c r="DT345" i="1"/>
  <c r="DU345" i="1" s="1"/>
  <c r="DT344" i="1"/>
  <c r="DT343" i="1"/>
  <c r="DU343" i="1" s="1"/>
  <c r="DT342" i="1"/>
  <c r="DU342" i="1" s="1"/>
  <c r="DT341" i="1"/>
  <c r="DT340" i="1"/>
  <c r="DT339" i="1"/>
  <c r="DT338" i="1"/>
  <c r="DU338" i="1" s="1"/>
  <c r="DT337" i="1"/>
  <c r="DU337" i="1" s="1"/>
  <c r="FG337" i="1" s="1"/>
  <c r="DT336" i="1"/>
  <c r="DU336" i="1" s="1"/>
  <c r="FG336" i="1" s="1"/>
  <c r="DT335" i="1"/>
  <c r="DU335" i="1" s="1"/>
  <c r="DT334" i="1"/>
  <c r="DU334" i="1" s="1"/>
  <c r="DT333" i="1"/>
  <c r="DT332" i="1"/>
  <c r="DT331" i="1"/>
  <c r="DU331" i="1" s="1"/>
  <c r="FG331" i="1" s="1"/>
  <c r="DT330" i="1"/>
  <c r="DU330" i="1" s="1"/>
  <c r="DT329" i="1"/>
  <c r="DU329" i="1" s="1"/>
  <c r="FG329" i="1" s="1"/>
  <c r="DT328" i="1"/>
  <c r="DT327" i="1"/>
  <c r="DU327" i="1" s="1"/>
  <c r="DT326" i="1"/>
  <c r="DU326" i="1" s="1"/>
  <c r="DT325" i="1"/>
  <c r="DT324" i="1"/>
  <c r="DT323" i="1"/>
  <c r="DT322" i="1"/>
  <c r="DU322" i="1" s="1"/>
  <c r="DT321" i="1"/>
  <c r="DT320" i="1"/>
  <c r="DU320" i="1" s="1"/>
  <c r="FG320" i="1" s="1"/>
  <c r="DT319" i="1"/>
  <c r="DU319" i="1" s="1"/>
  <c r="DT318" i="1"/>
  <c r="DU318" i="1" s="1"/>
  <c r="DT317" i="1"/>
  <c r="DT316" i="1"/>
  <c r="DT315" i="1"/>
  <c r="DT314" i="1"/>
  <c r="DU314" i="1" s="1"/>
  <c r="DT313" i="1"/>
  <c r="DT312" i="1"/>
  <c r="DT311" i="1"/>
  <c r="DU311" i="1" s="1"/>
  <c r="DT310" i="1"/>
  <c r="DU310" i="1" s="1"/>
  <c r="DT309" i="1"/>
  <c r="DU309" i="1" s="1"/>
  <c r="FG309" i="1" s="1"/>
  <c r="DT308" i="1"/>
  <c r="DT307" i="1"/>
  <c r="DU307" i="1" s="1"/>
  <c r="FG307" i="1" s="1"/>
  <c r="DT306" i="1"/>
  <c r="DU306" i="1" s="1"/>
  <c r="DT305" i="1"/>
  <c r="DT304" i="1"/>
  <c r="DU304" i="1" s="1"/>
  <c r="FG304" i="1" s="1"/>
  <c r="DT303" i="1"/>
  <c r="DU303" i="1" s="1"/>
  <c r="DT302" i="1"/>
  <c r="DU302" i="1" s="1"/>
  <c r="DT301" i="1"/>
  <c r="DT300" i="1"/>
  <c r="DU300" i="1" s="1"/>
  <c r="FG300" i="1" s="1"/>
  <c r="DT299" i="1"/>
  <c r="DU299" i="1" s="1"/>
  <c r="DT298" i="1"/>
  <c r="DU298" i="1" s="1"/>
  <c r="FG298" i="1" s="1"/>
  <c r="DT297" i="1"/>
  <c r="DT296" i="1"/>
  <c r="DT295" i="1"/>
  <c r="DT294" i="1"/>
  <c r="DU294" i="1" s="1"/>
  <c r="DT293" i="1"/>
  <c r="EE293" i="1" s="1"/>
  <c r="EN293" i="1" s="1"/>
  <c r="DT292" i="1"/>
  <c r="DT291" i="1"/>
  <c r="DU291" i="1" s="1"/>
  <c r="DT290" i="1"/>
  <c r="DU290" i="1" s="1"/>
  <c r="DT289" i="1"/>
  <c r="DT288" i="1"/>
  <c r="DT287" i="1"/>
  <c r="DU287" i="1" s="1"/>
  <c r="DT286" i="1"/>
  <c r="DU286" i="1" s="1"/>
  <c r="DT285" i="1"/>
  <c r="DT284" i="1"/>
  <c r="DU284" i="1" s="1"/>
  <c r="FG284" i="1" s="1"/>
  <c r="DT283" i="1"/>
  <c r="DU283" i="1" s="1"/>
  <c r="DT282" i="1"/>
  <c r="DU282" i="1" s="1"/>
  <c r="DT281" i="1"/>
  <c r="DU281" i="1" s="1"/>
  <c r="FG281" i="1" s="1"/>
  <c r="DT280" i="1"/>
  <c r="DU280" i="1" s="1"/>
  <c r="FG280" i="1" s="1"/>
  <c r="DT279" i="1"/>
  <c r="DU279" i="1" s="1"/>
  <c r="DT278" i="1"/>
  <c r="DU278" i="1" s="1"/>
  <c r="DT277" i="1"/>
  <c r="DT276" i="1"/>
  <c r="DT275" i="1"/>
  <c r="DU275" i="1" s="1"/>
  <c r="DT274" i="1"/>
  <c r="DU274" i="1" s="1"/>
  <c r="FG274" i="1" s="1"/>
  <c r="DT273" i="1"/>
  <c r="DT272" i="1"/>
  <c r="DU272" i="1" s="1"/>
  <c r="FG272" i="1" s="1"/>
  <c r="DT271" i="1"/>
  <c r="DU271" i="1" s="1"/>
  <c r="FG271" i="1" s="1"/>
  <c r="DT270" i="1"/>
  <c r="DU270" i="1" s="1"/>
  <c r="DT269" i="1"/>
  <c r="DU269" i="1" s="1"/>
  <c r="FG269" i="1" s="1"/>
  <c r="DT268" i="1"/>
  <c r="DU268" i="1" s="1"/>
  <c r="FG268" i="1" s="1"/>
  <c r="DT267" i="1"/>
  <c r="DU267" i="1" s="1"/>
  <c r="DT266" i="1"/>
  <c r="DU266" i="1" s="1"/>
  <c r="DT265" i="1"/>
  <c r="DU265" i="1" s="1"/>
  <c r="FG265" i="1" s="1"/>
  <c r="DT264" i="1"/>
  <c r="DU264" i="1" s="1"/>
  <c r="FG264" i="1" s="1"/>
  <c r="DT263" i="1"/>
  <c r="DT262" i="1"/>
  <c r="DU262" i="1" s="1"/>
  <c r="DT261" i="1"/>
  <c r="EE261" i="1" s="1"/>
  <c r="DT260" i="1"/>
  <c r="DU260" i="1" s="1"/>
  <c r="FG260" i="1" s="1"/>
  <c r="DT259" i="1"/>
  <c r="DU259" i="1" s="1"/>
  <c r="DT258" i="1"/>
  <c r="DU258" i="1" s="1"/>
  <c r="DT257" i="1"/>
  <c r="DT256" i="1"/>
  <c r="DT255" i="1"/>
  <c r="DT254" i="1"/>
  <c r="DU254" i="1" s="1"/>
  <c r="DT253" i="1"/>
  <c r="DT252" i="1"/>
  <c r="DU252" i="1" s="1"/>
  <c r="FG252" i="1" s="1"/>
  <c r="DT251" i="1"/>
  <c r="DU251" i="1" s="1"/>
  <c r="DT250" i="1"/>
  <c r="DU250" i="1" s="1"/>
  <c r="FG250" i="1" s="1"/>
  <c r="DT249" i="1"/>
  <c r="DU249" i="1" s="1"/>
  <c r="FG249" i="1" s="1"/>
  <c r="DT248" i="1"/>
  <c r="DU248" i="1" s="1"/>
  <c r="FG248" i="1" s="1"/>
  <c r="DT247" i="1"/>
  <c r="DU247" i="1" s="1"/>
  <c r="FG247" i="1" s="1"/>
  <c r="DT246" i="1"/>
  <c r="DU246" i="1" s="1"/>
  <c r="DT245" i="1"/>
  <c r="DT244" i="1"/>
  <c r="DT243" i="1"/>
  <c r="DU243" i="1" s="1"/>
  <c r="DT242" i="1"/>
  <c r="DU242" i="1" s="1"/>
  <c r="DT241" i="1"/>
  <c r="DU241" i="1" s="1"/>
  <c r="FG241" i="1" s="1"/>
  <c r="DT240" i="1"/>
  <c r="DT239" i="1"/>
  <c r="DT238" i="1"/>
  <c r="DU238" i="1" s="1"/>
  <c r="DT237" i="1"/>
  <c r="DU237" i="1" s="1"/>
  <c r="FG237" i="1" s="1"/>
  <c r="DT236" i="1"/>
  <c r="DU236" i="1" s="1"/>
  <c r="FG236" i="1" s="1"/>
  <c r="DT235" i="1"/>
  <c r="DU235" i="1" s="1"/>
  <c r="DT234" i="1"/>
  <c r="DU234" i="1" s="1"/>
  <c r="DT233" i="1"/>
  <c r="DT232" i="1"/>
  <c r="DU232" i="1" s="1"/>
  <c r="FG232" i="1" s="1"/>
  <c r="DT231" i="1"/>
  <c r="DU231" i="1" s="1"/>
  <c r="FG231" i="1" s="1"/>
  <c r="DT230" i="1"/>
  <c r="DU230" i="1" s="1"/>
  <c r="DT229" i="1"/>
  <c r="DT228" i="1"/>
  <c r="DT227" i="1"/>
  <c r="DU227" i="1" s="1"/>
  <c r="DT226" i="1"/>
  <c r="DU226" i="1" s="1"/>
  <c r="DT225" i="1"/>
  <c r="DU225" i="1" s="1"/>
  <c r="FG225" i="1" s="1"/>
  <c r="DT224" i="1"/>
  <c r="DU224" i="1" s="1"/>
  <c r="FG224" i="1" s="1"/>
  <c r="DT223" i="1"/>
  <c r="DT222" i="1"/>
  <c r="DU222" i="1" s="1"/>
  <c r="DT221" i="1"/>
  <c r="EE221" i="1" s="1"/>
  <c r="EN221" i="1" s="1"/>
  <c r="DT220" i="1"/>
  <c r="DU220" i="1" s="1"/>
  <c r="FG220" i="1" s="1"/>
  <c r="DT219" i="1"/>
  <c r="DU219" i="1" s="1"/>
  <c r="DT218" i="1"/>
  <c r="DU218" i="1" s="1"/>
  <c r="DT217" i="1"/>
  <c r="DU217" i="1" s="1"/>
  <c r="FG217" i="1" s="1"/>
  <c r="DT216" i="1"/>
  <c r="DU216" i="1" s="1"/>
  <c r="FG216" i="1" s="1"/>
  <c r="DT215" i="1"/>
  <c r="DT214" i="1"/>
  <c r="DU214" i="1" s="1"/>
  <c r="DT213" i="1"/>
  <c r="DU213" i="1" s="1"/>
  <c r="FG213" i="1" s="1"/>
  <c r="DT212" i="1"/>
  <c r="DU212" i="1" s="1"/>
  <c r="FG212" i="1" s="1"/>
  <c r="DT211" i="1"/>
  <c r="DU211" i="1" s="1"/>
  <c r="DT210" i="1"/>
  <c r="DU210" i="1" s="1"/>
  <c r="DT209" i="1"/>
  <c r="DT208" i="1"/>
  <c r="DT207" i="1"/>
  <c r="DU207" i="1" s="1"/>
  <c r="FG207" i="1" s="1"/>
  <c r="DT206" i="1"/>
  <c r="DU206" i="1" s="1"/>
  <c r="DT205" i="1"/>
  <c r="DU205" i="1" s="1"/>
  <c r="FG205" i="1" s="1"/>
  <c r="DT204" i="1"/>
  <c r="DU204" i="1" s="1"/>
  <c r="FG204" i="1" s="1"/>
  <c r="DT203" i="1"/>
  <c r="DU203" i="1" s="1"/>
  <c r="DT202" i="1"/>
  <c r="DU202" i="1" s="1"/>
  <c r="DT201" i="1"/>
  <c r="DU201" i="1" s="1"/>
  <c r="FG201" i="1" s="1"/>
  <c r="DT200" i="1"/>
  <c r="DT199" i="1"/>
  <c r="DU199" i="1" s="1"/>
  <c r="FG199" i="1" s="1"/>
  <c r="DT198" i="1"/>
  <c r="DU198" i="1" s="1"/>
  <c r="DT197" i="1"/>
  <c r="DU197" i="1" s="1"/>
  <c r="FG197" i="1" s="1"/>
  <c r="DT196" i="1"/>
  <c r="DU196" i="1" s="1"/>
  <c r="FG196" i="1" s="1"/>
  <c r="DT195" i="1"/>
  <c r="DU195" i="1" s="1"/>
  <c r="DT194" i="1"/>
  <c r="DU194" i="1" s="1"/>
  <c r="DT193" i="1"/>
  <c r="DU193" i="1" s="1"/>
  <c r="FG193" i="1" s="1"/>
  <c r="DT192" i="1"/>
  <c r="DU192" i="1" s="1"/>
  <c r="FG192" i="1" s="1"/>
  <c r="DT191" i="1"/>
  <c r="DU191" i="1" s="1"/>
  <c r="FG191" i="1" s="1"/>
  <c r="DT190" i="1"/>
  <c r="DU190" i="1" s="1"/>
  <c r="DT189" i="1"/>
  <c r="DU189" i="1" s="1"/>
  <c r="FG189" i="1" s="1"/>
  <c r="DT188" i="1"/>
  <c r="DU188" i="1" s="1"/>
  <c r="FG188" i="1" s="1"/>
  <c r="DT187" i="1"/>
  <c r="DU187" i="1" s="1"/>
  <c r="DT186" i="1"/>
  <c r="DU186" i="1" s="1"/>
  <c r="DT185" i="1"/>
  <c r="DT184" i="1"/>
  <c r="DU184" i="1" s="1"/>
  <c r="FG184" i="1" s="1"/>
  <c r="DT183" i="1"/>
  <c r="DU183" i="1" s="1"/>
  <c r="DT182" i="1"/>
  <c r="DU182" i="1" s="1"/>
  <c r="DT181" i="1"/>
  <c r="DU181" i="1" s="1"/>
  <c r="FG181" i="1" s="1"/>
  <c r="DT180" i="1"/>
  <c r="DU180" i="1" s="1"/>
  <c r="FG180" i="1" s="1"/>
  <c r="DT179" i="1"/>
  <c r="DU179" i="1" s="1"/>
  <c r="FG179" i="1" s="1"/>
  <c r="DT178" i="1"/>
  <c r="DU178" i="1" s="1"/>
  <c r="DT177" i="1"/>
  <c r="DT176" i="1"/>
  <c r="DT175" i="1"/>
  <c r="DU175" i="1" s="1"/>
  <c r="FG175" i="1" s="1"/>
  <c r="DT174" i="1"/>
  <c r="DU174" i="1" s="1"/>
  <c r="DT173" i="1"/>
  <c r="DT172" i="1"/>
  <c r="DT171" i="1"/>
  <c r="DU171" i="1" s="1"/>
  <c r="FG171" i="1" s="1"/>
  <c r="DT170" i="1"/>
  <c r="DU170" i="1" s="1"/>
  <c r="DT169" i="1"/>
  <c r="DU169" i="1" s="1"/>
  <c r="FG169" i="1" s="1"/>
  <c r="DT168" i="1"/>
  <c r="DU168" i="1" s="1"/>
  <c r="FG168" i="1" s="1"/>
  <c r="DT167" i="1"/>
  <c r="DU167" i="1" s="1"/>
  <c r="FG167" i="1" s="1"/>
  <c r="DT166" i="1"/>
  <c r="DU166" i="1" s="1"/>
  <c r="DT165" i="1"/>
  <c r="DU165" i="1" s="1"/>
  <c r="FG165" i="1" s="1"/>
  <c r="DT164" i="1"/>
  <c r="DT163" i="1"/>
  <c r="DU163" i="1" s="1"/>
  <c r="FG163" i="1" s="1"/>
  <c r="DT162" i="1"/>
  <c r="DU162" i="1" s="1"/>
  <c r="DT161" i="1"/>
  <c r="DU161" i="1" s="1"/>
  <c r="FG161" i="1" s="1"/>
  <c r="DT160" i="1"/>
  <c r="DT159" i="1"/>
  <c r="DU159" i="1" s="1"/>
  <c r="FG159" i="1" s="1"/>
  <c r="DT158" i="1"/>
  <c r="DU158" i="1" s="1"/>
  <c r="DT157" i="1"/>
  <c r="DT156" i="1"/>
  <c r="DU156" i="1" s="1"/>
  <c r="FG156" i="1" s="1"/>
  <c r="DT155" i="1"/>
  <c r="DU155" i="1" s="1"/>
  <c r="FG155" i="1" s="1"/>
  <c r="DT154" i="1"/>
  <c r="DU154" i="1" s="1"/>
  <c r="DT153" i="1"/>
  <c r="DU153" i="1" s="1"/>
  <c r="FG153" i="1" s="1"/>
  <c r="DT152" i="1"/>
  <c r="DU152" i="1" s="1"/>
  <c r="FG152" i="1" s="1"/>
  <c r="DT151" i="1"/>
  <c r="DU151" i="1" s="1"/>
  <c r="FG151" i="1" s="1"/>
  <c r="DT150" i="1"/>
  <c r="DU150" i="1" s="1"/>
  <c r="DT149" i="1"/>
  <c r="DU149" i="1" s="1"/>
  <c r="FG149" i="1" s="1"/>
  <c r="DT148" i="1"/>
  <c r="DU148" i="1" s="1"/>
  <c r="FG148" i="1" s="1"/>
  <c r="DT147" i="1"/>
  <c r="DU147" i="1" s="1"/>
  <c r="FG147" i="1" s="1"/>
  <c r="DT146" i="1"/>
  <c r="DU146" i="1" s="1"/>
  <c r="DT145" i="1"/>
  <c r="DU145" i="1" s="1"/>
  <c r="FG145" i="1" s="1"/>
  <c r="DT144" i="1"/>
  <c r="DU144" i="1" s="1"/>
  <c r="FG144" i="1" s="1"/>
  <c r="DT143" i="1"/>
  <c r="DU143" i="1" s="1"/>
  <c r="FG143" i="1" s="1"/>
  <c r="DT142" i="1"/>
  <c r="DU142" i="1" s="1"/>
  <c r="DT141" i="1"/>
  <c r="DU141" i="1" s="1"/>
  <c r="FG141" i="1" s="1"/>
  <c r="DT140" i="1"/>
  <c r="DU140" i="1" s="1"/>
  <c r="FG140" i="1" s="1"/>
  <c r="DT139" i="1"/>
  <c r="DU139" i="1" s="1"/>
  <c r="FG139" i="1" s="1"/>
  <c r="DT138" i="1"/>
  <c r="DU138" i="1" s="1"/>
  <c r="DT137" i="1"/>
  <c r="DU137" i="1" s="1"/>
  <c r="FG137" i="1" s="1"/>
  <c r="DT136" i="1"/>
  <c r="DU136" i="1" s="1"/>
  <c r="FG136" i="1" s="1"/>
  <c r="DT135" i="1"/>
  <c r="DU135" i="1" s="1"/>
  <c r="FG135" i="1" s="1"/>
  <c r="DT134" i="1"/>
  <c r="DU134" i="1" s="1"/>
  <c r="DT133" i="1"/>
  <c r="DU133" i="1" s="1"/>
  <c r="FG133" i="1" s="1"/>
  <c r="DT132" i="1"/>
  <c r="DU132" i="1" s="1"/>
  <c r="FG132" i="1" s="1"/>
  <c r="DT131" i="1"/>
  <c r="DU131" i="1" s="1"/>
  <c r="FG131" i="1" s="1"/>
  <c r="DT130" i="1"/>
  <c r="DU130" i="1" s="1"/>
  <c r="DT129" i="1"/>
  <c r="DU129" i="1" s="1"/>
  <c r="FG129" i="1" s="1"/>
  <c r="DT128" i="1"/>
  <c r="DU128" i="1" s="1"/>
  <c r="FG128" i="1" s="1"/>
  <c r="DT127" i="1"/>
  <c r="DU127" i="1" s="1"/>
  <c r="DT126" i="1"/>
  <c r="DU126" i="1" s="1"/>
  <c r="DT125" i="1"/>
  <c r="DU125" i="1" s="1"/>
  <c r="FG125" i="1" s="1"/>
  <c r="DT124" i="1"/>
  <c r="DU124" i="1" s="1"/>
  <c r="DT123" i="1"/>
  <c r="DU123" i="1" s="1"/>
  <c r="FG123" i="1" s="1"/>
  <c r="DT122" i="1"/>
  <c r="DU122" i="1" s="1"/>
  <c r="DT121" i="1"/>
  <c r="DU121" i="1" s="1"/>
  <c r="FG121" i="1" s="1"/>
  <c r="DT120" i="1"/>
  <c r="DU120" i="1" s="1"/>
  <c r="FG120" i="1" s="1"/>
  <c r="DT119" i="1"/>
  <c r="DU119" i="1" s="1"/>
  <c r="FG119" i="1" s="1"/>
  <c r="DT118" i="1"/>
  <c r="DU118" i="1" s="1"/>
  <c r="DT117" i="1"/>
  <c r="DU117" i="1" s="1"/>
  <c r="FG117" i="1" s="1"/>
  <c r="DT116" i="1"/>
  <c r="DU116" i="1" s="1"/>
  <c r="FG116" i="1" s="1"/>
  <c r="DT115" i="1"/>
  <c r="DU115" i="1" s="1"/>
  <c r="FG115" i="1" s="1"/>
  <c r="DT114" i="1"/>
  <c r="DU114" i="1" s="1"/>
  <c r="DT113" i="1"/>
  <c r="DU113" i="1" s="1"/>
  <c r="FG113" i="1" s="1"/>
  <c r="DT112" i="1"/>
  <c r="DU112" i="1" s="1"/>
  <c r="FG112" i="1" s="1"/>
  <c r="DT111" i="1"/>
  <c r="DU111" i="1" s="1"/>
  <c r="DT110" i="1"/>
  <c r="DU110" i="1" s="1"/>
  <c r="DT109" i="1"/>
  <c r="DU109" i="1" s="1"/>
  <c r="FG109" i="1" s="1"/>
  <c r="DT108" i="1"/>
  <c r="DU108" i="1" s="1"/>
  <c r="FG108" i="1" s="1"/>
  <c r="DT107" i="1"/>
  <c r="DU107" i="1" s="1"/>
  <c r="DT106" i="1"/>
  <c r="DU106" i="1" s="1"/>
  <c r="DT105" i="1"/>
  <c r="DU105" i="1" s="1"/>
  <c r="FG105" i="1" s="1"/>
  <c r="DT104" i="1"/>
  <c r="DU104" i="1" s="1"/>
  <c r="FG104" i="1" s="1"/>
  <c r="DT103" i="1"/>
  <c r="DU103" i="1" s="1"/>
  <c r="FG103" i="1" s="1"/>
  <c r="DT102" i="1"/>
  <c r="DU102" i="1" s="1"/>
  <c r="DT101" i="1"/>
  <c r="DU101" i="1" s="1"/>
  <c r="FG101" i="1" s="1"/>
  <c r="DT100" i="1"/>
  <c r="DU100" i="1" s="1"/>
  <c r="FG100" i="1" s="1"/>
  <c r="DT99" i="1"/>
  <c r="DU99" i="1" s="1"/>
  <c r="FG99" i="1" s="1"/>
  <c r="DT98" i="1"/>
  <c r="DU98" i="1" s="1"/>
  <c r="DT97" i="1"/>
  <c r="DU97" i="1" s="1"/>
  <c r="FG97" i="1" s="1"/>
  <c r="DT96" i="1"/>
  <c r="DU96" i="1" s="1"/>
  <c r="FG96" i="1" s="1"/>
  <c r="DT95" i="1"/>
  <c r="DU95" i="1" s="1"/>
  <c r="FG95" i="1" s="1"/>
  <c r="DT94" i="1"/>
  <c r="DU94" i="1" s="1"/>
  <c r="DT93" i="1"/>
  <c r="DU93" i="1" s="1"/>
  <c r="FG93" i="1" s="1"/>
  <c r="DT92" i="1"/>
  <c r="DU92" i="1" s="1"/>
  <c r="FG92" i="1" s="1"/>
  <c r="DT91" i="1"/>
  <c r="DU91" i="1" s="1"/>
  <c r="FG91" i="1" s="1"/>
  <c r="DT90" i="1"/>
  <c r="DU90" i="1" s="1"/>
  <c r="DT89" i="1"/>
  <c r="DU89" i="1" s="1"/>
  <c r="FG89" i="1" s="1"/>
  <c r="DT88" i="1"/>
  <c r="DU88" i="1" s="1"/>
  <c r="FG88" i="1" s="1"/>
  <c r="DT87" i="1"/>
  <c r="DU87" i="1" s="1"/>
  <c r="FG87" i="1" s="1"/>
  <c r="DT86" i="1"/>
  <c r="DU86" i="1" s="1"/>
  <c r="DT85" i="1"/>
  <c r="DU85" i="1" s="1"/>
  <c r="FG85" i="1" s="1"/>
  <c r="DT84" i="1"/>
  <c r="DU84" i="1" s="1"/>
  <c r="FG84" i="1" s="1"/>
  <c r="DT83" i="1"/>
  <c r="DU83" i="1" s="1"/>
  <c r="FG83" i="1" s="1"/>
  <c r="DT82" i="1"/>
  <c r="DU82" i="1" s="1"/>
  <c r="DT81" i="1"/>
  <c r="DU81" i="1" s="1"/>
  <c r="FG81" i="1" s="1"/>
  <c r="DT80" i="1"/>
  <c r="DU80" i="1" s="1"/>
  <c r="FG80" i="1" s="1"/>
  <c r="DT79" i="1"/>
  <c r="DU79" i="1" s="1"/>
  <c r="FG79" i="1" s="1"/>
  <c r="DT78" i="1"/>
  <c r="DU78" i="1" s="1"/>
  <c r="DT77" i="1"/>
  <c r="DU77" i="1" s="1"/>
  <c r="FG77" i="1" s="1"/>
  <c r="DT76" i="1"/>
  <c r="DU76" i="1" s="1"/>
  <c r="FG76" i="1" s="1"/>
  <c r="DT75" i="1"/>
  <c r="DU75" i="1" s="1"/>
  <c r="FG75" i="1" s="1"/>
  <c r="DT74" i="1"/>
  <c r="DU74" i="1" s="1"/>
  <c r="DT73" i="1"/>
  <c r="DU73" i="1" s="1"/>
  <c r="FG73" i="1" s="1"/>
  <c r="DT72" i="1"/>
  <c r="DU72" i="1" s="1"/>
  <c r="DT71" i="1"/>
  <c r="DU71" i="1" s="1"/>
  <c r="FG71" i="1" s="1"/>
  <c r="DT70" i="1"/>
  <c r="DU70" i="1" s="1"/>
  <c r="DT69" i="1"/>
  <c r="DU69" i="1" s="1"/>
  <c r="FG69" i="1" s="1"/>
  <c r="DT68" i="1"/>
  <c r="DU68" i="1" s="1"/>
  <c r="FG68" i="1" s="1"/>
  <c r="DT67" i="1"/>
  <c r="DU67" i="1" s="1"/>
  <c r="DT66" i="1"/>
  <c r="DU66" i="1" s="1"/>
  <c r="DT65" i="1"/>
  <c r="DU65" i="1" s="1"/>
  <c r="FG65" i="1" s="1"/>
  <c r="DT64" i="1"/>
  <c r="DU64" i="1" s="1"/>
  <c r="FG64" i="1" s="1"/>
  <c r="DT63" i="1"/>
  <c r="DT62" i="1"/>
  <c r="DU62" i="1" s="1"/>
  <c r="DT61" i="1"/>
  <c r="EE61" i="1" s="1"/>
  <c r="EN61" i="1" s="1"/>
  <c r="DT60" i="1"/>
  <c r="DU60" i="1" s="1"/>
  <c r="FG60" i="1" s="1"/>
  <c r="DT59" i="1"/>
  <c r="DU59" i="1" s="1"/>
  <c r="DT58" i="1"/>
  <c r="DU58" i="1" s="1"/>
  <c r="DT57" i="1"/>
  <c r="DU57" i="1" s="1"/>
  <c r="FG57" i="1" s="1"/>
  <c r="DT56" i="1"/>
  <c r="DU56" i="1" s="1"/>
  <c r="FG56" i="1" s="1"/>
  <c r="DT55" i="1"/>
  <c r="DT54" i="1"/>
  <c r="DU54" i="1" s="1"/>
  <c r="DT53" i="1"/>
  <c r="DU53" i="1" s="1"/>
  <c r="DT52" i="1"/>
  <c r="DU52" i="1" s="1"/>
  <c r="FG52" i="1" s="1"/>
  <c r="DT51" i="1"/>
  <c r="DU51" i="1" s="1"/>
  <c r="DT50" i="1"/>
  <c r="DU50" i="1" s="1"/>
  <c r="DT49" i="1"/>
  <c r="DU49" i="1" s="1"/>
  <c r="DT48" i="1"/>
  <c r="DU48" i="1" s="1"/>
  <c r="FG48" i="1" s="1"/>
  <c r="DT47" i="1"/>
  <c r="DT46" i="1"/>
  <c r="DU46" i="1" s="1"/>
  <c r="DT45" i="1"/>
  <c r="DU45" i="1" s="1"/>
  <c r="FG45" i="1" s="1"/>
  <c r="DT44" i="1"/>
  <c r="DU44" i="1" s="1"/>
  <c r="FG44" i="1" s="1"/>
  <c r="DT43" i="1"/>
  <c r="DU43" i="1" s="1"/>
  <c r="DT42" i="1"/>
  <c r="DU42" i="1" s="1"/>
  <c r="FG42" i="1" s="1"/>
  <c r="DT41" i="1"/>
  <c r="DU41" i="1" s="1"/>
  <c r="FG41" i="1" s="1"/>
  <c r="DT40" i="1"/>
  <c r="DU40" i="1" s="1"/>
  <c r="DT39" i="1"/>
  <c r="DT38" i="1"/>
  <c r="DU38" i="1" s="1"/>
  <c r="DT37" i="1"/>
  <c r="DU37" i="1" s="1"/>
  <c r="FG37" i="1" s="1"/>
  <c r="DT36" i="1"/>
  <c r="DU36" i="1" s="1"/>
  <c r="FG36" i="1" s="1"/>
  <c r="DT35" i="1"/>
  <c r="DU35" i="1" s="1"/>
  <c r="DT34" i="1"/>
  <c r="DU34" i="1" s="1"/>
  <c r="FG34" i="1" s="1"/>
  <c r="DT33" i="1"/>
  <c r="DU33" i="1" s="1"/>
  <c r="FG33" i="1" s="1"/>
  <c r="DT32" i="1"/>
  <c r="DU32" i="1" s="1"/>
  <c r="FG32" i="1" s="1"/>
  <c r="DT31" i="1"/>
  <c r="DT30" i="1"/>
  <c r="DU30" i="1" s="1"/>
  <c r="DT29" i="1"/>
  <c r="DU29" i="1" s="1"/>
  <c r="FG29" i="1" s="1"/>
  <c r="DT28" i="1"/>
  <c r="DU28" i="1" s="1"/>
  <c r="FG28" i="1" s="1"/>
  <c r="DT27" i="1"/>
  <c r="DU27" i="1" s="1"/>
  <c r="DT26" i="1"/>
  <c r="DU26" i="1" s="1"/>
  <c r="FG26" i="1" s="1"/>
  <c r="DT25" i="1"/>
  <c r="DU25" i="1" s="1"/>
  <c r="FG25" i="1" s="1"/>
  <c r="DT24" i="1"/>
  <c r="DU24" i="1" s="1"/>
  <c r="FG24" i="1" s="1"/>
  <c r="DT23" i="1"/>
  <c r="DU23" i="1" s="1"/>
  <c r="FG23" i="1" s="1"/>
  <c r="DT22" i="1"/>
  <c r="DU22" i="1" s="1"/>
  <c r="DT21" i="1"/>
  <c r="DU21" i="1" s="1"/>
  <c r="FG21" i="1" s="1"/>
  <c r="DT20" i="1"/>
  <c r="DU20" i="1" s="1"/>
  <c r="FG20" i="1" s="1"/>
  <c r="DT19" i="1"/>
  <c r="DU19" i="1" s="1"/>
  <c r="DT18" i="1"/>
  <c r="DU18" i="1" s="1"/>
  <c r="FG18" i="1" s="1"/>
  <c r="DT17" i="1"/>
  <c r="DU17" i="1" s="1"/>
  <c r="FG17" i="1" s="1"/>
  <c r="DT16" i="1"/>
  <c r="DU16" i="1" s="1"/>
  <c r="FG16" i="1" s="1"/>
  <c r="DT15" i="1"/>
  <c r="DU15" i="1" s="1"/>
  <c r="FG15" i="1" s="1"/>
  <c r="DT14" i="1"/>
  <c r="DU14" i="1" s="1"/>
  <c r="DT13" i="1"/>
  <c r="DU13" i="1" s="1"/>
  <c r="FG13" i="1" s="1"/>
  <c r="DT12" i="1"/>
  <c r="DU12" i="1" s="1"/>
  <c r="FG12" i="1" s="1"/>
  <c r="DT11" i="1"/>
  <c r="DU11" i="1" s="1"/>
  <c r="FG11" i="1" s="1"/>
  <c r="DT10" i="1"/>
  <c r="DU10" i="1" s="1"/>
  <c r="FG10" i="1" s="1"/>
  <c r="DT9" i="1"/>
  <c r="DU9" i="1" s="1"/>
  <c r="FG9" i="1" s="1"/>
  <c r="DT8" i="1"/>
  <c r="DU8" i="1" s="1"/>
  <c r="FG8" i="1" s="1"/>
  <c r="DT7" i="1"/>
  <c r="DU7" i="1" s="1"/>
  <c r="FG7" i="1" s="1"/>
  <c r="DT6" i="1"/>
  <c r="DU6" i="1" s="1"/>
  <c r="DT5" i="1"/>
  <c r="EE5" i="1" s="1"/>
  <c r="FK5" i="1" s="1"/>
  <c r="DT4" i="1"/>
  <c r="DU4" i="1" s="1"/>
  <c r="FG4" i="1" s="1"/>
  <c r="DO583" i="1"/>
  <c r="DO582" i="1"/>
  <c r="DP582" i="1" s="1"/>
  <c r="DO581" i="1"/>
  <c r="DO580" i="1"/>
  <c r="DP580" i="1" s="1"/>
  <c r="DO579" i="1"/>
  <c r="DO578" i="1"/>
  <c r="DO577" i="1"/>
  <c r="DO576" i="1"/>
  <c r="DO575" i="1"/>
  <c r="DO574" i="1"/>
  <c r="DP574" i="1" s="1"/>
  <c r="DO573" i="1"/>
  <c r="DO572" i="1"/>
  <c r="DO571" i="1"/>
  <c r="DO570" i="1"/>
  <c r="DP570" i="1" s="1"/>
  <c r="DO569" i="1"/>
  <c r="DO568" i="1"/>
  <c r="DO567" i="1"/>
  <c r="DO566" i="1"/>
  <c r="DP566" i="1" s="1"/>
  <c r="FF566" i="1" s="1"/>
  <c r="DO565" i="1"/>
  <c r="DO564" i="1"/>
  <c r="DO563" i="1"/>
  <c r="DO562" i="1"/>
  <c r="DP562" i="1" s="1"/>
  <c r="DO561" i="1"/>
  <c r="DO560" i="1"/>
  <c r="DO559" i="1"/>
  <c r="DO558" i="1"/>
  <c r="DP558" i="1" s="1"/>
  <c r="FE558" i="1" s="1"/>
  <c r="DO557" i="1"/>
  <c r="DO556" i="1"/>
  <c r="DO555" i="1"/>
  <c r="DO554" i="1"/>
  <c r="DP554" i="1" s="1"/>
  <c r="FE554" i="1" s="1"/>
  <c r="DO553" i="1"/>
  <c r="DP553" i="1" s="1"/>
  <c r="DO552" i="1"/>
  <c r="DO551" i="1"/>
  <c r="DO550" i="1"/>
  <c r="DP550" i="1" s="1"/>
  <c r="FE550" i="1" s="1"/>
  <c r="DO549" i="1"/>
  <c r="DO548" i="1"/>
  <c r="DO547" i="1"/>
  <c r="DP547" i="1" s="1"/>
  <c r="DO546" i="1"/>
  <c r="DP546" i="1" s="1"/>
  <c r="DO545" i="1"/>
  <c r="DO544" i="1"/>
  <c r="DO543" i="1"/>
  <c r="DO542" i="1"/>
  <c r="DP542" i="1" s="1"/>
  <c r="DO541" i="1"/>
  <c r="DO540" i="1"/>
  <c r="DO539" i="1"/>
  <c r="DO538" i="1"/>
  <c r="DO537" i="1"/>
  <c r="DO536" i="1"/>
  <c r="DP536" i="1" s="1"/>
  <c r="DO535" i="1"/>
  <c r="DP535" i="1" s="1"/>
  <c r="DO534" i="1"/>
  <c r="DP534" i="1" s="1"/>
  <c r="DO533" i="1"/>
  <c r="DO532" i="1"/>
  <c r="DO531" i="1"/>
  <c r="DO530" i="1"/>
  <c r="DP530" i="1" s="1"/>
  <c r="FF530" i="1" s="1"/>
  <c r="DO529" i="1"/>
  <c r="DO528" i="1"/>
  <c r="DO527" i="1"/>
  <c r="DP527" i="1" s="1"/>
  <c r="DO526" i="1"/>
  <c r="DP526" i="1" s="1"/>
  <c r="FE526" i="1" s="1"/>
  <c r="DO525" i="1"/>
  <c r="DO524" i="1"/>
  <c r="DO523" i="1"/>
  <c r="DO522" i="1"/>
  <c r="DP522" i="1" s="1"/>
  <c r="DO521" i="1"/>
  <c r="DO520" i="1"/>
  <c r="DO519" i="1"/>
  <c r="DO518" i="1"/>
  <c r="DP518" i="1" s="1"/>
  <c r="FE518" i="1" s="1"/>
  <c r="DO517" i="1"/>
  <c r="DO516" i="1"/>
  <c r="DO515" i="1"/>
  <c r="DP515" i="1" s="1"/>
  <c r="DO514" i="1"/>
  <c r="DO513" i="1"/>
  <c r="DO512" i="1"/>
  <c r="DO511" i="1"/>
  <c r="DO510" i="1"/>
  <c r="DP510" i="1" s="1"/>
  <c r="FE510" i="1" s="1"/>
  <c r="DO509" i="1"/>
  <c r="DO508" i="1"/>
  <c r="DO507" i="1"/>
  <c r="DO506" i="1"/>
  <c r="DP506" i="1" s="1"/>
  <c r="FE506" i="1" s="1"/>
  <c r="DO505" i="1"/>
  <c r="DO504" i="1"/>
  <c r="DP504" i="1" s="1"/>
  <c r="FE504" i="1" s="1"/>
  <c r="DO503" i="1"/>
  <c r="DO502" i="1"/>
  <c r="DO501" i="1"/>
  <c r="DO500" i="1"/>
  <c r="DO499" i="1"/>
  <c r="DP499" i="1" s="1"/>
  <c r="DO498" i="1"/>
  <c r="DP498" i="1" s="1"/>
  <c r="DO497" i="1"/>
  <c r="DO496" i="1"/>
  <c r="DO495" i="1"/>
  <c r="DO494" i="1"/>
  <c r="DP494" i="1" s="1"/>
  <c r="FF494" i="1" s="1"/>
  <c r="DO493" i="1"/>
  <c r="DO492" i="1"/>
  <c r="DO491" i="1"/>
  <c r="DO490" i="1"/>
  <c r="DP490" i="1" s="1"/>
  <c r="DO489" i="1"/>
  <c r="DO488" i="1"/>
  <c r="DO487" i="1"/>
  <c r="DO486" i="1"/>
  <c r="DP486" i="1" s="1"/>
  <c r="DO485" i="1"/>
  <c r="DO484" i="1"/>
  <c r="DO483" i="1"/>
  <c r="DO482" i="1"/>
  <c r="DP482" i="1" s="1"/>
  <c r="DO481" i="1"/>
  <c r="DO480" i="1"/>
  <c r="DO479" i="1"/>
  <c r="DO478" i="1"/>
  <c r="DP478" i="1" s="1"/>
  <c r="DO477" i="1"/>
  <c r="DP477" i="1" s="1"/>
  <c r="DO476" i="1"/>
  <c r="DO475" i="1"/>
  <c r="DO474" i="1"/>
  <c r="DP474" i="1" s="1"/>
  <c r="DO473" i="1"/>
  <c r="DO472" i="1"/>
  <c r="DO471" i="1"/>
  <c r="DO470" i="1"/>
  <c r="DP470" i="1" s="1"/>
  <c r="DO469" i="1"/>
  <c r="DO468" i="1"/>
  <c r="DO467" i="1"/>
  <c r="DO466" i="1"/>
  <c r="DP466" i="1" s="1"/>
  <c r="DO465" i="1"/>
  <c r="DO464" i="1"/>
  <c r="DO463" i="1"/>
  <c r="DO462" i="1"/>
  <c r="DP462" i="1" s="1"/>
  <c r="DO461" i="1"/>
  <c r="DO460" i="1"/>
  <c r="DO459" i="1"/>
  <c r="DP459" i="1" s="1"/>
  <c r="DO458" i="1"/>
  <c r="DP458" i="1" s="1"/>
  <c r="DO457" i="1"/>
  <c r="DP457" i="1" s="1"/>
  <c r="DO456" i="1"/>
  <c r="DO455" i="1"/>
  <c r="DO454" i="1"/>
  <c r="DP454" i="1" s="1"/>
  <c r="DO453" i="1"/>
  <c r="DO452" i="1"/>
  <c r="DO451" i="1"/>
  <c r="DP451" i="1" s="1"/>
  <c r="DO450" i="1"/>
  <c r="DP450" i="1" s="1"/>
  <c r="DO449" i="1"/>
  <c r="DO448" i="1"/>
  <c r="DO447" i="1"/>
  <c r="DP447" i="1" s="1"/>
  <c r="DO446" i="1"/>
  <c r="DP446" i="1" s="1"/>
  <c r="DO445" i="1"/>
  <c r="DO444" i="1"/>
  <c r="DP444" i="1" s="1"/>
  <c r="DO443" i="1"/>
  <c r="DO442" i="1"/>
  <c r="DP442" i="1" s="1"/>
  <c r="DO441" i="1"/>
  <c r="DO440" i="1"/>
  <c r="DO439" i="1"/>
  <c r="DO438" i="1"/>
  <c r="DP438" i="1" s="1"/>
  <c r="DO437" i="1"/>
  <c r="DO436" i="1"/>
  <c r="DO435" i="1"/>
  <c r="DO434" i="1"/>
  <c r="DP434" i="1" s="1"/>
  <c r="DO433" i="1"/>
  <c r="DP433" i="1" s="1"/>
  <c r="DO432" i="1"/>
  <c r="DP432" i="1" s="1"/>
  <c r="FE432" i="1" s="1"/>
  <c r="DO431" i="1"/>
  <c r="DP431" i="1" s="1"/>
  <c r="FE431" i="1" s="1"/>
  <c r="DO430" i="1"/>
  <c r="DP430" i="1" s="1"/>
  <c r="DO429" i="1"/>
  <c r="DP429" i="1" s="1"/>
  <c r="DO428" i="1"/>
  <c r="DO427" i="1"/>
  <c r="DP427" i="1" s="1"/>
  <c r="DO426" i="1"/>
  <c r="DP426" i="1" s="1"/>
  <c r="DO425" i="1"/>
  <c r="DO424" i="1"/>
  <c r="DO423" i="1"/>
  <c r="DP423" i="1" s="1"/>
  <c r="DO422" i="1"/>
  <c r="DP422" i="1" s="1"/>
  <c r="DO421" i="1"/>
  <c r="DO420" i="1"/>
  <c r="DO419" i="1"/>
  <c r="DP419" i="1" s="1"/>
  <c r="DO418" i="1"/>
  <c r="DO417" i="1"/>
  <c r="DO416" i="1"/>
  <c r="DO415" i="1"/>
  <c r="DP415" i="1" s="1"/>
  <c r="FE415" i="1" s="1"/>
  <c r="DO414" i="1"/>
  <c r="DP414" i="1" s="1"/>
  <c r="FE414" i="1" s="1"/>
  <c r="DO413" i="1"/>
  <c r="DO412" i="1"/>
  <c r="DO411" i="1"/>
  <c r="DP411" i="1" s="1"/>
  <c r="DO410" i="1"/>
  <c r="DP410" i="1" s="1"/>
  <c r="DO409" i="1"/>
  <c r="DO408" i="1"/>
  <c r="DO407" i="1"/>
  <c r="DP407" i="1" s="1"/>
  <c r="DO406" i="1"/>
  <c r="DP406" i="1" s="1"/>
  <c r="DO405" i="1"/>
  <c r="DP405" i="1" s="1"/>
  <c r="DO404" i="1"/>
  <c r="DO403" i="1"/>
  <c r="DP403" i="1" s="1"/>
  <c r="DO402" i="1"/>
  <c r="DO401" i="1"/>
  <c r="DO400" i="1"/>
  <c r="DO399" i="1"/>
  <c r="DP399" i="1" s="1"/>
  <c r="FE399" i="1" s="1"/>
  <c r="DO398" i="1"/>
  <c r="DP398" i="1" s="1"/>
  <c r="FE398" i="1" s="1"/>
  <c r="DO397" i="1"/>
  <c r="DO396" i="1"/>
  <c r="DO395" i="1"/>
  <c r="DP395" i="1" s="1"/>
  <c r="DO394" i="1"/>
  <c r="DP394" i="1" s="1"/>
  <c r="DO393" i="1"/>
  <c r="DO392" i="1"/>
  <c r="DO391" i="1"/>
  <c r="DP391" i="1" s="1"/>
  <c r="DO390" i="1"/>
  <c r="DP390" i="1" s="1"/>
  <c r="DO389" i="1"/>
  <c r="DO388" i="1"/>
  <c r="DO387" i="1"/>
  <c r="DP387" i="1" s="1"/>
  <c r="DO386" i="1"/>
  <c r="DP386" i="1" s="1"/>
  <c r="FF386" i="1" s="1"/>
  <c r="DO385" i="1"/>
  <c r="DP385" i="1" s="1"/>
  <c r="FF385" i="1" s="1"/>
  <c r="DO384" i="1"/>
  <c r="DO383" i="1"/>
  <c r="DP383" i="1" s="1"/>
  <c r="DO382" i="1"/>
  <c r="DP382" i="1" s="1"/>
  <c r="FF382" i="1" s="1"/>
  <c r="DO381" i="1"/>
  <c r="DO380" i="1"/>
  <c r="DO379" i="1"/>
  <c r="DP379" i="1" s="1"/>
  <c r="FF379" i="1" s="1"/>
  <c r="DO378" i="1"/>
  <c r="DP378" i="1" s="1"/>
  <c r="DO377" i="1"/>
  <c r="DO376" i="1"/>
  <c r="DO375" i="1"/>
  <c r="DP375" i="1" s="1"/>
  <c r="DO374" i="1"/>
  <c r="DP374" i="1" s="1"/>
  <c r="FF374" i="1" s="1"/>
  <c r="DO373" i="1"/>
  <c r="DO372" i="1"/>
  <c r="DO371" i="1"/>
  <c r="DP371" i="1" s="1"/>
  <c r="DO370" i="1"/>
  <c r="DP370" i="1" s="1"/>
  <c r="FE370" i="1" s="1"/>
  <c r="DO369" i="1"/>
  <c r="DP369" i="1" s="1"/>
  <c r="DO368" i="1"/>
  <c r="DO367" i="1"/>
  <c r="DP367" i="1" s="1"/>
  <c r="DO366" i="1"/>
  <c r="DP366" i="1" s="1"/>
  <c r="DO365" i="1"/>
  <c r="DO364" i="1"/>
  <c r="DP364" i="1" s="1"/>
  <c r="FF364" i="1" s="1"/>
  <c r="DO363" i="1"/>
  <c r="DP363" i="1" s="1"/>
  <c r="DO362" i="1"/>
  <c r="DP362" i="1" s="1"/>
  <c r="FE362" i="1" s="1"/>
  <c r="DO361" i="1"/>
  <c r="DO360" i="1"/>
  <c r="DO359" i="1"/>
  <c r="DP359" i="1" s="1"/>
  <c r="DO358" i="1"/>
  <c r="DP358" i="1" s="1"/>
  <c r="DO357" i="1"/>
  <c r="DO356" i="1"/>
  <c r="DO355" i="1"/>
  <c r="DP355" i="1" s="1"/>
  <c r="DO354" i="1"/>
  <c r="DP354" i="1" s="1"/>
  <c r="FE354" i="1" s="1"/>
  <c r="DO353" i="1"/>
  <c r="DO352" i="1"/>
  <c r="DP352" i="1" s="1"/>
  <c r="DO351" i="1"/>
  <c r="DP351" i="1" s="1"/>
  <c r="DO350" i="1"/>
  <c r="DP350" i="1" s="1"/>
  <c r="FE350" i="1" s="1"/>
  <c r="DO349" i="1"/>
  <c r="DO348" i="1"/>
  <c r="DP348" i="1" s="1"/>
  <c r="FF348" i="1" s="1"/>
  <c r="DO347" i="1"/>
  <c r="DP347" i="1" s="1"/>
  <c r="DO346" i="1"/>
  <c r="DP346" i="1" s="1"/>
  <c r="FE346" i="1" s="1"/>
  <c r="DO345" i="1"/>
  <c r="DP345" i="1" s="1"/>
  <c r="DO344" i="1"/>
  <c r="DO343" i="1"/>
  <c r="DP343" i="1" s="1"/>
  <c r="DO342" i="1"/>
  <c r="DP342" i="1" s="1"/>
  <c r="FF342" i="1" s="1"/>
  <c r="DO341" i="1"/>
  <c r="DO340" i="1"/>
  <c r="DO339" i="1"/>
  <c r="DP339" i="1" s="1"/>
  <c r="DO338" i="1"/>
  <c r="DP338" i="1" s="1"/>
  <c r="DO337" i="1"/>
  <c r="DO336" i="1"/>
  <c r="DO335" i="1"/>
  <c r="DP335" i="1" s="1"/>
  <c r="DO334" i="1"/>
  <c r="DP334" i="1" s="1"/>
  <c r="DO333" i="1"/>
  <c r="DO332" i="1"/>
  <c r="DO331" i="1"/>
  <c r="DP331" i="1" s="1"/>
  <c r="DO330" i="1"/>
  <c r="DP330" i="1" s="1"/>
  <c r="FF330" i="1" s="1"/>
  <c r="DO329" i="1"/>
  <c r="DO328" i="1"/>
  <c r="DO327" i="1"/>
  <c r="DP327" i="1" s="1"/>
  <c r="DO326" i="1"/>
  <c r="DP326" i="1" s="1"/>
  <c r="FF326" i="1" s="1"/>
  <c r="DO325" i="1"/>
  <c r="DO324" i="1"/>
  <c r="DP324" i="1" s="1"/>
  <c r="FF324" i="1" s="1"/>
  <c r="DO323" i="1"/>
  <c r="DP323" i="1" s="1"/>
  <c r="DO322" i="1"/>
  <c r="DP322" i="1" s="1"/>
  <c r="DO321" i="1"/>
  <c r="DO320" i="1"/>
  <c r="DO319" i="1"/>
  <c r="DP319" i="1" s="1"/>
  <c r="DO318" i="1"/>
  <c r="DP318" i="1" s="1"/>
  <c r="DO317" i="1"/>
  <c r="DP317" i="1" s="1"/>
  <c r="FE317" i="1" s="1"/>
  <c r="DO316" i="1"/>
  <c r="DO315" i="1"/>
  <c r="DP315" i="1" s="1"/>
  <c r="DO314" i="1"/>
  <c r="DP314" i="1" s="1"/>
  <c r="DO313" i="1"/>
  <c r="DO312" i="1"/>
  <c r="DO311" i="1"/>
  <c r="DP311" i="1" s="1"/>
  <c r="DO310" i="1"/>
  <c r="DP310" i="1" s="1"/>
  <c r="DO309" i="1"/>
  <c r="DO308" i="1"/>
  <c r="DO307" i="1"/>
  <c r="DP307" i="1" s="1"/>
  <c r="DO306" i="1"/>
  <c r="DP306" i="1" s="1"/>
  <c r="FF306" i="1" s="1"/>
  <c r="DO305" i="1"/>
  <c r="DO304" i="1"/>
  <c r="DO303" i="1"/>
  <c r="DP303" i="1" s="1"/>
  <c r="DO302" i="1"/>
  <c r="DP302" i="1" s="1"/>
  <c r="DO301" i="1"/>
  <c r="DO300" i="1"/>
  <c r="DO299" i="1"/>
  <c r="DP299" i="1" s="1"/>
  <c r="DO298" i="1"/>
  <c r="DP298" i="1" s="1"/>
  <c r="FF298" i="1" s="1"/>
  <c r="DO297" i="1"/>
  <c r="DO296" i="1"/>
  <c r="DO295" i="1"/>
  <c r="DP295" i="1" s="1"/>
  <c r="DO294" i="1"/>
  <c r="DP294" i="1" s="1"/>
  <c r="DO293" i="1"/>
  <c r="DO292" i="1"/>
  <c r="DO291" i="1"/>
  <c r="DP291" i="1" s="1"/>
  <c r="DO290" i="1"/>
  <c r="DP290" i="1" s="1"/>
  <c r="FF290" i="1" s="1"/>
  <c r="DO289" i="1"/>
  <c r="DO288" i="1"/>
  <c r="DO287" i="1"/>
  <c r="DP287" i="1" s="1"/>
  <c r="DO286" i="1"/>
  <c r="DP286" i="1" s="1"/>
  <c r="FE286" i="1" s="1"/>
  <c r="DO285" i="1"/>
  <c r="DO284" i="1"/>
  <c r="DO283" i="1"/>
  <c r="DP283" i="1" s="1"/>
  <c r="DO282" i="1"/>
  <c r="DP282" i="1" s="1"/>
  <c r="FE282" i="1" s="1"/>
  <c r="DO281" i="1"/>
  <c r="DO280" i="1"/>
  <c r="DO279" i="1"/>
  <c r="DP279" i="1" s="1"/>
  <c r="DO278" i="1"/>
  <c r="DP278" i="1" s="1"/>
  <c r="FF278" i="1" s="1"/>
  <c r="DO277" i="1"/>
  <c r="DO276" i="1"/>
  <c r="DO275" i="1"/>
  <c r="DP275" i="1" s="1"/>
  <c r="DO274" i="1"/>
  <c r="DP274" i="1" s="1"/>
  <c r="FF274" i="1" s="1"/>
  <c r="DO273" i="1"/>
  <c r="DO272" i="1"/>
  <c r="DO271" i="1"/>
  <c r="DP271" i="1" s="1"/>
  <c r="DO270" i="1"/>
  <c r="DP270" i="1" s="1"/>
  <c r="FF270" i="1" s="1"/>
  <c r="DO269" i="1"/>
  <c r="DO268" i="1"/>
  <c r="DO267" i="1"/>
  <c r="DP267" i="1" s="1"/>
  <c r="DO266" i="1"/>
  <c r="DP266" i="1" s="1"/>
  <c r="DO265" i="1"/>
  <c r="DP265" i="1" s="1"/>
  <c r="FF265" i="1" s="1"/>
  <c r="DO264" i="1"/>
  <c r="DO263" i="1"/>
  <c r="DP263" i="1" s="1"/>
  <c r="DO262" i="1"/>
  <c r="DP262" i="1" s="1"/>
  <c r="DO261" i="1"/>
  <c r="DO260" i="1"/>
  <c r="DO259" i="1"/>
  <c r="DP259" i="1" s="1"/>
  <c r="DO258" i="1"/>
  <c r="DP258" i="1" s="1"/>
  <c r="FF258" i="1" s="1"/>
  <c r="DO257" i="1"/>
  <c r="DP257" i="1" s="1"/>
  <c r="FF257" i="1" s="1"/>
  <c r="DO256" i="1"/>
  <c r="DO255" i="1"/>
  <c r="DP255" i="1" s="1"/>
  <c r="DO254" i="1"/>
  <c r="DP254" i="1" s="1"/>
  <c r="DO253" i="1"/>
  <c r="DP253" i="1" s="1"/>
  <c r="DO252" i="1"/>
  <c r="DO251" i="1"/>
  <c r="DP251" i="1" s="1"/>
  <c r="DO250" i="1"/>
  <c r="DP250" i="1" s="1"/>
  <c r="FF250" i="1" s="1"/>
  <c r="DO249" i="1"/>
  <c r="DP249" i="1" s="1"/>
  <c r="FE249" i="1" s="1"/>
  <c r="DO248" i="1"/>
  <c r="DP248" i="1" s="1"/>
  <c r="DO247" i="1"/>
  <c r="DP247" i="1" s="1"/>
  <c r="DO246" i="1"/>
  <c r="DP246" i="1" s="1"/>
  <c r="FF246" i="1" s="1"/>
  <c r="DO245" i="1"/>
  <c r="DP245" i="1" s="1"/>
  <c r="FF245" i="1" s="1"/>
  <c r="DO244" i="1"/>
  <c r="DP244" i="1" s="1"/>
  <c r="FF244" i="1" s="1"/>
  <c r="DO243" i="1"/>
  <c r="DP243" i="1" s="1"/>
  <c r="DO242" i="1"/>
  <c r="DP242" i="1" s="1"/>
  <c r="FE242" i="1" s="1"/>
  <c r="DO241" i="1"/>
  <c r="DO240" i="1"/>
  <c r="DO239" i="1"/>
  <c r="DP239" i="1" s="1"/>
  <c r="DO238" i="1"/>
  <c r="DO237" i="1"/>
  <c r="DO236" i="1"/>
  <c r="DO235" i="1"/>
  <c r="DP235" i="1" s="1"/>
  <c r="FF235" i="1" s="1"/>
  <c r="DO234" i="1"/>
  <c r="DP234" i="1" s="1"/>
  <c r="DO233" i="1"/>
  <c r="DP233" i="1" s="1"/>
  <c r="FE233" i="1" s="1"/>
  <c r="DO232" i="1"/>
  <c r="ED232" i="1" s="1"/>
  <c r="EM232" i="1" s="1"/>
  <c r="DO231" i="1"/>
  <c r="DP231" i="1" s="1"/>
  <c r="DO230" i="1"/>
  <c r="DP230" i="1" s="1"/>
  <c r="DO229" i="1"/>
  <c r="DO228" i="1"/>
  <c r="DO227" i="1"/>
  <c r="DP227" i="1" s="1"/>
  <c r="DO226" i="1"/>
  <c r="DP226" i="1" s="1"/>
  <c r="DO225" i="1"/>
  <c r="DP225" i="1" s="1"/>
  <c r="FE225" i="1" s="1"/>
  <c r="DO224" i="1"/>
  <c r="DO223" i="1"/>
  <c r="DP223" i="1" s="1"/>
  <c r="DO222" i="1"/>
  <c r="DP222" i="1" s="1"/>
  <c r="FE222" i="1" s="1"/>
  <c r="DO221" i="1"/>
  <c r="DO220" i="1"/>
  <c r="DP220" i="1" s="1"/>
  <c r="DO219" i="1"/>
  <c r="DP219" i="1" s="1"/>
  <c r="FF219" i="1" s="1"/>
  <c r="DO218" i="1"/>
  <c r="DP218" i="1" s="1"/>
  <c r="FE218" i="1" s="1"/>
  <c r="DO217" i="1"/>
  <c r="DO216" i="1"/>
  <c r="ED216" i="1" s="1"/>
  <c r="DO215" i="1"/>
  <c r="DP215" i="1" s="1"/>
  <c r="DO214" i="1"/>
  <c r="DP214" i="1" s="1"/>
  <c r="DO213" i="1"/>
  <c r="DO212" i="1"/>
  <c r="DO211" i="1"/>
  <c r="DP211" i="1" s="1"/>
  <c r="DO210" i="1"/>
  <c r="DP210" i="1" s="1"/>
  <c r="DO209" i="1"/>
  <c r="DO208" i="1"/>
  <c r="DO207" i="1"/>
  <c r="DP207" i="1" s="1"/>
  <c r="DO206" i="1"/>
  <c r="DO205" i="1"/>
  <c r="DO204" i="1"/>
  <c r="DO203" i="1"/>
  <c r="DP203" i="1" s="1"/>
  <c r="FE203" i="1" s="1"/>
  <c r="DO202" i="1"/>
  <c r="DP202" i="1" s="1"/>
  <c r="DO201" i="1"/>
  <c r="DO200" i="1"/>
  <c r="DO199" i="1"/>
  <c r="DP199" i="1" s="1"/>
  <c r="DO198" i="1"/>
  <c r="DP198" i="1" s="1"/>
  <c r="DO197" i="1"/>
  <c r="DP197" i="1" s="1"/>
  <c r="FF197" i="1" s="1"/>
  <c r="DO196" i="1"/>
  <c r="DO195" i="1"/>
  <c r="DP195" i="1" s="1"/>
  <c r="DO194" i="1"/>
  <c r="DP194" i="1" s="1"/>
  <c r="DO193" i="1"/>
  <c r="DP193" i="1" s="1"/>
  <c r="FE193" i="1" s="1"/>
  <c r="DO192" i="1"/>
  <c r="DO191" i="1"/>
  <c r="DP191" i="1" s="1"/>
  <c r="DO190" i="1"/>
  <c r="DO189" i="1"/>
  <c r="DO188" i="1"/>
  <c r="DO187" i="1"/>
  <c r="DP187" i="1" s="1"/>
  <c r="FE187" i="1" s="1"/>
  <c r="DO186" i="1"/>
  <c r="DP186" i="1" s="1"/>
  <c r="DO185" i="1"/>
  <c r="DO184" i="1"/>
  <c r="ED184" i="1" s="1"/>
  <c r="DO183" i="1"/>
  <c r="DP183" i="1" s="1"/>
  <c r="DO182" i="1"/>
  <c r="DP182" i="1" s="1"/>
  <c r="DO181" i="1"/>
  <c r="DO180" i="1"/>
  <c r="DO179" i="1"/>
  <c r="DP179" i="1" s="1"/>
  <c r="DO178" i="1"/>
  <c r="DP178" i="1" s="1"/>
  <c r="DO177" i="1"/>
  <c r="DP177" i="1" s="1"/>
  <c r="DO176" i="1"/>
  <c r="DO175" i="1"/>
  <c r="DP175" i="1" s="1"/>
  <c r="DO174" i="1"/>
  <c r="DO173" i="1"/>
  <c r="DO172" i="1"/>
  <c r="DO171" i="1"/>
  <c r="DP171" i="1" s="1"/>
  <c r="FE171" i="1" s="1"/>
  <c r="DO170" i="1"/>
  <c r="DP170" i="1" s="1"/>
  <c r="FF170" i="1" s="1"/>
  <c r="DO169" i="1"/>
  <c r="DO168" i="1"/>
  <c r="ED168" i="1" s="1"/>
  <c r="DO167" i="1"/>
  <c r="DP167" i="1" s="1"/>
  <c r="DO166" i="1"/>
  <c r="DP166" i="1" s="1"/>
  <c r="DO165" i="1"/>
  <c r="DO164" i="1"/>
  <c r="DO163" i="1"/>
  <c r="DP163" i="1" s="1"/>
  <c r="DO162" i="1"/>
  <c r="DP162" i="1" s="1"/>
  <c r="DO161" i="1"/>
  <c r="DP161" i="1" s="1"/>
  <c r="DO160" i="1"/>
  <c r="DO159" i="1"/>
  <c r="DP159" i="1" s="1"/>
  <c r="DO158" i="1"/>
  <c r="DO157" i="1"/>
  <c r="DP157" i="1" s="1"/>
  <c r="FF157" i="1" s="1"/>
  <c r="DO156" i="1"/>
  <c r="DO155" i="1"/>
  <c r="DP155" i="1" s="1"/>
  <c r="DO154" i="1"/>
  <c r="DP154" i="1" s="1"/>
  <c r="DO153" i="1"/>
  <c r="DP153" i="1" s="1"/>
  <c r="FF153" i="1" s="1"/>
  <c r="DO152" i="1"/>
  <c r="ED152" i="1" s="1"/>
  <c r="DO151" i="1"/>
  <c r="DP151" i="1" s="1"/>
  <c r="DO150" i="1"/>
  <c r="DP150" i="1" s="1"/>
  <c r="DO149" i="1"/>
  <c r="DO148" i="1"/>
  <c r="DO147" i="1"/>
  <c r="DP147" i="1" s="1"/>
  <c r="DO146" i="1"/>
  <c r="DP146" i="1" s="1"/>
  <c r="DO145" i="1"/>
  <c r="DP145" i="1" s="1"/>
  <c r="DO144" i="1"/>
  <c r="DO143" i="1"/>
  <c r="DP143" i="1" s="1"/>
  <c r="DO142" i="1"/>
  <c r="DO141" i="1"/>
  <c r="DO140" i="1"/>
  <c r="DO139" i="1"/>
  <c r="DP139" i="1" s="1"/>
  <c r="DO138" i="1"/>
  <c r="DP138" i="1" s="1"/>
  <c r="FF138" i="1" s="1"/>
  <c r="DO137" i="1"/>
  <c r="DP137" i="1" s="1"/>
  <c r="DO136" i="1"/>
  <c r="DO135" i="1"/>
  <c r="DP135" i="1" s="1"/>
  <c r="DO134" i="1"/>
  <c r="DP134" i="1" s="1"/>
  <c r="DO133" i="1"/>
  <c r="DP133" i="1" s="1"/>
  <c r="FF133" i="1" s="1"/>
  <c r="DO132" i="1"/>
  <c r="DP132" i="1" s="1"/>
  <c r="DO131" i="1"/>
  <c r="DP131" i="1" s="1"/>
  <c r="DO130" i="1"/>
  <c r="DP130" i="1" s="1"/>
  <c r="DO129" i="1"/>
  <c r="DP129" i="1" s="1"/>
  <c r="FF129" i="1" s="1"/>
  <c r="DO128" i="1"/>
  <c r="DP128" i="1" s="1"/>
  <c r="DO127" i="1"/>
  <c r="DP127" i="1" s="1"/>
  <c r="DO126" i="1"/>
  <c r="DP126" i="1" s="1"/>
  <c r="DO125" i="1"/>
  <c r="DO124" i="1"/>
  <c r="DO123" i="1"/>
  <c r="DP123" i="1" s="1"/>
  <c r="FE123" i="1" s="1"/>
  <c r="DO122" i="1"/>
  <c r="DP122" i="1" s="1"/>
  <c r="DO121" i="1"/>
  <c r="DP121" i="1" s="1"/>
  <c r="FF121" i="1" s="1"/>
  <c r="DO120" i="1"/>
  <c r="ED120" i="1" s="1"/>
  <c r="EM120" i="1" s="1"/>
  <c r="DO119" i="1"/>
  <c r="DP119" i="1" s="1"/>
  <c r="DO118" i="1"/>
  <c r="DP118" i="1" s="1"/>
  <c r="DO117" i="1"/>
  <c r="DO116" i="1"/>
  <c r="DO115" i="1"/>
  <c r="DP115" i="1" s="1"/>
  <c r="DO114" i="1"/>
  <c r="DP114" i="1" s="1"/>
  <c r="DO113" i="1"/>
  <c r="DP113" i="1" s="1"/>
  <c r="FE113" i="1" s="1"/>
  <c r="DO112" i="1"/>
  <c r="DP112" i="1" s="1"/>
  <c r="DO111" i="1"/>
  <c r="DP111" i="1" s="1"/>
  <c r="DO110" i="1"/>
  <c r="DP110" i="1" s="1"/>
  <c r="FE110" i="1" s="1"/>
  <c r="DO109" i="1"/>
  <c r="DP109" i="1" s="1"/>
  <c r="FE109" i="1" s="1"/>
  <c r="DO108" i="1"/>
  <c r="DP108" i="1" s="1"/>
  <c r="FE108" i="1" s="1"/>
  <c r="DO107" i="1"/>
  <c r="DP107" i="1" s="1"/>
  <c r="FF107" i="1" s="1"/>
  <c r="DO106" i="1"/>
  <c r="DP106" i="1" s="1"/>
  <c r="FE106" i="1" s="1"/>
  <c r="DO105" i="1"/>
  <c r="DP105" i="1" s="1"/>
  <c r="FF105" i="1" s="1"/>
  <c r="DO104" i="1"/>
  <c r="ED104" i="1" s="1"/>
  <c r="EM104" i="1" s="1"/>
  <c r="DO103" i="1"/>
  <c r="DP103" i="1" s="1"/>
  <c r="DO102" i="1"/>
  <c r="DP102" i="1" s="1"/>
  <c r="DO101" i="1"/>
  <c r="DP101" i="1" s="1"/>
  <c r="FF101" i="1" s="1"/>
  <c r="DO100" i="1"/>
  <c r="DP100" i="1" s="1"/>
  <c r="DO99" i="1"/>
  <c r="DP99" i="1" s="1"/>
  <c r="DO98" i="1"/>
  <c r="DP98" i="1" s="1"/>
  <c r="DO97" i="1"/>
  <c r="DP97" i="1" s="1"/>
  <c r="FE97" i="1" s="1"/>
  <c r="DO96" i="1"/>
  <c r="DP96" i="1" s="1"/>
  <c r="DO95" i="1"/>
  <c r="DP95" i="1" s="1"/>
  <c r="DO94" i="1"/>
  <c r="DP94" i="1" s="1"/>
  <c r="DO93" i="1"/>
  <c r="DP93" i="1" s="1"/>
  <c r="FF93" i="1" s="1"/>
  <c r="DO92" i="1"/>
  <c r="DO91" i="1"/>
  <c r="DP91" i="1" s="1"/>
  <c r="FE91" i="1" s="1"/>
  <c r="DO90" i="1"/>
  <c r="DP90" i="1" s="1"/>
  <c r="FE90" i="1" s="1"/>
  <c r="DO89" i="1"/>
  <c r="DO88" i="1"/>
  <c r="DP88" i="1" s="1"/>
  <c r="DO87" i="1"/>
  <c r="DP87" i="1" s="1"/>
  <c r="DO86" i="1"/>
  <c r="DP86" i="1" s="1"/>
  <c r="DO85" i="1"/>
  <c r="DP85" i="1" s="1"/>
  <c r="DO84" i="1"/>
  <c r="DP84" i="1" s="1"/>
  <c r="DO83" i="1"/>
  <c r="DP83" i="1" s="1"/>
  <c r="DO82" i="1"/>
  <c r="DP82" i="1" s="1"/>
  <c r="DO81" i="1"/>
  <c r="DO80" i="1"/>
  <c r="DO79" i="1"/>
  <c r="DP79" i="1" s="1"/>
  <c r="DO78" i="1"/>
  <c r="DP78" i="1" s="1"/>
  <c r="DO77" i="1"/>
  <c r="DO76" i="1"/>
  <c r="DO75" i="1"/>
  <c r="DP75" i="1" s="1"/>
  <c r="DO74" i="1"/>
  <c r="DP74" i="1" s="1"/>
  <c r="FF74" i="1" s="1"/>
  <c r="DO73" i="1"/>
  <c r="DP73" i="1" s="1"/>
  <c r="DO72" i="1"/>
  <c r="DO71" i="1"/>
  <c r="DP71" i="1" s="1"/>
  <c r="DO70" i="1"/>
  <c r="DP70" i="1" s="1"/>
  <c r="DO69" i="1"/>
  <c r="DP69" i="1" s="1"/>
  <c r="FF69" i="1" s="1"/>
  <c r="DO68" i="1"/>
  <c r="DO67" i="1"/>
  <c r="DP67" i="1" s="1"/>
  <c r="DO66" i="1"/>
  <c r="DP66" i="1" s="1"/>
  <c r="DO65" i="1"/>
  <c r="DP65" i="1" s="1"/>
  <c r="DO64" i="1"/>
  <c r="DO63" i="1"/>
  <c r="DP63" i="1" s="1"/>
  <c r="DO62" i="1"/>
  <c r="DP62" i="1" s="1"/>
  <c r="DO61" i="1"/>
  <c r="DP61" i="1" s="1"/>
  <c r="DO60" i="1"/>
  <c r="DO59" i="1"/>
  <c r="DP59" i="1" s="1"/>
  <c r="FE59" i="1" s="1"/>
  <c r="DO58" i="1"/>
  <c r="DP58" i="1" s="1"/>
  <c r="FE58" i="1" s="1"/>
  <c r="DO57" i="1"/>
  <c r="DP57" i="1" s="1"/>
  <c r="FF57" i="1" s="1"/>
  <c r="DO56" i="1"/>
  <c r="ED56" i="1" s="1"/>
  <c r="EM56" i="1" s="1"/>
  <c r="DO55" i="1"/>
  <c r="DP55" i="1" s="1"/>
  <c r="DO54" i="1"/>
  <c r="DP54" i="1" s="1"/>
  <c r="DO53" i="1"/>
  <c r="DP53" i="1" s="1"/>
  <c r="FE53" i="1" s="1"/>
  <c r="DO52" i="1"/>
  <c r="DP52" i="1" s="1"/>
  <c r="DO51" i="1"/>
  <c r="DP51" i="1" s="1"/>
  <c r="DO50" i="1"/>
  <c r="DP50" i="1" s="1"/>
  <c r="DO49" i="1"/>
  <c r="DP49" i="1" s="1"/>
  <c r="FE49" i="1" s="1"/>
  <c r="DO48" i="1"/>
  <c r="DO47" i="1"/>
  <c r="DP47" i="1" s="1"/>
  <c r="DO46" i="1"/>
  <c r="DO45" i="1"/>
  <c r="DP45" i="1" s="1"/>
  <c r="FF45" i="1" s="1"/>
  <c r="DO44" i="1"/>
  <c r="DO43" i="1"/>
  <c r="DP43" i="1" s="1"/>
  <c r="DO42" i="1"/>
  <c r="DP42" i="1" s="1"/>
  <c r="DO41" i="1"/>
  <c r="DP41" i="1" s="1"/>
  <c r="FF41" i="1" s="1"/>
  <c r="DO40" i="1"/>
  <c r="ED40" i="1" s="1"/>
  <c r="EM40" i="1" s="1"/>
  <c r="DO39" i="1"/>
  <c r="DP39" i="1" s="1"/>
  <c r="DO38" i="1"/>
  <c r="DP38" i="1" s="1"/>
  <c r="DO37" i="1"/>
  <c r="DP37" i="1" s="1"/>
  <c r="FE37" i="1" s="1"/>
  <c r="DO36" i="1"/>
  <c r="DO35" i="1"/>
  <c r="DP35" i="1" s="1"/>
  <c r="DO34" i="1"/>
  <c r="DP34" i="1" s="1"/>
  <c r="FF34" i="1" s="1"/>
  <c r="DO33" i="1"/>
  <c r="DP33" i="1" s="1"/>
  <c r="FF33" i="1" s="1"/>
  <c r="DO32" i="1"/>
  <c r="DO31" i="1"/>
  <c r="DP31" i="1" s="1"/>
  <c r="DO30" i="1"/>
  <c r="DP30" i="1" s="1"/>
  <c r="FF30" i="1" s="1"/>
  <c r="DO29" i="1"/>
  <c r="DP29" i="1" s="1"/>
  <c r="FF29" i="1" s="1"/>
  <c r="DO28" i="1"/>
  <c r="DO27" i="1"/>
  <c r="DP27" i="1" s="1"/>
  <c r="DO26" i="1"/>
  <c r="DP26" i="1" s="1"/>
  <c r="FF26" i="1" s="1"/>
  <c r="DO25" i="1"/>
  <c r="DP25" i="1" s="1"/>
  <c r="FF25" i="1" s="1"/>
  <c r="DO24" i="1"/>
  <c r="ED24" i="1" s="1"/>
  <c r="EM24" i="1" s="1"/>
  <c r="DO23" i="1"/>
  <c r="DP23" i="1" s="1"/>
  <c r="FF23" i="1" s="1"/>
  <c r="DO22" i="1"/>
  <c r="DP22" i="1" s="1"/>
  <c r="DO21" i="1"/>
  <c r="DP21" i="1" s="1"/>
  <c r="FE21" i="1" s="1"/>
  <c r="DO20" i="1"/>
  <c r="DO19" i="1"/>
  <c r="DP19" i="1" s="1"/>
  <c r="FE19" i="1" s="1"/>
  <c r="DO18" i="1"/>
  <c r="DP18" i="1" s="1"/>
  <c r="DO17" i="1"/>
  <c r="DP17" i="1" s="1"/>
  <c r="FE17" i="1" s="1"/>
  <c r="DO16" i="1"/>
  <c r="DP16" i="1" s="1"/>
  <c r="FF16" i="1" s="1"/>
  <c r="DO15" i="1"/>
  <c r="DP15" i="1" s="1"/>
  <c r="DO14" i="1"/>
  <c r="DO13" i="1"/>
  <c r="DP13" i="1" s="1"/>
  <c r="FF13" i="1" s="1"/>
  <c r="DO12" i="1"/>
  <c r="DP12" i="1" s="1"/>
  <c r="FF12" i="1" s="1"/>
  <c r="DO11" i="1"/>
  <c r="DP11" i="1" s="1"/>
  <c r="DO10" i="1"/>
  <c r="DP10" i="1" s="1"/>
  <c r="FF10" i="1" s="1"/>
  <c r="DO9" i="1"/>
  <c r="DP9" i="1" s="1"/>
  <c r="FF9" i="1" s="1"/>
  <c r="DO8" i="1"/>
  <c r="DO7" i="1"/>
  <c r="DP7" i="1" s="1"/>
  <c r="DO6" i="1"/>
  <c r="DP6" i="1" s="1"/>
  <c r="DO5" i="1"/>
  <c r="DP5" i="1" s="1"/>
  <c r="FF5" i="1" s="1"/>
  <c r="DO4" i="1"/>
  <c r="DJ428" i="1"/>
  <c r="DI428" i="1"/>
  <c r="DK428" i="1" s="1"/>
  <c r="DJ416" i="1"/>
  <c r="DI416" i="1"/>
  <c r="DJ408" i="1"/>
  <c r="DI408" i="1"/>
  <c r="DK408" i="1" s="1"/>
  <c r="DJ324" i="1"/>
  <c r="DI324" i="1"/>
  <c r="DJ291" i="1"/>
  <c r="DI291" i="1"/>
  <c r="DK291" i="1" s="1"/>
  <c r="DJ121" i="1"/>
  <c r="DI121" i="1"/>
  <c r="DJ4" i="1"/>
  <c r="DI4" i="1"/>
  <c r="DK4" i="1" s="1"/>
  <c r="DA428" i="1"/>
  <c r="CZ428" i="1"/>
  <c r="DA416" i="1"/>
  <c r="CZ416" i="1"/>
  <c r="DB416" i="1" s="1"/>
  <c r="DA408" i="1"/>
  <c r="CZ408" i="1"/>
  <c r="DA324" i="1"/>
  <c r="CZ324" i="1"/>
  <c r="DB324" i="1" s="1"/>
  <c r="DA291" i="1"/>
  <c r="CZ291" i="1"/>
  <c r="DA121" i="1"/>
  <c r="CZ121" i="1"/>
  <c r="DB121" i="1" s="1"/>
  <c r="FD121" i="1" s="1"/>
  <c r="DA4" i="1"/>
  <c r="CZ4" i="1"/>
  <c r="DB4" i="1" s="1"/>
  <c r="FD4" i="1" s="1"/>
  <c r="CR428" i="1"/>
  <c r="CQ428" i="1"/>
  <c r="CR416" i="1"/>
  <c r="CQ416" i="1"/>
  <c r="CR408" i="1"/>
  <c r="CQ408" i="1"/>
  <c r="CR324" i="1"/>
  <c r="CQ324" i="1"/>
  <c r="CR291" i="1"/>
  <c r="CQ291" i="1"/>
  <c r="CR121" i="1"/>
  <c r="CQ121" i="1"/>
  <c r="CR4" i="1"/>
  <c r="CQ4" i="1"/>
  <c r="CH583" i="1"/>
  <c r="CJ583" i="1" s="1"/>
  <c r="FB583" i="1" s="1"/>
  <c r="CH582" i="1"/>
  <c r="CH581" i="1"/>
  <c r="CJ581" i="1" s="1"/>
  <c r="FB581" i="1" s="1"/>
  <c r="CH580" i="1"/>
  <c r="CH579" i="1"/>
  <c r="CH578" i="1"/>
  <c r="CH577" i="1"/>
  <c r="CJ577" i="1" s="1"/>
  <c r="FB577" i="1" s="1"/>
  <c r="CH576" i="1"/>
  <c r="CH575" i="1"/>
  <c r="CH574" i="1"/>
  <c r="CH573" i="1"/>
  <c r="CJ573" i="1" s="1"/>
  <c r="CH572" i="1"/>
  <c r="CH571" i="1"/>
  <c r="CH570" i="1"/>
  <c r="CH569" i="1"/>
  <c r="CJ569" i="1" s="1"/>
  <c r="CH568" i="1"/>
  <c r="CH567" i="1"/>
  <c r="CH566" i="1"/>
  <c r="CH565" i="1"/>
  <c r="CJ565" i="1" s="1"/>
  <c r="FB565" i="1" s="1"/>
  <c r="CH564" i="1"/>
  <c r="CH563" i="1"/>
  <c r="CJ563" i="1" s="1"/>
  <c r="FB563" i="1" s="1"/>
  <c r="CH562" i="1"/>
  <c r="CH561" i="1"/>
  <c r="CJ561" i="1" s="1"/>
  <c r="CH560" i="1"/>
  <c r="CH559" i="1"/>
  <c r="CH558" i="1"/>
  <c r="CH557" i="1"/>
  <c r="CJ557" i="1" s="1"/>
  <c r="FB557" i="1" s="1"/>
  <c r="CH556" i="1"/>
  <c r="CH555" i="1"/>
  <c r="CH554" i="1"/>
  <c r="CH553" i="1"/>
  <c r="CJ553" i="1" s="1"/>
  <c r="CH552" i="1"/>
  <c r="CH551" i="1"/>
  <c r="CH550" i="1"/>
  <c r="CH549" i="1"/>
  <c r="CJ549" i="1" s="1"/>
  <c r="FB549" i="1" s="1"/>
  <c r="CH548" i="1"/>
  <c r="CH547" i="1"/>
  <c r="CH546" i="1"/>
  <c r="CJ546" i="1" s="1"/>
  <c r="FB546" i="1" s="1"/>
  <c r="CH545" i="1"/>
  <c r="CH544" i="1"/>
  <c r="CJ544" i="1" s="1"/>
  <c r="FB544" i="1" s="1"/>
  <c r="CH543" i="1"/>
  <c r="CH542" i="1"/>
  <c r="CJ542" i="1" s="1"/>
  <c r="FB542" i="1" s="1"/>
  <c r="CH541" i="1"/>
  <c r="CJ541" i="1" s="1"/>
  <c r="FB541" i="1" s="1"/>
  <c r="CH540" i="1"/>
  <c r="CJ540" i="1" s="1"/>
  <c r="FB540" i="1" s="1"/>
  <c r="CH539" i="1"/>
  <c r="CH538" i="1"/>
  <c r="CJ538" i="1" s="1"/>
  <c r="FB538" i="1" s="1"/>
  <c r="CH537" i="1"/>
  <c r="CJ537" i="1" s="1"/>
  <c r="CH536" i="1"/>
  <c r="CJ536" i="1" s="1"/>
  <c r="FB536" i="1" s="1"/>
  <c r="CH535" i="1"/>
  <c r="CJ535" i="1" s="1"/>
  <c r="FB535" i="1" s="1"/>
  <c r="CH534" i="1"/>
  <c r="CH533" i="1"/>
  <c r="CJ533" i="1" s="1"/>
  <c r="FB533" i="1" s="1"/>
  <c r="CH532" i="1"/>
  <c r="CJ532" i="1" s="1"/>
  <c r="CH531" i="1"/>
  <c r="CH530" i="1"/>
  <c r="CH529" i="1"/>
  <c r="CJ529" i="1" s="1"/>
  <c r="CH528" i="1"/>
  <c r="CJ528" i="1" s="1"/>
  <c r="FB528" i="1" s="1"/>
  <c r="CH527" i="1"/>
  <c r="CH526" i="1"/>
  <c r="CH525" i="1"/>
  <c r="CJ525" i="1" s="1"/>
  <c r="FB525" i="1" s="1"/>
  <c r="CH524" i="1"/>
  <c r="CH523" i="1"/>
  <c r="CH522" i="1"/>
  <c r="CJ522" i="1" s="1"/>
  <c r="FB522" i="1" s="1"/>
  <c r="CH521" i="1"/>
  <c r="CJ521" i="1" s="1"/>
  <c r="CH520" i="1"/>
  <c r="CH519" i="1"/>
  <c r="CH518" i="1"/>
  <c r="CJ518" i="1" s="1"/>
  <c r="FB518" i="1" s="1"/>
  <c r="CH517" i="1"/>
  <c r="CJ517" i="1" s="1"/>
  <c r="FB517" i="1" s="1"/>
  <c r="CH516" i="1"/>
  <c r="CH515" i="1"/>
  <c r="CJ515" i="1" s="1"/>
  <c r="FB515" i="1" s="1"/>
  <c r="CH514" i="1"/>
  <c r="CJ514" i="1" s="1"/>
  <c r="FB514" i="1" s="1"/>
  <c r="CH513" i="1"/>
  <c r="CH512" i="1"/>
  <c r="CH511" i="1"/>
  <c r="CH510" i="1"/>
  <c r="CJ510" i="1" s="1"/>
  <c r="FB510" i="1" s="1"/>
  <c r="CH509" i="1"/>
  <c r="CJ509" i="1" s="1"/>
  <c r="FB509" i="1" s="1"/>
  <c r="CH508" i="1"/>
  <c r="CH507" i="1"/>
  <c r="CH506" i="1"/>
  <c r="CJ506" i="1" s="1"/>
  <c r="FB506" i="1" s="1"/>
  <c r="CH505" i="1"/>
  <c r="CJ505" i="1" s="1"/>
  <c r="CH504" i="1"/>
  <c r="CJ504" i="1" s="1"/>
  <c r="FB504" i="1" s="1"/>
  <c r="CH503" i="1"/>
  <c r="CH502" i="1"/>
  <c r="CJ502" i="1" s="1"/>
  <c r="FB502" i="1" s="1"/>
  <c r="CH501" i="1"/>
  <c r="CJ501" i="1" s="1"/>
  <c r="FB501" i="1" s="1"/>
  <c r="CH500" i="1"/>
  <c r="CH499" i="1"/>
  <c r="CH498" i="1"/>
  <c r="CJ498" i="1" s="1"/>
  <c r="FB498" i="1" s="1"/>
  <c r="CH497" i="1"/>
  <c r="CJ497" i="1" s="1"/>
  <c r="CH496" i="1"/>
  <c r="CJ496" i="1" s="1"/>
  <c r="FB496" i="1" s="1"/>
  <c r="CH495" i="1"/>
  <c r="CH494" i="1"/>
  <c r="CH493" i="1"/>
  <c r="CJ493" i="1" s="1"/>
  <c r="FB493" i="1" s="1"/>
  <c r="CH492" i="1"/>
  <c r="CH491" i="1"/>
  <c r="CH490" i="1"/>
  <c r="CH489" i="1"/>
  <c r="CJ489" i="1" s="1"/>
  <c r="CH488" i="1"/>
  <c r="CH487" i="1"/>
  <c r="CH486" i="1"/>
  <c r="CJ486" i="1" s="1"/>
  <c r="FB486" i="1" s="1"/>
  <c r="CH485" i="1"/>
  <c r="CJ485" i="1" s="1"/>
  <c r="FB485" i="1" s="1"/>
  <c r="CH484" i="1"/>
  <c r="CH483" i="1"/>
  <c r="CH482" i="1"/>
  <c r="CH481" i="1"/>
  <c r="CJ481" i="1" s="1"/>
  <c r="CH480" i="1"/>
  <c r="CJ480" i="1" s="1"/>
  <c r="FB480" i="1" s="1"/>
  <c r="CH479" i="1"/>
  <c r="CH478" i="1"/>
  <c r="CH477" i="1"/>
  <c r="CJ477" i="1" s="1"/>
  <c r="FB477" i="1" s="1"/>
  <c r="CH476" i="1"/>
  <c r="CJ476" i="1" s="1"/>
  <c r="CH475" i="1"/>
  <c r="CH474" i="1"/>
  <c r="CH473" i="1"/>
  <c r="CJ473" i="1" s="1"/>
  <c r="CH472" i="1"/>
  <c r="CH471" i="1"/>
  <c r="CH470" i="1"/>
  <c r="CH469" i="1"/>
  <c r="CJ469" i="1" s="1"/>
  <c r="CH468" i="1"/>
  <c r="CH467" i="1"/>
  <c r="CH466" i="1"/>
  <c r="CH465" i="1"/>
  <c r="CJ465" i="1" s="1"/>
  <c r="CH464" i="1"/>
  <c r="CH463" i="1"/>
  <c r="CH462" i="1"/>
  <c r="CH461" i="1"/>
  <c r="CJ461" i="1" s="1"/>
  <c r="CH460" i="1"/>
  <c r="CJ460" i="1" s="1"/>
  <c r="CH459" i="1"/>
  <c r="CJ459" i="1" s="1"/>
  <c r="FB459" i="1" s="1"/>
  <c r="CH458" i="1"/>
  <c r="CH457" i="1"/>
  <c r="CJ457" i="1" s="1"/>
  <c r="CH456" i="1"/>
  <c r="CH455" i="1"/>
  <c r="CH454" i="1"/>
  <c r="CJ454" i="1" s="1"/>
  <c r="FB454" i="1" s="1"/>
  <c r="CH453" i="1"/>
  <c r="CJ453" i="1" s="1"/>
  <c r="FB453" i="1" s="1"/>
  <c r="CH452" i="1"/>
  <c r="CJ452" i="1" s="1"/>
  <c r="CH451" i="1"/>
  <c r="CH450" i="1"/>
  <c r="CH449" i="1"/>
  <c r="CJ449" i="1" s="1"/>
  <c r="CH448" i="1"/>
  <c r="CJ448" i="1" s="1"/>
  <c r="FB448" i="1" s="1"/>
  <c r="CH447" i="1"/>
  <c r="CH446" i="1"/>
  <c r="CJ446" i="1" s="1"/>
  <c r="FB446" i="1" s="1"/>
  <c r="CH445" i="1"/>
  <c r="CJ445" i="1" s="1"/>
  <c r="FB445" i="1" s="1"/>
  <c r="CH444" i="1"/>
  <c r="CJ444" i="1" s="1"/>
  <c r="FB444" i="1" s="1"/>
  <c r="CH443" i="1"/>
  <c r="CH442" i="1"/>
  <c r="CJ442" i="1" s="1"/>
  <c r="FB442" i="1" s="1"/>
  <c r="CH441" i="1"/>
  <c r="CJ441" i="1" s="1"/>
  <c r="CH440" i="1"/>
  <c r="CH439" i="1"/>
  <c r="CH438" i="1"/>
  <c r="CJ438" i="1" s="1"/>
  <c r="FB438" i="1" s="1"/>
  <c r="CH437" i="1"/>
  <c r="CJ437" i="1" s="1"/>
  <c r="FB437" i="1" s="1"/>
  <c r="CH436" i="1"/>
  <c r="CJ436" i="1" s="1"/>
  <c r="FB436" i="1" s="1"/>
  <c r="CH435" i="1"/>
  <c r="CH434" i="1"/>
  <c r="CH433" i="1"/>
  <c r="CJ433" i="1" s="1"/>
  <c r="CH432" i="1"/>
  <c r="CJ432" i="1" s="1"/>
  <c r="FB432" i="1" s="1"/>
  <c r="CH431" i="1"/>
  <c r="CH430" i="1"/>
  <c r="CH429" i="1"/>
  <c r="CJ429" i="1" s="1"/>
  <c r="CI428" i="1"/>
  <c r="CH428" i="1"/>
  <c r="CH427" i="1"/>
  <c r="CH426" i="1"/>
  <c r="CJ426" i="1" s="1"/>
  <c r="FB426" i="1" s="1"/>
  <c r="CH425" i="1"/>
  <c r="CJ425" i="1" s="1"/>
  <c r="CH424" i="1"/>
  <c r="CH423" i="1"/>
  <c r="CH422" i="1"/>
  <c r="CJ422" i="1" s="1"/>
  <c r="CH421" i="1"/>
  <c r="CJ421" i="1" s="1"/>
  <c r="FB421" i="1" s="1"/>
  <c r="CH420" i="1"/>
  <c r="CJ420" i="1" s="1"/>
  <c r="FB420" i="1" s="1"/>
  <c r="CH419" i="1"/>
  <c r="CH418" i="1"/>
  <c r="CJ418" i="1" s="1"/>
  <c r="CH417" i="1"/>
  <c r="CJ417" i="1" s="1"/>
  <c r="CI416" i="1"/>
  <c r="CH416" i="1"/>
  <c r="CJ416" i="1" s="1"/>
  <c r="FB416" i="1" s="1"/>
  <c r="CH415" i="1"/>
  <c r="CJ415" i="1" s="1"/>
  <c r="CH414" i="1"/>
  <c r="CH413" i="1"/>
  <c r="CH412" i="1"/>
  <c r="CH411" i="1"/>
  <c r="CJ411" i="1" s="1"/>
  <c r="CH410" i="1"/>
  <c r="CJ410" i="1" s="1"/>
  <c r="FB410" i="1" s="1"/>
  <c r="CH409" i="1"/>
  <c r="CI408" i="1"/>
  <c r="CH408" i="1"/>
  <c r="CH407" i="1"/>
  <c r="CJ407" i="1" s="1"/>
  <c r="CH406" i="1"/>
  <c r="CJ406" i="1" s="1"/>
  <c r="FB406" i="1" s="1"/>
  <c r="CH405" i="1"/>
  <c r="CJ405" i="1" s="1"/>
  <c r="FB405" i="1" s="1"/>
  <c r="CH404" i="1"/>
  <c r="CH403" i="1"/>
  <c r="CJ403" i="1" s="1"/>
  <c r="CH402" i="1"/>
  <c r="CH401" i="1"/>
  <c r="CH400" i="1"/>
  <c r="CH399" i="1"/>
  <c r="CJ399" i="1" s="1"/>
  <c r="CH398" i="1"/>
  <c r="CH397" i="1"/>
  <c r="CH396" i="1"/>
  <c r="CJ396" i="1" s="1"/>
  <c r="CH395" i="1"/>
  <c r="CJ395" i="1" s="1"/>
  <c r="CH394" i="1"/>
  <c r="CH393" i="1"/>
  <c r="CJ393" i="1" s="1"/>
  <c r="FB393" i="1" s="1"/>
  <c r="CH392" i="1"/>
  <c r="CH391" i="1"/>
  <c r="CJ391" i="1" s="1"/>
  <c r="CH390" i="1"/>
  <c r="CH389" i="1"/>
  <c r="CH388" i="1"/>
  <c r="CJ388" i="1" s="1"/>
  <c r="CH387" i="1"/>
  <c r="CJ387" i="1" s="1"/>
  <c r="CH386" i="1"/>
  <c r="CJ386" i="1" s="1"/>
  <c r="FB386" i="1" s="1"/>
  <c r="CH385" i="1"/>
  <c r="CH384" i="1"/>
  <c r="CJ384" i="1" s="1"/>
  <c r="FB384" i="1" s="1"/>
  <c r="CH383" i="1"/>
  <c r="CJ383" i="1" s="1"/>
  <c r="CH382" i="1"/>
  <c r="CJ382" i="1" s="1"/>
  <c r="FB382" i="1" s="1"/>
  <c r="CH381" i="1"/>
  <c r="CH380" i="1"/>
  <c r="CJ380" i="1" s="1"/>
  <c r="CH379" i="1"/>
  <c r="CJ379" i="1" s="1"/>
  <c r="CH378" i="1"/>
  <c r="CH377" i="1"/>
  <c r="CJ377" i="1" s="1"/>
  <c r="FB377" i="1" s="1"/>
  <c r="CH376" i="1"/>
  <c r="CJ376" i="1" s="1"/>
  <c r="FB376" i="1" s="1"/>
  <c r="CH375" i="1"/>
  <c r="CJ375" i="1" s="1"/>
  <c r="CH374" i="1"/>
  <c r="CJ374" i="1" s="1"/>
  <c r="FB374" i="1" s="1"/>
  <c r="CH373" i="1"/>
  <c r="CJ373" i="1" s="1"/>
  <c r="FB373" i="1" s="1"/>
  <c r="CH372" i="1"/>
  <c r="CJ372" i="1" s="1"/>
  <c r="CH371" i="1"/>
  <c r="CJ371" i="1" s="1"/>
  <c r="CH370" i="1"/>
  <c r="CH369" i="1"/>
  <c r="CH368" i="1"/>
  <c r="CH367" i="1"/>
  <c r="CJ367" i="1" s="1"/>
  <c r="CH366" i="1"/>
  <c r="CJ366" i="1" s="1"/>
  <c r="FB366" i="1" s="1"/>
  <c r="CH365" i="1"/>
  <c r="CH364" i="1"/>
  <c r="CJ364" i="1" s="1"/>
  <c r="CH363" i="1"/>
  <c r="CJ363" i="1" s="1"/>
  <c r="FB363" i="1" s="1"/>
  <c r="CH362" i="1"/>
  <c r="CJ362" i="1" s="1"/>
  <c r="FB362" i="1" s="1"/>
  <c r="CH361" i="1"/>
  <c r="CH360" i="1"/>
  <c r="CJ360" i="1" s="1"/>
  <c r="FB360" i="1" s="1"/>
  <c r="CH359" i="1"/>
  <c r="CJ359" i="1" s="1"/>
  <c r="CH358" i="1"/>
  <c r="CH357" i="1"/>
  <c r="CH356" i="1"/>
  <c r="CJ356" i="1" s="1"/>
  <c r="CH355" i="1"/>
  <c r="CJ355" i="1" s="1"/>
  <c r="CH354" i="1"/>
  <c r="CH353" i="1"/>
  <c r="CH352" i="1"/>
  <c r="CH351" i="1"/>
  <c r="CJ351" i="1" s="1"/>
  <c r="CH350" i="1"/>
  <c r="CH349" i="1"/>
  <c r="CH348" i="1"/>
  <c r="CJ348" i="1" s="1"/>
  <c r="CH347" i="1"/>
  <c r="CJ347" i="1" s="1"/>
  <c r="CH346" i="1"/>
  <c r="CH345" i="1"/>
  <c r="CH344" i="1"/>
  <c r="CJ344" i="1" s="1"/>
  <c r="FB344" i="1" s="1"/>
  <c r="CH343" i="1"/>
  <c r="CJ343" i="1" s="1"/>
  <c r="CH342" i="1"/>
  <c r="CJ342" i="1" s="1"/>
  <c r="FB342" i="1" s="1"/>
  <c r="CH341" i="1"/>
  <c r="CH340" i="1"/>
  <c r="CJ340" i="1" s="1"/>
  <c r="CH339" i="1"/>
  <c r="CJ339" i="1" s="1"/>
  <c r="FB339" i="1" s="1"/>
  <c r="CH338" i="1"/>
  <c r="CH337" i="1"/>
  <c r="CH336" i="1"/>
  <c r="CJ336" i="1" s="1"/>
  <c r="FB336" i="1" s="1"/>
  <c r="CH335" i="1"/>
  <c r="CJ335" i="1" s="1"/>
  <c r="CH334" i="1"/>
  <c r="CH333" i="1"/>
  <c r="CH332" i="1"/>
  <c r="CJ332" i="1" s="1"/>
  <c r="CH331" i="1"/>
  <c r="CJ331" i="1" s="1"/>
  <c r="CH330" i="1"/>
  <c r="CH329" i="1"/>
  <c r="CH328" i="1"/>
  <c r="CH327" i="1"/>
  <c r="CJ327" i="1" s="1"/>
  <c r="CH326" i="1"/>
  <c r="CH325" i="1"/>
  <c r="CJ325" i="1" s="1"/>
  <c r="FB325" i="1" s="1"/>
  <c r="CI324" i="1"/>
  <c r="CH324" i="1"/>
  <c r="CJ324" i="1" s="1"/>
  <c r="CH323" i="1"/>
  <c r="CH322" i="1"/>
  <c r="CJ322" i="1" s="1"/>
  <c r="FB322" i="1" s="1"/>
  <c r="CH321" i="1"/>
  <c r="CH320" i="1"/>
  <c r="CH319" i="1"/>
  <c r="CH318" i="1"/>
  <c r="CJ318" i="1" s="1"/>
  <c r="FB318" i="1" s="1"/>
  <c r="CH317" i="1"/>
  <c r="CJ317" i="1" s="1"/>
  <c r="CH316" i="1"/>
  <c r="CJ316" i="1" s="1"/>
  <c r="CH315" i="1"/>
  <c r="CH314" i="1"/>
  <c r="CH313" i="1"/>
  <c r="CJ313" i="1" s="1"/>
  <c r="CH312" i="1"/>
  <c r="CH311" i="1"/>
  <c r="CH310" i="1"/>
  <c r="CH309" i="1"/>
  <c r="CH308" i="1"/>
  <c r="CJ308" i="1" s="1"/>
  <c r="CH307" i="1"/>
  <c r="CH306" i="1"/>
  <c r="CH305" i="1"/>
  <c r="CJ305" i="1" s="1"/>
  <c r="CH304" i="1"/>
  <c r="CJ304" i="1" s="1"/>
  <c r="FB304" i="1" s="1"/>
  <c r="CH303" i="1"/>
  <c r="CH302" i="1"/>
  <c r="CH301" i="1"/>
  <c r="CJ301" i="1" s="1"/>
  <c r="FB301" i="1" s="1"/>
  <c r="CH300" i="1"/>
  <c r="CJ300" i="1" s="1"/>
  <c r="CH299" i="1"/>
  <c r="CH298" i="1"/>
  <c r="CH297" i="1"/>
  <c r="CJ297" i="1" s="1"/>
  <c r="CH296" i="1"/>
  <c r="CJ296" i="1" s="1"/>
  <c r="CH295" i="1"/>
  <c r="CH294" i="1"/>
  <c r="CH293" i="1"/>
  <c r="CJ293" i="1" s="1"/>
  <c r="CH292" i="1"/>
  <c r="CJ292" i="1" s="1"/>
  <c r="CI291" i="1"/>
  <c r="CH291" i="1"/>
  <c r="CH290" i="1"/>
  <c r="CJ290" i="1" s="1"/>
  <c r="CH289" i="1"/>
  <c r="CJ289" i="1" s="1"/>
  <c r="CH288" i="1"/>
  <c r="CH287" i="1"/>
  <c r="CH286" i="1"/>
  <c r="CJ286" i="1" s="1"/>
  <c r="FB286" i="1" s="1"/>
  <c r="CH285" i="1"/>
  <c r="CJ285" i="1" s="1"/>
  <c r="FB285" i="1" s="1"/>
  <c r="CH284" i="1"/>
  <c r="CH283" i="1"/>
  <c r="CH282" i="1"/>
  <c r="CJ282" i="1" s="1"/>
  <c r="CH281" i="1"/>
  <c r="CH280" i="1"/>
  <c r="CH279" i="1"/>
  <c r="CH278" i="1"/>
  <c r="CJ278" i="1" s="1"/>
  <c r="FB278" i="1" s="1"/>
  <c r="CH277" i="1"/>
  <c r="CJ277" i="1" s="1"/>
  <c r="CH276" i="1"/>
  <c r="CH275" i="1"/>
  <c r="CH274" i="1"/>
  <c r="CJ274" i="1" s="1"/>
  <c r="CH273" i="1"/>
  <c r="CJ273" i="1" s="1"/>
  <c r="CH272" i="1"/>
  <c r="CH271" i="1"/>
  <c r="CH270" i="1"/>
  <c r="CJ270" i="1" s="1"/>
  <c r="FB270" i="1" s="1"/>
  <c r="CH269" i="1"/>
  <c r="CH268" i="1"/>
  <c r="CH267" i="1"/>
  <c r="CH266" i="1"/>
  <c r="CJ266" i="1" s="1"/>
  <c r="FB266" i="1" s="1"/>
  <c r="CH265" i="1"/>
  <c r="CJ265" i="1" s="1"/>
  <c r="CH264" i="1"/>
  <c r="CJ264" i="1" s="1"/>
  <c r="FB264" i="1" s="1"/>
  <c r="CH263" i="1"/>
  <c r="CH262" i="1"/>
  <c r="CJ262" i="1" s="1"/>
  <c r="FB262" i="1" s="1"/>
  <c r="CH261" i="1"/>
  <c r="CJ261" i="1" s="1"/>
  <c r="CH260" i="1"/>
  <c r="CH259" i="1"/>
  <c r="CH258" i="1"/>
  <c r="CJ258" i="1" s="1"/>
  <c r="CH257" i="1"/>
  <c r="CJ257" i="1" s="1"/>
  <c r="CH256" i="1"/>
  <c r="CH255" i="1"/>
  <c r="CH254" i="1"/>
  <c r="CJ254" i="1" s="1"/>
  <c r="FB254" i="1" s="1"/>
  <c r="CH253" i="1"/>
  <c r="CH252" i="1"/>
  <c r="CJ252" i="1" s="1"/>
  <c r="FB252" i="1" s="1"/>
  <c r="CH251" i="1"/>
  <c r="CJ251" i="1" s="1"/>
  <c r="FB251" i="1" s="1"/>
  <c r="CH250" i="1"/>
  <c r="CJ250" i="1" s="1"/>
  <c r="FB250" i="1" s="1"/>
  <c r="CH249" i="1"/>
  <c r="CJ249" i="1" s="1"/>
  <c r="CH248" i="1"/>
  <c r="CJ248" i="1" s="1"/>
  <c r="FB248" i="1" s="1"/>
  <c r="CH247" i="1"/>
  <c r="CJ247" i="1" s="1"/>
  <c r="FB247" i="1" s="1"/>
  <c r="CH246" i="1"/>
  <c r="CJ246" i="1" s="1"/>
  <c r="FB246" i="1" s="1"/>
  <c r="CH245" i="1"/>
  <c r="CJ245" i="1" s="1"/>
  <c r="FB245" i="1" s="1"/>
  <c r="CH244" i="1"/>
  <c r="CJ244" i="1" s="1"/>
  <c r="FB244" i="1" s="1"/>
  <c r="CH243" i="1"/>
  <c r="CJ243" i="1" s="1"/>
  <c r="FB243" i="1" s="1"/>
  <c r="CH242" i="1"/>
  <c r="CJ242" i="1" s="1"/>
  <c r="CH241" i="1"/>
  <c r="CJ241" i="1" s="1"/>
  <c r="CH240" i="1"/>
  <c r="CJ240" i="1" s="1"/>
  <c r="FB240" i="1" s="1"/>
  <c r="CH239" i="1"/>
  <c r="CH238" i="1"/>
  <c r="CH237" i="1"/>
  <c r="CJ237" i="1" s="1"/>
  <c r="FB237" i="1" s="1"/>
  <c r="CH236" i="1"/>
  <c r="CH235" i="1"/>
  <c r="CJ235" i="1" s="1"/>
  <c r="FB235" i="1" s="1"/>
  <c r="CH234" i="1"/>
  <c r="CJ234" i="1" s="1"/>
  <c r="CH233" i="1"/>
  <c r="CJ233" i="1" s="1"/>
  <c r="CH232" i="1"/>
  <c r="CH231" i="1"/>
  <c r="CH230" i="1"/>
  <c r="CJ230" i="1" s="1"/>
  <c r="FB230" i="1" s="1"/>
  <c r="CH229" i="1"/>
  <c r="CJ229" i="1" s="1"/>
  <c r="FB229" i="1" s="1"/>
  <c r="CH228" i="1"/>
  <c r="CJ228" i="1" s="1"/>
  <c r="FB228" i="1" s="1"/>
  <c r="CH227" i="1"/>
  <c r="CH226" i="1"/>
  <c r="CJ226" i="1" s="1"/>
  <c r="CH225" i="1"/>
  <c r="CJ225" i="1" s="1"/>
  <c r="CH224" i="1"/>
  <c r="CH223" i="1"/>
  <c r="CH222" i="1"/>
  <c r="CJ222" i="1" s="1"/>
  <c r="FB222" i="1" s="1"/>
  <c r="CH221" i="1"/>
  <c r="CJ221" i="1" s="1"/>
  <c r="FB221" i="1" s="1"/>
  <c r="CH220" i="1"/>
  <c r="CJ220" i="1" s="1"/>
  <c r="FB220" i="1" s="1"/>
  <c r="CH219" i="1"/>
  <c r="CH218" i="1"/>
  <c r="CJ218" i="1" s="1"/>
  <c r="CH217" i="1"/>
  <c r="CJ217" i="1" s="1"/>
  <c r="CH216" i="1"/>
  <c r="CH215" i="1"/>
  <c r="CH214" i="1"/>
  <c r="CJ214" i="1" s="1"/>
  <c r="FB214" i="1" s="1"/>
  <c r="CH213" i="1"/>
  <c r="CJ213" i="1" s="1"/>
  <c r="FB213" i="1" s="1"/>
  <c r="CH212" i="1"/>
  <c r="CJ212" i="1" s="1"/>
  <c r="FB212" i="1" s="1"/>
  <c r="CH211" i="1"/>
  <c r="CH210" i="1"/>
  <c r="CJ210" i="1" s="1"/>
  <c r="CH209" i="1"/>
  <c r="CJ209" i="1" s="1"/>
  <c r="CH208" i="1"/>
  <c r="CH207" i="1"/>
  <c r="CH206" i="1"/>
  <c r="CJ206" i="1" s="1"/>
  <c r="FB206" i="1" s="1"/>
  <c r="CH205" i="1"/>
  <c r="CJ205" i="1" s="1"/>
  <c r="FB205" i="1" s="1"/>
  <c r="CH204" i="1"/>
  <c r="CH203" i="1"/>
  <c r="CH202" i="1"/>
  <c r="CJ202" i="1" s="1"/>
  <c r="CH201" i="1"/>
  <c r="CJ201" i="1" s="1"/>
  <c r="FB201" i="1" s="1"/>
  <c r="CH200" i="1"/>
  <c r="CJ200" i="1" s="1"/>
  <c r="FB200" i="1" s="1"/>
  <c r="CH199" i="1"/>
  <c r="CH198" i="1"/>
  <c r="CJ198" i="1" s="1"/>
  <c r="FB198" i="1" s="1"/>
  <c r="CH197" i="1"/>
  <c r="CJ197" i="1" s="1"/>
  <c r="FB197" i="1" s="1"/>
  <c r="CH196" i="1"/>
  <c r="CH195" i="1"/>
  <c r="CH194" i="1"/>
  <c r="CJ194" i="1" s="1"/>
  <c r="CH193" i="1"/>
  <c r="CJ193" i="1" s="1"/>
  <c r="CH192" i="1"/>
  <c r="CJ192" i="1" s="1"/>
  <c r="FB192" i="1" s="1"/>
  <c r="CH191" i="1"/>
  <c r="CH190" i="1"/>
  <c r="CH189" i="1"/>
  <c r="CJ189" i="1" s="1"/>
  <c r="FB189" i="1" s="1"/>
  <c r="CH188" i="1"/>
  <c r="CH187" i="1"/>
  <c r="CH186" i="1"/>
  <c r="CJ186" i="1" s="1"/>
  <c r="CH185" i="1"/>
  <c r="CJ185" i="1" s="1"/>
  <c r="CH184" i="1"/>
  <c r="CH183" i="1"/>
  <c r="CH182" i="1"/>
  <c r="CJ182" i="1" s="1"/>
  <c r="FB182" i="1" s="1"/>
  <c r="CH181" i="1"/>
  <c r="CJ181" i="1" s="1"/>
  <c r="CH180" i="1"/>
  <c r="CH179" i="1"/>
  <c r="CH178" i="1"/>
  <c r="CJ178" i="1" s="1"/>
  <c r="CH177" i="1"/>
  <c r="CJ177" i="1" s="1"/>
  <c r="CH176" i="1"/>
  <c r="CH175" i="1"/>
  <c r="CH174" i="1"/>
  <c r="CH173" i="1"/>
  <c r="CJ173" i="1" s="1"/>
  <c r="FB173" i="1" s="1"/>
  <c r="CH172" i="1"/>
  <c r="CJ172" i="1" s="1"/>
  <c r="FB172" i="1" s="1"/>
  <c r="CH171" i="1"/>
  <c r="CH170" i="1"/>
  <c r="CJ170" i="1" s="1"/>
  <c r="CH169" i="1"/>
  <c r="CJ169" i="1" s="1"/>
  <c r="CH168" i="1"/>
  <c r="CJ168" i="1" s="1"/>
  <c r="FB168" i="1" s="1"/>
  <c r="CH167" i="1"/>
  <c r="CH166" i="1"/>
  <c r="CJ166" i="1" s="1"/>
  <c r="CH165" i="1"/>
  <c r="CJ165" i="1" s="1"/>
  <c r="FB165" i="1" s="1"/>
  <c r="CH164" i="1"/>
  <c r="CH163" i="1"/>
  <c r="CH162" i="1"/>
  <c r="CJ162" i="1" s="1"/>
  <c r="CH161" i="1"/>
  <c r="CJ161" i="1" s="1"/>
  <c r="CH160" i="1"/>
  <c r="CJ160" i="1" s="1"/>
  <c r="FB160" i="1" s="1"/>
  <c r="CH159" i="1"/>
  <c r="CH158" i="1"/>
  <c r="CJ158" i="1" s="1"/>
  <c r="FB158" i="1" s="1"/>
  <c r="CH157" i="1"/>
  <c r="CJ157" i="1" s="1"/>
  <c r="FB157" i="1" s="1"/>
  <c r="CH156" i="1"/>
  <c r="CH155" i="1"/>
  <c r="CH154" i="1"/>
  <c r="CJ154" i="1" s="1"/>
  <c r="CH153" i="1"/>
  <c r="CJ153" i="1" s="1"/>
  <c r="FB153" i="1" s="1"/>
  <c r="CH152" i="1"/>
  <c r="CJ152" i="1" s="1"/>
  <c r="CH151" i="1"/>
  <c r="CJ151" i="1" s="1"/>
  <c r="CH150" i="1"/>
  <c r="CJ150" i="1" s="1"/>
  <c r="FB150" i="1" s="1"/>
  <c r="CH149" i="1"/>
  <c r="CJ149" i="1" s="1"/>
  <c r="FB149" i="1" s="1"/>
  <c r="CH148" i="1"/>
  <c r="CJ148" i="1" s="1"/>
  <c r="FB148" i="1" s="1"/>
  <c r="CH147" i="1"/>
  <c r="CH146" i="1"/>
  <c r="CJ146" i="1" s="1"/>
  <c r="CH145" i="1"/>
  <c r="CJ145" i="1" s="1"/>
  <c r="CH144" i="1"/>
  <c r="CJ144" i="1" s="1"/>
  <c r="CH143" i="1"/>
  <c r="CH142" i="1"/>
  <c r="CJ142" i="1" s="1"/>
  <c r="CH141" i="1"/>
  <c r="CJ141" i="1" s="1"/>
  <c r="CH140" i="1"/>
  <c r="CJ140" i="1" s="1"/>
  <c r="FB140" i="1" s="1"/>
  <c r="CH139" i="1"/>
  <c r="CH138" i="1"/>
  <c r="CJ138" i="1" s="1"/>
  <c r="CH137" i="1"/>
  <c r="CJ137" i="1" s="1"/>
  <c r="CH136" i="1"/>
  <c r="CJ136" i="1" s="1"/>
  <c r="CH135" i="1"/>
  <c r="CH134" i="1"/>
  <c r="CJ134" i="1" s="1"/>
  <c r="FB134" i="1" s="1"/>
  <c r="CH133" i="1"/>
  <c r="CJ133" i="1" s="1"/>
  <c r="FB133" i="1" s="1"/>
  <c r="CH132" i="1"/>
  <c r="CH131" i="1"/>
  <c r="CJ131" i="1" s="1"/>
  <c r="FB131" i="1" s="1"/>
  <c r="CH130" i="1"/>
  <c r="CJ130" i="1" s="1"/>
  <c r="CH129" i="1"/>
  <c r="CJ129" i="1" s="1"/>
  <c r="CH128" i="1"/>
  <c r="CH127" i="1"/>
  <c r="CH126" i="1"/>
  <c r="CJ126" i="1" s="1"/>
  <c r="CH125" i="1"/>
  <c r="CJ125" i="1" s="1"/>
  <c r="FB125" i="1" s="1"/>
  <c r="CH124" i="1"/>
  <c r="CJ124" i="1" s="1"/>
  <c r="FB124" i="1" s="1"/>
  <c r="CH123" i="1"/>
  <c r="CJ123" i="1" s="1"/>
  <c r="FB123" i="1" s="1"/>
  <c r="CH122" i="1"/>
  <c r="CJ122" i="1" s="1"/>
  <c r="CI121" i="1"/>
  <c r="CH121" i="1"/>
  <c r="CJ121" i="1" s="1"/>
  <c r="FB121" i="1" s="1"/>
  <c r="CH120" i="1"/>
  <c r="CJ120" i="1" s="1"/>
  <c r="FB120" i="1" s="1"/>
  <c r="CH119" i="1"/>
  <c r="CJ119" i="1" s="1"/>
  <c r="CH118" i="1"/>
  <c r="CJ118" i="1" s="1"/>
  <c r="FB118" i="1" s="1"/>
  <c r="CH117" i="1"/>
  <c r="CJ117" i="1" s="1"/>
  <c r="FB117" i="1" s="1"/>
  <c r="CH116" i="1"/>
  <c r="CH115" i="1"/>
  <c r="CJ115" i="1" s="1"/>
  <c r="FB115" i="1" s="1"/>
  <c r="CH114" i="1"/>
  <c r="CJ114" i="1" s="1"/>
  <c r="CH113" i="1"/>
  <c r="CJ113" i="1" s="1"/>
  <c r="FB113" i="1" s="1"/>
  <c r="CH112" i="1"/>
  <c r="CH111" i="1"/>
  <c r="CJ111" i="1" s="1"/>
  <c r="CH110" i="1"/>
  <c r="CJ110" i="1" s="1"/>
  <c r="FB110" i="1" s="1"/>
  <c r="CH109" i="1"/>
  <c r="CJ109" i="1" s="1"/>
  <c r="FB109" i="1" s="1"/>
  <c r="CH108" i="1"/>
  <c r="CH107" i="1"/>
  <c r="CJ107" i="1" s="1"/>
  <c r="FB107" i="1" s="1"/>
  <c r="CH106" i="1"/>
  <c r="CJ106" i="1" s="1"/>
  <c r="CH105" i="1"/>
  <c r="CJ105" i="1" s="1"/>
  <c r="CH104" i="1"/>
  <c r="CH103" i="1"/>
  <c r="CJ103" i="1" s="1"/>
  <c r="CH102" i="1"/>
  <c r="CJ102" i="1" s="1"/>
  <c r="FB102" i="1" s="1"/>
  <c r="CH101" i="1"/>
  <c r="CJ101" i="1" s="1"/>
  <c r="FB101" i="1" s="1"/>
  <c r="CH100" i="1"/>
  <c r="CH99" i="1"/>
  <c r="CJ99" i="1" s="1"/>
  <c r="FB99" i="1" s="1"/>
  <c r="CH98" i="1"/>
  <c r="CH97" i="1"/>
  <c r="CJ97" i="1" s="1"/>
  <c r="FB97" i="1" s="1"/>
  <c r="CH96" i="1"/>
  <c r="CH95" i="1"/>
  <c r="CJ95" i="1" s="1"/>
  <c r="CH94" i="1"/>
  <c r="CJ94" i="1" s="1"/>
  <c r="FB94" i="1" s="1"/>
  <c r="CH93" i="1"/>
  <c r="CJ93" i="1" s="1"/>
  <c r="FB93" i="1" s="1"/>
  <c r="CH92" i="1"/>
  <c r="CJ92" i="1" s="1"/>
  <c r="FB92" i="1" s="1"/>
  <c r="CH91" i="1"/>
  <c r="CJ91" i="1" s="1"/>
  <c r="CH89" i="1"/>
  <c r="CJ89" i="1" s="1"/>
  <c r="CH88" i="1"/>
  <c r="CJ88" i="1" s="1"/>
  <c r="FB88" i="1" s="1"/>
  <c r="CH87" i="1"/>
  <c r="CH86" i="1"/>
  <c r="CJ86" i="1" s="1"/>
  <c r="FB86" i="1" s="1"/>
  <c r="CH85" i="1"/>
  <c r="CJ85" i="1" s="1"/>
  <c r="FB85" i="1" s="1"/>
  <c r="CH84" i="1"/>
  <c r="CJ84" i="1" s="1"/>
  <c r="FB84" i="1" s="1"/>
  <c r="CH83" i="1"/>
  <c r="CJ83" i="1" s="1"/>
  <c r="FB83" i="1" s="1"/>
  <c r="CH82" i="1"/>
  <c r="CJ82" i="1" s="1"/>
  <c r="CH81" i="1"/>
  <c r="CJ81" i="1" s="1"/>
  <c r="CH80" i="1"/>
  <c r="CJ80" i="1" s="1"/>
  <c r="FB80" i="1" s="1"/>
  <c r="CH79" i="1"/>
  <c r="CH78" i="1"/>
  <c r="CJ78" i="1" s="1"/>
  <c r="CH77" i="1"/>
  <c r="CJ77" i="1" s="1"/>
  <c r="FB77" i="1" s="1"/>
  <c r="CH76" i="1"/>
  <c r="CJ76" i="1" s="1"/>
  <c r="FB76" i="1" s="1"/>
  <c r="CH75" i="1"/>
  <c r="CH74" i="1"/>
  <c r="CJ74" i="1" s="1"/>
  <c r="CH73" i="1"/>
  <c r="CJ73" i="1" s="1"/>
  <c r="CH72" i="1"/>
  <c r="CJ72" i="1" s="1"/>
  <c r="FB72" i="1" s="1"/>
  <c r="CH71" i="1"/>
  <c r="CH70" i="1"/>
  <c r="CJ70" i="1" s="1"/>
  <c r="CH69" i="1"/>
  <c r="CJ69" i="1" s="1"/>
  <c r="FB69" i="1" s="1"/>
  <c r="CH68" i="1"/>
  <c r="CJ68" i="1" s="1"/>
  <c r="FB68" i="1" s="1"/>
  <c r="CH67" i="1"/>
  <c r="CJ67" i="1" s="1"/>
  <c r="FB67" i="1" s="1"/>
  <c r="CH66" i="1"/>
  <c r="CJ66" i="1" s="1"/>
  <c r="CH65" i="1"/>
  <c r="CH64" i="1"/>
  <c r="CJ64" i="1" s="1"/>
  <c r="FB64" i="1" s="1"/>
  <c r="CH63" i="1"/>
  <c r="CH62" i="1"/>
  <c r="CJ62" i="1" s="1"/>
  <c r="CH61" i="1"/>
  <c r="CJ61" i="1" s="1"/>
  <c r="FB61" i="1" s="1"/>
  <c r="CH60" i="1"/>
  <c r="CJ60" i="1" s="1"/>
  <c r="FB60" i="1" s="1"/>
  <c r="CH59" i="1"/>
  <c r="CJ59" i="1" s="1"/>
  <c r="FB59" i="1" s="1"/>
  <c r="CH58" i="1"/>
  <c r="CJ58" i="1" s="1"/>
  <c r="CH57" i="1"/>
  <c r="CJ57" i="1" s="1"/>
  <c r="CH56" i="1"/>
  <c r="CJ56" i="1" s="1"/>
  <c r="CH55" i="1"/>
  <c r="CJ55" i="1" s="1"/>
  <c r="FB55" i="1" s="1"/>
  <c r="CH54" i="1"/>
  <c r="CJ54" i="1" s="1"/>
  <c r="CH53" i="1"/>
  <c r="CJ53" i="1" s="1"/>
  <c r="FB53" i="1" s="1"/>
  <c r="CH52" i="1"/>
  <c r="CJ52" i="1" s="1"/>
  <c r="FB52" i="1" s="1"/>
  <c r="CH51" i="1"/>
  <c r="CH50" i="1"/>
  <c r="CJ50" i="1" s="1"/>
  <c r="CH49" i="1"/>
  <c r="CJ49" i="1" s="1"/>
  <c r="CH48" i="1"/>
  <c r="CJ48" i="1" s="1"/>
  <c r="FB48" i="1" s="1"/>
  <c r="CH47" i="1"/>
  <c r="CH46" i="1"/>
  <c r="CJ46" i="1" s="1"/>
  <c r="CH45" i="1"/>
  <c r="CJ45" i="1" s="1"/>
  <c r="FB45" i="1" s="1"/>
  <c r="CH44" i="1"/>
  <c r="CJ44" i="1" s="1"/>
  <c r="FB44" i="1" s="1"/>
  <c r="CH43" i="1"/>
  <c r="CJ43" i="1" s="1"/>
  <c r="FB43" i="1" s="1"/>
  <c r="CH42" i="1"/>
  <c r="CJ42" i="1" s="1"/>
  <c r="CH41" i="1"/>
  <c r="CJ41" i="1" s="1"/>
  <c r="CH40" i="1"/>
  <c r="CJ40" i="1" s="1"/>
  <c r="FB40" i="1" s="1"/>
  <c r="CH39" i="1"/>
  <c r="CH38" i="1"/>
  <c r="CJ38" i="1" s="1"/>
  <c r="FB38" i="1" s="1"/>
  <c r="CH37" i="1"/>
  <c r="CJ37" i="1" s="1"/>
  <c r="FB37" i="1" s="1"/>
  <c r="CH36" i="1"/>
  <c r="CJ36" i="1" s="1"/>
  <c r="FB36" i="1" s="1"/>
  <c r="CH35" i="1"/>
  <c r="CH34" i="1"/>
  <c r="CJ34" i="1" s="1"/>
  <c r="CH33" i="1"/>
  <c r="CJ33" i="1" s="1"/>
  <c r="CH32" i="1"/>
  <c r="CJ32" i="1" s="1"/>
  <c r="FB32" i="1" s="1"/>
  <c r="CH31" i="1"/>
  <c r="CJ31" i="1" s="1"/>
  <c r="FB31" i="1" s="1"/>
  <c r="CH30" i="1"/>
  <c r="CJ30" i="1" s="1"/>
  <c r="CH29" i="1"/>
  <c r="CJ29" i="1" s="1"/>
  <c r="FB29" i="1" s="1"/>
  <c r="CH28" i="1"/>
  <c r="CJ28" i="1" s="1"/>
  <c r="FB28" i="1" s="1"/>
  <c r="CH27" i="1"/>
  <c r="CJ27" i="1" s="1"/>
  <c r="FB27" i="1" s="1"/>
  <c r="CH26" i="1"/>
  <c r="CJ26" i="1" s="1"/>
  <c r="CH25" i="1"/>
  <c r="CJ25" i="1" s="1"/>
  <c r="CH24" i="1"/>
  <c r="CJ24" i="1" s="1"/>
  <c r="CH23" i="1"/>
  <c r="CJ23" i="1" s="1"/>
  <c r="FB23" i="1" s="1"/>
  <c r="CH22" i="1"/>
  <c r="CJ22" i="1" s="1"/>
  <c r="FB22" i="1" s="1"/>
  <c r="CH21" i="1"/>
  <c r="CJ21" i="1" s="1"/>
  <c r="FB21" i="1" s="1"/>
  <c r="CH20" i="1"/>
  <c r="CJ20" i="1" s="1"/>
  <c r="FB20" i="1" s="1"/>
  <c r="CH19" i="1"/>
  <c r="CJ19" i="1" s="1"/>
  <c r="FB19" i="1" s="1"/>
  <c r="CH18" i="1"/>
  <c r="CJ18" i="1" s="1"/>
  <c r="CH17" i="1"/>
  <c r="CJ17" i="1" s="1"/>
  <c r="CH16" i="1"/>
  <c r="CJ16" i="1" s="1"/>
  <c r="FB16" i="1" s="1"/>
  <c r="CH15" i="1"/>
  <c r="CH14" i="1"/>
  <c r="CJ14" i="1" s="1"/>
  <c r="CH13" i="1"/>
  <c r="CJ13" i="1" s="1"/>
  <c r="FB13" i="1" s="1"/>
  <c r="CH12" i="1"/>
  <c r="CJ12" i="1" s="1"/>
  <c r="FB12" i="1" s="1"/>
  <c r="CH11" i="1"/>
  <c r="CH10" i="1"/>
  <c r="CJ10" i="1" s="1"/>
  <c r="CH9" i="1"/>
  <c r="CJ9" i="1" s="1"/>
  <c r="CH8" i="1"/>
  <c r="CJ8" i="1" s="1"/>
  <c r="FB8" i="1" s="1"/>
  <c r="CH7" i="1"/>
  <c r="CH6" i="1"/>
  <c r="CJ6" i="1" s="1"/>
  <c r="CH5" i="1"/>
  <c r="CJ5" i="1" s="1"/>
  <c r="FB5" i="1" s="1"/>
  <c r="CI4" i="1"/>
  <c r="CH4" i="1"/>
  <c r="BY583" i="1"/>
  <c r="CA583" i="1" s="1"/>
  <c r="FA583" i="1" s="1"/>
  <c r="BY582" i="1"/>
  <c r="BY581" i="1"/>
  <c r="BY580" i="1"/>
  <c r="BY579" i="1"/>
  <c r="BY578" i="1"/>
  <c r="BY577" i="1"/>
  <c r="BY576" i="1"/>
  <c r="BY575" i="1"/>
  <c r="CA575" i="1" s="1"/>
  <c r="FA575" i="1" s="1"/>
  <c r="BY574" i="1"/>
  <c r="BY573" i="1"/>
  <c r="BY572" i="1"/>
  <c r="BY571" i="1"/>
  <c r="CA571" i="1" s="1"/>
  <c r="FA571" i="1" s="1"/>
  <c r="BY570" i="1"/>
  <c r="BY569" i="1"/>
  <c r="CA569" i="1" s="1"/>
  <c r="FA569" i="1" s="1"/>
  <c r="BY568" i="1"/>
  <c r="BY567" i="1"/>
  <c r="BY566" i="1"/>
  <c r="BY565" i="1"/>
  <c r="BY564" i="1"/>
  <c r="BY563" i="1"/>
  <c r="BY562" i="1"/>
  <c r="BY561" i="1"/>
  <c r="BY560" i="1"/>
  <c r="BY559" i="1"/>
  <c r="CA559" i="1" s="1"/>
  <c r="FA559" i="1" s="1"/>
  <c r="BY558" i="1"/>
  <c r="BY557" i="1"/>
  <c r="BY556" i="1"/>
  <c r="BY555" i="1"/>
  <c r="BY554" i="1"/>
  <c r="BY553" i="1"/>
  <c r="BY552" i="1"/>
  <c r="BY551" i="1"/>
  <c r="CA551" i="1" s="1"/>
  <c r="FA551" i="1" s="1"/>
  <c r="BY550" i="1"/>
  <c r="BY549" i="1"/>
  <c r="BY548" i="1"/>
  <c r="BY547" i="1"/>
  <c r="BY546" i="1"/>
  <c r="BY545" i="1"/>
  <c r="BY544" i="1"/>
  <c r="BY543" i="1"/>
  <c r="CA543" i="1" s="1"/>
  <c r="FA543" i="1" s="1"/>
  <c r="BY542" i="1"/>
  <c r="BY541" i="1"/>
  <c r="BY540" i="1"/>
  <c r="BY539" i="1"/>
  <c r="BY538" i="1"/>
  <c r="BY537" i="1"/>
  <c r="BY536" i="1"/>
  <c r="BY535" i="1"/>
  <c r="BY534" i="1"/>
  <c r="BY533" i="1"/>
  <c r="BY532" i="1"/>
  <c r="BY531" i="1"/>
  <c r="BY530" i="1"/>
  <c r="BY529" i="1"/>
  <c r="BY528" i="1"/>
  <c r="BY527" i="1"/>
  <c r="BY526" i="1"/>
  <c r="BY525" i="1"/>
  <c r="BY524" i="1"/>
  <c r="BY523" i="1"/>
  <c r="BY522" i="1"/>
  <c r="BY521" i="1"/>
  <c r="BY520" i="1"/>
  <c r="BY519" i="1"/>
  <c r="CA519" i="1" s="1"/>
  <c r="FA519" i="1" s="1"/>
  <c r="BY518" i="1"/>
  <c r="BY517" i="1"/>
  <c r="BY516" i="1"/>
  <c r="BY515" i="1"/>
  <c r="CA515" i="1" s="1"/>
  <c r="FA515" i="1" s="1"/>
  <c r="BY514" i="1"/>
  <c r="CA514" i="1" s="1"/>
  <c r="FA514" i="1" s="1"/>
  <c r="BY513" i="1"/>
  <c r="BY512" i="1"/>
  <c r="BY511" i="1"/>
  <c r="BY510" i="1"/>
  <c r="BY509" i="1"/>
  <c r="BY508" i="1"/>
  <c r="BY507" i="1"/>
  <c r="CA507" i="1" s="1"/>
  <c r="FA507" i="1" s="1"/>
  <c r="BY506" i="1"/>
  <c r="BY505" i="1"/>
  <c r="BY504" i="1"/>
  <c r="BY503" i="1"/>
  <c r="BY502" i="1"/>
  <c r="CA502" i="1" s="1"/>
  <c r="FA502" i="1" s="1"/>
  <c r="BY501" i="1"/>
  <c r="BY500" i="1"/>
  <c r="CA500" i="1" s="1"/>
  <c r="FA500" i="1" s="1"/>
  <c r="BY499" i="1"/>
  <c r="BY498" i="1"/>
  <c r="CA498" i="1" s="1"/>
  <c r="FA498" i="1" s="1"/>
  <c r="BY497" i="1"/>
  <c r="BY496" i="1"/>
  <c r="BY495" i="1"/>
  <c r="CA495" i="1" s="1"/>
  <c r="FA495" i="1" s="1"/>
  <c r="BY494" i="1"/>
  <c r="BY493" i="1"/>
  <c r="CA493" i="1" s="1"/>
  <c r="FA493" i="1" s="1"/>
  <c r="BY492" i="1"/>
  <c r="BY491" i="1"/>
  <c r="BY490" i="1"/>
  <c r="CA490" i="1" s="1"/>
  <c r="FA490" i="1" s="1"/>
  <c r="BY489" i="1"/>
  <c r="BY488" i="1"/>
  <c r="BY487" i="1"/>
  <c r="BY486" i="1"/>
  <c r="CA486" i="1" s="1"/>
  <c r="BY485" i="1"/>
  <c r="CA485" i="1" s="1"/>
  <c r="FA485" i="1" s="1"/>
  <c r="BY484" i="1"/>
  <c r="BY483" i="1"/>
  <c r="CA483" i="1" s="1"/>
  <c r="FA483" i="1" s="1"/>
  <c r="BY482" i="1"/>
  <c r="CA482" i="1" s="1"/>
  <c r="FA482" i="1" s="1"/>
  <c r="BY481" i="1"/>
  <c r="BY480" i="1"/>
  <c r="BY479" i="1"/>
  <c r="CA479" i="1" s="1"/>
  <c r="FA479" i="1" s="1"/>
  <c r="BY478" i="1"/>
  <c r="BY477" i="1"/>
  <c r="BY476" i="1"/>
  <c r="BY475" i="1"/>
  <c r="BY474" i="1"/>
  <c r="CA474" i="1" s="1"/>
  <c r="FA474" i="1" s="1"/>
  <c r="BY473" i="1"/>
  <c r="BY472" i="1"/>
  <c r="CA472" i="1" s="1"/>
  <c r="FA472" i="1" s="1"/>
  <c r="BY471" i="1"/>
  <c r="BY470" i="1"/>
  <c r="CA470" i="1" s="1"/>
  <c r="BY469" i="1"/>
  <c r="CA469" i="1" s="1"/>
  <c r="FA469" i="1" s="1"/>
  <c r="BY468" i="1"/>
  <c r="BY467" i="1"/>
  <c r="CA467" i="1" s="1"/>
  <c r="FA467" i="1" s="1"/>
  <c r="BY466" i="1"/>
  <c r="BY465" i="1"/>
  <c r="BY464" i="1"/>
  <c r="BY463" i="1"/>
  <c r="BY462" i="1"/>
  <c r="CA462" i="1" s="1"/>
  <c r="BY461" i="1"/>
  <c r="BY460" i="1"/>
  <c r="BY459" i="1"/>
  <c r="CA459" i="1" s="1"/>
  <c r="FA459" i="1" s="1"/>
  <c r="BY458" i="1"/>
  <c r="BY457" i="1"/>
  <c r="BY456" i="1"/>
  <c r="BY455" i="1"/>
  <c r="BY454" i="1"/>
  <c r="CA454" i="1" s="1"/>
  <c r="BY453" i="1"/>
  <c r="BY452" i="1"/>
  <c r="BY451" i="1"/>
  <c r="BY450" i="1"/>
  <c r="CA450" i="1" s="1"/>
  <c r="FA450" i="1" s="1"/>
  <c r="BY449" i="1"/>
  <c r="CA449" i="1" s="1"/>
  <c r="FA449" i="1" s="1"/>
  <c r="BY448" i="1"/>
  <c r="BY447" i="1"/>
  <c r="CA447" i="1" s="1"/>
  <c r="BY446" i="1"/>
  <c r="CA446" i="1" s="1"/>
  <c r="FA446" i="1" s="1"/>
  <c r="BY445" i="1"/>
  <c r="BY444" i="1"/>
  <c r="BY443" i="1"/>
  <c r="BY442" i="1"/>
  <c r="CA442" i="1" s="1"/>
  <c r="FA442" i="1" s="1"/>
  <c r="BY441" i="1"/>
  <c r="BY440" i="1"/>
  <c r="BY439" i="1"/>
  <c r="CA439" i="1" s="1"/>
  <c r="BY438" i="1"/>
  <c r="CA438" i="1" s="1"/>
  <c r="BY437" i="1"/>
  <c r="CA437" i="1" s="1"/>
  <c r="FA437" i="1" s="1"/>
  <c r="BY436" i="1"/>
  <c r="BY435" i="1"/>
  <c r="BY434" i="1"/>
  <c r="CA434" i="1" s="1"/>
  <c r="FA434" i="1" s="1"/>
  <c r="BY433" i="1"/>
  <c r="BY432" i="1"/>
  <c r="BY431" i="1"/>
  <c r="CA431" i="1" s="1"/>
  <c r="FA431" i="1" s="1"/>
  <c r="BY430" i="1"/>
  <c r="CA430" i="1" s="1"/>
  <c r="BY429" i="1"/>
  <c r="BZ428" i="1"/>
  <c r="BY428" i="1"/>
  <c r="CA428" i="1" s="1"/>
  <c r="FA428" i="1" s="1"/>
  <c r="BY427" i="1"/>
  <c r="CA427" i="1" s="1"/>
  <c r="BY426" i="1"/>
  <c r="BY425" i="1"/>
  <c r="BY424" i="1"/>
  <c r="CA424" i="1" s="1"/>
  <c r="FA424" i="1" s="1"/>
  <c r="BY423" i="1"/>
  <c r="CA423" i="1" s="1"/>
  <c r="BY422" i="1"/>
  <c r="BY421" i="1"/>
  <c r="BY420" i="1"/>
  <c r="CA420" i="1" s="1"/>
  <c r="BY419" i="1"/>
  <c r="CA419" i="1" s="1"/>
  <c r="FA419" i="1" s="1"/>
  <c r="BY418" i="1"/>
  <c r="CA418" i="1" s="1"/>
  <c r="FA418" i="1" s="1"/>
  <c r="BY417" i="1"/>
  <c r="BZ416" i="1"/>
  <c r="BY416" i="1"/>
  <c r="CA416" i="1" s="1"/>
  <c r="FA416" i="1" s="1"/>
  <c r="BY415" i="1"/>
  <c r="CA415" i="1" s="1"/>
  <c r="BY414" i="1"/>
  <c r="CA414" i="1" s="1"/>
  <c r="FA414" i="1" s="1"/>
  <c r="BY413" i="1"/>
  <c r="CA413" i="1" s="1"/>
  <c r="BY412" i="1"/>
  <c r="CA412" i="1" s="1"/>
  <c r="BY411" i="1"/>
  <c r="BY410" i="1"/>
  <c r="BY409" i="1"/>
  <c r="CA409" i="1" s="1"/>
  <c r="FA409" i="1" s="1"/>
  <c r="BZ408" i="1"/>
  <c r="BY408" i="1"/>
  <c r="BY407" i="1"/>
  <c r="CA407" i="1" s="1"/>
  <c r="FA407" i="1" s="1"/>
  <c r="BY406" i="1"/>
  <c r="CA406" i="1" s="1"/>
  <c r="FA406" i="1" s="1"/>
  <c r="BY405" i="1"/>
  <c r="CA405" i="1" s="1"/>
  <c r="FA405" i="1" s="1"/>
  <c r="BY404" i="1"/>
  <c r="CA404" i="1" s="1"/>
  <c r="FA404" i="1" s="1"/>
  <c r="BY403" i="1"/>
  <c r="CA403" i="1" s="1"/>
  <c r="FA403" i="1" s="1"/>
  <c r="BY402" i="1"/>
  <c r="CA402" i="1" s="1"/>
  <c r="FA402" i="1" s="1"/>
  <c r="BY401" i="1"/>
  <c r="CA401" i="1" s="1"/>
  <c r="FA401" i="1" s="1"/>
  <c r="BY400" i="1"/>
  <c r="BY399" i="1"/>
  <c r="CA399" i="1" s="1"/>
  <c r="FA399" i="1" s="1"/>
  <c r="BY398" i="1"/>
  <c r="BY397" i="1"/>
  <c r="CA397" i="1" s="1"/>
  <c r="BY396" i="1"/>
  <c r="CA396" i="1" s="1"/>
  <c r="FA396" i="1" s="1"/>
  <c r="BY395" i="1"/>
  <c r="CA395" i="1" s="1"/>
  <c r="FA395" i="1" s="1"/>
  <c r="BY394" i="1"/>
  <c r="CA394" i="1" s="1"/>
  <c r="BY393" i="1"/>
  <c r="CA393" i="1" s="1"/>
  <c r="FA393" i="1" s="1"/>
  <c r="BY392" i="1"/>
  <c r="CA392" i="1" s="1"/>
  <c r="FA392" i="1" s="1"/>
  <c r="BY391" i="1"/>
  <c r="BY390" i="1"/>
  <c r="CA390" i="1" s="1"/>
  <c r="BY389" i="1"/>
  <c r="CA389" i="1" s="1"/>
  <c r="BY388" i="1"/>
  <c r="BY387" i="1"/>
  <c r="CA387" i="1" s="1"/>
  <c r="FA387" i="1" s="1"/>
  <c r="BY386" i="1"/>
  <c r="CA386" i="1" s="1"/>
  <c r="FA386" i="1" s="1"/>
  <c r="BY385" i="1"/>
  <c r="CA385" i="1" s="1"/>
  <c r="FA385" i="1" s="1"/>
  <c r="BY384" i="1"/>
  <c r="BY383" i="1"/>
  <c r="CA383" i="1" s="1"/>
  <c r="FA383" i="1" s="1"/>
  <c r="BY382" i="1"/>
  <c r="CA382" i="1" s="1"/>
  <c r="BY381" i="1"/>
  <c r="CA381" i="1" s="1"/>
  <c r="BY380" i="1"/>
  <c r="BY379" i="1"/>
  <c r="CA379" i="1" s="1"/>
  <c r="FA379" i="1" s="1"/>
  <c r="BY378" i="1"/>
  <c r="CA378" i="1" s="1"/>
  <c r="FA378" i="1" s="1"/>
  <c r="BY377" i="1"/>
  <c r="CA377" i="1" s="1"/>
  <c r="FA377" i="1" s="1"/>
  <c r="BY376" i="1"/>
  <c r="CA376" i="1" s="1"/>
  <c r="FA376" i="1" s="1"/>
  <c r="BY375" i="1"/>
  <c r="CA375" i="1" s="1"/>
  <c r="FA375" i="1" s="1"/>
  <c r="BY374" i="1"/>
  <c r="CA374" i="1" s="1"/>
  <c r="BY373" i="1"/>
  <c r="CA373" i="1" s="1"/>
  <c r="FA373" i="1" s="1"/>
  <c r="BY372" i="1"/>
  <c r="BY371" i="1"/>
  <c r="CA371" i="1" s="1"/>
  <c r="FA371" i="1" s="1"/>
  <c r="BY370" i="1"/>
  <c r="CA370" i="1" s="1"/>
  <c r="FA370" i="1" s="1"/>
  <c r="BY369" i="1"/>
  <c r="CA369" i="1" s="1"/>
  <c r="FA369" i="1" s="1"/>
  <c r="BY368" i="1"/>
  <c r="BY367" i="1"/>
  <c r="BY366" i="1"/>
  <c r="BY365" i="1"/>
  <c r="CA365" i="1" s="1"/>
  <c r="BY364" i="1"/>
  <c r="BY363" i="1"/>
  <c r="CA363" i="1" s="1"/>
  <c r="FA363" i="1" s="1"/>
  <c r="BY362" i="1"/>
  <c r="CA362" i="1" s="1"/>
  <c r="BY361" i="1"/>
  <c r="CA361" i="1" s="1"/>
  <c r="FA361" i="1" s="1"/>
  <c r="BY360" i="1"/>
  <c r="BY359" i="1"/>
  <c r="CA359" i="1" s="1"/>
  <c r="FA359" i="1" s="1"/>
  <c r="BY358" i="1"/>
  <c r="CA358" i="1" s="1"/>
  <c r="BY357" i="1"/>
  <c r="CA357" i="1" s="1"/>
  <c r="BY356" i="1"/>
  <c r="BY355" i="1"/>
  <c r="CA355" i="1" s="1"/>
  <c r="FA355" i="1" s="1"/>
  <c r="BY354" i="1"/>
  <c r="CA354" i="1" s="1"/>
  <c r="BY353" i="1"/>
  <c r="CA353" i="1" s="1"/>
  <c r="FA353" i="1" s="1"/>
  <c r="BY352" i="1"/>
  <c r="BY351" i="1"/>
  <c r="CA351" i="1" s="1"/>
  <c r="FA351" i="1" s="1"/>
  <c r="BY350" i="1"/>
  <c r="CA350" i="1" s="1"/>
  <c r="FA350" i="1" s="1"/>
  <c r="BY349" i="1"/>
  <c r="CA349" i="1" s="1"/>
  <c r="BY348" i="1"/>
  <c r="BY347" i="1"/>
  <c r="BY346" i="1"/>
  <c r="CA346" i="1" s="1"/>
  <c r="BY345" i="1"/>
  <c r="CA345" i="1" s="1"/>
  <c r="FA345" i="1" s="1"/>
  <c r="BY344" i="1"/>
  <c r="BY343" i="1"/>
  <c r="BY342" i="1"/>
  <c r="CA342" i="1" s="1"/>
  <c r="FA342" i="1" s="1"/>
  <c r="BY341" i="1"/>
  <c r="CA341" i="1" s="1"/>
  <c r="FA341" i="1" s="1"/>
  <c r="BY340" i="1"/>
  <c r="BY339" i="1"/>
  <c r="CA339" i="1" s="1"/>
  <c r="FA339" i="1" s="1"/>
  <c r="BY338" i="1"/>
  <c r="CA338" i="1" s="1"/>
  <c r="BY337" i="1"/>
  <c r="CA337" i="1" s="1"/>
  <c r="FA337" i="1" s="1"/>
  <c r="BY336" i="1"/>
  <c r="BY335" i="1"/>
  <c r="BY334" i="1"/>
  <c r="BY333" i="1"/>
  <c r="CA333" i="1" s="1"/>
  <c r="BY332" i="1"/>
  <c r="BY331" i="1"/>
  <c r="BY330" i="1"/>
  <c r="CA330" i="1" s="1"/>
  <c r="BY329" i="1"/>
  <c r="CA329" i="1" s="1"/>
  <c r="FA329" i="1" s="1"/>
  <c r="BY328" i="1"/>
  <c r="CA328" i="1" s="1"/>
  <c r="FA328" i="1" s="1"/>
  <c r="BY327" i="1"/>
  <c r="BY326" i="1"/>
  <c r="CA326" i="1" s="1"/>
  <c r="BY325" i="1"/>
  <c r="CA325" i="1" s="1"/>
  <c r="BZ324" i="1"/>
  <c r="BY324" i="1"/>
  <c r="CA324" i="1" s="1"/>
  <c r="FA324" i="1" s="1"/>
  <c r="BY323" i="1"/>
  <c r="CA323" i="1" s="1"/>
  <c r="FA323" i="1" s="1"/>
  <c r="BY322" i="1"/>
  <c r="CA322" i="1" s="1"/>
  <c r="FA322" i="1" s="1"/>
  <c r="BY321" i="1"/>
  <c r="CA321" i="1" s="1"/>
  <c r="FA321" i="1" s="1"/>
  <c r="BY320" i="1"/>
  <c r="BY319" i="1"/>
  <c r="CA319" i="1" s="1"/>
  <c r="FA319" i="1" s="1"/>
  <c r="BY318" i="1"/>
  <c r="CA318" i="1" s="1"/>
  <c r="BY317" i="1"/>
  <c r="BY316" i="1"/>
  <c r="BY315" i="1"/>
  <c r="CA315" i="1" s="1"/>
  <c r="FA315" i="1" s="1"/>
  <c r="BY314" i="1"/>
  <c r="CA314" i="1" s="1"/>
  <c r="FA314" i="1" s="1"/>
  <c r="BY313" i="1"/>
  <c r="CA313" i="1" s="1"/>
  <c r="FA313" i="1" s="1"/>
  <c r="BY312" i="1"/>
  <c r="CA312" i="1" s="1"/>
  <c r="FA312" i="1" s="1"/>
  <c r="BY311" i="1"/>
  <c r="CA311" i="1" s="1"/>
  <c r="BY310" i="1"/>
  <c r="CA310" i="1" s="1"/>
  <c r="BY309" i="1"/>
  <c r="BY308" i="1"/>
  <c r="BY307" i="1"/>
  <c r="BY306" i="1"/>
  <c r="CA306" i="1" s="1"/>
  <c r="FA306" i="1" s="1"/>
  <c r="BY305" i="1"/>
  <c r="BY304" i="1"/>
  <c r="CA304" i="1" s="1"/>
  <c r="FA304" i="1" s="1"/>
  <c r="BY303" i="1"/>
  <c r="CA303" i="1" s="1"/>
  <c r="BY302" i="1"/>
  <c r="CA302" i="1" s="1"/>
  <c r="FA302" i="1" s="1"/>
  <c r="BY301" i="1"/>
  <c r="BY300" i="1"/>
  <c r="CA300" i="1" s="1"/>
  <c r="FA300" i="1" s="1"/>
  <c r="BY299" i="1"/>
  <c r="CA299" i="1" s="1"/>
  <c r="FA299" i="1" s="1"/>
  <c r="BY298" i="1"/>
  <c r="CA298" i="1" s="1"/>
  <c r="FA298" i="1" s="1"/>
  <c r="BY297" i="1"/>
  <c r="BY296" i="1"/>
  <c r="BY295" i="1"/>
  <c r="CA295" i="1" s="1"/>
  <c r="BY294" i="1"/>
  <c r="CA294" i="1" s="1"/>
  <c r="BY293" i="1"/>
  <c r="CA293" i="1" s="1"/>
  <c r="FA293" i="1" s="1"/>
  <c r="BY292" i="1"/>
  <c r="CA292" i="1" s="1"/>
  <c r="FA292" i="1" s="1"/>
  <c r="BZ291" i="1"/>
  <c r="BY291" i="1"/>
  <c r="CA291" i="1" s="1"/>
  <c r="BY290" i="1"/>
  <c r="BY289" i="1"/>
  <c r="CA289" i="1" s="1"/>
  <c r="FA289" i="1" s="1"/>
  <c r="BY288" i="1"/>
  <c r="CA288" i="1" s="1"/>
  <c r="FA288" i="1" s="1"/>
  <c r="BY287" i="1"/>
  <c r="CA287" i="1" s="1"/>
  <c r="BY286" i="1"/>
  <c r="BY285" i="1"/>
  <c r="CA285" i="1" s="1"/>
  <c r="FA285" i="1" s="1"/>
  <c r="BY284" i="1"/>
  <c r="CA284" i="1" s="1"/>
  <c r="BY283" i="1"/>
  <c r="BY282" i="1"/>
  <c r="BY281" i="1"/>
  <c r="CA281" i="1" s="1"/>
  <c r="FA281" i="1" s="1"/>
  <c r="BY280" i="1"/>
  <c r="CA280" i="1" s="1"/>
  <c r="FA280" i="1" s="1"/>
  <c r="BY279" i="1"/>
  <c r="CA279" i="1" s="1"/>
  <c r="BY278" i="1"/>
  <c r="BY277" i="1"/>
  <c r="CA277" i="1" s="1"/>
  <c r="FA277" i="1" s="1"/>
  <c r="BY276" i="1"/>
  <c r="CA276" i="1" s="1"/>
  <c r="BY275" i="1"/>
  <c r="BY274" i="1"/>
  <c r="BY273" i="1"/>
  <c r="CA273" i="1" s="1"/>
  <c r="FA273" i="1" s="1"/>
  <c r="BY272" i="1"/>
  <c r="CA272" i="1" s="1"/>
  <c r="FA272" i="1" s="1"/>
  <c r="BY271" i="1"/>
  <c r="CA271" i="1" s="1"/>
  <c r="BY270" i="1"/>
  <c r="BY269" i="1"/>
  <c r="BY268" i="1"/>
  <c r="CA268" i="1" s="1"/>
  <c r="BY267" i="1"/>
  <c r="BY266" i="1"/>
  <c r="BY265" i="1"/>
  <c r="CA265" i="1" s="1"/>
  <c r="FA265" i="1" s="1"/>
  <c r="BY264" i="1"/>
  <c r="CA264" i="1" s="1"/>
  <c r="BY263" i="1"/>
  <c r="CA263" i="1" s="1"/>
  <c r="BY262" i="1"/>
  <c r="BY261" i="1"/>
  <c r="CA261" i="1" s="1"/>
  <c r="FA261" i="1" s="1"/>
  <c r="BY260" i="1"/>
  <c r="CA260" i="1" s="1"/>
  <c r="BY259" i="1"/>
  <c r="BY258" i="1"/>
  <c r="BY257" i="1"/>
  <c r="CA257" i="1" s="1"/>
  <c r="FA257" i="1" s="1"/>
  <c r="BY256" i="1"/>
  <c r="CA256" i="1" s="1"/>
  <c r="BY255" i="1"/>
  <c r="CA255" i="1" s="1"/>
  <c r="BY254" i="1"/>
  <c r="BY253" i="1"/>
  <c r="CA253" i="1" s="1"/>
  <c r="FA253" i="1" s="1"/>
  <c r="BY252" i="1"/>
  <c r="CA252" i="1" s="1"/>
  <c r="FA252" i="1" s="1"/>
  <c r="BY251" i="1"/>
  <c r="BY250" i="1"/>
  <c r="CA250" i="1" s="1"/>
  <c r="FA250" i="1" s="1"/>
  <c r="BY249" i="1"/>
  <c r="CA249" i="1" s="1"/>
  <c r="FA249" i="1" s="1"/>
  <c r="BY248" i="1"/>
  <c r="CA248" i="1" s="1"/>
  <c r="BY247" i="1"/>
  <c r="CA247" i="1" s="1"/>
  <c r="BY246" i="1"/>
  <c r="BY245" i="1"/>
  <c r="BY244" i="1"/>
  <c r="CA244" i="1" s="1"/>
  <c r="FA244" i="1" s="1"/>
  <c r="BY243" i="1"/>
  <c r="BY242" i="1"/>
  <c r="CA242" i="1" s="1"/>
  <c r="FA242" i="1" s="1"/>
  <c r="BY241" i="1"/>
  <c r="CA241" i="1" s="1"/>
  <c r="FA241" i="1" s="1"/>
  <c r="BY240" i="1"/>
  <c r="CA240" i="1" s="1"/>
  <c r="BY239" i="1"/>
  <c r="CA239" i="1" s="1"/>
  <c r="BY238" i="1"/>
  <c r="BY237" i="1"/>
  <c r="CA237" i="1" s="1"/>
  <c r="FA237" i="1" s="1"/>
  <c r="BY236" i="1"/>
  <c r="CA236" i="1" s="1"/>
  <c r="FA236" i="1" s="1"/>
  <c r="BY235" i="1"/>
  <c r="BY234" i="1"/>
  <c r="CA234" i="1" s="1"/>
  <c r="FA234" i="1" s="1"/>
  <c r="BY233" i="1"/>
  <c r="BY232" i="1"/>
  <c r="CA232" i="1" s="1"/>
  <c r="BY231" i="1"/>
  <c r="CA231" i="1" s="1"/>
  <c r="BY230" i="1"/>
  <c r="BY229" i="1"/>
  <c r="BY228" i="1"/>
  <c r="CA228" i="1" s="1"/>
  <c r="FA228" i="1" s="1"/>
  <c r="BY227" i="1"/>
  <c r="BY226" i="1"/>
  <c r="CA226" i="1" s="1"/>
  <c r="FA226" i="1" s="1"/>
  <c r="BY225" i="1"/>
  <c r="BY224" i="1"/>
  <c r="CA224" i="1" s="1"/>
  <c r="BY223" i="1"/>
  <c r="CA223" i="1" s="1"/>
  <c r="BY222" i="1"/>
  <c r="BY221" i="1"/>
  <c r="BY220" i="1"/>
  <c r="CA220" i="1" s="1"/>
  <c r="FA220" i="1" s="1"/>
  <c r="BY219" i="1"/>
  <c r="BY218" i="1"/>
  <c r="BY217" i="1"/>
  <c r="CA217" i="1" s="1"/>
  <c r="FA217" i="1" s="1"/>
  <c r="BY216" i="1"/>
  <c r="CA216" i="1" s="1"/>
  <c r="BY215" i="1"/>
  <c r="CA215" i="1" s="1"/>
  <c r="BY214" i="1"/>
  <c r="CA214" i="1" s="1"/>
  <c r="FA214" i="1" s="1"/>
  <c r="BY213" i="1"/>
  <c r="CA213" i="1" s="1"/>
  <c r="FA213" i="1" s="1"/>
  <c r="BY212" i="1"/>
  <c r="CA212" i="1" s="1"/>
  <c r="FA212" i="1" s="1"/>
  <c r="BY211" i="1"/>
  <c r="CA211" i="1" s="1"/>
  <c r="FA211" i="1" s="1"/>
  <c r="BY210" i="1"/>
  <c r="BY209" i="1"/>
  <c r="CA209" i="1" s="1"/>
  <c r="FA209" i="1" s="1"/>
  <c r="BY208" i="1"/>
  <c r="CA208" i="1" s="1"/>
  <c r="BY207" i="1"/>
  <c r="CA207" i="1" s="1"/>
  <c r="BY206" i="1"/>
  <c r="BY205" i="1"/>
  <c r="CA205" i="1" s="1"/>
  <c r="FA205" i="1" s="1"/>
  <c r="BY204" i="1"/>
  <c r="CA204" i="1" s="1"/>
  <c r="FA204" i="1" s="1"/>
  <c r="BY203" i="1"/>
  <c r="BY202" i="1"/>
  <c r="BY201" i="1"/>
  <c r="BY200" i="1"/>
  <c r="CA200" i="1" s="1"/>
  <c r="BY199" i="1"/>
  <c r="CA199" i="1" s="1"/>
  <c r="BY198" i="1"/>
  <c r="CA198" i="1" s="1"/>
  <c r="FA198" i="1" s="1"/>
  <c r="BY197" i="1"/>
  <c r="CA197" i="1" s="1"/>
  <c r="FA197" i="1" s="1"/>
  <c r="BY196" i="1"/>
  <c r="CA196" i="1" s="1"/>
  <c r="FA196" i="1" s="1"/>
  <c r="BY195" i="1"/>
  <c r="CA195" i="1" s="1"/>
  <c r="FA195" i="1" s="1"/>
  <c r="BY194" i="1"/>
  <c r="BY193" i="1"/>
  <c r="BY192" i="1"/>
  <c r="CA192" i="1" s="1"/>
  <c r="BY191" i="1"/>
  <c r="CA191" i="1" s="1"/>
  <c r="BY190" i="1"/>
  <c r="CA190" i="1" s="1"/>
  <c r="FA190" i="1" s="1"/>
  <c r="BY189" i="1"/>
  <c r="CA189" i="1" s="1"/>
  <c r="FA189" i="1" s="1"/>
  <c r="BY188" i="1"/>
  <c r="CA188" i="1" s="1"/>
  <c r="FA188" i="1" s="1"/>
  <c r="BY187" i="1"/>
  <c r="CA187" i="1" s="1"/>
  <c r="FA187" i="1" s="1"/>
  <c r="BY186" i="1"/>
  <c r="BY185" i="1"/>
  <c r="BY184" i="1"/>
  <c r="CA184" i="1" s="1"/>
  <c r="BY183" i="1"/>
  <c r="CA183" i="1" s="1"/>
  <c r="BY182" i="1"/>
  <c r="BY181" i="1"/>
  <c r="CA181" i="1" s="1"/>
  <c r="FA181" i="1" s="1"/>
  <c r="BY180" i="1"/>
  <c r="CA180" i="1" s="1"/>
  <c r="FA180" i="1" s="1"/>
  <c r="BY179" i="1"/>
  <c r="BY178" i="1"/>
  <c r="CA178" i="1" s="1"/>
  <c r="FA178" i="1" s="1"/>
  <c r="BY177" i="1"/>
  <c r="BY176" i="1"/>
  <c r="CA176" i="1" s="1"/>
  <c r="BY175" i="1"/>
  <c r="CA175" i="1" s="1"/>
  <c r="BY174" i="1"/>
  <c r="CA174" i="1" s="1"/>
  <c r="FA174" i="1" s="1"/>
  <c r="BY173" i="1"/>
  <c r="CA173" i="1" s="1"/>
  <c r="FA173" i="1" s="1"/>
  <c r="BY172" i="1"/>
  <c r="CA172" i="1" s="1"/>
  <c r="FA172" i="1" s="1"/>
  <c r="BY171" i="1"/>
  <c r="CA171" i="1" s="1"/>
  <c r="FA171" i="1" s="1"/>
  <c r="BY170" i="1"/>
  <c r="BY169" i="1"/>
  <c r="BY168" i="1"/>
  <c r="CA168" i="1" s="1"/>
  <c r="BY167" i="1"/>
  <c r="CA167" i="1" s="1"/>
  <c r="BY166" i="1"/>
  <c r="CA166" i="1" s="1"/>
  <c r="BY165" i="1"/>
  <c r="CA165" i="1" s="1"/>
  <c r="FA165" i="1" s="1"/>
  <c r="BY164" i="1"/>
  <c r="CA164" i="1" s="1"/>
  <c r="FA164" i="1" s="1"/>
  <c r="BY163" i="1"/>
  <c r="CA163" i="1" s="1"/>
  <c r="FA163" i="1" s="1"/>
  <c r="BY162" i="1"/>
  <c r="CA162" i="1" s="1"/>
  <c r="FA162" i="1" s="1"/>
  <c r="BY161" i="1"/>
  <c r="BY160" i="1"/>
  <c r="CA160" i="1" s="1"/>
  <c r="BY159" i="1"/>
  <c r="CA159" i="1" s="1"/>
  <c r="BY158" i="1"/>
  <c r="BY157" i="1"/>
  <c r="BY156" i="1"/>
  <c r="CA156" i="1" s="1"/>
  <c r="FA156" i="1" s="1"/>
  <c r="BY155" i="1"/>
  <c r="BY154" i="1"/>
  <c r="CA154" i="1" s="1"/>
  <c r="FA154" i="1" s="1"/>
  <c r="BY153" i="1"/>
  <c r="BY152" i="1"/>
  <c r="CA152" i="1" s="1"/>
  <c r="BY151" i="1"/>
  <c r="CA151" i="1" s="1"/>
  <c r="BY150" i="1"/>
  <c r="BY149" i="1"/>
  <c r="BY148" i="1"/>
  <c r="CA148" i="1" s="1"/>
  <c r="FA148" i="1" s="1"/>
  <c r="BY147" i="1"/>
  <c r="CA147" i="1" s="1"/>
  <c r="FA147" i="1" s="1"/>
  <c r="BY146" i="1"/>
  <c r="CA146" i="1" s="1"/>
  <c r="FA146" i="1" s="1"/>
  <c r="BY145" i="1"/>
  <c r="BY144" i="1"/>
  <c r="CA144" i="1" s="1"/>
  <c r="BY143" i="1"/>
  <c r="CA143" i="1" s="1"/>
  <c r="BY142" i="1"/>
  <c r="BY141" i="1"/>
  <c r="BY140" i="1"/>
  <c r="CA140" i="1" s="1"/>
  <c r="FA140" i="1" s="1"/>
  <c r="BY139" i="1"/>
  <c r="BY138" i="1"/>
  <c r="CA138" i="1" s="1"/>
  <c r="FA138" i="1" s="1"/>
  <c r="BY137" i="1"/>
  <c r="BY136" i="1"/>
  <c r="CA136" i="1" s="1"/>
  <c r="BY135" i="1"/>
  <c r="CA135" i="1" s="1"/>
  <c r="BY134" i="1"/>
  <c r="BY133" i="1"/>
  <c r="BY132" i="1"/>
  <c r="CA132" i="1" s="1"/>
  <c r="FA132" i="1" s="1"/>
  <c r="BY131" i="1"/>
  <c r="BY130" i="1"/>
  <c r="CA130" i="1" s="1"/>
  <c r="BY129" i="1"/>
  <c r="BY128" i="1"/>
  <c r="CA128" i="1" s="1"/>
  <c r="BY127" i="1"/>
  <c r="CA127" i="1" s="1"/>
  <c r="BY126" i="1"/>
  <c r="BY125" i="1"/>
  <c r="BY124" i="1"/>
  <c r="CA124" i="1" s="1"/>
  <c r="FA124" i="1" s="1"/>
  <c r="BY123" i="1"/>
  <c r="CA123" i="1" s="1"/>
  <c r="BY122" i="1"/>
  <c r="CA122" i="1" s="1"/>
  <c r="BZ121" i="1"/>
  <c r="BY121" i="1"/>
  <c r="CA121" i="1" s="1"/>
  <c r="FA121" i="1" s="1"/>
  <c r="BY120" i="1"/>
  <c r="CA120" i="1" s="1"/>
  <c r="BY119" i="1"/>
  <c r="CA119" i="1" s="1"/>
  <c r="FA119" i="1" s="1"/>
  <c r="BY118" i="1"/>
  <c r="CA118" i="1" s="1"/>
  <c r="FA118" i="1" s="1"/>
  <c r="BY117" i="1"/>
  <c r="CA117" i="1" s="1"/>
  <c r="FA117" i="1" s="1"/>
  <c r="BY116" i="1"/>
  <c r="CA116" i="1" s="1"/>
  <c r="FA116" i="1" s="1"/>
  <c r="BY115" i="1"/>
  <c r="CA115" i="1" s="1"/>
  <c r="FA115" i="1" s="1"/>
  <c r="BY114" i="1"/>
  <c r="BY113" i="1"/>
  <c r="CA113" i="1" s="1"/>
  <c r="BY112" i="1"/>
  <c r="CA112" i="1" s="1"/>
  <c r="BY111" i="1"/>
  <c r="CA111" i="1" s="1"/>
  <c r="BY110" i="1"/>
  <c r="CA110" i="1" s="1"/>
  <c r="FA110" i="1" s="1"/>
  <c r="BY109" i="1"/>
  <c r="CA109" i="1" s="1"/>
  <c r="BY108" i="1"/>
  <c r="CA108" i="1" s="1"/>
  <c r="FA108" i="1" s="1"/>
  <c r="BY107" i="1"/>
  <c r="CA107" i="1" s="1"/>
  <c r="FA107" i="1" s="1"/>
  <c r="BY106" i="1"/>
  <c r="BY105" i="1"/>
  <c r="CA105" i="1" s="1"/>
  <c r="BY104" i="1"/>
  <c r="CA104" i="1" s="1"/>
  <c r="BY103" i="1"/>
  <c r="CA103" i="1" s="1"/>
  <c r="BY102" i="1"/>
  <c r="CA102" i="1" s="1"/>
  <c r="FA102" i="1" s="1"/>
  <c r="BY101" i="1"/>
  <c r="CA101" i="1" s="1"/>
  <c r="BY100" i="1"/>
  <c r="CA100" i="1" s="1"/>
  <c r="FA100" i="1" s="1"/>
  <c r="BY99" i="1"/>
  <c r="CA99" i="1" s="1"/>
  <c r="FA99" i="1" s="1"/>
  <c r="BY98" i="1"/>
  <c r="BY97" i="1"/>
  <c r="CA97" i="1" s="1"/>
  <c r="BY96" i="1"/>
  <c r="CA96" i="1" s="1"/>
  <c r="BY95" i="1"/>
  <c r="CA95" i="1" s="1"/>
  <c r="FA95" i="1" s="1"/>
  <c r="BY94" i="1"/>
  <c r="CA94" i="1" s="1"/>
  <c r="FA94" i="1" s="1"/>
  <c r="BY93" i="1"/>
  <c r="CA93" i="1" s="1"/>
  <c r="BY92" i="1"/>
  <c r="CA92" i="1" s="1"/>
  <c r="FA92" i="1" s="1"/>
  <c r="BY91" i="1"/>
  <c r="CA91" i="1" s="1"/>
  <c r="FA91" i="1" s="1"/>
  <c r="BY89" i="1"/>
  <c r="BY88" i="1"/>
  <c r="CA88" i="1" s="1"/>
  <c r="BY87" i="1"/>
  <c r="CA87" i="1" s="1"/>
  <c r="BY86" i="1"/>
  <c r="CA86" i="1" s="1"/>
  <c r="BY85" i="1"/>
  <c r="BY84" i="1"/>
  <c r="CA84" i="1" s="1"/>
  <c r="FA84" i="1" s="1"/>
  <c r="BY83" i="1"/>
  <c r="CA83" i="1" s="1"/>
  <c r="FA83" i="1" s="1"/>
  <c r="BY82" i="1"/>
  <c r="CA82" i="1" s="1"/>
  <c r="FA82" i="1" s="1"/>
  <c r="BY81" i="1"/>
  <c r="BY80" i="1"/>
  <c r="CA80" i="1" s="1"/>
  <c r="BY79" i="1"/>
  <c r="CA79" i="1" s="1"/>
  <c r="BY78" i="1"/>
  <c r="CA78" i="1" s="1"/>
  <c r="FA78" i="1" s="1"/>
  <c r="BY77" i="1"/>
  <c r="CA77" i="1" s="1"/>
  <c r="FA77" i="1" s="1"/>
  <c r="BY76" i="1"/>
  <c r="CA76" i="1" s="1"/>
  <c r="FA76" i="1" s="1"/>
  <c r="BY75" i="1"/>
  <c r="CA75" i="1" s="1"/>
  <c r="FA75" i="1" s="1"/>
  <c r="BY74" i="1"/>
  <c r="CA74" i="1" s="1"/>
  <c r="FA74" i="1" s="1"/>
  <c r="BY73" i="1"/>
  <c r="BY72" i="1"/>
  <c r="CA72" i="1" s="1"/>
  <c r="BY71" i="1"/>
  <c r="CA71" i="1" s="1"/>
  <c r="BY70" i="1"/>
  <c r="CA70" i="1" s="1"/>
  <c r="FA70" i="1" s="1"/>
  <c r="BY69" i="1"/>
  <c r="BY68" i="1"/>
  <c r="CA68" i="1" s="1"/>
  <c r="FA68" i="1" s="1"/>
  <c r="BY67" i="1"/>
  <c r="CA67" i="1" s="1"/>
  <c r="FA67" i="1" s="1"/>
  <c r="BY66" i="1"/>
  <c r="CA66" i="1" s="1"/>
  <c r="FA66" i="1" s="1"/>
  <c r="BY65" i="1"/>
  <c r="CA65" i="1" s="1"/>
  <c r="FA65" i="1" s="1"/>
  <c r="BY64" i="1"/>
  <c r="CA64" i="1" s="1"/>
  <c r="BY63" i="1"/>
  <c r="CA63" i="1" s="1"/>
  <c r="BY62" i="1"/>
  <c r="CA62" i="1" s="1"/>
  <c r="FA62" i="1" s="1"/>
  <c r="BY61" i="1"/>
  <c r="CA61" i="1" s="1"/>
  <c r="FA61" i="1" s="1"/>
  <c r="BY60" i="1"/>
  <c r="CA60" i="1" s="1"/>
  <c r="FA60" i="1" s="1"/>
  <c r="BY59" i="1"/>
  <c r="CA59" i="1" s="1"/>
  <c r="FA59" i="1" s="1"/>
  <c r="BY58" i="1"/>
  <c r="CA58" i="1" s="1"/>
  <c r="FA58" i="1" s="1"/>
  <c r="BY57" i="1"/>
  <c r="BY56" i="1"/>
  <c r="CA56" i="1" s="1"/>
  <c r="BY55" i="1"/>
  <c r="CA55" i="1" s="1"/>
  <c r="BY54" i="1"/>
  <c r="CA54" i="1" s="1"/>
  <c r="FA54" i="1" s="1"/>
  <c r="BY53" i="1"/>
  <c r="BY52" i="1"/>
  <c r="CA52" i="1" s="1"/>
  <c r="FA52" i="1" s="1"/>
  <c r="BY51" i="1"/>
  <c r="CA51" i="1" s="1"/>
  <c r="FA51" i="1" s="1"/>
  <c r="BY50" i="1"/>
  <c r="CA50" i="1" s="1"/>
  <c r="FA50" i="1" s="1"/>
  <c r="BY49" i="1"/>
  <c r="BY48" i="1"/>
  <c r="CA48" i="1" s="1"/>
  <c r="BY47" i="1"/>
  <c r="CA47" i="1" s="1"/>
  <c r="BY46" i="1"/>
  <c r="CA46" i="1" s="1"/>
  <c r="BY45" i="1"/>
  <c r="CA45" i="1" s="1"/>
  <c r="FA45" i="1" s="1"/>
  <c r="BY44" i="1"/>
  <c r="CA44" i="1" s="1"/>
  <c r="FA44" i="1" s="1"/>
  <c r="BY43" i="1"/>
  <c r="CA43" i="1" s="1"/>
  <c r="FA43" i="1" s="1"/>
  <c r="BY42" i="1"/>
  <c r="CA42" i="1" s="1"/>
  <c r="FA42" i="1" s="1"/>
  <c r="BY41" i="1"/>
  <c r="BY40" i="1"/>
  <c r="CA40" i="1" s="1"/>
  <c r="BY39" i="1"/>
  <c r="CA39" i="1" s="1"/>
  <c r="BY38" i="1"/>
  <c r="CA38" i="1" s="1"/>
  <c r="FA38" i="1" s="1"/>
  <c r="BY37" i="1"/>
  <c r="BY36" i="1"/>
  <c r="CA36" i="1" s="1"/>
  <c r="FA36" i="1" s="1"/>
  <c r="BY35" i="1"/>
  <c r="CA35" i="1" s="1"/>
  <c r="BY34" i="1"/>
  <c r="CA34" i="1" s="1"/>
  <c r="FA34" i="1" s="1"/>
  <c r="BY33" i="1"/>
  <c r="CA33" i="1" s="1"/>
  <c r="FA33" i="1" s="1"/>
  <c r="BY32" i="1"/>
  <c r="CA32" i="1" s="1"/>
  <c r="BY31" i="1"/>
  <c r="CA31" i="1" s="1"/>
  <c r="BY30" i="1"/>
  <c r="CA30" i="1" s="1"/>
  <c r="FA30" i="1" s="1"/>
  <c r="BY29" i="1"/>
  <c r="CA29" i="1" s="1"/>
  <c r="FA29" i="1" s="1"/>
  <c r="BY28" i="1"/>
  <c r="CA28" i="1" s="1"/>
  <c r="FA28" i="1" s="1"/>
  <c r="BY27" i="1"/>
  <c r="CA27" i="1" s="1"/>
  <c r="FA27" i="1" s="1"/>
  <c r="BY26" i="1"/>
  <c r="CA26" i="1" s="1"/>
  <c r="FA26" i="1" s="1"/>
  <c r="BY25" i="1"/>
  <c r="CA25" i="1" s="1"/>
  <c r="FA25" i="1" s="1"/>
  <c r="BY24" i="1"/>
  <c r="CA24" i="1" s="1"/>
  <c r="BY23" i="1"/>
  <c r="CA23" i="1" s="1"/>
  <c r="BY22" i="1"/>
  <c r="CA22" i="1" s="1"/>
  <c r="FA22" i="1" s="1"/>
  <c r="BY21" i="1"/>
  <c r="BY20" i="1"/>
  <c r="CA20" i="1" s="1"/>
  <c r="FA20" i="1" s="1"/>
  <c r="BY19" i="1"/>
  <c r="CA19" i="1" s="1"/>
  <c r="FA19" i="1" s="1"/>
  <c r="BY18" i="1"/>
  <c r="CA18" i="1" s="1"/>
  <c r="BY17" i="1"/>
  <c r="CA17" i="1" s="1"/>
  <c r="FA17" i="1" s="1"/>
  <c r="BY16" i="1"/>
  <c r="CA16" i="1" s="1"/>
  <c r="BY15" i="1"/>
  <c r="CA15" i="1" s="1"/>
  <c r="BY14" i="1"/>
  <c r="CA14" i="1" s="1"/>
  <c r="FA14" i="1" s="1"/>
  <c r="BY13" i="1"/>
  <c r="CA13" i="1" s="1"/>
  <c r="FA13" i="1" s="1"/>
  <c r="BY12" i="1"/>
  <c r="CA12" i="1" s="1"/>
  <c r="FA12" i="1" s="1"/>
  <c r="BY11" i="1"/>
  <c r="CA11" i="1" s="1"/>
  <c r="BY10" i="1"/>
  <c r="CA10" i="1" s="1"/>
  <c r="BY9" i="1"/>
  <c r="CA9" i="1" s="1"/>
  <c r="FA9" i="1" s="1"/>
  <c r="BY8" i="1"/>
  <c r="CA8" i="1" s="1"/>
  <c r="BY7" i="1"/>
  <c r="CA7" i="1" s="1"/>
  <c r="BY6" i="1"/>
  <c r="CA6" i="1" s="1"/>
  <c r="FA6" i="1" s="1"/>
  <c r="BY5" i="1"/>
  <c r="CA5" i="1" s="1"/>
  <c r="FA5" i="1" s="1"/>
  <c r="BZ4" i="1"/>
  <c r="BY4" i="1"/>
  <c r="CA4" i="1" s="1"/>
  <c r="FA4" i="1" s="1"/>
  <c r="BQ583" i="1"/>
  <c r="BP583" i="1"/>
  <c r="BQ582" i="1"/>
  <c r="BP582" i="1"/>
  <c r="BR582" i="1" s="1"/>
  <c r="EZ582" i="1" s="1"/>
  <c r="BQ581" i="1"/>
  <c r="BP581" i="1"/>
  <c r="BQ580" i="1"/>
  <c r="BP580" i="1"/>
  <c r="BR580" i="1" s="1"/>
  <c r="EZ580" i="1" s="1"/>
  <c r="BQ579" i="1"/>
  <c r="BP579" i="1"/>
  <c r="BQ578" i="1"/>
  <c r="BP578" i="1"/>
  <c r="BR578" i="1" s="1"/>
  <c r="EZ578" i="1" s="1"/>
  <c r="BQ577" i="1"/>
  <c r="BP577" i="1"/>
  <c r="BQ576" i="1"/>
  <c r="BP576" i="1"/>
  <c r="BQ575" i="1"/>
  <c r="BP575" i="1"/>
  <c r="BQ574" i="1"/>
  <c r="BP574" i="1"/>
  <c r="BQ573" i="1"/>
  <c r="BP573" i="1"/>
  <c r="BQ572" i="1"/>
  <c r="BP572" i="1"/>
  <c r="BQ571" i="1"/>
  <c r="BP571" i="1"/>
  <c r="BQ570" i="1"/>
  <c r="BP570" i="1"/>
  <c r="BQ569" i="1"/>
  <c r="BP569" i="1"/>
  <c r="BR569" i="1" s="1"/>
  <c r="EZ569" i="1" s="1"/>
  <c r="BQ568" i="1"/>
  <c r="BP568" i="1"/>
  <c r="BQ567" i="1"/>
  <c r="BP567" i="1"/>
  <c r="BQ566" i="1"/>
  <c r="BP566" i="1"/>
  <c r="BQ565" i="1"/>
  <c r="BP565" i="1"/>
  <c r="BQ564" i="1"/>
  <c r="BP564" i="1"/>
  <c r="BQ563" i="1"/>
  <c r="BP563" i="1"/>
  <c r="BQ562" i="1"/>
  <c r="BP562" i="1"/>
  <c r="BR562" i="1" s="1"/>
  <c r="EZ562" i="1" s="1"/>
  <c r="BQ561" i="1"/>
  <c r="BP561" i="1"/>
  <c r="BQ560" i="1"/>
  <c r="BP560" i="1"/>
  <c r="BR560" i="1" s="1"/>
  <c r="EZ560" i="1" s="1"/>
  <c r="BQ559" i="1"/>
  <c r="BP559" i="1"/>
  <c r="BQ558" i="1"/>
  <c r="BP558" i="1"/>
  <c r="BQ557" i="1"/>
  <c r="BP557" i="1"/>
  <c r="BR557" i="1" s="1"/>
  <c r="EZ557" i="1" s="1"/>
  <c r="BQ556" i="1"/>
  <c r="BP556" i="1"/>
  <c r="BQ555" i="1"/>
  <c r="BP555" i="1"/>
  <c r="BQ554" i="1"/>
  <c r="BP554" i="1"/>
  <c r="BQ553" i="1"/>
  <c r="BP553" i="1"/>
  <c r="BQ552" i="1"/>
  <c r="BP552" i="1"/>
  <c r="BQ551" i="1"/>
  <c r="BP551" i="1"/>
  <c r="BQ550" i="1"/>
  <c r="BP550" i="1"/>
  <c r="BQ549" i="1"/>
  <c r="BP549" i="1"/>
  <c r="BQ548" i="1"/>
  <c r="BP548" i="1"/>
  <c r="BR548" i="1" s="1"/>
  <c r="EZ548" i="1" s="1"/>
  <c r="BQ547" i="1"/>
  <c r="BP547" i="1"/>
  <c r="BQ546" i="1"/>
  <c r="BP546" i="1"/>
  <c r="BQ545" i="1"/>
  <c r="BP545" i="1"/>
  <c r="BQ544" i="1"/>
  <c r="BP544" i="1"/>
  <c r="BQ543" i="1"/>
  <c r="BP543" i="1"/>
  <c r="BQ542" i="1"/>
  <c r="BP542" i="1"/>
  <c r="BQ541" i="1"/>
  <c r="BP541" i="1"/>
  <c r="BQ540" i="1"/>
  <c r="BP540" i="1"/>
  <c r="BQ539" i="1"/>
  <c r="BP539" i="1"/>
  <c r="BQ538" i="1"/>
  <c r="BP538" i="1"/>
  <c r="BQ537" i="1"/>
  <c r="BP537" i="1"/>
  <c r="BQ536" i="1"/>
  <c r="BP536" i="1"/>
  <c r="BQ535" i="1"/>
  <c r="BP535" i="1"/>
  <c r="BQ534" i="1"/>
  <c r="BP534" i="1"/>
  <c r="BQ533" i="1"/>
  <c r="BP533" i="1"/>
  <c r="BQ532" i="1"/>
  <c r="BP532" i="1"/>
  <c r="BQ531" i="1"/>
  <c r="BP531" i="1"/>
  <c r="BQ530" i="1"/>
  <c r="BP530" i="1"/>
  <c r="BQ529" i="1"/>
  <c r="BP529" i="1"/>
  <c r="BQ528" i="1"/>
  <c r="BP528" i="1"/>
  <c r="BR528" i="1" s="1"/>
  <c r="BQ527" i="1"/>
  <c r="BP527" i="1"/>
  <c r="BQ526" i="1"/>
  <c r="BP526" i="1"/>
  <c r="BR526" i="1" s="1"/>
  <c r="EZ526" i="1" s="1"/>
  <c r="BQ525" i="1"/>
  <c r="BP525" i="1"/>
  <c r="BR525" i="1" s="1"/>
  <c r="EZ525" i="1" s="1"/>
  <c r="BQ524" i="1"/>
  <c r="BP524" i="1"/>
  <c r="BQ523" i="1"/>
  <c r="BP523" i="1"/>
  <c r="BQ522" i="1"/>
  <c r="BP522" i="1"/>
  <c r="BQ521" i="1"/>
  <c r="BP521" i="1"/>
  <c r="BQ520" i="1"/>
  <c r="BP520" i="1"/>
  <c r="BQ519" i="1"/>
  <c r="BP519" i="1"/>
  <c r="BR519" i="1" s="1"/>
  <c r="EZ519" i="1" s="1"/>
  <c r="BQ518" i="1"/>
  <c r="BP518" i="1"/>
  <c r="BQ517" i="1"/>
  <c r="BP517" i="1"/>
  <c r="BQ516" i="1"/>
  <c r="BP516" i="1"/>
  <c r="BR516" i="1" s="1"/>
  <c r="EZ516" i="1" s="1"/>
  <c r="BQ515" i="1"/>
  <c r="BP515" i="1"/>
  <c r="BQ514" i="1"/>
  <c r="BP514" i="1"/>
  <c r="BQ513" i="1"/>
  <c r="BP513" i="1"/>
  <c r="BQ512" i="1"/>
  <c r="BP512" i="1"/>
  <c r="BR512" i="1" s="1"/>
  <c r="EZ512" i="1" s="1"/>
  <c r="BQ511" i="1"/>
  <c r="BP511" i="1"/>
  <c r="BQ510" i="1"/>
  <c r="BP510" i="1"/>
  <c r="BQ509" i="1"/>
  <c r="BP509" i="1"/>
  <c r="BQ508" i="1"/>
  <c r="BP508" i="1"/>
  <c r="BR508" i="1" s="1"/>
  <c r="EZ508" i="1" s="1"/>
  <c r="BQ507" i="1"/>
  <c r="BP507" i="1"/>
  <c r="BR507" i="1" s="1"/>
  <c r="EZ507" i="1" s="1"/>
  <c r="BQ506" i="1"/>
  <c r="BP506" i="1"/>
  <c r="BQ505" i="1"/>
  <c r="BP505" i="1"/>
  <c r="BQ504" i="1"/>
  <c r="BP504" i="1"/>
  <c r="BQ503" i="1"/>
  <c r="BP503" i="1"/>
  <c r="BQ502" i="1"/>
  <c r="BP502" i="1"/>
  <c r="BQ501" i="1"/>
  <c r="BP501" i="1"/>
  <c r="BQ500" i="1"/>
  <c r="BP500" i="1"/>
  <c r="BR500" i="1" s="1"/>
  <c r="EZ500" i="1" s="1"/>
  <c r="BQ499" i="1"/>
  <c r="BP499" i="1"/>
  <c r="BQ498" i="1"/>
  <c r="BP498" i="1"/>
  <c r="BQ497" i="1"/>
  <c r="BP497" i="1"/>
  <c r="BQ496" i="1"/>
  <c r="BP496" i="1"/>
  <c r="BR496" i="1" s="1"/>
  <c r="EZ496" i="1" s="1"/>
  <c r="BQ495" i="1"/>
  <c r="BP495" i="1"/>
  <c r="BQ494" i="1"/>
  <c r="BP494" i="1"/>
  <c r="BR494" i="1" s="1"/>
  <c r="EZ494" i="1" s="1"/>
  <c r="BQ493" i="1"/>
  <c r="BP493" i="1"/>
  <c r="BR493" i="1" s="1"/>
  <c r="EZ493" i="1" s="1"/>
  <c r="BQ492" i="1"/>
  <c r="BP492" i="1"/>
  <c r="BR492" i="1" s="1"/>
  <c r="EZ492" i="1" s="1"/>
  <c r="BQ491" i="1"/>
  <c r="BP491" i="1"/>
  <c r="BQ490" i="1"/>
  <c r="BP490" i="1"/>
  <c r="BQ489" i="1"/>
  <c r="BP489" i="1"/>
  <c r="BQ488" i="1"/>
  <c r="BP488" i="1"/>
  <c r="BQ487" i="1"/>
  <c r="BP487" i="1"/>
  <c r="BR487" i="1" s="1"/>
  <c r="EZ487" i="1" s="1"/>
  <c r="BQ486" i="1"/>
  <c r="BP486" i="1"/>
  <c r="BQ485" i="1"/>
  <c r="BP485" i="1"/>
  <c r="BQ484" i="1"/>
  <c r="BP484" i="1"/>
  <c r="BR484" i="1" s="1"/>
  <c r="EZ484" i="1" s="1"/>
  <c r="BQ483" i="1"/>
  <c r="BP483" i="1"/>
  <c r="BQ482" i="1"/>
  <c r="BP482" i="1"/>
  <c r="BR482" i="1" s="1"/>
  <c r="EZ482" i="1" s="1"/>
  <c r="BQ481" i="1"/>
  <c r="BP481" i="1"/>
  <c r="BR481" i="1" s="1"/>
  <c r="EZ481" i="1" s="1"/>
  <c r="BQ480" i="1"/>
  <c r="BP480" i="1"/>
  <c r="BR480" i="1" s="1"/>
  <c r="EZ480" i="1" s="1"/>
  <c r="BQ479" i="1"/>
  <c r="BP479" i="1"/>
  <c r="BR479" i="1" s="1"/>
  <c r="EZ479" i="1" s="1"/>
  <c r="BQ478" i="1"/>
  <c r="BP478" i="1"/>
  <c r="BR478" i="1" s="1"/>
  <c r="EZ478" i="1" s="1"/>
  <c r="BQ477" i="1"/>
  <c r="BP477" i="1"/>
  <c r="BQ476" i="1"/>
  <c r="BP476" i="1"/>
  <c r="BR476" i="1" s="1"/>
  <c r="EZ476" i="1" s="1"/>
  <c r="BQ475" i="1"/>
  <c r="BP475" i="1"/>
  <c r="BQ474" i="1"/>
  <c r="BP474" i="1"/>
  <c r="BQ473" i="1"/>
  <c r="BP473" i="1"/>
  <c r="BQ472" i="1"/>
  <c r="BP472" i="1"/>
  <c r="BR472" i="1" s="1"/>
  <c r="BQ471" i="1"/>
  <c r="BP471" i="1"/>
  <c r="BQ470" i="1"/>
  <c r="BP470" i="1"/>
  <c r="BR470" i="1" s="1"/>
  <c r="EZ470" i="1" s="1"/>
  <c r="BQ469" i="1"/>
  <c r="BP469" i="1"/>
  <c r="BQ468" i="1"/>
  <c r="BP468" i="1"/>
  <c r="BQ467" i="1"/>
  <c r="BP467" i="1"/>
  <c r="BQ466" i="1"/>
  <c r="BP466" i="1"/>
  <c r="BR466" i="1" s="1"/>
  <c r="EZ466" i="1" s="1"/>
  <c r="BQ465" i="1"/>
  <c r="BP465" i="1"/>
  <c r="BQ464" i="1"/>
  <c r="BP464" i="1"/>
  <c r="BR464" i="1" s="1"/>
  <c r="EZ464" i="1" s="1"/>
  <c r="BQ463" i="1"/>
  <c r="BP463" i="1"/>
  <c r="BQ462" i="1"/>
  <c r="BP462" i="1"/>
  <c r="BQ461" i="1"/>
  <c r="BP461" i="1"/>
  <c r="BQ460" i="1"/>
  <c r="BP460" i="1"/>
  <c r="BR460" i="1" s="1"/>
  <c r="EZ460" i="1" s="1"/>
  <c r="BQ459" i="1"/>
  <c r="BP459" i="1"/>
  <c r="BQ458" i="1"/>
  <c r="BP458" i="1"/>
  <c r="BR458" i="1" s="1"/>
  <c r="EZ458" i="1" s="1"/>
  <c r="BQ457" i="1"/>
  <c r="BP457" i="1"/>
  <c r="BR457" i="1" s="1"/>
  <c r="EZ457" i="1" s="1"/>
  <c r="BQ456" i="1"/>
  <c r="BP456" i="1"/>
  <c r="BR456" i="1" s="1"/>
  <c r="BQ455" i="1"/>
  <c r="BP455" i="1"/>
  <c r="BQ454" i="1"/>
  <c r="BP454" i="1"/>
  <c r="BR454" i="1" s="1"/>
  <c r="EZ454" i="1" s="1"/>
  <c r="BQ453" i="1"/>
  <c r="BP453" i="1"/>
  <c r="BQ452" i="1"/>
  <c r="BP452" i="1"/>
  <c r="BR452" i="1" s="1"/>
  <c r="EZ452" i="1" s="1"/>
  <c r="BQ451" i="1"/>
  <c r="BP451" i="1"/>
  <c r="BQ450" i="1"/>
  <c r="BP450" i="1"/>
  <c r="BR450" i="1" s="1"/>
  <c r="EZ450" i="1" s="1"/>
  <c r="BQ449" i="1"/>
  <c r="BP449" i="1"/>
  <c r="BQ448" i="1"/>
  <c r="BP448" i="1"/>
  <c r="BR448" i="1" s="1"/>
  <c r="EZ448" i="1" s="1"/>
  <c r="BQ447" i="1"/>
  <c r="BP447" i="1"/>
  <c r="BQ446" i="1"/>
  <c r="BP446" i="1"/>
  <c r="BQ445" i="1"/>
  <c r="BP445" i="1"/>
  <c r="BQ444" i="1"/>
  <c r="BP444" i="1"/>
  <c r="BQ443" i="1"/>
  <c r="BP443" i="1"/>
  <c r="BQ442" i="1"/>
  <c r="BP442" i="1"/>
  <c r="BQ441" i="1"/>
  <c r="BP441" i="1"/>
  <c r="BQ440" i="1"/>
  <c r="BP440" i="1"/>
  <c r="BR440" i="1" s="1"/>
  <c r="BQ439" i="1"/>
  <c r="BP439" i="1"/>
  <c r="BR439" i="1" s="1"/>
  <c r="EZ439" i="1" s="1"/>
  <c r="BQ438" i="1"/>
  <c r="BP438" i="1"/>
  <c r="BR438" i="1" s="1"/>
  <c r="BQ437" i="1"/>
  <c r="BP437" i="1"/>
  <c r="BR437" i="1" s="1"/>
  <c r="EZ437" i="1" s="1"/>
  <c r="BQ436" i="1"/>
  <c r="BP436" i="1"/>
  <c r="BR436" i="1" s="1"/>
  <c r="EZ436" i="1" s="1"/>
  <c r="BQ435" i="1"/>
  <c r="BP435" i="1"/>
  <c r="BR435" i="1" s="1"/>
  <c r="EZ435" i="1" s="1"/>
  <c r="BQ434" i="1"/>
  <c r="BP434" i="1"/>
  <c r="BR434" i="1" s="1"/>
  <c r="BQ433" i="1"/>
  <c r="BP433" i="1"/>
  <c r="BQ432" i="1"/>
  <c r="BP432" i="1"/>
  <c r="BR432" i="1" s="1"/>
  <c r="BQ431" i="1"/>
  <c r="BP431" i="1"/>
  <c r="BR431" i="1" s="1"/>
  <c r="EZ431" i="1" s="1"/>
  <c r="BQ430" i="1"/>
  <c r="BP430" i="1"/>
  <c r="BR430" i="1" s="1"/>
  <c r="EZ430" i="1" s="1"/>
  <c r="BQ429" i="1"/>
  <c r="BP429" i="1"/>
  <c r="BQ428" i="1"/>
  <c r="BP428" i="1"/>
  <c r="BQ427" i="1"/>
  <c r="BP427" i="1"/>
  <c r="BR427" i="1" s="1"/>
  <c r="EZ427" i="1" s="1"/>
  <c r="BQ426" i="1"/>
  <c r="BP426" i="1"/>
  <c r="BQ425" i="1"/>
  <c r="BP425" i="1"/>
  <c r="BQ424" i="1"/>
  <c r="BP424" i="1"/>
  <c r="BR424" i="1" s="1"/>
  <c r="BQ423" i="1"/>
  <c r="BP423" i="1"/>
  <c r="BR423" i="1" s="1"/>
  <c r="EZ423" i="1" s="1"/>
  <c r="BQ422" i="1"/>
  <c r="BP422" i="1"/>
  <c r="BR422" i="1" s="1"/>
  <c r="EZ422" i="1" s="1"/>
  <c r="BQ421" i="1"/>
  <c r="BP421" i="1"/>
  <c r="BQ420" i="1"/>
  <c r="BP420" i="1"/>
  <c r="BR420" i="1" s="1"/>
  <c r="EZ420" i="1" s="1"/>
  <c r="BQ419" i="1"/>
  <c r="BP419" i="1"/>
  <c r="BQ418" i="1"/>
  <c r="BP418" i="1"/>
  <c r="BR418" i="1" s="1"/>
  <c r="BQ417" i="1"/>
  <c r="BP417" i="1"/>
  <c r="BQ416" i="1"/>
  <c r="BP416" i="1"/>
  <c r="BR416" i="1" s="1"/>
  <c r="BQ415" i="1"/>
  <c r="BP415" i="1"/>
  <c r="BQ414" i="1"/>
  <c r="BP414" i="1"/>
  <c r="BR414" i="1" s="1"/>
  <c r="EZ414" i="1" s="1"/>
  <c r="BQ413" i="1"/>
  <c r="BP413" i="1"/>
  <c r="BR413" i="1" s="1"/>
  <c r="EZ413" i="1" s="1"/>
  <c r="BQ412" i="1"/>
  <c r="BP412" i="1"/>
  <c r="BQ411" i="1"/>
  <c r="BP411" i="1"/>
  <c r="BQ410" i="1"/>
  <c r="BP410" i="1"/>
  <c r="BR410" i="1" s="1"/>
  <c r="BQ409" i="1"/>
  <c r="BP409" i="1"/>
  <c r="BR409" i="1" s="1"/>
  <c r="EZ409" i="1" s="1"/>
  <c r="BQ408" i="1"/>
  <c r="BP408" i="1"/>
  <c r="BR408" i="1" s="1"/>
  <c r="BQ407" i="1"/>
  <c r="BP407" i="1"/>
  <c r="BQ406" i="1"/>
  <c r="BP406" i="1"/>
  <c r="BR406" i="1" s="1"/>
  <c r="BQ405" i="1"/>
  <c r="BP405" i="1"/>
  <c r="BR405" i="1" s="1"/>
  <c r="EZ405" i="1" s="1"/>
  <c r="BQ404" i="1"/>
  <c r="BP404" i="1"/>
  <c r="BR404" i="1" s="1"/>
  <c r="EZ404" i="1" s="1"/>
  <c r="BQ403" i="1"/>
  <c r="BP403" i="1"/>
  <c r="BQ402" i="1"/>
  <c r="BP402" i="1"/>
  <c r="BQ401" i="1"/>
  <c r="BP401" i="1"/>
  <c r="BQ400" i="1"/>
  <c r="BP400" i="1"/>
  <c r="BR400" i="1" s="1"/>
  <c r="BQ399" i="1"/>
  <c r="BP399" i="1"/>
  <c r="BR399" i="1" s="1"/>
  <c r="EZ399" i="1" s="1"/>
  <c r="BQ398" i="1"/>
  <c r="BP398" i="1"/>
  <c r="BR398" i="1" s="1"/>
  <c r="EZ398" i="1" s="1"/>
  <c r="BQ397" i="1"/>
  <c r="BP397" i="1"/>
  <c r="BQ396" i="1"/>
  <c r="BP396" i="1"/>
  <c r="BR396" i="1" s="1"/>
  <c r="EZ396" i="1" s="1"/>
  <c r="BQ395" i="1"/>
  <c r="BP395" i="1"/>
  <c r="BQ394" i="1"/>
  <c r="BP394" i="1"/>
  <c r="BR394" i="1" s="1"/>
  <c r="BQ393" i="1"/>
  <c r="BP393" i="1"/>
  <c r="BR393" i="1" s="1"/>
  <c r="EZ393" i="1" s="1"/>
  <c r="BQ392" i="1"/>
  <c r="BP392" i="1"/>
  <c r="BR392" i="1" s="1"/>
  <c r="BQ391" i="1"/>
  <c r="BP391" i="1"/>
  <c r="BQ390" i="1"/>
  <c r="BP390" i="1"/>
  <c r="BR390" i="1" s="1"/>
  <c r="BQ389" i="1"/>
  <c r="BP389" i="1"/>
  <c r="BQ388" i="1"/>
  <c r="BP388" i="1"/>
  <c r="BR388" i="1" s="1"/>
  <c r="EZ388" i="1" s="1"/>
  <c r="BQ387" i="1"/>
  <c r="BP387" i="1"/>
  <c r="BR387" i="1" s="1"/>
  <c r="EZ387" i="1" s="1"/>
  <c r="BQ386" i="1"/>
  <c r="BP386" i="1"/>
  <c r="BR386" i="1" s="1"/>
  <c r="BQ385" i="1"/>
  <c r="BP385" i="1"/>
  <c r="BQ384" i="1"/>
  <c r="BP384" i="1"/>
  <c r="BR384" i="1" s="1"/>
  <c r="EZ384" i="1" s="1"/>
  <c r="BQ383" i="1"/>
  <c r="BP383" i="1"/>
  <c r="BQ382" i="1"/>
  <c r="BP382" i="1"/>
  <c r="BR382" i="1" s="1"/>
  <c r="EZ382" i="1" s="1"/>
  <c r="BQ381" i="1"/>
  <c r="BP381" i="1"/>
  <c r="BQ380" i="1"/>
  <c r="BP380" i="1"/>
  <c r="BR380" i="1" s="1"/>
  <c r="EZ380" i="1" s="1"/>
  <c r="BQ379" i="1"/>
  <c r="BP379" i="1"/>
  <c r="BQ378" i="1"/>
  <c r="BP378" i="1"/>
  <c r="BR378" i="1" s="1"/>
  <c r="BQ377" i="1"/>
  <c r="BP377" i="1"/>
  <c r="BR377" i="1" s="1"/>
  <c r="EZ377" i="1" s="1"/>
  <c r="BQ376" i="1"/>
  <c r="BP376" i="1"/>
  <c r="BR376" i="1" s="1"/>
  <c r="BQ375" i="1"/>
  <c r="BP375" i="1"/>
  <c r="BQ374" i="1"/>
  <c r="BP374" i="1"/>
  <c r="BR374" i="1" s="1"/>
  <c r="EZ374" i="1" s="1"/>
  <c r="BQ373" i="1"/>
  <c r="BP373" i="1"/>
  <c r="BR373" i="1" s="1"/>
  <c r="EZ373" i="1" s="1"/>
  <c r="BQ372" i="1"/>
  <c r="BP372" i="1"/>
  <c r="BR372" i="1" s="1"/>
  <c r="EZ372" i="1" s="1"/>
  <c r="BQ371" i="1"/>
  <c r="BP371" i="1"/>
  <c r="BQ370" i="1"/>
  <c r="BP370" i="1"/>
  <c r="BR370" i="1" s="1"/>
  <c r="EZ370" i="1" s="1"/>
  <c r="BQ369" i="1"/>
  <c r="BP369" i="1"/>
  <c r="BR369" i="1" s="1"/>
  <c r="EZ369" i="1" s="1"/>
  <c r="BQ368" i="1"/>
  <c r="BP368" i="1"/>
  <c r="BR368" i="1" s="1"/>
  <c r="EZ368" i="1" s="1"/>
  <c r="BQ367" i="1"/>
  <c r="BP367" i="1"/>
  <c r="BR367" i="1" s="1"/>
  <c r="EZ367" i="1" s="1"/>
  <c r="BQ366" i="1"/>
  <c r="BP366" i="1"/>
  <c r="BR366" i="1" s="1"/>
  <c r="EZ366" i="1" s="1"/>
  <c r="BQ365" i="1"/>
  <c r="BP365" i="1"/>
  <c r="BQ364" i="1"/>
  <c r="BP364" i="1"/>
  <c r="BR364" i="1" s="1"/>
  <c r="BQ363" i="1"/>
  <c r="BP363" i="1"/>
  <c r="BQ362" i="1"/>
  <c r="BP362" i="1"/>
  <c r="BR362" i="1" s="1"/>
  <c r="EZ362" i="1" s="1"/>
  <c r="BQ361" i="1"/>
  <c r="BP361" i="1"/>
  <c r="BQ360" i="1"/>
  <c r="BP360" i="1"/>
  <c r="BR360" i="1" s="1"/>
  <c r="EZ360" i="1" s="1"/>
  <c r="BQ359" i="1"/>
  <c r="BP359" i="1"/>
  <c r="BR359" i="1" s="1"/>
  <c r="EZ359" i="1" s="1"/>
  <c r="BQ358" i="1"/>
  <c r="BP358" i="1"/>
  <c r="BR358" i="1" s="1"/>
  <c r="BQ357" i="1"/>
  <c r="BP357" i="1"/>
  <c r="BR357" i="1" s="1"/>
  <c r="EZ357" i="1" s="1"/>
  <c r="BQ356" i="1"/>
  <c r="BP356" i="1"/>
  <c r="BR356" i="1" s="1"/>
  <c r="BQ355" i="1"/>
  <c r="BP355" i="1"/>
  <c r="BQ354" i="1"/>
  <c r="BP354" i="1"/>
  <c r="BR354" i="1" s="1"/>
  <c r="EZ354" i="1" s="1"/>
  <c r="BQ353" i="1"/>
  <c r="BP353" i="1"/>
  <c r="BQ352" i="1"/>
  <c r="BP352" i="1"/>
  <c r="BQ351" i="1"/>
  <c r="BP351" i="1"/>
  <c r="BR351" i="1" s="1"/>
  <c r="EZ351" i="1" s="1"/>
  <c r="BQ350" i="1"/>
  <c r="BP350" i="1"/>
  <c r="BR350" i="1" s="1"/>
  <c r="EZ350" i="1" s="1"/>
  <c r="BQ349" i="1"/>
  <c r="BP349" i="1"/>
  <c r="BQ348" i="1"/>
  <c r="BP348" i="1"/>
  <c r="BQ347" i="1"/>
  <c r="BP347" i="1"/>
  <c r="BR347" i="1" s="1"/>
  <c r="EZ347" i="1" s="1"/>
  <c r="BQ346" i="1"/>
  <c r="BP346" i="1"/>
  <c r="BQ345" i="1"/>
  <c r="BP345" i="1"/>
  <c r="BQ344" i="1"/>
  <c r="BP344" i="1"/>
  <c r="BR344" i="1" s="1"/>
  <c r="BQ343" i="1"/>
  <c r="BP343" i="1"/>
  <c r="BQ342" i="1"/>
  <c r="BP342" i="1"/>
  <c r="BR342" i="1" s="1"/>
  <c r="EZ342" i="1" s="1"/>
  <c r="BQ341" i="1"/>
  <c r="BP341" i="1"/>
  <c r="BR341" i="1" s="1"/>
  <c r="EZ341" i="1" s="1"/>
  <c r="BQ340" i="1"/>
  <c r="BP340" i="1"/>
  <c r="BQ339" i="1"/>
  <c r="BP339" i="1"/>
  <c r="BQ338" i="1"/>
  <c r="BP338" i="1"/>
  <c r="BQ337" i="1"/>
  <c r="BP337" i="1"/>
  <c r="BR337" i="1" s="1"/>
  <c r="EZ337" i="1" s="1"/>
  <c r="BQ336" i="1"/>
  <c r="BP336" i="1"/>
  <c r="BQ335" i="1"/>
  <c r="BP335" i="1"/>
  <c r="BR335" i="1" s="1"/>
  <c r="EZ335" i="1" s="1"/>
  <c r="BQ334" i="1"/>
  <c r="BP334" i="1"/>
  <c r="BQ333" i="1"/>
  <c r="BP333" i="1"/>
  <c r="BR333" i="1" s="1"/>
  <c r="EZ333" i="1" s="1"/>
  <c r="BQ332" i="1"/>
  <c r="BP332" i="1"/>
  <c r="BQ331" i="1"/>
  <c r="BP331" i="1"/>
  <c r="BQ330" i="1"/>
  <c r="BP330" i="1"/>
  <c r="BQ329" i="1"/>
  <c r="BP329" i="1"/>
  <c r="BR329" i="1" s="1"/>
  <c r="EZ329" i="1" s="1"/>
  <c r="BQ328" i="1"/>
  <c r="BP328" i="1"/>
  <c r="BR328" i="1" s="1"/>
  <c r="EZ328" i="1" s="1"/>
  <c r="BQ327" i="1"/>
  <c r="BP327" i="1"/>
  <c r="BR327" i="1" s="1"/>
  <c r="EZ327" i="1" s="1"/>
  <c r="BQ326" i="1"/>
  <c r="BP326" i="1"/>
  <c r="BR326" i="1" s="1"/>
  <c r="BQ325" i="1"/>
  <c r="BP325" i="1"/>
  <c r="BR325" i="1" s="1"/>
  <c r="EZ325" i="1" s="1"/>
  <c r="BQ324" i="1"/>
  <c r="BP324" i="1"/>
  <c r="BR324" i="1" s="1"/>
  <c r="BQ323" i="1"/>
  <c r="BP323" i="1"/>
  <c r="BR323" i="1" s="1"/>
  <c r="EZ323" i="1" s="1"/>
  <c r="BQ322" i="1"/>
  <c r="BP322" i="1"/>
  <c r="BR322" i="1" s="1"/>
  <c r="EZ322" i="1" s="1"/>
  <c r="BQ321" i="1"/>
  <c r="BP321" i="1"/>
  <c r="BQ320" i="1"/>
  <c r="BP320" i="1"/>
  <c r="BR320" i="1" s="1"/>
  <c r="EZ320" i="1" s="1"/>
  <c r="BQ319" i="1"/>
  <c r="BP319" i="1"/>
  <c r="BQ318" i="1"/>
  <c r="BP318" i="1"/>
  <c r="BR318" i="1" s="1"/>
  <c r="EZ318" i="1" s="1"/>
  <c r="BQ317" i="1"/>
  <c r="BP317" i="1"/>
  <c r="BR317" i="1" s="1"/>
  <c r="EZ317" i="1" s="1"/>
  <c r="BQ316" i="1"/>
  <c r="BP316" i="1"/>
  <c r="BR316" i="1" s="1"/>
  <c r="EZ316" i="1" s="1"/>
  <c r="BQ315" i="1"/>
  <c r="BP315" i="1"/>
  <c r="BR315" i="1" s="1"/>
  <c r="EZ315" i="1" s="1"/>
  <c r="BQ314" i="1"/>
  <c r="BP314" i="1"/>
  <c r="BQ313" i="1"/>
  <c r="BP313" i="1"/>
  <c r="BR313" i="1" s="1"/>
  <c r="EZ313" i="1" s="1"/>
  <c r="BQ312" i="1"/>
  <c r="BP312" i="1"/>
  <c r="BR312" i="1" s="1"/>
  <c r="EZ312" i="1" s="1"/>
  <c r="BQ311" i="1"/>
  <c r="BP311" i="1"/>
  <c r="BR311" i="1" s="1"/>
  <c r="EZ311" i="1" s="1"/>
  <c r="BQ310" i="1"/>
  <c r="BP310" i="1"/>
  <c r="BQ309" i="1"/>
  <c r="BP309" i="1"/>
  <c r="BQ308" i="1"/>
  <c r="BP308" i="1"/>
  <c r="BR308" i="1" s="1"/>
  <c r="EZ308" i="1" s="1"/>
  <c r="BQ307" i="1"/>
  <c r="BP307" i="1"/>
  <c r="BR307" i="1" s="1"/>
  <c r="EZ307" i="1" s="1"/>
  <c r="BQ306" i="1"/>
  <c r="BP306" i="1"/>
  <c r="BR306" i="1" s="1"/>
  <c r="EZ306" i="1" s="1"/>
  <c r="BQ305" i="1"/>
  <c r="BP305" i="1"/>
  <c r="BR305" i="1" s="1"/>
  <c r="EZ305" i="1" s="1"/>
  <c r="BQ304" i="1"/>
  <c r="BP304" i="1"/>
  <c r="BR304" i="1" s="1"/>
  <c r="EZ304" i="1" s="1"/>
  <c r="BQ303" i="1"/>
  <c r="BP303" i="1"/>
  <c r="BR303" i="1" s="1"/>
  <c r="EZ303" i="1" s="1"/>
  <c r="BQ302" i="1"/>
  <c r="BP302" i="1"/>
  <c r="BR302" i="1" s="1"/>
  <c r="EZ302" i="1" s="1"/>
  <c r="BQ301" i="1"/>
  <c r="BP301" i="1"/>
  <c r="BQ300" i="1"/>
  <c r="BP300" i="1"/>
  <c r="BR300" i="1" s="1"/>
  <c r="EZ300" i="1" s="1"/>
  <c r="BQ299" i="1"/>
  <c r="BP299" i="1"/>
  <c r="BQ298" i="1"/>
  <c r="BP298" i="1"/>
  <c r="BQ297" i="1"/>
  <c r="BP297" i="1"/>
  <c r="BQ296" i="1"/>
  <c r="BP296" i="1"/>
  <c r="BQ295" i="1"/>
  <c r="BP295" i="1"/>
  <c r="BQ294" i="1"/>
  <c r="BP294" i="1"/>
  <c r="BR294" i="1" s="1"/>
  <c r="EZ294" i="1" s="1"/>
  <c r="BQ293" i="1"/>
  <c r="BP293" i="1"/>
  <c r="BQ292" i="1"/>
  <c r="BP292" i="1"/>
  <c r="BR292" i="1" s="1"/>
  <c r="EZ292" i="1" s="1"/>
  <c r="BQ291" i="1"/>
  <c r="BP291" i="1"/>
  <c r="BQ290" i="1"/>
  <c r="BP290" i="1"/>
  <c r="BR290" i="1" s="1"/>
  <c r="EZ290" i="1" s="1"/>
  <c r="BQ289" i="1"/>
  <c r="BP289" i="1"/>
  <c r="BQ288" i="1"/>
  <c r="BP288" i="1"/>
  <c r="BQ287" i="1"/>
  <c r="BP287" i="1"/>
  <c r="BQ286" i="1"/>
  <c r="BP286" i="1"/>
  <c r="BQ285" i="1"/>
  <c r="BP285" i="1"/>
  <c r="BR285" i="1" s="1"/>
  <c r="EZ285" i="1" s="1"/>
  <c r="BQ284" i="1"/>
  <c r="BP284" i="1"/>
  <c r="BQ283" i="1"/>
  <c r="BP283" i="1"/>
  <c r="BQ282" i="1"/>
  <c r="BP282" i="1"/>
  <c r="BQ281" i="1"/>
  <c r="BP281" i="1"/>
  <c r="BQ280" i="1"/>
  <c r="BP280" i="1"/>
  <c r="BR280" i="1" s="1"/>
  <c r="EZ280" i="1" s="1"/>
  <c r="BQ279" i="1"/>
  <c r="BP279" i="1"/>
  <c r="BQ278" i="1"/>
  <c r="BP278" i="1"/>
  <c r="BQ277" i="1"/>
  <c r="BP277" i="1"/>
  <c r="BQ276" i="1"/>
  <c r="BP276" i="1"/>
  <c r="BR276" i="1" s="1"/>
  <c r="EZ276" i="1" s="1"/>
  <c r="BQ275" i="1"/>
  <c r="BP275" i="1"/>
  <c r="BQ274" i="1"/>
  <c r="BP274" i="1"/>
  <c r="BR274" i="1" s="1"/>
  <c r="EZ274" i="1" s="1"/>
  <c r="BQ273" i="1"/>
  <c r="BP273" i="1"/>
  <c r="BQ272" i="1"/>
  <c r="BP272" i="1"/>
  <c r="BQ271" i="1"/>
  <c r="BP271" i="1"/>
  <c r="BQ270" i="1"/>
  <c r="BP270" i="1"/>
  <c r="BR270" i="1" s="1"/>
  <c r="BQ269" i="1"/>
  <c r="BP269" i="1"/>
  <c r="BQ268" i="1"/>
  <c r="BP268" i="1"/>
  <c r="BQ267" i="1"/>
  <c r="BP267" i="1"/>
  <c r="BQ266" i="1"/>
  <c r="BP266" i="1"/>
  <c r="BQ265" i="1"/>
  <c r="BP265" i="1"/>
  <c r="BQ264" i="1"/>
  <c r="BP264" i="1"/>
  <c r="BR264" i="1" s="1"/>
  <c r="EZ264" i="1" s="1"/>
  <c r="BQ263" i="1"/>
  <c r="BP263" i="1"/>
  <c r="BQ262" i="1"/>
  <c r="BP262" i="1"/>
  <c r="BQ261" i="1"/>
  <c r="BP261" i="1"/>
  <c r="BQ260" i="1"/>
  <c r="BP260" i="1"/>
  <c r="BQ259" i="1"/>
  <c r="BP259" i="1"/>
  <c r="BQ258" i="1"/>
  <c r="BP258" i="1"/>
  <c r="BQ257" i="1"/>
  <c r="BP257" i="1"/>
  <c r="BQ256" i="1"/>
  <c r="BP256" i="1"/>
  <c r="BQ255" i="1"/>
  <c r="BP255" i="1"/>
  <c r="BQ254" i="1"/>
  <c r="BP254" i="1"/>
  <c r="BR254" i="1" s="1"/>
  <c r="EZ254" i="1" s="1"/>
  <c r="BQ253" i="1"/>
  <c r="BP253" i="1"/>
  <c r="BQ252" i="1"/>
  <c r="BP252" i="1"/>
  <c r="BQ251" i="1"/>
  <c r="BP251" i="1"/>
  <c r="BR251" i="1" s="1"/>
  <c r="EZ251" i="1" s="1"/>
  <c r="BQ250" i="1"/>
  <c r="BP250" i="1"/>
  <c r="BQ249" i="1"/>
  <c r="BP249" i="1"/>
  <c r="BQ248" i="1"/>
  <c r="BP248" i="1"/>
  <c r="BR248" i="1" s="1"/>
  <c r="EZ248" i="1" s="1"/>
  <c r="BQ247" i="1"/>
  <c r="BP247" i="1"/>
  <c r="BQ246" i="1"/>
  <c r="BP246" i="1"/>
  <c r="BQ245" i="1"/>
  <c r="BP245" i="1"/>
  <c r="BQ244" i="1"/>
  <c r="BP244" i="1"/>
  <c r="BR244" i="1" s="1"/>
  <c r="EZ244" i="1" s="1"/>
  <c r="BQ243" i="1"/>
  <c r="BP243" i="1"/>
  <c r="BQ242" i="1"/>
  <c r="BP242" i="1"/>
  <c r="BQ241" i="1"/>
  <c r="BP241" i="1"/>
  <c r="BQ240" i="1"/>
  <c r="BP240" i="1"/>
  <c r="BQ239" i="1"/>
  <c r="BP239" i="1"/>
  <c r="BQ238" i="1"/>
  <c r="BP238" i="1"/>
  <c r="BR238" i="1" s="1"/>
  <c r="EZ238" i="1" s="1"/>
  <c r="BQ237" i="1"/>
  <c r="BP237" i="1"/>
  <c r="BQ236" i="1"/>
  <c r="BP236" i="1"/>
  <c r="BQ235" i="1"/>
  <c r="BP235" i="1"/>
  <c r="BQ234" i="1"/>
  <c r="BP234" i="1"/>
  <c r="BR234" i="1" s="1"/>
  <c r="EZ234" i="1" s="1"/>
  <c r="BQ233" i="1"/>
  <c r="BP233" i="1"/>
  <c r="BQ232" i="1"/>
  <c r="BP232" i="1"/>
  <c r="BQ231" i="1"/>
  <c r="BP231" i="1"/>
  <c r="BQ230" i="1"/>
  <c r="BP230" i="1"/>
  <c r="BR230" i="1" s="1"/>
  <c r="EZ230" i="1" s="1"/>
  <c r="BQ229" i="1"/>
  <c r="BP229" i="1"/>
  <c r="BQ228" i="1"/>
  <c r="BP228" i="1"/>
  <c r="BR228" i="1" s="1"/>
  <c r="BQ227" i="1"/>
  <c r="BP227" i="1"/>
  <c r="BR227" i="1" s="1"/>
  <c r="EZ227" i="1" s="1"/>
  <c r="BQ226" i="1"/>
  <c r="BP226" i="1"/>
  <c r="BR226" i="1" s="1"/>
  <c r="EZ226" i="1" s="1"/>
  <c r="BQ225" i="1"/>
  <c r="BP225" i="1"/>
  <c r="BR225" i="1" s="1"/>
  <c r="EZ225" i="1" s="1"/>
  <c r="BQ224" i="1"/>
  <c r="BP224" i="1"/>
  <c r="BQ223" i="1"/>
  <c r="BP223" i="1"/>
  <c r="BQ222" i="1"/>
  <c r="BP222" i="1"/>
  <c r="BR222" i="1" s="1"/>
  <c r="BQ221" i="1"/>
  <c r="BP221" i="1"/>
  <c r="BQ220" i="1"/>
  <c r="BP220" i="1"/>
  <c r="BR220" i="1" s="1"/>
  <c r="BQ219" i="1"/>
  <c r="BP219" i="1"/>
  <c r="BQ218" i="1"/>
  <c r="BP218" i="1"/>
  <c r="BR218" i="1" s="1"/>
  <c r="EZ218" i="1" s="1"/>
  <c r="BQ217" i="1"/>
  <c r="BP217" i="1"/>
  <c r="BQ216" i="1"/>
  <c r="BP216" i="1"/>
  <c r="BR216" i="1" s="1"/>
  <c r="EZ216" i="1" s="1"/>
  <c r="BQ215" i="1"/>
  <c r="BP215" i="1"/>
  <c r="BQ214" i="1"/>
  <c r="BP214" i="1"/>
  <c r="BR214" i="1" s="1"/>
  <c r="BQ213" i="1"/>
  <c r="BP213" i="1"/>
  <c r="BQ212" i="1"/>
  <c r="BP212" i="1"/>
  <c r="BR212" i="1" s="1"/>
  <c r="BQ211" i="1"/>
  <c r="BP211" i="1"/>
  <c r="BQ210" i="1"/>
  <c r="BP210" i="1"/>
  <c r="BR210" i="1" s="1"/>
  <c r="EZ210" i="1" s="1"/>
  <c r="BQ209" i="1"/>
  <c r="BP209" i="1"/>
  <c r="BR209" i="1" s="1"/>
  <c r="EZ209" i="1" s="1"/>
  <c r="BQ208" i="1"/>
  <c r="BP208" i="1"/>
  <c r="BQ207" i="1"/>
  <c r="BP207" i="1"/>
  <c r="BR207" i="1" s="1"/>
  <c r="EZ207" i="1" s="1"/>
  <c r="BQ206" i="1"/>
  <c r="BP206" i="1"/>
  <c r="BR206" i="1" s="1"/>
  <c r="BQ205" i="1"/>
  <c r="BP205" i="1"/>
  <c r="BR205" i="1" s="1"/>
  <c r="EZ205" i="1" s="1"/>
  <c r="BQ204" i="1"/>
  <c r="BP204" i="1"/>
  <c r="BR204" i="1" s="1"/>
  <c r="BQ203" i="1"/>
  <c r="BP203" i="1"/>
  <c r="BQ202" i="1"/>
  <c r="BP202" i="1"/>
  <c r="BR202" i="1" s="1"/>
  <c r="EZ202" i="1" s="1"/>
  <c r="BQ201" i="1"/>
  <c r="BP201" i="1"/>
  <c r="BQ200" i="1"/>
  <c r="BP200" i="1"/>
  <c r="BR200" i="1" s="1"/>
  <c r="BQ199" i="1"/>
  <c r="BP199" i="1"/>
  <c r="BQ198" i="1"/>
  <c r="BP198" i="1"/>
  <c r="BR198" i="1" s="1"/>
  <c r="BQ197" i="1"/>
  <c r="BP197" i="1"/>
  <c r="BQ196" i="1"/>
  <c r="BP196" i="1"/>
  <c r="BR196" i="1" s="1"/>
  <c r="BQ195" i="1"/>
  <c r="BP195" i="1"/>
  <c r="BR195" i="1" s="1"/>
  <c r="EZ195" i="1" s="1"/>
  <c r="BQ194" i="1"/>
  <c r="BP194" i="1"/>
  <c r="BR194" i="1" s="1"/>
  <c r="EZ194" i="1" s="1"/>
  <c r="BQ193" i="1"/>
  <c r="BP193" i="1"/>
  <c r="BR193" i="1" s="1"/>
  <c r="EZ193" i="1" s="1"/>
  <c r="BQ192" i="1"/>
  <c r="BP192" i="1"/>
  <c r="BQ191" i="1"/>
  <c r="BP191" i="1"/>
  <c r="BR191" i="1" s="1"/>
  <c r="EZ191" i="1" s="1"/>
  <c r="BQ190" i="1"/>
  <c r="BP190" i="1"/>
  <c r="BR190" i="1" s="1"/>
  <c r="BQ189" i="1"/>
  <c r="BP189" i="1"/>
  <c r="BR189" i="1" s="1"/>
  <c r="EZ189" i="1" s="1"/>
  <c r="BQ188" i="1"/>
  <c r="BP188" i="1"/>
  <c r="BR188" i="1" s="1"/>
  <c r="BQ187" i="1"/>
  <c r="BP187" i="1"/>
  <c r="BQ186" i="1"/>
  <c r="BP186" i="1"/>
  <c r="BR186" i="1" s="1"/>
  <c r="EZ186" i="1" s="1"/>
  <c r="BQ185" i="1"/>
  <c r="BP185" i="1"/>
  <c r="BQ184" i="1"/>
  <c r="BP184" i="1"/>
  <c r="BR184" i="1" s="1"/>
  <c r="EZ184" i="1" s="1"/>
  <c r="BQ183" i="1"/>
  <c r="BP183" i="1"/>
  <c r="BQ182" i="1"/>
  <c r="BP182" i="1"/>
  <c r="BR182" i="1" s="1"/>
  <c r="BQ181" i="1"/>
  <c r="BP181" i="1"/>
  <c r="BQ180" i="1"/>
  <c r="BP180" i="1"/>
  <c r="BR180" i="1" s="1"/>
  <c r="BQ179" i="1"/>
  <c r="BP179" i="1"/>
  <c r="BQ178" i="1"/>
  <c r="BP178" i="1"/>
  <c r="BR178" i="1" s="1"/>
  <c r="EZ178" i="1" s="1"/>
  <c r="BQ177" i="1"/>
  <c r="BP177" i="1"/>
  <c r="BQ176" i="1"/>
  <c r="BP176" i="1"/>
  <c r="BR176" i="1" s="1"/>
  <c r="BQ175" i="1"/>
  <c r="BP175" i="1"/>
  <c r="BQ174" i="1"/>
  <c r="BP174" i="1"/>
  <c r="BR174" i="1" s="1"/>
  <c r="BQ173" i="1"/>
  <c r="BP173" i="1"/>
  <c r="BQ172" i="1"/>
  <c r="BP172" i="1"/>
  <c r="BR172" i="1" s="1"/>
  <c r="BQ171" i="1"/>
  <c r="BP171" i="1"/>
  <c r="BQ170" i="1"/>
  <c r="BP170" i="1"/>
  <c r="BR170" i="1" s="1"/>
  <c r="EZ170" i="1" s="1"/>
  <c r="BQ169" i="1"/>
  <c r="BP169" i="1"/>
  <c r="BQ168" i="1"/>
  <c r="BP168" i="1"/>
  <c r="BQ167" i="1"/>
  <c r="BP167" i="1"/>
  <c r="BQ166" i="1"/>
  <c r="BP166" i="1"/>
  <c r="BR166" i="1" s="1"/>
  <c r="BQ165" i="1"/>
  <c r="BP165" i="1"/>
  <c r="BQ164" i="1"/>
  <c r="BP164" i="1"/>
  <c r="BR164" i="1" s="1"/>
  <c r="BQ163" i="1"/>
  <c r="BP163" i="1"/>
  <c r="BQ162" i="1"/>
  <c r="BP162" i="1"/>
  <c r="BR162" i="1" s="1"/>
  <c r="EZ162" i="1" s="1"/>
  <c r="BQ161" i="1"/>
  <c r="BP161" i="1"/>
  <c r="BQ160" i="1"/>
  <c r="BP160" i="1"/>
  <c r="BQ159" i="1"/>
  <c r="BP159" i="1"/>
  <c r="BQ158" i="1"/>
  <c r="BP158" i="1"/>
  <c r="BR158" i="1" s="1"/>
  <c r="BQ157" i="1"/>
  <c r="BP157" i="1"/>
  <c r="BQ156" i="1"/>
  <c r="BP156" i="1"/>
  <c r="BR156" i="1" s="1"/>
  <c r="BQ155" i="1"/>
  <c r="BP155" i="1"/>
  <c r="BQ154" i="1"/>
  <c r="BP154" i="1"/>
  <c r="BR154" i="1" s="1"/>
  <c r="EZ154" i="1" s="1"/>
  <c r="BQ153" i="1"/>
  <c r="BP153" i="1"/>
  <c r="BQ152" i="1"/>
  <c r="BP152" i="1"/>
  <c r="BQ151" i="1"/>
  <c r="BP151" i="1"/>
  <c r="BQ150" i="1"/>
  <c r="BP150" i="1"/>
  <c r="BR150" i="1" s="1"/>
  <c r="BQ149" i="1"/>
  <c r="BP149" i="1"/>
  <c r="BQ148" i="1"/>
  <c r="BP148" i="1"/>
  <c r="BR148" i="1" s="1"/>
  <c r="BQ147" i="1"/>
  <c r="BP147" i="1"/>
  <c r="BQ146" i="1"/>
  <c r="BP146" i="1"/>
  <c r="BR146" i="1" s="1"/>
  <c r="EZ146" i="1" s="1"/>
  <c r="BQ145" i="1"/>
  <c r="BP145" i="1"/>
  <c r="BQ144" i="1"/>
  <c r="BP144" i="1"/>
  <c r="BQ143" i="1"/>
  <c r="BP143" i="1"/>
  <c r="BQ142" i="1"/>
  <c r="BP142" i="1"/>
  <c r="BR142" i="1" s="1"/>
  <c r="BQ141" i="1"/>
  <c r="BP141" i="1"/>
  <c r="BQ140" i="1"/>
  <c r="BP140" i="1"/>
  <c r="BR140" i="1" s="1"/>
  <c r="BQ139" i="1"/>
  <c r="BP139" i="1"/>
  <c r="BQ138" i="1"/>
  <c r="BP138" i="1"/>
  <c r="BR138" i="1" s="1"/>
  <c r="EZ138" i="1" s="1"/>
  <c r="BQ137" i="1"/>
  <c r="BP137" i="1"/>
  <c r="BQ136" i="1"/>
  <c r="BP136" i="1"/>
  <c r="BR136" i="1" s="1"/>
  <c r="BQ135" i="1"/>
  <c r="BP135" i="1"/>
  <c r="BQ134" i="1"/>
  <c r="BP134" i="1"/>
  <c r="BR134" i="1" s="1"/>
  <c r="BQ133" i="1"/>
  <c r="BP133" i="1"/>
  <c r="BQ132" i="1"/>
  <c r="BP132" i="1"/>
  <c r="BR132" i="1" s="1"/>
  <c r="BQ131" i="1"/>
  <c r="BP131" i="1"/>
  <c r="BQ130" i="1"/>
  <c r="BP130" i="1"/>
  <c r="BR130" i="1" s="1"/>
  <c r="EZ130" i="1" s="1"/>
  <c r="BQ129" i="1"/>
  <c r="BP129" i="1"/>
  <c r="BQ128" i="1"/>
  <c r="BP128" i="1"/>
  <c r="BQ127" i="1"/>
  <c r="BP127" i="1"/>
  <c r="BQ126" i="1"/>
  <c r="BP126" i="1"/>
  <c r="BR126" i="1" s="1"/>
  <c r="BQ125" i="1"/>
  <c r="BP125" i="1"/>
  <c r="BQ124" i="1"/>
  <c r="BP124" i="1"/>
  <c r="BR124" i="1" s="1"/>
  <c r="BQ123" i="1"/>
  <c r="BP123" i="1"/>
  <c r="BR123" i="1" s="1"/>
  <c r="EZ123" i="1" s="1"/>
  <c r="BQ122" i="1"/>
  <c r="BP122" i="1"/>
  <c r="BR122" i="1" s="1"/>
  <c r="EZ122" i="1" s="1"/>
  <c r="BQ121" i="1"/>
  <c r="BP121" i="1"/>
  <c r="BQ120" i="1"/>
  <c r="BP120" i="1"/>
  <c r="BQ119" i="1"/>
  <c r="BP119" i="1"/>
  <c r="BQ118" i="1"/>
  <c r="BP118" i="1"/>
  <c r="BR118" i="1" s="1"/>
  <c r="BQ117" i="1"/>
  <c r="BP117" i="1"/>
  <c r="BQ116" i="1"/>
  <c r="BP116" i="1"/>
  <c r="BR116" i="1" s="1"/>
  <c r="BQ115" i="1"/>
  <c r="BP115" i="1"/>
  <c r="BQ114" i="1"/>
  <c r="BP114" i="1"/>
  <c r="BR114" i="1" s="1"/>
  <c r="EZ114" i="1" s="1"/>
  <c r="BQ113" i="1"/>
  <c r="BP113" i="1"/>
  <c r="BQ112" i="1"/>
  <c r="BP112" i="1"/>
  <c r="BQ111" i="1"/>
  <c r="BP111" i="1"/>
  <c r="BR111" i="1" s="1"/>
  <c r="EZ111" i="1" s="1"/>
  <c r="BQ110" i="1"/>
  <c r="BP110" i="1"/>
  <c r="BR110" i="1" s="1"/>
  <c r="BQ109" i="1"/>
  <c r="BP109" i="1"/>
  <c r="BQ108" i="1"/>
  <c r="BP108" i="1"/>
  <c r="BR108" i="1" s="1"/>
  <c r="BQ107" i="1"/>
  <c r="BP107" i="1"/>
  <c r="BQ106" i="1"/>
  <c r="BP106" i="1"/>
  <c r="BR106" i="1" s="1"/>
  <c r="EZ106" i="1" s="1"/>
  <c r="BQ105" i="1"/>
  <c r="BP105" i="1"/>
  <c r="BQ104" i="1"/>
  <c r="BP104" i="1"/>
  <c r="BR104" i="1" s="1"/>
  <c r="EZ104" i="1" s="1"/>
  <c r="BQ103" i="1"/>
  <c r="BP103" i="1"/>
  <c r="BQ102" i="1"/>
  <c r="BP102" i="1"/>
  <c r="BR102" i="1" s="1"/>
  <c r="BQ101" i="1"/>
  <c r="BP101" i="1"/>
  <c r="BQ100" i="1"/>
  <c r="BP100" i="1"/>
  <c r="BR100" i="1" s="1"/>
  <c r="BQ99" i="1"/>
  <c r="BP99" i="1"/>
  <c r="BQ98" i="1"/>
  <c r="BP98" i="1"/>
  <c r="BR98" i="1" s="1"/>
  <c r="EZ98" i="1" s="1"/>
  <c r="BQ97" i="1"/>
  <c r="BP97" i="1"/>
  <c r="BQ96" i="1"/>
  <c r="BP96" i="1"/>
  <c r="BQ95" i="1"/>
  <c r="BP95" i="1"/>
  <c r="BQ94" i="1"/>
  <c r="BP94" i="1"/>
  <c r="BR94" i="1" s="1"/>
  <c r="BQ93" i="1"/>
  <c r="BP93" i="1"/>
  <c r="BR93" i="1" s="1"/>
  <c r="EZ93" i="1" s="1"/>
  <c r="BP92" i="1"/>
  <c r="DX92" i="1" s="1"/>
  <c r="BQ91" i="1"/>
  <c r="BP91" i="1"/>
  <c r="BR91" i="1" s="1"/>
  <c r="EZ91" i="1" s="1"/>
  <c r="BQ90" i="1"/>
  <c r="BQ89" i="1"/>
  <c r="BP89" i="1"/>
  <c r="BR89" i="1" s="1"/>
  <c r="EZ89" i="1" s="1"/>
  <c r="BQ88" i="1"/>
  <c r="BP88" i="1"/>
  <c r="BQ87" i="1"/>
  <c r="BP87" i="1"/>
  <c r="BR87" i="1" s="1"/>
  <c r="BQ86" i="1"/>
  <c r="BP86" i="1"/>
  <c r="BQ85" i="1"/>
  <c r="BP85" i="1"/>
  <c r="BR85" i="1" s="1"/>
  <c r="EZ85" i="1" s="1"/>
  <c r="BQ84" i="1"/>
  <c r="BP84" i="1"/>
  <c r="BQ83" i="1"/>
  <c r="BP83" i="1"/>
  <c r="BR83" i="1" s="1"/>
  <c r="BQ82" i="1"/>
  <c r="BP82" i="1"/>
  <c r="BQ81" i="1"/>
  <c r="BP81" i="1"/>
  <c r="BR81" i="1" s="1"/>
  <c r="EZ81" i="1" s="1"/>
  <c r="BQ80" i="1"/>
  <c r="BP80" i="1"/>
  <c r="BQ79" i="1"/>
  <c r="BP79" i="1"/>
  <c r="BR79" i="1" s="1"/>
  <c r="BQ78" i="1"/>
  <c r="BP78" i="1"/>
  <c r="BQ77" i="1"/>
  <c r="BP77" i="1"/>
  <c r="BR77" i="1" s="1"/>
  <c r="EZ77" i="1" s="1"/>
  <c r="BQ76" i="1"/>
  <c r="BP76" i="1"/>
  <c r="BQ75" i="1"/>
  <c r="BP75" i="1"/>
  <c r="BR75" i="1" s="1"/>
  <c r="EZ75" i="1" s="1"/>
  <c r="BQ74" i="1"/>
  <c r="BP74" i="1"/>
  <c r="BQ73" i="1"/>
  <c r="BP73" i="1"/>
  <c r="BR73" i="1" s="1"/>
  <c r="EZ73" i="1" s="1"/>
  <c r="BQ72" i="1"/>
  <c r="BP72" i="1"/>
  <c r="BQ71" i="1"/>
  <c r="BP71" i="1"/>
  <c r="BR71" i="1" s="1"/>
  <c r="BQ70" i="1"/>
  <c r="BP70" i="1"/>
  <c r="BQ69" i="1"/>
  <c r="BP69" i="1"/>
  <c r="BR69" i="1" s="1"/>
  <c r="EZ69" i="1" s="1"/>
  <c r="BQ68" i="1"/>
  <c r="BP68" i="1"/>
  <c r="BQ67" i="1"/>
  <c r="BP67" i="1"/>
  <c r="BR67" i="1" s="1"/>
  <c r="EZ67" i="1" s="1"/>
  <c r="BQ66" i="1"/>
  <c r="BP66" i="1"/>
  <c r="BQ65" i="1"/>
  <c r="BP65" i="1"/>
  <c r="BR65" i="1" s="1"/>
  <c r="BQ64" i="1"/>
  <c r="BP64" i="1"/>
  <c r="BR64" i="1" s="1"/>
  <c r="BQ63" i="1"/>
  <c r="BP63" i="1"/>
  <c r="BR63" i="1" s="1"/>
  <c r="BQ62" i="1"/>
  <c r="BP62" i="1"/>
  <c r="BQ61" i="1"/>
  <c r="BP61" i="1"/>
  <c r="BR61" i="1" s="1"/>
  <c r="EZ61" i="1" s="1"/>
  <c r="BQ60" i="1"/>
  <c r="BP60" i="1"/>
  <c r="BR60" i="1" s="1"/>
  <c r="EZ60" i="1" s="1"/>
  <c r="BQ59" i="1"/>
  <c r="BP59" i="1"/>
  <c r="BR59" i="1" s="1"/>
  <c r="EZ59" i="1" s="1"/>
  <c r="BQ58" i="1"/>
  <c r="BP58" i="1"/>
  <c r="BR58" i="1" s="1"/>
  <c r="EZ58" i="1" s="1"/>
  <c r="BQ57" i="1"/>
  <c r="BP57" i="1"/>
  <c r="BR57" i="1" s="1"/>
  <c r="EZ57" i="1" s="1"/>
  <c r="BQ56" i="1"/>
  <c r="BP56" i="1"/>
  <c r="BQ55" i="1"/>
  <c r="BP55" i="1"/>
  <c r="BR55" i="1" s="1"/>
  <c r="BQ54" i="1"/>
  <c r="BP54" i="1"/>
  <c r="BQ53" i="1"/>
  <c r="BP53" i="1"/>
  <c r="BR53" i="1" s="1"/>
  <c r="EZ53" i="1" s="1"/>
  <c r="BQ52" i="1"/>
  <c r="BP52" i="1"/>
  <c r="BQ51" i="1"/>
  <c r="BP51" i="1"/>
  <c r="BR51" i="1" s="1"/>
  <c r="EZ51" i="1" s="1"/>
  <c r="BQ50" i="1"/>
  <c r="BP50" i="1"/>
  <c r="BQ49" i="1"/>
  <c r="BP49" i="1"/>
  <c r="BR49" i="1" s="1"/>
  <c r="BQ48" i="1"/>
  <c r="BP48" i="1"/>
  <c r="BQ47" i="1"/>
  <c r="BP47" i="1"/>
  <c r="BR47" i="1" s="1"/>
  <c r="BQ46" i="1"/>
  <c r="BP46" i="1"/>
  <c r="BR46" i="1" s="1"/>
  <c r="EZ46" i="1" s="1"/>
  <c r="BQ45" i="1"/>
  <c r="BP45" i="1"/>
  <c r="BR45" i="1" s="1"/>
  <c r="EZ45" i="1" s="1"/>
  <c r="BQ44" i="1"/>
  <c r="BP44" i="1"/>
  <c r="BR44" i="1" s="1"/>
  <c r="EZ44" i="1" s="1"/>
  <c r="BQ43" i="1"/>
  <c r="BP43" i="1"/>
  <c r="BR43" i="1" s="1"/>
  <c r="EZ43" i="1" s="1"/>
  <c r="BQ42" i="1"/>
  <c r="BP42" i="1"/>
  <c r="BQ41" i="1"/>
  <c r="BP41" i="1"/>
  <c r="BR41" i="1" s="1"/>
  <c r="EZ41" i="1" s="1"/>
  <c r="BQ40" i="1"/>
  <c r="BP40" i="1"/>
  <c r="BQ39" i="1"/>
  <c r="BP39" i="1"/>
  <c r="BR39" i="1" s="1"/>
  <c r="BQ38" i="1"/>
  <c r="BP38" i="1"/>
  <c r="BQ37" i="1"/>
  <c r="BP37" i="1"/>
  <c r="BR37" i="1" s="1"/>
  <c r="EZ37" i="1" s="1"/>
  <c r="BQ36" i="1"/>
  <c r="BP36" i="1"/>
  <c r="BQ35" i="1"/>
  <c r="BP35" i="1"/>
  <c r="BR35" i="1" s="1"/>
  <c r="BQ34" i="1"/>
  <c r="BP34" i="1"/>
  <c r="BR34" i="1" s="1"/>
  <c r="EZ34" i="1" s="1"/>
  <c r="BQ33" i="1"/>
  <c r="BP33" i="1"/>
  <c r="BR33" i="1" s="1"/>
  <c r="BQ32" i="1"/>
  <c r="BP32" i="1"/>
  <c r="BQ31" i="1"/>
  <c r="BP31" i="1"/>
  <c r="BR31" i="1" s="1"/>
  <c r="BQ30" i="1"/>
  <c r="BP30" i="1"/>
  <c r="BR30" i="1" s="1"/>
  <c r="EZ30" i="1" s="1"/>
  <c r="BQ29" i="1"/>
  <c r="BP29" i="1"/>
  <c r="BR29" i="1" s="1"/>
  <c r="EZ29" i="1" s="1"/>
  <c r="BQ28" i="1"/>
  <c r="BP28" i="1"/>
  <c r="BQ27" i="1"/>
  <c r="BP27" i="1"/>
  <c r="BR27" i="1" s="1"/>
  <c r="BQ26" i="1"/>
  <c r="BP26" i="1"/>
  <c r="BQ25" i="1"/>
  <c r="BP25" i="1"/>
  <c r="BR25" i="1" s="1"/>
  <c r="EZ25" i="1" s="1"/>
  <c r="BQ24" i="1"/>
  <c r="BP24" i="1"/>
  <c r="BR24" i="1" s="1"/>
  <c r="EZ24" i="1" s="1"/>
  <c r="BQ23" i="1"/>
  <c r="BP23" i="1"/>
  <c r="BR23" i="1" s="1"/>
  <c r="BQ22" i="1"/>
  <c r="BP22" i="1"/>
  <c r="BQ21" i="1"/>
  <c r="BP21" i="1"/>
  <c r="BR21" i="1" s="1"/>
  <c r="EZ21" i="1" s="1"/>
  <c r="BQ20" i="1"/>
  <c r="BP20" i="1"/>
  <c r="BQ19" i="1"/>
  <c r="BP19" i="1"/>
  <c r="BR19" i="1" s="1"/>
  <c r="EZ19" i="1" s="1"/>
  <c r="BQ18" i="1"/>
  <c r="BP18" i="1"/>
  <c r="BQ17" i="1"/>
  <c r="BP17" i="1"/>
  <c r="BR17" i="1" s="1"/>
  <c r="BQ16" i="1"/>
  <c r="BP16" i="1"/>
  <c r="BR16" i="1" s="1"/>
  <c r="EZ16" i="1" s="1"/>
  <c r="BQ15" i="1"/>
  <c r="BP15" i="1"/>
  <c r="BR15" i="1" s="1"/>
  <c r="BQ14" i="1"/>
  <c r="BP14" i="1"/>
  <c r="BR14" i="1" s="1"/>
  <c r="EZ14" i="1" s="1"/>
  <c r="BQ13" i="1"/>
  <c r="BP13" i="1"/>
  <c r="BR13" i="1" s="1"/>
  <c r="EZ13" i="1" s="1"/>
  <c r="BQ12" i="1"/>
  <c r="BP12" i="1"/>
  <c r="BQ11" i="1"/>
  <c r="BP11" i="1"/>
  <c r="BR11" i="1" s="1"/>
  <c r="BQ10" i="1"/>
  <c r="BP10" i="1"/>
  <c r="BQ9" i="1"/>
  <c r="BP9" i="1"/>
  <c r="BR9" i="1" s="1"/>
  <c r="BQ8" i="1"/>
  <c r="BP8" i="1"/>
  <c r="BR8" i="1" s="1"/>
  <c r="EZ8" i="1" s="1"/>
  <c r="BQ7" i="1"/>
  <c r="BP7" i="1"/>
  <c r="BR7" i="1" s="1"/>
  <c r="BQ6" i="1"/>
  <c r="BP6" i="1"/>
  <c r="BQ5" i="1"/>
  <c r="BP5" i="1"/>
  <c r="BR5" i="1" s="1"/>
  <c r="EZ5" i="1" s="1"/>
  <c r="BQ4" i="1"/>
  <c r="BP4" i="1"/>
  <c r="FG583" i="1"/>
  <c r="EE583" i="1"/>
  <c r="FK583" i="1" s="1"/>
  <c r="DZ583" i="1"/>
  <c r="EI583" i="1" s="1"/>
  <c r="DY583" i="1"/>
  <c r="EH583" i="1" s="1"/>
  <c r="FG582" i="1"/>
  <c r="FF582" i="1"/>
  <c r="FE582" i="1"/>
  <c r="EE582" i="1"/>
  <c r="ED582" i="1"/>
  <c r="FG581" i="1"/>
  <c r="EE581" i="1"/>
  <c r="DZ581" i="1"/>
  <c r="FG580" i="1"/>
  <c r="EE580" i="1"/>
  <c r="FG579" i="1"/>
  <c r="EE579" i="1"/>
  <c r="FK579" i="1" s="1"/>
  <c r="FG578" i="1"/>
  <c r="EE578" i="1"/>
  <c r="FG577" i="1"/>
  <c r="DZ577" i="1"/>
  <c r="FG575" i="1"/>
  <c r="EE575" i="1"/>
  <c r="FK575" i="1" s="1"/>
  <c r="FG574" i="1"/>
  <c r="FF574" i="1"/>
  <c r="FE574" i="1"/>
  <c r="EE574" i="1"/>
  <c r="ED574" i="1"/>
  <c r="EM574" i="1" s="1"/>
  <c r="FB573" i="1"/>
  <c r="DZ573" i="1"/>
  <c r="FG571" i="1"/>
  <c r="EE571" i="1"/>
  <c r="FK571" i="1" s="1"/>
  <c r="FF570" i="1"/>
  <c r="FE570" i="1"/>
  <c r="EE570" i="1"/>
  <c r="ED570" i="1"/>
  <c r="EM570" i="1" s="1"/>
  <c r="FB569" i="1"/>
  <c r="DZ569" i="1"/>
  <c r="DY569" i="1"/>
  <c r="EH569" i="1" s="1"/>
  <c r="FG567" i="1"/>
  <c r="EE567" i="1"/>
  <c r="BD566" i="1"/>
  <c r="BI566" i="1" s="1"/>
  <c r="BC566" i="1"/>
  <c r="BH566" i="1" s="1"/>
  <c r="BB566" i="1"/>
  <c r="BG566" i="1" s="1"/>
  <c r="BA566" i="1"/>
  <c r="BF566" i="1" s="1"/>
  <c r="FG566" i="1"/>
  <c r="FE566" i="1"/>
  <c r="EE566" i="1"/>
  <c r="EN566" i="1" s="1"/>
  <c r="ED566" i="1"/>
  <c r="EM566" i="1" s="1"/>
  <c r="DZ565" i="1"/>
  <c r="FG563" i="1"/>
  <c r="EE563" i="1"/>
  <c r="ED562" i="1"/>
  <c r="EM562" i="1" s="1"/>
  <c r="DX562" i="1"/>
  <c r="EG562" i="1" s="1"/>
  <c r="FB561" i="1"/>
  <c r="DZ561" i="1"/>
  <c r="FG559" i="1"/>
  <c r="EE559" i="1"/>
  <c r="FF558" i="1"/>
  <c r="EE558" i="1"/>
  <c r="FK558" i="1" s="1"/>
  <c r="ED558" i="1"/>
  <c r="EM558" i="1" s="1"/>
  <c r="DZ557" i="1"/>
  <c r="EI557" i="1" s="1"/>
  <c r="FG555" i="1"/>
  <c r="EE555" i="1"/>
  <c r="FG554" i="1"/>
  <c r="FF554" i="1"/>
  <c r="EE554" i="1"/>
  <c r="FK554" i="1" s="1"/>
  <c r="ED554" i="1"/>
  <c r="EM554" i="1" s="1"/>
  <c r="FB553" i="1"/>
  <c r="DZ553" i="1"/>
  <c r="EI553" i="1" s="1"/>
  <c r="BD551" i="1"/>
  <c r="BI551" i="1" s="1"/>
  <c r="BC551" i="1"/>
  <c r="BH551" i="1" s="1"/>
  <c r="BB551" i="1"/>
  <c r="BG551" i="1" s="1"/>
  <c r="BA551" i="1"/>
  <c r="BF551" i="1" s="1"/>
  <c r="FG551" i="1"/>
  <c r="EE551" i="1"/>
  <c r="DY551" i="1"/>
  <c r="EH551" i="1" s="1"/>
  <c r="FG550" i="1"/>
  <c r="FF550" i="1"/>
  <c r="EE550" i="1"/>
  <c r="FK550" i="1" s="1"/>
  <c r="ED550" i="1"/>
  <c r="EM550" i="1" s="1"/>
  <c r="BD549" i="1"/>
  <c r="BI549" i="1" s="1"/>
  <c r="BC549" i="1"/>
  <c r="BH549" i="1" s="1"/>
  <c r="BB549" i="1"/>
  <c r="BG549" i="1" s="1"/>
  <c r="BA549" i="1"/>
  <c r="BF549" i="1" s="1"/>
  <c r="DZ549" i="1"/>
  <c r="EI549" i="1" s="1"/>
  <c r="BD548" i="1"/>
  <c r="BI548" i="1" s="1"/>
  <c r="BC548" i="1"/>
  <c r="BH548" i="1" s="1"/>
  <c r="BB548" i="1"/>
  <c r="BG548" i="1" s="1"/>
  <c r="BA548" i="1"/>
  <c r="BF548" i="1" s="1"/>
  <c r="DX548" i="1"/>
  <c r="EG548" i="1" s="1"/>
  <c r="FG547" i="1"/>
  <c r="EE547" i="1"/>
  <c r="BD546" i="1"/>
  <c r="BI546" i="1" s="1"/>
  <c r="BC546" i="1"/>
  <c r="BH546" i="1" s="1"/>
  <c r="BB546" i="1"/>
  <c r="BG546" i="1" s="1"/>
  <c r="BA546" i="1"/>
  <c r="BF546" i="1" s="1"/>
  <c r="FG546" i="1"/>
  <c r="FF546" i="1"/>
  <c r="FE546" i="1"/>
  <c r="EE546" i="1"/>
  <c r="FK546" i="1" s="1"/>
  <c r="ED546" i="1"/>
  <c r="EM546" i="1" s="1"/>
  <c r="BD545" i="1"/>
  <c r="BI545" i="1" s="1"/>
  <c r="BC545" i="1"/>
  <c r="BH545" i="1" s="1"/>
  <c r="BB545" i="1"/>
  <c r="BG545" i="1" s="1"/>
  <c r="BA545" i="1"/>
  <c r="BF545" i="1" s="1"/>
  <c r="BD544" i="1"/>
  <c r="BI544" i="1" s="1"/>
  <c r="BC544" i="1"/>
  <c r="BH544" i="1" s="1"/>
  <c r="BB544" i="1"/>
  <c r="BG544" i="1" s="1"/>
  <c r="BA544" i="1"/>
  <c r="BF544" i="1" s="1"/>
  <c r="DZ544" i="1"/>
  <c r="EI544" i="1" s="1"/>
  <c r="FG543" i="1"/>
  <c r="EE543" i="1"/>
  <c r="BD542" i="1"/>
  <c r="BI542" i="1" s="1"/>
  <c r="BC542" i="1"/>
  <c r="BH542" i="1" s="1"/>
  <c r="BB542" i="1"/>
  <c r="BG542" i="1" s="1"/>
  <c r="BA542" i="1"/>
  <c r="BF542" i="1" s="1"/>
  <c r="FG542" i="1"/>
  <c r="FF542" i="1"/>
  <c r="FE542" i="1"/>
  <c r="EE542" i="1"/>
  <c r="FK542" i="1" s="1"/>
  <c r="ED542" i="1"/>
  <c r="BD541" i="1"/>
  <c r="BI541" i="1" s="1"/>
  <c r="BC541" i="1"/>
  <c r="BH541" i="1" s="1"/>
  <c r="BB541" i="1"/>
  <c r="BG541" i="1" s="1"/>
  <c r="BA541" i="1"/>
  <c r="BF541" i="1" s="1"/>
  <c r="DZ541" i="1"/>
  <c r="EI541" i="1" s="1"/>
  <c r="BD540" i="1"/>
  <c r="BI540" i="1" s="1"/>
  <c r="BC540" i="1"/>
  <c r="BH540" i="1" s="1"/>
  <c r="BB540" i="1"/>
  <c r="BG540" i="1" s="1"/>
  <c r="BA540" i="1"/>
  <c r="BF540" i="1" s="1"/>
  <c r="DZ540" i="1"/>
  <c r="BD539" i="1"/>
  <c r="BI539" i="1" s="1"/>
  <c r="BC539" i="1"/>
  <c r="BH539" i="1" s="1"/>
  <c r="BB539" i="1"/>
  <c r="BG539" i="1" s="1"/>
  <c r="BA539" i="1"/>
  <c r="BF539" i="1" s="1"/>
  <c r="FG539" i="1"/>
  <c r="EE539" i="1"/>
  <c r="EE538" i="1"/>
  <c r="FB537" i="1"/>
  <c r="DZ537" i="1"/>
  <c r="EI537" i="1" s="1"/>
  <c r="BD536" i="1"/>
  <c r="BI536" i="1" s="1"/>
  <c r="BC536" i="1"/>
  <c r="BH536" i="1" s="1"/>
  <c r="BB536" i="1"/>
  <c r="BG536" i="1" s="1"/>
  <c r="BA536" i="1"/>
  <c r="BF536" i="1" s="1"/>
  <c r="FG534" i="1"/>
  <c r="EE534" i="1"/>
  <c r="ED534" i="1"/>
  <c r="EM534" i="1" s="1"/>
  <c r="DZ533" i="1"/>
  <c r="EI533" i="1" s="1"/>
  <c r="FB532" i="1"/>
  <c r="DZ532" i="1"/>
  <c r="FG531" i="1"/>
  <c r="EE531" i="1"/>
  <c r="BD530" i="1"/>
  <c r="BI530" i="1" s="1"/>
  <c r="BC530" i="1"/>
  <c r="BH530" i="1" s="1"/>
  <c r="BB530" i="1"/>
  <c r="BG530" i="1" s="1"/>
  <c r="BA530" i="1"/>
  <c r="BF530" i="1" s="1"/>
  <c r="FG530" i="1"/>
  <c r="FE530" i="1"/>
  <c r="EE530" i="1"/>
  <c r="EN530" i="1" s="1"/>
  <c r="ED530" i="1"/>
  <c r="EM530" i="1" s="1"/>
  <c r="BD529" i="1"/>
  <c r="BI529" i="1" s="1"/>
  <c r="BC529" i="1"/>
  <c r="BH529" i="1" s="1"/>
  <c r="BB529" i="1"/>
  <c r="BG529" i="1" s="1"/>
  <c r="BA529" i="1"/>
  <c r="BF529" i="1" s="1"/>
  <c r="FB529" i="1"/>
  <c r="DZ529" i="1"/>
  <c r="EI529" i="1" s="1"/>
  <c r="BD528" i="1"/>
  <c r="BI528" i="1" s="1"/>
  <c r="BC528" i="1"/>
  <c r="BH528" i="1" s="1"/>
  <c r="BB528" i="1"/>
  <c r="BG528" i="1" s="1"/>
  <c r="BA528" i="1"/>
  <c r="BF528" i="1" s="1"/>
  <c r="EZ528" i="1"/>
  <c r="FG527" i="1"/>
  <c r="EE527" i="1"/>
  <c r="BD526" i="1"/>
  <c r="BI526" i="1" s="1"/>
  <c r="BC526" i="1"/>
  <c r="BH526" i="1" s="1"/>
  <c r="BB526" i="1"/>
  <c r="BG526" i="1" s="1"/>
  <c r="BA526" i="1"/>
  <c r="BF526" i="1" s="1"/>
  <c r="FG526" i="1"/>
  <c r="FF526" i="1"/>
  <c r="EE526" i="1"/>
  <c r="FK526" i="1" s="1"/>
  <c r="ED526" i="1"/>
  <c r="EM526" i="1" s="1"/>
  <c r="BD525" i="1"/>
  <c r="BI525" i="1" s="1"/>
  <c r="BC525" i="1"/>
  <c r="BH525" i="1" s="1"/>
  <c r="BB525" i="1"/>
  <c r="BG525" i="1" s="1"/>
  <c r="BA525" i="1"/>
  <c r="BF525" i="1" s="1"/>
  <c r="DZ525" i="1"/>
  <c r="EI525" i="1" s="1"/>
  <c r="BD524" i="1"/>
  <c r="BI524" i="1" s="1"/>
  <c r="BC524" i="1"/>
  <c r="BH524" i="1" s="1"/>
  <c r="BB524" i="1"/>
  <c r="BG524" i="1" s="1"/>
  <c r="BA524" i="1"/>
  <c r="BF524" i="1" s="1"/>
  <c r="FG523" i="1"/>
  <c r="EE523" i="1"/>
  <c r="BD522" i="1"/>
  <c r="BI522" i="1" s="1"/>
  <c r="BC522" i="1"/>
  <c r="BH522" i="1" s="1"/>
  <c r="BB522" i="1"/>
  <c r="BG522" i="1" s="1"/>
  <c r="BA522" i="1"/>
  <c r="BF522" i="1" s="1"/>
  <c r="FF522" i="1"/>
  <c r="FE522" i="1"/>
  <c r="EE522" i="1"/>
  <c r="FK522" i="1" s="1"/>
  <c r="ED522" i="1"/>
  <c r="EM522" i="1" s="1"/>
  <c r="BD521" i="1"/>
  <c r="BI521" i="1" s="1"/>
  <c r="BC521" i="1"/>
  <c r="BH521" i="1" s="1"/>
  <c r="BB521" i="1"/>
  <c r="BG521" i="1" s="1"/>
  <c r="BA521" i="1"/>
  <c r="BF521" i="1" s="1"/>
  <c r="FB521" i="1"/>
  <c r="DZ521" i="1"/>
  <c r="EI521" i="1" s="1"/>
  <c r="BD520" i="1"/>
  <c r="BI520" i="1" s="1"/>
  <c r="BC520" i="1"/>
  <c r="BH520" i="1" s="1"/>
  <c r="BB520" i="1"/>
  <c r="BG520" i="1" s="1"/>
  <c r="BA520" i="1"/>
  <c r="BF520" i="1" s="1"/>
  <c r="FG518" i="1"/>
  <c r="FF518" i="1"/>
  <c r="EE518" i="1"/>
  <c r="FK518" i="1" s="1"/>
  <c r="ED518" i="1"/>
  <c r="EM518" i="1" s="1"/>
  <c r="BD517" i="1"/>
  <c r="BI517" i="1" s="1"/>
  <c r="BC517" i="1"/>
  <c r="BH517" i="1" s="1"/>
  <c r="BB517" i="1"/>
  <c r="BG517" i="1" s="1"/>
  <c r="BA517" i="1"/>
  <c r="BF517" i="1" s="1"/>
  <c r="DZ517" i="1"/>
  <c r="EI517" i="1" s="1"/>
  <c r="BD516" i="1"/>
  <c r="BI516" i="1" s="1"/>
  <c r="BC516" i="1"/>
  <c r="BH516" i="1" s="1"/>
  <c r="BB516" i="1"/>
  <c r="BG516" i="1" s="1"/>
  <c r="BA516" i="1"/>
  <c r="BF516" i="1" s="1"/>
  <c r="DX516" i="1"/>
  <c r="EG516" i="1" s="1"/>
  <c r="BD515" i="1"/>
  <c r="BI515" i="1" s="1"/>
  <c r="BC515" i="1"/>
  <c r="BH515" i="1" s="1"/>
  <c r="BB515" i="1"/>
  <c r="BG515" i="1" s="1"/>
  <c r="BA515" i="1"/>
  <c r="BF515" i="1" s="1"/>
  <c r="FG515" i="1"/>
  <c r="EE515" i="1"/>
  <c r="FG514" i="1"/>
  <c r="EE514" i="1"/>
  <c r="FK514" i="1" s="1"/>
  <c r="DY514" i="1"/>
  <c r="EH514" i="1" s="1"/>
  <c r="BD513" i="1"/>
  <c r="BI513" i="1" s="1"/>
  <c r="BC513" i="1"/>
  <c r="BH513" i="1" s="1"/>
  <c r="BB513" i="1"/>
  <c r="BG513" i="1" s="1"/>
  <c r="BA513" i="1"/>
  <c r="BF513" i="1" s="1"/>
  <c r="DX512" i="1"/>
  <c r="EG512" i="1" s="1"/>
  <c r="FG511" i="1"/>
  <c r="EE511" i="1"/>
  <c r="BD510" i="1"/>
  <c r="BI510" i="1" s="1"/>
  <c r="BC510" i="1"/>
  <c r="BH510" i="1" s="1"/>
  <c r="BB510" i="1"/>
  <c r="BG510" i="1" s="1"/>
  <c r="BA510" i="1"/>
  <c r="BF510" i="1" s="1"/>
  <c r="FG510" i="1"/>
  <c r="FF510" i="1"/>
  <c r="EE510" i="1"/>
  <c r="FK510" i="1" s="1"/>
  <c r="ED510" i="1"/>
  <c r="EM510" i="1" s="1"/>
  <c r="BD509" i="1"/>
  <c r="BI509" i="1" s="1"/>
  <c r="BC509" i="1"/>
  <c r="BH509" i="1" s="1"/>
  <c r="BB509" i="1"/>
  <c r="BG509" i="1" s="1"/>
  <c r="BA509" i="1"/>
  <c r="BF509" i="1" s="1"/>
  <c r="DZ509" i="1"/>
  <c r="DX508" i="1"/>
  <c r="FG507" i="1"/>
  <c r="EE507" i="1"/>
  <c r="FG506" i="1"/>
  <c r="FF506" i="1"/>
  <c r="EE506" i="1"/>
  <c r="ED506" i="1"/>
  <c r="BD505" i="1"/>
  <c r="BI505" i="1" s="1"/>
  <c r="BC505" i="1"/>
  <c r="BH505" i="1" s="1"/>
  <c r="BB505" i="1"/>
  <c r="BG505" i="1" s="1"/>
  <c r="BA505" i="1"/>
  <c r="BF505" i="1" s="1"/>
  <c r="FB505" i="1"/>
  <c r="DZ505" i="1"/>
  <c r="BD504" i="1"/>
  <c r="BI504" i="1" s="1"/>
  <c r="BC504" i="1"/>
  <c r="BH504" i="1" s="1"/>
  <c r="BB504" i="1"/>
  <c r="BG504" i="1" s="1"/>
  <c r="BA504" i="1"/>
  <c r="BF504" i="1" s="1"/>
  <c r="BD503" i="1"/>
  <c r="BI503" i="1" s="1"/>
  <c r="BC503" i="1"/>
  <c r="BH503" i="1" s="1"/>
  <c r="BB503" i="1"/>
  <c r="BG503" i="1" s="1"/>
  <c r="BA503" i="1"/>
  <c r="BF503" i="1" s="1"/>
  <c r="FG503" i="1"/>
  <c r="EE503" i="1"/>
  <c r="FG502" i="1"/>
  <c r="EE502" i="1"/>
  <c r="DY502" i="1"/>
  <c r="EH502" i="1" s="1"/>
  <c r="DZ501" i="1"/>
  <c r="DX500" i="1"/>
  <c r="BD499" i="1"/>
  <c r="BI499" i="1" s="1"/>
  <c r="BC499" i="1"/>
  <c r="BH499" i="1" s="1"/>
  <c r="BB499" i="1"/>
  <c r="BG499" i="1" s="1"/>
  <c r="BA499" i="1"/>
  <c r="BF499" i="1" s="1"/>
  <c r="FG499" i="1"/>
  <c r="EE499" i="1"/>
  <c r="FF498" i="1"/>
  <c r="FE498" i="1"/>
  <c r="ED498" i="1"/>
  <c r="DY498" i="1"/>
  <c r="BD497" i="1"/>
  <c r="BI497" i="1" s="1"/>
  <c r="BC497" i="1"/>
  <c r="BH497" i="1" s="1"/>
  <c r="BB497" i="1"/>
  <c r="BG497" i="1" s="1"/>
  <c r="BA497" i="1"/>
  <c r="BF497" i="1" s="1"/>
  <c r="FB497" i="1"/>
  <c r="DZ497" i="1"/>
  <c r="BD496" i="1"/>
  <c r="BI496" i="1" s="1"/>
  <c r="BC496" i="1"/>
  <c r="BH496" i="1" s="1"/>
  <c r="BB496" i="1"/>
  <c r="BG496" i="1" s="1"/>
  <c r="BA496" i="1"/>
  <c r="BF496" i="1" s="1"/>
  <c r="DZ496" i="1"/>
  <c r="EI496" i="1" s="1"/>
  <c r="FG495" i="1"/>
  <c r="EE495" i="1"/>
  <c r="FE494" i="1"/>
  <c r="EE494" i="1"/>
  <c r="ED494" i="1"/>
  <c r="DX494" i="1"/>
  <c r="EG494" i="1" s="1"/>
  <c r="BD493" i="1"/>
  <c r="BI493" i="1" s="1"/>
  <c r="BC493" i="1"/>
  <c r="BH493" i="1" s="1"/>
  <c r="BB493" i="1"/>
  <c r="BG493" i="1" s="1"/>
  <c r="BA493" i="1"/>
  <c r="BF493" i="1" s="1"/>
  <c r="DZ493" i="1"/>
  <c r="DX492" i="1"/>
  <c r="FG491" i="1"/>
  <c r="EE491" i="1"/>
  <c r="BD490" i="1"/>
  <c r="BI490" i="1" s="1"/>
  <c r="BC490" i="1"/>
  <c r="BH490" i="1" s="1"/>
  <c r="BB490" i="1"/>
  <c r="BG490" i="1" s="1"/>
  <c r="BA490" i="1"/>
  <c r="BF490" i="1" s="1"/>
  <c r="FF490" i="1"/>
  <c r="FE490" i="1"/>
  <c r="EE490" i="1"/>
  <c r="EN490" i="1" s="1"/>
  <c r="ED490" i="1"/>
  <c r="DY490" i="1"/>
  <c r="FB489" i="1"/>
  <c r="DZ489" i="1"/>
  <c r="BD488" i="1"/>
  <c r="BI488" i="1" s="1"/>
  <c r="BC488" i="1"/>
  <c r="BH488" i="1" s="1"/>
  <c r="BB488" i="1"/>
  <c r="BG488" i="1" s="1"/>
  <c r="BA488" i="1"/>
  <c r="BF488" i="1" s="1"/>
  <c r="BD487" i="1"/>
  <c r="BI487" i="1" s="1"/>
  <c r="BC487" i="1"/>
  <c r="BH487" i="1" s="1"/>
  <c r="BB487" i="1"/>
  <c r="BG487" i="1" s="1"/>
  <c r="BA487" i="1"/>
  <c r="BF487" i="1" s="1"/>
  <c r="FG487" i="1"/>
  <c r="EE487" i="1"/>
  <c r="BD486" i="1"/>
  <c r="BI486" i="1" s="1"/>
  <c r="BC486" i="1"/>
  <c r="BH486" i="1" s="1"/>
  <c r="BB486" i="1"/>
  <c r="BG486" i="1" s="1"/>
  <c r="BA486" i="1"/>
  <c r="BF486" i="1" s="1"/>
  <c r="FG486" i="1"/>
  <c r="FF486" i="1"/>
  <c r="FE486" i="1"/>
  <c r="FA486" i="1"/>
  <c r="EE486" i="1"/>
  <c r="ED486" i="1"/>
  <c r="DY486" i="1"/>
  <c r="BD485" i="1"/>
  <c r="BI485" i="1" s="1"/>
  <c r="BC485" i="1"/>
  <c r="BH485" i="1" s="1"/>
  <c r="BB485" i="1"/>
  <c r="BG485" i="1" s="1"/>
  <c r="BA485" i="1"/>
  <c r="BF485" i="1" s="1"/>
  <c r="DZ485" i="1"/>
  <c r="EI485" i="1" s="1"/>
  <c r="BD484" i="1"/>
  <c r="BI484" i="1" s="1"/>
  <c r="BC484" i="1"/>
  <c r="BH484" i="1" s="1"/>
  <c r="BB484" i="1"/>
  <c r="BG484" i="1" s="1"/>
  <c r="BA484" i="1"/>
  <c r="BF484" i="1" s="1"/>
  <c r="DX484" i="1"/>
  <c r="EG484" i="1" s="1"/>
  <c r="BD483" i="1"/>
  <c r="BI483" i="1" s="1"/>
  <c r="BC483" i="1"/>
  <c r="BH483" i="1" s="1"/>
  <c r="BB483" i="1"/>
  <c r="BG483" i="1" s="1"/>
  <c r="BA483" i="1"/>
  <c r="BF483" i="1" s="1"/>
  <c r="FG483" i="1"/>
  <c r="EE483" i="1"/>
  <c r="FG482" i="1"/>
  <c r="FF482" i="1"/>
  <c r="FE482" i="1"/>
  <c r="ED482" i="1"/>
  <c r="EM482" i="1" s="1"/>
  <c r="DY482" i="1"/>
  <c r="EH482" i="1" s="1"/>
  <c r="FB481" i="1"/>
  <c r="DZ481" i="1"/>
  <c r="EI481" i="1" s="1"/>
  <c r="DX480" i="1"/>
  <c r="EG480" i="1" s="1"/>
  <c r="FG479" i="1"/>
  <c r="EE479" i="1"/>
  <c r="DY479" i="1"/>
  <c r="EH479" i="1" s="1"/>
  <c r="FG478" i="1"/>
  <c r="FF478" i="1"/>
  <c r="FE478" i="1"/>
  <c r="EE478" i="1"/>
  <c r="ED478" i="1"/>
  <c r="EM478" i="1" s="1"/>
  <c r="DX478" i="1"/>
  <c r="DZ477" i="1"/>
  <c r="EI477" i="1" s="1"/>
  <c r="FB476" i="1"/>
  <c r="DZ476" i="1"/>
  <c r="DX476" i="1"/>
  <c r="EG476" i="1" s="1"/>
  <c r="FG475" i="1"/>
  <c r="EE475" i="1"/>
  <c r="FF474" i="1"/>
  <c r="FE474" i="1"/>
  <c r="EE474" i="1"/>
  <c r="ED474" i="1"/>
  <c r="EM474" i="1" s="1"/>
  <c r="DY474" i="1"/>
  <c r="EH474" i="1" s="1"/>
  <c r="FB473" i="1"/>
  <c r="DZ473" i="1"/>
  <c r="EI473" i="1" s="1"/>
  <c r="EZ472" i="1"/>
  <c r="DX472" i="1"/>
  <c r="EG472" i="1" s="1"/>
  <c r="FG470" i="1"/>
  <c r="FF470" i="1"/>
  <c r="FE470" i="1"/>
  <c r="FA470" i="1"/>
  <c r="EE470" i="1"/>
  <c r="ED470" i="1"/>
  <c r="EM470" i="1" s="1"/>
  <c r="DY470" i="1"/>
  <c r="EH470" i="1" s="1"/>
  <c r="DX470" i="1"/>
  <c r="FB469" i="1"/>
  <c r="DZ469" i="1"/>
  <c r="EI469" i="1" s="1"/>
  <c r="BD467" i="1"/>
  <c r="BI467" i="1" s="1"/>
  <c r="BC467" i="1"/>
  <c r="BH467" i="1" s="1"/>
  <c r="BB467" i="1"/>
  <c r="BG467" i="1" s="1"/>
  <c r="BA467" i="1"/>
  <c r="BF467" i="1" s="1"/>
  <c r="FG467" i="1"/>
  <c r="EE467" i="1"/>
  <c r="BD466" i="1"/>
  <c r="BI466" i="1" s="1"/>
  <c r="BC466" i="1"/>
  <c r="BH466" i="1" s="1"/>
  <c r="BB466" i="1"/>
  <c r="BG466" i="1" s="1"/>
  <c r="BA466" i="1"/>
  <c r="BF466" i="1" s="1"/>
  <c r="FG466" i="1"/>
  <c r="FF466" i="1"/>
  <c r="FE466" i="1"/>
  <c r="EE466" i="1"/>
  <c r="ED466" i="1"/>
  <c r="EM466" i="1" s="1"/>
  <c r="DX466" i="1"/>
  <c r="BD465" i="1"/>
  <c r="BI465" i="1" s="1"/>
  <c r="BC465" i="1"/>
  <c r="BH465" i="1" s="1"/>
  <c r="BB465" i="1"/>
  <c r="BG465" i="1" s="1"/>
  <c r="BA465" i="1"/>
  <c r="BF465" i="1" s="1"/>
  <c r="FB465" i="1"/>
  <c r="DZ465" i="1"/>
  <c r="EI465" i="1" s="1"/>
  <c r="DX464" i="1"/>
  <c r="EG464" i="1" s="1"/>
  <c r="FG463" i="1"/>
  <c r="EE463" i="1"/>
  <c r="FG462" i="1"/>
  <c r="FF462" i="1"/>
  <c r="FE462" i="1"/>
  <c r="FA462" i="1"/>
  <c r="EE462" i="1"/>
  <c r="ED462" i="1"/>
  <c r="EM462" i="1" s="1"/>
  <c r="DY462" i="1"/>
  <c r="EH462" i="1" s="1"/>
  <c r="FB461" i="1"/>
  <c r="DZ461" i="1"/>
  <c r="EI461" i="1" s="1"/>
  <c r="FB460" i="1"/>
  <c r="DZ460" i="1"/>
  <c r="DX460" i="1"/>
  <c r="EG460" i="1" s="1"/>
  <c r="BD459" i="1"/>
  <c r="BI459" i="1" s="1"/>
  <c r="BC459" i="1"/>
  <c r="BH459" i="1" s="1"/>
  <c r="BB459" i="1"/>
  <c r="BG459" i="1" s="1"/>
  <c r="BA459" i="1"/>
  <c r="BF459" i="1" s="1"/>
  <c r="FG459" i="1"/>
  <c r="EE459" i="1"/>
  <c r="ED459" i="1"/>
  <c r="EM459" i="1" s="1"/>
  <c r="BD458" i="1"/>
  <c r="BI458" i="1" s="1"/>
  <c r="BC458" i="1"/>
  <c r="BH458" i="1" s="1"/>
  <c r="BB458" i="1"/>
  <c r="BG458" i="1" s="1"/>
  <c r="BA458" i="1"/>
  <c r="BF458" i="1" s="1"/>
  <c r="FG458" i="1"/>
  <c r="FF458" i="1"/>
  <c r="FE458" i="1"/>
  <c r="EE458" i="1"/>
  <c r="ED458" i="1"/>
  <c r="EM458" i="1" s="1"/>
  <c r="DX458" i="1"/>
  <c r="BD457" i="1"/>
  <c r="BI457" i="1" s="1"/>
  <c r="BC457" i="1"/>
  <c r="BH457" i="1" s="1"/>
  <c r="BB457" i="1"/>
  <c r="BG457" i="1" s="1"/>
  <c r="BA457" i="1"/>
  <c r="BF457" i="1" s="1"/>
  <c r="FB457" i="1"/>
  <c r="DZ457" i="1"/>
  <c r="EI457" i="1" s="1"/>
  <c r="BD456" i="1"/>
  <c r="BI456" i="1" s="1"/>
  <c r="BC456" i="1"/>
  <c r="BH456" i="1" s="1"/>
  <c r="BB456" i="1"/>
  <c r="BG456" i="1" s="1"/>
  <c r="BA456" i="1"/>
  <c r="BF456" i="1" s="1"/>
  <c r="EZ456" i="1"/>
  <c r="DX456" i="1"/>
  <c r="EG456" i="1" s="1"/>
  <c r="BD455" i="1"/>
  <c r="BI455" i="1" s="1"/>
  <c r="BC455" i="1"/>
  <c r="BH455" i="1" s="1"/>
  <c r="BB455" i="1"/>
  <c r="BG455" i="1" s="1"/>
  <c r="BA455" i="1"/>
  <c r="BF455" i="1" s="1"/>
  <c r="FG455" i="1"/>
  <c r="EE455" i="1"/>
  <c r="BD454" i="1"/>
  <c r="BI454" i="1" s="1"/>
  <c r="BC454" i="1"/>
  <c r="BH454" i="1" s="1"/>
  <c r="BB454" i="1"/>
  <c r="BG454" i="1" s="1"/>
  <c r="BA454" i="1"/>
  <c r="BF454" i="1" s="1"/>
  <c r="FG454" i="1"/>
  <c r="FF454" i="1"/>
  <c r="FE454" i="1"/>
  <c r="FA454" i="1"/>
  <c r="EE454" i="1"/>
  <c r="ED454" i="1"/>
  <c r="EM454" i="1" s="1"/>
  <c r="DY454" i="1"/>
  <c r="EH454" i="1" s="1"/>
  <c r="DX454" i="1"/>
  <c r="BD453" i="1"/>
  <c r="BI453" i="1" s="1"/>
  <c r="BC453" i="1"/>
  <c r="BH453" i="1" s="1"/>
  <c r="BB453" i="1"/>
  <c r="BG453" i="1" s="1"/>
  <c r="BA453" i="1"/>
  <c r="BF453" i="1" s="1"/>
  <c r="DZ453" i="1"/>
  <c r="EI453" i="1" s="1"/>
  <c r="BD452" i="1"/>
  <c r="BI452" i="1" s="1"/>
  <c r="BC452" i="1"/>
  <c r="BH452" i="1" s="1"/>
  <c r="BB452" i="1"/>
  <c r="BG452" i="1" s="1"/>
  <c r="BA452" i="1"/>
  <c r="BF452" i="1" s="1"/>
  <c r="FB452" i="1"/>
  <c r="DZ452" i="1"/>
  <c r="DX452" i="1"/>
  <c r="EG452" i="1" s="1"/>
  <c r="FG451" i="1"/>
  <c r="EE451" i="1"/>
  <c r="BD450" i="1"/>
  <c r="BI450" i="1" s="1"/>
  <c r="BC450" i="1"/>
  <c r="BH450" i="1" s="1"/>
  <c r="BB450" i="1"/>
  <c r="BG450" i="1" s="1"/>
  <c r="BA450" i="1"/>
  <c r="BF450" i="1" s="1"/>
  <c r="FG450" i="1"/>
  <c r="FF450" i="1"/>
  <c r="FE450" i="1"/>
  <c r="EE450" i="1"/>
  <c r="FK450" i="1" s="1"/>
  <c r="ED450" i="1"/>
  <c r="EM450" i="1" s="1"/>
  <c r="DY450" i="1"/>
  <c r="EH450" i="1" s="1"/>
  <c r="DX450" i="1"/>
  <c r="FB449" i="1"/>
  <c r="DZ449" i="1"/>
  <c r="EI449" i="1" s="1"/>
  <c r="DY449" i="1"/>
  <c r="BD448" i="1"/>
  <c r="BI448" i="1" s="1"/>
  <c r="BC448" i="1"/>
  <c r="BH448" i="1" s="1"/>
  <c r="BB448" i="1"/>
  <c r="BG448" i="1" s="1"/>
  <c r="BA448" i="1"/>
  <c r="BF448" i="1" s="1"/>
  <c r="FG447" i="1"/>
  <c r="FA447" i="1"/>
  <c r="EE447" i="1"/>
  <c r="FG446" i="1"/>
  <c r="FF446" i="1"/>
  <c r="FE446" i="1"/>
  <c r="EE446" i="1"/>
  <c r="FK446" i="1" s="1"/>
  <c r="ED446" i="1"/>
  <c r="EM446" i="1" s="1"/>
  <c r="DY446" i="1"/>
  <c r="EH446" i="1" s="1"/>
  <c r="DZ445" i="1"/>
  <c r="EI445" i="1" s="1"/>
  <c r="DZ444" i="1"/>
  <c r="BD443" i="1"/>
  <c r="BI443" i="1" s="1"/>
  <c r="BC443" i="1"/>
  <c r="BH443" i="1" s="1"/>
  <c r="BB443" i="1"/>
  <c r="BG443" i="1" s="1"/>
  <c r="BA443" i="1"/>
  <c r="BF443" i="1" s="1"/>
  <c r="FG443" i="1"/>
  <c r="EE443" i="1"/>
  <c r="BD442" i="1"/>
  <c r="BI442" i="1" s="1"/>
  <c r="BC442" i="1"/>
  <c r="BH442" i="1" s="1"/>
  <c r="BB442" i="1"/>
  <c r="BG442" i="1" s="1"/>
  <c r="BA442" i="1"/>
  <c r="BF442" i="1" s="1"/>
  <c r="FG442" i="1"/>
  <c r="FF442" i="1"/>
  <c r="FE442" i="1"/>
  <c r="EE442" i="1"/>
  <c r="ED442" i="1"/>
  <c r="DY442" i="1"/>
  <c r="EH442" i="1" s="1"/>
  <c r="FB441" i="1"/>
  <c r="DZ441" i="1"/>
  <c r="EI441" i="1" s="1"/>
  <c r="EZ440" i="1"/>
  <c r="DX440" i="1"/>
  <c r="FG439" i="1"/>
  <c r="FA439" i="1"/>
  <c r="EE439" i="1"/>
  <c r="DY439" i="1"/>
  <c r="BD438" i="1"/>
  <c r="BI438" i="1" s="1"/>
  <c r="BC438" i="1"/>
  <c r="BH438" i="1" s="1"/>
  <c r="BB438" i="1"/>
  <c r="BG438" i="1" s="1"/>
  <c r="BA438" i="1"/>
  <c r="BF438" i="1" s="1"/>
  <c r="FG438" i="1"/>
  <c r="FF438" i="1"/>
  <c r="FE438" i="1"/>
  <c r="FA438" i="1"/>
  <c r="EZ438" i="1"/>
  <c r="EE438" i="1"/>
  <c r="EN438" i="1" s="1"/>
  <c r="ED438" i="1"/>
  <c r="DY438" i="1"/>
  <c r="EH438" i="1" s="1"/>
  <c r="DX438" i="1"/>
  <c r="EG438" i="1" s="1"/>
  <c r="BD437" i="1"/>
  <c r="BI437" i="1" s="1"/>
  <c r="BC437" i="1"/>
  <c r="BH437" i="1" s="1"/>
  <c r="BB437" i="1"/>
  <c r="BG437" i="1" s="1"/>
  <c r="BA437" i="1"/>
  <c r="BF437" i="1" s="1"/>
  <c r="DZ437" i="1"/>
  <c r="EI437" i="1" s="1"/>
  <c r="BD436" i="1"/>
  <c r="BI436" i="1" s="1"/>
  <c r="BC436" i="1"/>
  <c r="BH436" i="1" s="1"/>
  <c r="BB436" i="1"/>
  <c r="BG436" i="1" s="1"/>
  <c r="BA436" i="1"/>
  <c r="BF436" i="1" s="1"/>
  <c r="DZ436" i="1"/>
  <c r="EI436" i="1" s="1"/>
  <c r="DX436" i="1"/>
  <c r="FG435" i="1"/>
  <c r="EE435" i="1"/>
  <c r="FF434" i="1"/>
  <c r="FE434" i="1"/>
  <c r="EZ434" i="1"/>
  <c r="ED434" i="1"/>
  <c r="DY434" i="1"/>
  <c r="EH434" i="1" s="1"/>
  <c r="DX434" i="1"/>
  <c r="BD433" i="1"/>
  <c r="BI433" i="1" s="1"/>
  <c r="BC433" i="1"/>
  <c r="BH433" i="1" s="1"/>
  <c r="BB433" i="1"/>
  <c r="BG433" i="1" s="1"/>
  <c r="BA433" i="1"/>
  <c r="BF433" i="1" s="1"/>
  <c r="FB433" i="1"/>
  <c r="DZ433" i="1"/>
  <c r="EI433" i="1" s="1"/>
  <c r="BD432" i="1"/>
  <c r="BI432" i="1" s="1"/>
  <c r="BC432" i="1"/>
  <c r="BH432" i="1" s="1"/>
  <c r="BB432" i="1"/>
  <c r="BG432" i="1" s="1"/>
  <c r="BA432" i="1"/>
  <c r="BF432" i="1" s="1"/>
  <c r="EZ432" i="1"/>
  <c r="BD431" i="1"/>
  <c r="BI431" i="1" s="1"/>
  <c r="BC431" i="1"/>
  <c r="BH431" i="1" s="1"/>
  <c r="BB431" i="1"/>
  <c r="BG431" i="1" s="1"/>
  <c r="BA431" i="1"/>
  <c r="BF431" i="1" s="1"/>
  <c r="FG431" i="1"/>
  <c r="FF431" i="1"/>
  <c r="EE431" i="1"/>
  <c r="DY431" i="1"/>
  <c r="BD430" i="1"/>
  <c r="BI430" i="1" s="1"/>
  <c r="BC430" i="1"/>
  <c r="BH430" i="1" s="1"/>
  <c r="BB430" i="1"/>
  <c r="BG430" i="1" s="1"/>
  <c r="BA430" i="1"/>
  <c r="BF430" i="1" s="1"/>
  <c r="FF430" i="1"/>
  <c r="FE430" i="1"/>
  <c r="FA430" i="1"/>
  <c r="EE430" i="1"/>
  <c r="ED430" i="1"/>
  <c r="DY430" i="1"/>
  <c r="EH430" i="1" s="1"/>
  <c r="DX430" i="1"/>
  <c r="BD429" i="1"/>
  <c r="BI429" i="1" s="1"/>
  <c r="BC429" i="1"/>
  <c r="BH429" i="1" s="1"/>
  <c r="BB429" i="1"/>
  <c r="BG429" i="1" s="1"/>
  <c r="BA429" i="1"/>
  <c r="BF429" i="1" s="1"/>
  <c r="FB429" i="1"/>
  <c r="DZ429" i="1"/>
  <c r="EI429" i="1" s="1"/>
  <c r="BD428" i="1"/>
  <c r="BI428" i="1" s="1"/>
  <c r="BC428" i="1"/>
  <c r="BH428" i="1" s="1"/>
  <c r="BB428" i="1"/>
  <c r="BG428" i="1" s="1"/>
  <c r="BA428" i="1"/>
  <c r="BF428" i="1" s="1"/>
  <c r="EC428" i="1"/>
  <c r="DY428" i="1"/>
  <c r="EH428" i="1" s="1"/>
  <c r="FF427" i="1"/>
  <c r="FE427" i="1"/>
  <c r="FA427" i="1"/>
  <c r="ED427" i="1"/>
  <c r="EM427" i="1" s="1"/>
  <c r="DY427" i="1"/>
  <c r="BD426" i="1"/>
  <c r="BI426" i="1" s="1"/>
  <c r="BC426" i="1"/>
  <c r="BH426" i="1" s="1"/>
  <c r="BB426" i="1"/>
  <c r="BG426" i="1" s="1"/>
  <c r="BA426" i="1"/>
  <c r="BF426" i="1" s="1"/>
  <c r="FG426" i="1"/>
  <c r="FF426" i="1"/>
  <c r="FE426" i="1"/>
  <c r="EE426" i="1"/>
  <c r="ED426" i="1"/>
  <c r="DZ426" i="1"/>
  <c r="FB425" i="1"/>
  <c r="DZ425" i="1"/>
  <c r="EI425" i="1" s="1"/>
  <c r="BD424" i="1"/>
  <c r="BI424" i="1" s="1"/>
  <c r="BC424" i="1"/>
  <c r="BH424" i="1" s="1"/>
  <c r="BB424" i="1"/>
  <c r="BG424" i="1" s="1"/>
  <c r="BA424" i="1"/>
  <c r="BF424" i="1" s="1"/>
  <c r="EZ424" i="1"/>
  <c r="DY424" i="1"/>
  <c r="EH424" i="1" s="1"/>
  <c r="DX424" i="1"/>
  <c r="BD423" i="1"/>
  <c r="BI423" i="1" s="1"/>
  <c r="BC423" i="1"/>
  <c r="BH423" i="1" s="1"/>
  <c r="BB423" i="1"/>
  <c r="BG423" i="1" s="1"/>
  <c r="BA423" i="1"/>
  <c r="BF423" i="1" s="1"/>
  <c r="FG423" i="1"/>
  <c r="FF423" i="1"/>
  <c r="FE423" i="1"/>
  <c r="FA423" i="1"/>
  <c r="EE423" i="1"/>
  <c r="ED423" i="1"/>
  <c r="EM423" i="1" s="1"/>
  <c r="DY423" i="1"/>
  <c r="FG422" i="1"/>
  <c r="FF422" i="1"/>
  <c r="FE422" i="1"/>
  <c r="FB422" i="1"/>
  <c r="EE422" i="1"/>
  <c r="ED422" i="1"/>
  <c r="DZ422" i="1"/>
  <c r="DX422" i="1"/>
  <c r="EG422" i="1" s="1"/>
  <c r="BD421" i="1"/>
  <c r="BI421" i="1" s="1"/>
  <c r="BC421" i="1"/>
  <c r="BH421" i="1" s="1"/>
  <c r="BB421" i="1"/>
  <c r="BG421" i="1" s="1"/>
  <c r="BA421" i="1"/>
  <c r="BF421" i="1" s="1"/>
  <c r="DZ421" i="1"/>
  <c r="EI421" i="1" s="1"/>
  <c r="BD420" i="1"/>
  <c r="BI420" i="1" s="1"/>
  <c r="BC420" i="1"/>
  <c r="BH420" i="1" s="1"/>
  <c r="BB420" i="1"/>
  <c r="BG420" i="1" s="1"/>
  <c r="BA420" i="1"/>
  <c r="BF420" i="1" s="1"/>
  <c r="FA420" i="1"/>
  <c r="DY420" i="1"/>
  <c r="BD419" i="1"/>
  <c r="BI419" i="1" s="1"/>
  <c r="BC419" i="1"/>
  <c r="BH419" i="1" s="1"/>
  <c r="BB419" i="1"/>
  <c r="BG419" i="1" s="1"/>
  <c r="BA419" i="1"/>
  <c r="BF419" i="1" s="1"/>
  <c r="FF419" i="1"/>
  <c r="FE419" i="1"/>
  <c r="ED419" i="1"/>
  <c r="BD418" i="1"/>
  <c r="BI418" i="1" s="1"/>
  <c r="BC418" i="1"/>
  <c r="BH418" i="1" s="1"/>
  <c r="BB418" i="1"/>
  <c r="BG418" i="1" s="1"/>
  <c r="BA418" i="1"/>
  <c r="BF418" i="1" s="1"/>
  <c r="FG418" i="1"/>
  <c r="FB418" i="1"/>
  <c r="EZ418" i="1"/>
  <c r="EE418" i="1"/>
  <c r="FK418" i="1" s="1"/>
  <c r="DZ418" i="1"/>
  <c r="EI418" i="1" s="1"/>
  <c r="DX418" i="1"/>
  <c r="FB417" i="1"/>
  <c r="DZ417" i="1"/>
  <c r="EI417" i="1" s="1"/>
  <c r="BD416" i="1"/>
  <c r="BI416" i="1" s="1"/>
  <c r="BC416" i="1"/>
  <c r="BH416" i="1" s="1"/>
  <c r="BB416" i="1"/>
  <c r="BG416" i="1" s="1"/>
  <c r="BA416" i="1"/>
  <c r="BF416" i="1" s="1"/>
  <c r="FD416" i="1"/>
  <c r="EZ416" i="1"/>
  <c r="EB416" i="1"/>
  <c r="EK416" i="1" s="1"/>
  <c r="BE416" i="1" s="1"/>
  <c r="DY416" i="1"/>
  <c r="DX416" i="1"/>
  <c r="EG416" i="1" s="1"/>
  <c r="FG415" i="1"/>
  <c r="FF415" i="1"/>
  <c r="FB415" i="1"/>
  <c r="FA415" i="1"/>
  <c r="EE415" i="1"/>
  <c r="ED415" i="1"/>
  <c r="DZ415" i="1"/>
  <c r="DY415" i="1"/>
  <c r="EH415" i="1" s="1"/>
  <c r="BD414" i="1"/>
  <c r="BI414" i="1" s="1"/>
  <c r="BC414" i="1"/>
  <c r="BH414" i="1" s="1"/>
  <c r="BB414" i="1"/>
  <c r="BG414" i="1" s="1"/>
  <c r="BA414" i="1"/>
  <c r="BF414" i="1" s="1"/>
  <c r="FG414" i="1"/>
  <c r="FF414" i="1"/>
  <c r="EE414" i="1"/>
  <c r="FK414" i="1" s="1"/>
  <c r="ED414" i="1"/>
  <c r="EM414" i="1" s="1"/>
  <c r="DX414" i="1"/>
  <c r="EG414" i="1" s="1"/>
  <c r="BD413" i="1"/>
  <c r="BI413" i="1" s="1"/>
  <c r="BC413" i="1"/>
  <c r="BH413" i="1" s="1"/>
  <c r="BB413" i="1"/>
  <c r="BG413" i="1" s="1"/>
  <c r="BA413" i="1"/>
  <c r="BF413" i="1" s="1"/>
  <c r="FA413" i="1"/>
  <c r="DY413" i="1"/>
  <c r="EH413" i="1" s="1"/>
  <c r="FA412" i="1"/>
  <c r="DY412" i="1"/>
  <c r="BD411" i="1"/>
  <c r="BI411" i="1" s="1"/>
  <c r="BC411" i="1"/>
  <c r="BH411" i="1" s="1"/>
  <c r="BB411" i="1"/>
  <c r="BG411" i="1" s="1"/>
  <c r="BA411" i="1"/>
  <c r="BF411" i="1" s="1"/>
  <c r="FF411" i="1"/>
  <c r="FE411" i="1"/>
  <c r="FB411" i="1"/>
  <c r="ED411" i="1"/>
  <c r="DZ411" i="1"/>
  <c r="BD410" i="1"/>
  <c r="BI410" i="1" s="1"/>
  <c r="BC410" i="1"/>
  <c r="BH410" i="1" s="1"/>
  <c r="BB410" i="1"/>
  <c r="BG410" i="1" s="1"/>
  <c r="BA410" i="1"/>
  <c r="BF410" i="1" s="1"/>
  <c r="FG410" i="1"/>
  <c r="FF410" i="1"/>
  <c r="FE410" i="1"/>
  <c r="EZ410" i="1"/>
  <c r="EE410" i="1"/>
  <c r="FK410" i="1" s="1"/>
  <c r="ED410" i="1"/>
  <c r="EM410" i="1" s="1"/>
  <c r="DZ410" i="1"/>
  <c r="EI410" i="1" s="1"/>
  <c r="DX410" i="1"/>
  <c r="EG410" i="1" s="1"/>
  <c r="DY409" i="1"/>
  <c r="EH409" i="1" s="1"/>
  <c r="BD408" i="1"/>
  <c r="BI408" i="1" s="1"/>
  <c r="BC408" i="1"/>
  <c r="BH408" i="1" s="1"/>
  <c r="BB408" i="1"/>
  <c r="BG408" i="1" s="1"/>
  <c r="BA408" i="1"/>
  <c r="BF408" i="1" s="1"/>
  <c r="EZ408" i="1"/>
  <c r="EC408" i="1"/>
  <c r="FG407" i="1"/>
  <c r="FF407" i="1"/>
  <c r="FE407" i="1"/>
  <c r="FB407" i="1"/>
  <c r="EE407" i="1"/>
  <c r="ED407" i="1"/>
  <c r="DZ407" i="1"/>
  <c r="FG406" i="1"/>
  <c r="FF406" i="1"/>
  <c r="FE406" i="1"/>
  <c r="EZ406" i="1"/>
  <c r="EE406" i="1"/>
  <c r="FK406" i="1" s="1"/>
  <c r="ED406" i="1"/>
  <c r="EM406" i="1" s="1"/>
  <c r="DY406" i="1"/>
  <c r="EH406" i="1" s="1"/>
  <c r="DY405" i="1"/>
  <c r="EH405" i="1" s="1"/>
  <c r="BD403" i="1"/>
  <c r="BI403" i="1" s="1"/>
  <c r="BC403" i="1"/>
  <c r="BH403" i="1" s="1"/>
  <c r="BB403" i="1"/>
  <c r="BG403" i="1" s="1"/>
  <c r="BA403" i="1"/>
  <c r="BF403" i="1" s="1"/>
  <c r="FF403" i="1"/>
  <c r="FE403" i="1"/>
  <c r="FB403" i="1"/>
  <c r="ED403" i="1"/>
  <c r="DZ403" i="1"/>
  <c r="BD402" i="1"/>
  <c r="BI402" i="1" s="1"/>
  <c r="BC402" i="1"/>
  <c r="BH402" i="1" s="1"/>
  <c r="BB402" i="1"/>
  <c r="BG402" i="1" s="1"/>
  <c r="BA402" i="1"/>
  <c r="BF402" i="1" s="1"/>
  <c r="FG402" i="1"/>
  <c r="EE402" i="1"/>
  <c r="FK402" i="1" s="1"/>
  <c r="DY402" i="1"/>
  <c r="BD401" i="1"/>
  <c r="BI401" i="1" s="1"/>
  <c r="BC401" i="1"/>
  <c r="BH401" i="1" s="1"/>
  <c r="BB401" i="1"/>
  <c r="BG401" i="1" s="1"/>
  <c r="BA401" i="1"/>
  <c r="BF401" i="1" s="1"/>
  <c r="DY401" i="1"/>
  <c r="EH401" i="1" s="1"/>
  <c r="EZ400" i="1"/>
  <c r="DX400" i="1"/>
  <c r="EG400" i="1" s="1"/>
  <c r="FG399" i="1"/>
  <c r="FF399" i="1"/>
  <c r="FB399" i="1"/>
  <c r="EE399" i="1"/>
  <c r="ED399" i="1"/>
  <c r="DZ399" i="1"/>
  <c r="FG398" i="1"/>
  <c r="EE398" i="1"/>
  <c r="FK398" i="1" s="1"/>
  <c r="ED398" i="1"/>
  <c r="EM398" i="1" s="1"/>
  <c r="DX398" i="1"/>
  <c r="EG398" i="1" s="1"/>
  <c r="FA397" i="1"/>
  <c r="DY397" i="1"/>
  <c r="EH397" i="1" s="1"/>
  <c r="FB396" i="1"/>
  <c r="DZ396" i="1"/>
  <c r="EI396" i="1" s="1"/>
  <c r="DX396" i="1"/>
  <c r="EG396" i="1" s="1"/>
  <c r="BD395" i="1"/>
  <c r="BI395" i="1" s="1"/>
  <c r="BC395" i="1"/>
  <c r="BH395" i="1" s="1"/>
  <c r="BB395" i="1"/>
  <c r="BG395" i="1" s="1"/>
  <c r="BA395" i="1"/>
  <c r="BF395" i="1" s="1"/>
  <c r="FF395" i="1"/>
  <c r="FE395" i="1"/>
  <c r="FB395" i="1"/>
  <c r="ED395" i="1"/>
  <c r="DZ395" i="1"/>
  <c r="BD394" i="1"/>
  <c r="BI394" i="1" s="1"/>
  <c r="BC394" i="1"/>
  <c r="BH394" i="1" s="1"/>
  <c r="BB394" i="1"/>
  <c r="BG394" i="1" s="1"/>
  <c r="BA394" i="1"/>
  <c r="BF394" i="1" s="1"/>
  <c r="FG394" i="1"/>
  <c r="FF394" i="1"/>
  <c r="FE394" i="1"/>
  <c r="FA394" i="1"/>
  <c r="EZ394" i="1"/>
  <c r="EE394" i="1"/>
  <c r="FK394" i="1" s="1"/>
  <c r="ED394" i="1"/>
  <c r="EM394" i="1" s="1"/>
  <c r="DY394" i="1"/>
  <c r="EH394" i="1" s="1"/>
  <c r="DX394" i="1"/>
  <c r="EG394" i="1" s="1"/>
  <c r="DY393" i="1"/>
  <c r="EH393" i="1" s="1"/>
  <c r="BD392" i="1"/>
  <c r="BI392" i="1" s="1"/>
  <c r="BC392" i="1"/>
  <c r="BH392" i="1" s="1"/>
  <c r="BB392" i="1"/>
  <c r="BG392" i="1" s="1"/>
  <c r="BA392" i="1"/>
  <c r="BF392" i="1" s="1"/>
  <c r="EZ392" i="1"/>
  <c r="DY392" i="1"/>
  <c r="DX392" i="1"/>
  <c r="EG392" i="1" s="1"/>
  <c r="BD391" i="1"/>
  <c r="BI391" i="1" s="1"/>
  <c r="BC391" i="1"/>
  <c r="BH391" i="1" s="1"/>
  <c r="BB391" i="1"/>
  <c r="BG391" i="1" s="1"/>
  <c r="BA391" i="1"/>
  <c r="BF391" i="1" s="1"/>
  <c r="FG391" i="1"/>
  <c r="FF391" i="1"/>
  <c r="FE391" i="1"/>
  <c r="FB391" i="1"/>
  <c r="EE391" i="1"/>
  <c r="ED391" i="1"/>
  <c r="EM391" i="1" s="1"/>
  <c r="DZ391" i="1"/>
  <c r="EI391" i="1" s="1"/>
  <c r="FG390" i="1"/>
  <c r="FF390" i="1"/>
  <c r="FE390" i="1"/>
  <c r="FA390" i="1"/>
  <c r="EZ390" i="1"/>
  <c r="EE390" i="1"/>
  <c r="FK390" i="1" s="1"/>
  <c r="ED390" i="1"/>
  <c r="EM390" i="1" s="1"/>
  <c r="DX390" i="1"/>
  <c r="EG390" i="1" s="1"/>
  <c r="FA389" i="1"/>
  <c r="DY389" i="1"/>
  <c r="EH389" i="1" s="1"/>
  <c r="FB388" i="1"/>
  <c r="DZ388" i="1"/>
  <c r="EI388" i="1" s="1"/>
  <c r="DX388" i="1"/>
  <c r="EG388" i="1" s="1"/>
  <c r="FF387" i="1"/>
  <c r="FE387" i="1"/>
  <c r="FB387" i="1"/>
  <c r="ED387" i="1"/>
  <c r="DZ387" i="1"/>
  <c r="FG386" i="1"/>
  <c r="EZ386" i="1"/>
  <c r="EE386" i="1"/>
  <c r="FK386" i="1" s="1"/>
  <c r="ED386" i="1"/>
  <c r="EM386" i="1" s="1"/>
  <c r="DY386" i="1"/>
  <c r="EH386" i="1" s="1"/>
  <c r="BD385" i="1"/>
  <c r="BI385" i="1" s="1"/>
  <c r="BC385" i="1"/>
  <c r="BH385" i="1" s="1"/>
  <c r="BB385" i="1"/>
  <c r="BG385" i="1" s="1"/>
  <c r="BA385" i="1"/>
  <c r="BF385" i="1" s="1"/>
  <c r="FE385" i="1"/>
  <c r="DY385" i="1"/>
  <c r="EH385" i="1" s="1"/>
  <c r="BD384" i="1"/>
  <c r="BI384" i="1" s="1"/>
  <c r="BC384" i="1"/>
  <c r="BH384" i="1" s="1"/>
  <c r="BB384" i="1"/>
  <c r="BG384" i="1" s="1"/>
  <c r="BA384" i="1"/>
  <c r="BF384" i="1" s="1"/>
  <c r="FG383" i="1"/>
  <c r="FF383" i="1"/>
  <c r="FE383" i="1"/>
  <c r="FB383" i="1"/>
  <c r="EE383" i="1"/>
  <c r="ED383" i="1"/>
  <c r="DZ383" i="1"/>
  <c r="BD382" i="1"/>
  <c r="BI382" i="1" s="1"/>
  <c r="BC382" i="1"/>
  <c r="BH382" i="1" s="1"/>
  <c r="BB382" i="1"/>
  <c r="BG382" i="1" s="1"/>
  <c r="BA382" i="1"/>
  <c r="BF382" i="1" s="1"/>
  <c r="FE382" i="1"/>
  <c r="FA382" i="1"/>
  <c r="EE382" i="1"/>
  <c r="FK382" i="1" s="1"/>
  <c r="ED382" i="1"/>
  <c r="EM382" i="1" s="1"/>
  <c r="DY382" i="1"/>
  <c r="EH382" i="1" s="1"/>
  <c r="BD381" i="1"/>
  <c r="BI381" i="1" s="1"/>
  <c r="BC381" i="1"/>
  <c r="BH381" i="1" s="1"/>
  <c r="BB381" i="1"/>
  <c r="BG381" i="1" s="1"/>
  <c r="BA381" i="1"/>
  <c r="BF381" i="1" s="1"/>
  <c r="FA381" i="1"/>
  <c r="DY381" i="1"/>
  <c r="EH381" i="1" s="1"/>
  <c r="BD380" i="1"/>
  <c r="BI380" i="1" s="1"/>
  <c r="BC380" i="1"/>
  <c r="BH380" i="1" s="1"/>
  <c r="BB380" i="1"/>
  <c r="BG380" i="1" s="1"/>
  <c r="BA380" i="1"/>
  <c r="BF380" i="1" s="1"/>
  <c r="FB380" i="1"/>
  <c r="DZ380" i="1"/>
  <c r="EI380" i="1" s="1"/>
  <c r="DX380" i="1"/>
  <c r="EG380" i="1" s="1"/>
  <c r="BD379" i="1"/>
  <c r="BI379" i="1" s="1"/>
  <c r="BC379" i="1"/>
  <c r="BH379" i="1" s="1"/>
  <c r="BB379" i="1"/>
  <c r="BG379" i="1" s="1"/>
  <c r="BA379" i="1"/>
  <c r="BF379" i="1" s="1"/>
  <c r="FB379" i="1"/>
  <c r="ED379" i="1"/>
  <c r="DZ379" i="1"/>
  <c r="BD378" i="1"/>
  <c r="BI378" i="1" s="1"/>
  <c r="BC378" i="1"/>
  <c r="BH378" i="1" s="1"/>
  <c r="BB378" i="1"/>
  <c r="BG378" i="1" s="1"/>
  <c r="BA378" i="1"/>
  <c r="BF378" i="1" s="1"/>
  <c r="FG378" i="1"/>
  <c r="EZ378" i="1"/>
  <c r="EE378" i="1"/>
  <c r="FK378" i="1" s="1"/>
  <c r="ED378" i="1"/>
  <c r="EM378" i="1" s="1"/>
  <c r="DY378" i="1"/>
  <c r="EH378" i="1" s="1"/>
  <c r="DY377" i="1"/>
  <c r="EH377" i="1" s="1"/>
  <c r="BD376" i="1"/>
  <c r="BI376" i="1" s="1"/>
  <c r="BC376" i="1"/>
  <c r="BH376" i="1" s="1"/>
  <c r="BB376" i="1"/>
  <c r="BG376" i="1" s="1"/>
  <c r="BA376" i="1"/>
  <c r="BF376" i="1" s="1"/>
  <c r="EZ376" i="1"/>
  <c r="DX376" i="1"/>
  <c r="EG376" i="1" s="1"/>
  <c r="FG375" i="1"/>
  <c r="FF375" i="1"/>
  <c r="FE375" i="1"/>
  <c r="FB375" i="1"/>
  <c r="EE375" i="1"/>
  <c r="ED375" i="1"/>
  <c r="DZ375" i="1"/>
  <c r="BD374" i="1"/>
  <c r="BI374" i="1" s="1"/>
  <c r="BC374" i="1"/>
  <c r="BH374" i="1" s="1"/>
  <c r="BB374" i="1"/>
  <c r="BG374" i="1" s="1"/>
  <c r="BA374" i="1"/>
  <c r="BF374" i="1" s="1"/>
  <c r="FG374" i="1"/>
  <c r="FE374" i="1"/>
  <c r="FA374" i="1"/>
  <c r="EE374" i="1"/>
  <c r="FK374" i="1" s="1"/>
  <c r="ED374" i="1"/>
  <c r="EM374" i="1" s="1"/>
  <c r="DY374" i="1"/>
  <c r="EH374" i="1" s="1"/>
  <c r="DX374" i="1"/>
  <c r="EG374" i="1" s="1"/>
  <c r="BD373" i="1"/>
  <c r="BI373" i="1" s="1"/>
  <c r="BC373" i="1"/>
  <c r="BH373" i="1" s="1"/>
  <c r="BB373" i="1"/>
  <c r="BG373" i="1" s="1"/>
  <c r="BA373" i="1"/>
  <c r="BF373" i="1" s="1"/>
  <c r="DY373" i="1"/>
  <c r="EH373" i="1" s="1"/>
  <c r="BD372" i="1"/>
  <c r="BI372" i="1" s="1"/>
  <c r="BC372" i="1"/>
  <c r="BH372" i="1" s="1"/>
  <c r="BB372" i="1"/>
  <c r="BG372" i="1" s="1"/>
  <c r="BA372" i="1"/>
  <c r="BF372" i="1" s="1"/>
  <c r="FB372" i="1"/>
  <c r="DZ372" i="1"/>
  <c r="EI372" i="1" s="1"/>
  <c r="DX372" i="1"/>
  <c r="EG372" i="1" s="1"/>
  <c r="BD371" i="1"/>
  <c r="BI371" i="1" s="1"/>
  <c r="BC371" i="1"/>
  <c r="BH371" i="1" s="1"/>
  <c r="BB371" i="1"/>
  <c r="BG371" i="1" s="1"/>
  <c r="BA371" i="1"/>
  <c r="BF371" i="1" s="1"/>
  <c r="FF371" i="1"/>
  <c r="FE371" i="1"/>
  <c r="FB371" i="1"/>
  <c r="ED371" i="1"/>
  <c r="DZ371" i="1"/>
  <c r="BD370" i="1"/>
  <c r="BI370" i="1" s="1"/>
  <c r="BC370" i="1"/>
  <c r="BH370" i="1" s="1"/>
  <c r="BB370" i="1"/>
  <c r="BG370" i="1" s="1"/>
  <c r="BA370" i="1"/>
  <c r="BF370" i="1" s="1"/>
  <c r="FG370" i="1"/>
  <c r="EE370" i="1"/>
  <c r="FK370" i="1" s="1"/>
  <c r="ED370" i="1"/>
  <c r="EM370" i="1" s="1"/>
  <c r="DX370" i="1"/>
  <c r="EG370" i="1" s="1"/>
  <c r="DY369" i="1"/>
  <c r="EH369" i="1" s="1"/>
  <c r="BD367" i="1"/>
  <c r="BI367" i="1" s="1"/>
  <c r="BC367" i="1"/>
  <c r="BH367" i="1" s="1"/>
  <c r="BB367" i="1"/>
  <c r="BG367" i="1" s="1"/>
  <c r="BA367" i="1"/>
  <c r="BF367" i="1" s="1"/>
  <c r="FG367" i="1"/>
  <c r="FF367" i="1"/>
  <c r="FE367" i="1"/>
  <c r="FB367" i="1"/>
  <c r="EE367" i="1"/>
  <c r="ED367" i="1"/>
  <c r="DZ367" i="1"/>
  <c r="FG366" i="1"/>
  <c r="FF366" i="1"/>
  <c r="FE366" i="1"/>
  <c r="EE366" i="1"/>
  <c r="FK366" i="1" s="1"/>
  <c r="ED366" i="1"/>
  <c r="EM366" i="1" s="1"/>
  <c r="DX366" i="1"/>
  <c r="EG366" i="1" s="1"/>
  <c r="FA365" i="1"/>
  <c r="DY365" i="1"/>
  <c r="EH365" i="1" s="1"/>
  <c r="BD364" i="1"/>
  <c r="BI364" i="1" s="1"/>
  <c r="BC364" i="1"/>
  <c r="BH364" i="1" s="1"/>
  <c r="BB364" i="1"/>
  <c r="BG364" i="1" s="1"/>
  <c r="BA364" i="1"/>
  <c r="BF364" i="1" s="1"/>
  <c r="FB364" i="1"/>
  <c r="EZ364" i="1"/>
  <c r="DZ364" i="1"/>
  <c r="EI364" i="1" s="1"/>
  <c r="BD363" i="1"/>
  <c r="BI363" i="1" s="1"/>
  <c r="BC363" i="1"/>
  <c r="BH363" i="1" s="1"/>
  <c r="BB363" i="1"/>
  <c r="BG363" i="1" s="1"/>
  <c r="BA363" i="1"/>
  <c r="BF363" i="1" s="1"/>
  <c r="FF363" i="1"/>
  <c r="FE363" i="1"/>
  <c r="ED363" i="1"/>
  <c r="DZ363" i="1"/>
  <c r="FG362" i="1"/>
  <c r="FA362" i="1"/>
  <c r="EE362" i="1"/>
  <c r="FK362" i="1" s="1"/>
  <c r="ED362" i="1"/>
  <c r="EM362" i="1" s="1"/>
  <c r="DY361" i="1"/>
  <c r="EH361" i="1" s="1"/>
  <c r="DX360" i="1"/>
  <c r="EG360" i="1" s="1"/>
  <c r="FG359" i="1"/>
  <c r="FF359" i="1"/>
  <c r="FE359" i="1"/>
  <c r="FB359" i="1"/>
  <c r="EE359" i="1"/>
  <c r="ED359" i="1"/>
  <c r="DZ359" i="1"/>
  <c r="BD358" i="1"/>
  <c r="BI358" i="1" s="1"/>
  <c r="BC358" i="1"/>
  <c r="BH358" i="1" s="1"/>
  <c r="BB358" i="1"/>
  <c r="BG358" i="1" s="1"/>
  <c r="BA358" i="1"/>
  <c r="BF358" i="1" s="1"/>
  <c r="FG358" i="1"/>
  <c r="FF358" i="1"/>
  <c r="FE358" i="1"/>
  <c r="FA358" i="1"/>
  <c r="EZ358" i="1"/>
  <c r="EE358" i="1"/>
  <c r="FK358" i="1" s="1"/>
  <c r="ED358" i="1"/>
  <c r="EM358" i="1" s="1"/>
  <c r="DX358" i="1"/>
  <c r="EG358" i="1" s="1"/>
  <c r="FA357" i="1"/>
  <c r="DY357" i="1"/>
  <c r="EH357" i="1" s="1"/>
  <c r="FB356" i="1"/>
  <c r="EZ356" i="1"/>
  <c r="DZ356" i="1"/>
  <c r="EI356" i="1" s="1"/>
  <c r="BD355" i="1"/>
  <c r="BI355" i="1" s="1"/>
  <c r="BC355" i="1"/>
  <c r="BH355" i="1" s="1"/>
  <c r="BB355" i="1"/>
  <c r="BG355" i="1" s="1"/>
  <c r="BA355" i="1"/>
  <c r="BF355" i="1" s="1"/>
  <c r="FF355" i="1"/>
  <c r="FE355" i="1"/>
  <c r="FB355" i="1"/>
  <c r="ED355" i="1"/>
  <c r="DZ355" i="1"/>
  <c r="FG354" i="1"/>
  <c r="FF354" i="1"/>
  <c r="FA354" i="1"/>
  <c r="EE354" i="1"/>
  <c r="FK354" i="1" s="1"/>
  <c r="ED354" i="1"/>
  <c r="EM354" i="1" s="1"/>
  <c r="DY354" i="1"/>
  <c r="EH354" i="1" s="1"/>
  <c r="DY353" i="1"/>
  <c r="EH353" i="1" s="1"/>
  <c r="BD351" i="1"/>
  <c r="BI351" i="1" s="1"/>
  <c r="BC351" i="1"/>
  <c r="BH351" i="1" s="1"/>
  <c r="BB351" i="1"/>
  <c r="BG351" i="1" s="1"/>
  <c r="BA351" i="1"/>
  <c r="BF351" i="1" s="1"/>
  <c r="FG351" i="1"/>
  <c r="FF351" i="1"/>
  <c r="FE351" i="1"/>
  <c r="FB351" i="1"/>
  <c r="EE351" i="1"/>
  <c r="ED351" i="1"/>
  <c r="DZ351" i="1"/>
  <c r="BD350" i="1"/>
  <c r="BI350" i="1" s="1"/>
  <c r="BC350" i="1"/>
  <c r="BH350" i="1" s="1"/>
  <c r="BB350" i="1"/>
  <c r="BG350" i="1" s="1"/>
  <c r="BA350" i="1"/>
  <c r="BF350" i="1" s="1"/>
  <c r="FG350" i="1"/>
  <c r="FF350" i="1"/>
  <c r="EE350" i="1"/>
  <c r="ED350" i="1"/>
  <c r="EM350" i="1" s="1"/>
  <c r="DY350" i="1"/>
  <c r="BD349" i="1"/>
  <c r="BI349" i="1" s="1"/>
  <c r="BC349" i="1"/>
  <c r="BH349" i="1" s="1"/>
  <c r="BB349" i="1"/>
  <c r="BG349" i="1" s="1"/>
  <c r="BA349" i="1"/>
  <c r="BF349" i="1" s="1"/>
  <c r="FA349" i="1"/>
  <c r="DY349" i="1"/>
  <c r="EH349" i="1" s="1"/>
  <c r="BD348" i="1"/>
  <c r="BI348" i="1" s="1"/>
  <c r="BC348" i="1"/>
  <c r="BH348" i="1" s="1"/>
  <c r="BB348" i="1"/>
  <c r="BG348" i="1" s="1"/>
  <c r="BA348" i="1"/>
  <c r="BF348" i="1" s="1"/>
  <c r="FB348" i="1"/>
  <c r="DZ348" i="1"/>
  <c r="EI348" i="1" s="1"/>
  <c r="BD347" i="1"/>
  <c r="BI347" i="1" s="1"/>
  <c r="BC347" i="1"/>
  <c r="BH347" i="1" s="1"/>
  <c r="BB347" i="1"/>
  <c r="BG347" i="1" s="1"/>
  <c r="BA347" i="1"/>
  <c r="BF347" i="1" s="1"/>
  <c r="FB347" i="1"/>
  <c r="ED347" i="1"/>
  <c r="DZ347" i="1"/>
  <c r="BD346" i="1"/>
  <c r="BI346" i="1" s="1"/>
  <c r="BC346" i="1"/>
  <c r="BH346" i="1" s="1"/>
  <c r="BB346" i="1"/>
  <c r="BG346" i="1" s="1"/>
  <c r="BA346" i="1"/>
  <c r="BF346" i="1" s="1"/>
  <c r="FG346" i="1"/>
  <c r="FF346" i="1"/>
  <c r="FA346" i="1"/>
  <c r="EE346" i="1"/>
  <c r="ED346" i="1"/>
  <c r="EM346" i="1" s="1"/>
  <c r="DY346" i="1"/>
  <c r="FG345" i="1"/>
  <c r="DY345" i="1"/>
  <c r="EH345" i="1" s="1"/>
  <c r="EZ344" i="1"/>
  <c r="DX344" i="1"/>
  <c r="EG344" i="1" s="1"/>
  <c r="FG343" i="1"/>
  <c r="FF343" i="1"/>
  <c r="FE343" i="1"/>
  <c r="FB343" i="1"/>
  <c r="EE343" i="1"/>
  <c r="EN343" i="1" s="1"/>
  <c r="ED343" i="1"/>
  <c r="DZ343" i="1"/>
  <c r="FG342" i="1"/>
  <c r="FE342" i="1"/>
  <c r="EE342" i="1"/>
  <c r="ED342" i="1"/>
  <c r="EM342" i="1" s="1"/>
  <c r="DZ342" i="1"/>
  <c r="EI342" i="1" s="1"/>
  <c r="DY342" i="1"/>
  <c r="DY341" i="1"/>
  <c r="EH341" i="1" s="1"/>
  <c r="FB340" i="1"/>
  <c r="DZ340" i="1"/>
  <c r="EI340" i="1" s="1"/>
  <c r="FF339" i="1"/>
  <c r="FE339" i="1"/>
  <c r="ED339" i="1"/>
  <c r="DZ339" i="1"/>
  <c r="FG338" i="1"/>
  <c r="FF338" i="1"/>
  <c r="FE338" i="1"/>
  <c r="FA338" i="1"/>
  <c r="EE338" i="1"/>
  <c r="ED338" i="1"/>
  <c r="EM338" i="1" s="1"/>
  <c r="DY338" i="1"/>
  <c r="EE337" i="1"/>
  <c r="DY337" i="1"/>
  <c r="EH337" i="1" s="1"/>
  <c r="BD336" i="1"/>
  <c r="BI336" i="1" s="1"/>
  <c r="BC336" i="1"/>
  <c r="BH336" i="1" s="1"/>
  <c r="BB336" i="1"/>
  <c r="BG336" i="1" s="1"/>
  <c r="BA336" i="1"/>
  <c r="BF336" i="1" s="1"/>
  <c r="DZ336" i="1"/>
  <c r="EI336" i="1" s="1"/>
  <c r="FG335" i="1"/>
  <c r="FF335" i="1"/>
  <c r="FE335" i="1"/>
  <c r="FB335" i="1"/>
  <c r="EE335" i="1"/>
  <c r="ED335" i="1"/>
  <c r="DZ335" i="1"/>
  <c r="FG334" i="1"/>
  <c r="EE334" i="1"/>
  <c r="ED334" i="1"/>
  <c r="EM334" i="1" s="1"/>
  <c r="FA333" i="1"/>
  <c r="DY333" i="1"/>
  <c r="EH333" i="1" s="1"/>
  <c r="FB332" i="1"/>
  <c r="DZ332" i="1"/>
  <c r="EI332" i="1" s="1"/>
  <c r="BD331" i="1"/>
  <c r="BI331" i="1" s="1"/>
  <c r="BC331" i="1"/>
  <c r="BH331" i="1" s="1"/>
  <c r="BB331" i="1"/>
  <c r="BG331" i="1" s="1"/>
  <c r="BA331" i="1"/>
  <c r="BF331" i="1" s="1"/>
  <c r="FF331" i="1"/>
  <c r="FE331" i="1"/>
  <c r="FB331" i="1"/>
  <c r="ED331" i="1"/>
  <c r="DZ331" i="1"/>
  <c r="FG330" i="1"/>
  <c r="FA330" i="1"/>
  <c r="EE330" i="1"/>
  <c r="ED330" i="1"/>
  <c r="EM330" i="1" s="1"/>
  <c r="DY330" i="1"/>
  <c r="DY329" i="1"/>
  <c r="EH329" i="1" s="1"/>
  <c r="BD327" i="1"/>
  <c r="BI327" i="1" s="1"/>
  <c r="BC327" i="1"/>
  <c r="BH327" i="1" s="1"/>
  <c r="BB327" i="1"/>
  <c r="BG327" i="1" s="1"/>
  <c r="BA327" i="1"/>
  <c r="BF327" i="1" s="1"/>
  <c r="FG327" i="1"/>
  <c r="FF327" i="1"/>
  <c r="FE327" i="1"/>
  <c r="FB327" i="1"/>
  <c r="EE327" i="1"/>
  <c r="ED327" i="1"/>
  <c r="DZ327" i="1"/>
  <c r="BD326" i="1"/>
  <c r="BI326" i="1" s="1"/>
  <c r="BC326" i="1"/>
  <c r="BH326" i="1" s="1"/>
  <c r="BB326" i="1"/>
  <c r="BG326" i="1" s="1"/>
  <c r="BA326" i="1"/>
  <c r="BF326" i="1" s="1"/>
  <c r="FG326" i="1"/>
  <c r="FE326" i="1"/>
  <c r="FA326" i="1"/>
  <c r="EZ326" i="1"/>
  <c r="EE326" i="1"/>
  <c r="ED326" i="1"/>
  <c r="EM326" i="1" s="1"/>
  <c r="DY326" i="1"/>
  <c r="FA325" i="1"/>
  <c r="DY325" i="1"/>
  <c r="EH325" i="1" s="1"/>
  <c r="BD324" i="1"/>
  <c r="BI324" i="1" s="1"/>
  <c r="BC324" i="1"/>
  <c r="BH324" i="1" s="1"/>
  <c r="BB324" i="1"/>
  <c r="BG324" i="1" s="1"/>
  <c r="BA324" i="1"/>
  <c r="BF324" i="1" s="1"/>
  <c r="FD324" i="1"/>
  <c r="FB324" i="1"/>
  <c r="EZ324" i="1"/>
  <c r="EB324" i="1"/>
  <c r="EK324" i="1" s="1"/>
  <c r="BE324" i="1" s="1"/>
  <c r="DZ324" i="1"/>
  <c r="EI324" i="1" s="1"/>
  <c r="DX324" i="1"/>
  <c r="EG324" i="1" s="1"/>
  <c r="BD323" i="1"/>
  <c r="BI323" i="1" s="1"/>
  <c r="BC323" i="1"/>
  <c r="BH323" i="1" s="1"/>
  <c r="BB323" i="1"/>
  <c r="BG323" i="1" s="1"/>
  <c r="BA323" i="1"/>
  <c r="BF323" i="1" s="1"/>
  <c r="FF323" i="1"/>
  <c r="FE323" i="1"/>
  <c r="ED323" i="1"/>
  <c r="FG322" i="1"/>
  <c r="EE322" i="1"/>
  <c r="EN322" i="1" s="1"/>
  <c r="ED322" i="1"/>
  <c r="EM322" i="1" s="1"/>
  <c r="DY322" i="1"/>
  <c r="DX322" i="1"/>
  <c r="EG322" i="1" s="1"/>
  <c r="BD320" i="1"/>
  <c r="BI320" i="1" s="1"/>
  <c r="BC320" i="1"/>
  <c r="BH320" i="1" s="1"/>
  <c r="BB320" i="1"/>
  <c r="BG320" i="1" s="1"/>
  <c r="BA320" i="1"/>
  <c r="BF320" i="1" s="1"/>
  <c r="FG319" i="1"/>
  <c r="FF319" i="1"/>
  <c r="FE319" i="1"/>
  <c r="EE319" i="1"/>
  <c r="ED319" i="1"/>
  <c r="DY319" i="1"/>
  <c r="EH319" i="1" s="1"/>
  <c r="FG318" i="1"/>
  <c r="FA318" i="1"/>
  <c r="EE318" i="1"/>
  <c r="ED318" i="1"/>
  <c r="EM318" i="1" s="1"/>
  <c r="DY318" i="1"/>
  <c r="BD317" i="1"/>
  <c r="BI317" i="1" s="1"/>
  <c r="BC317" i="1"/>
  <c r="BH317" i="1" s="1"/>
  <c r="BB317" i="1"/>
  <c r="BG317" i="1" s="1"/>
  <c r="BA317" i="1"/>
  <c r="BF317" i="1" s="1"/>
  <c r="FB317" i="1"/>
  <c r="DZ317" i="1"/>
  <c r="BD316" i="1"/>
  <c r="BI316" i="1" s="1"/>
  <c r="BC316" i="1"/>
  <c r="BH316" i="1" s="1"/>
  <c r="BB316" i="1"/>
  <c r="BG316" i="1" s="1"/>
  <c r="BA316" i="1"/>
  <c r="BF316" i="1" s="1"/>
  <c r="FB316" i="1"/>
  <c r="DZ316" i="1"/>
  <c r="EI316" i="1" s="1"/>
  <c r="BD315" i="1"/>
  <c r="BI315" i="1" s="1"/>
  <c r="BC315" i="1"/>
  <c r="BH315" i="1" s="1"/>
  <c r="BB315" i="1"/>
  <c r="BG315" i="1" s="1"/>
  <c r="BA315" i="1"/>
  <c r="BF315" i="1" s="1"/>
  <c r="FF315" i="1"/>
  <c r="FE315" i="1"/>
  <c r="ED315" i="1"/>
  <c r="FG314" i="1"/>
  <c r="EE314" i="1"/>
  <c r="ED314" i="1"/>
  <c r="EM314" i="1" s="1"/>
  <c r="DY314" i="1"/>
  <c r="BD313" i="1"/>
  <c r="BI313" i="1" s="1"/>
  <c r="BC313" i="1"/>
  <c r="BH313" i="1" s="1"/>
  <c r="BB313" i="1"/>
  <c r="BG313" i="1" s="1"/>
  <c r="BA313" i="1"/>
  <c r="BF313" i="1" s="1"/>
  <c r="FB313" i="1"/>
  <c r="DZ313" i="1"/>
  <c r="BD312" i="1"/>
  <c r="BI312" i="1" s="1"/>
  <c r="BC312" i="1"/>
  <c r="BH312" i="1" s="1"/>
  <c r="BB312" i="1"/>
  <c r="BG312" i="1" s="1"/>
  <c r="BA312" i="1"/>
  <c r="BF312" i="1" s="1"/>
  <c r="BD311" i="1"/>
  <c r="BI311" i="1" s="1"/>
  <c r="BC311" i="1"/>
  <c r="BH311" i="1" s="1"/>
  <c r="BB311" i="1"/>
  <c r="BG311" i="1" s="1"/>
  <c r="BA311" i="1"/>
  <c r="BF311" i="1" s="1"/>
  <c r="FG311" i="1"/>
  <c r="FF311" i="1"/>
  <c r="FE311" i="1"/>
  <c r="FA311" i="1"/>
  <c r="EE311" i="1"/>
  <c r="ED311" i="1"/>
  <c r="FG310" i="1"/>
  <c r="FA310" i="1"/>
  <c r="EE310" i="1"/>
  <c r="ED310" i="1"/>
  <c r="EM310" i="1" s="1"/>
  <c r="DY310" i="1"/>
  <c r="BD309" i="1"/>
  <c r="BI309" i="1" s="1"/>
  <c r="BC309" i="1"/>
  <c r="BH309" i="1" s="1"/>
  <c r="BB309" i="1"/>
  <c r="BG309" i="1" s="1"/>
  <c r="BA309" i="1"/>
  <c r="BF309" i="1" s="1"/>
  <c r="FB308" i="1"/>
  <c r="DZ308" i="1"/>
  <c r="EI308" i="1" s="1"/>
  <c r="FF307" i="1"/>
  <c r="FE307" i="1"/>
  <c r="EE307" i="1"/>
  <c r="EN307" i="1" s="1"/>
  <c r="ED307" i="1"/>
  <c r="BD306" i="1"/>
  <c r="BI306" i="1" s="1"/>
  <c r="BC306" i="1"/>
  <c r="BH306" i="1" s="1"/>
  <c r="BB306" i="1"/>
  <c r="BG306" i="1" s="1"/>
  <c r="BA306" i="1"/>
  <c r="BF306" i="1" s="1"/>
  <c r="FG306" i="1"/>
  <c r="FE306" i="1"/>
  <c r="EE306" i="1"/>
  <c r="ED306" i="1"/>
  <c r="EM306" i="1" s="1"/>
  <c r="DY306" i="1"/>
  <c r="FB305" i="1"/>
  <c r="DZ305" i="1"/>
  <c r="DZ304" i="1"/>
  <c r="EI304" i="1" s="1"/>
  <c r="FG303" i="1"/>
  <c r="FF303" i="1"/>
  <c r="FE303" i="1"/>
  <c r="FA303" i="1"/>
  <c r="EE303" i="1"/>
  <c r="ED303" i="1"/>
  <c r="DY303" i="1"/>
  <c r="EH303" i="1" s="1"/>
  <c r="BD302" i="1"/>
  <c r="BI302" i="1" s="1"/>
  <c r="BC302" i="1"/>
  <c r="BH302" i="1" s="1"/>
  <c r="BB302" i="1"/>
  <c r="BG302" i="1" s="1"/>
  <c r="BA302" i="1"/>
  <c r="BF302" i="1" s="1"/>
  <c r="FG302" i="1"/>
  <c r="EE302" i="1"/>
  <c r="ED302" i="1"/>
  <c r="EM302" i="1" s="1"/>
  <c r="DY302" i="1"/>
  <c r="BD301" i="1"/>
  <c r="BI301" i="1" s="1"/>
  <c r="BC301" i="1"/>
  <c r="BH301" i="1" s="1"/>
  <c r="BB301" i="1"/>
  <c r="BG301" i="1" s="1"/>
  <c r="BA301" i="1"/>
  <c r="BF301" i="1" s="1"/>
  <c r="DZ301" i="1"/>
  <c r="EI301" i="1" s="1"/>
  <c r="FB300" i="1"/>
  <c r="DZ300" i="1"/>
  <c r="EI300" i="1" s="1"/>
  <c r="FG299" i="1"/>
  <c r="FF299" i="1"/>
  <c r="FE299" i="1"/>
  <c r="EE299" i="1"/>
  <c r="ED299" i="1"/>
  <c r="EE298" i="1"/>
  <c r="ED298" i="1"/>
  <c r="EM298" i="1" s="1"/>
  <c r="DY298" i="1"/>
  <c r="BD297" i="1"/>
  <c r="BI297" i="1" s="1"/>
  <c r="BC297" i="1"/>
  <c r="BH297" i="1" s="1"/>
  <c r="BB297" i="1"/>
  <c r="BG297" i="1" s="1"/>
  <c r="BA297" i="1"/>
  <c r="BF297" i="1" s="1"/>
  <c r="FB297" i="1"/>
  <c r="DZ297" i="1"/>
  <c r="BD296" i="1"/>
  <c r="BI296" i="1" s="1"/>
  <c r="BC296" i="1"/>
  <c r="BH296" i="1" s="1"/>
  <c r="BB296" i="1"/>
  <c r="BG296" i="1" s="1"/>
  <c r="BA296" i="1"/>
  <c r="BF296" i="1" s="1"/>
  <c r="FB296" i="1"/>
  <c r="DZ296" i="1"/>
  <c r="BD295" i="1"/>
  <c r="BI295" i="1" s="1"/>
  <c r="BC295" i="1"/>
  <c r="BH295" i="1" s="1"/>
  <c r="BB295" i="1"/>
  <c r="BG295" i="1" s="1"/>
  <c r="BA295" i="1"/>
  <c r="BF295" i="1" s="1"/>
  <c r="FF295" i="1"/>
  <c r="FE295" i="1"/>
  <c r="FA295" i="1"/>
  <c r="ED295" i="1"/>
  <c r="EM295" i="1" s="1"/>
  <c r="DY295" i="1"/>
  <c r="EH295" i="1" s="1"/>
  <c r="FG294" i="1"/>
  <c r="FA294" i="1"/>
  <c r="EE294" i="1"/>
  <c r="ED294" i="1"/>
  <c r="EM294" i="1" s="1"/>
  <c r="DY294" i="1"/>
  <c r="FB293" i="1"/>
  <c r="DZ293" i="1"/>
  <c r="EI293" i="1" s="1"/>
  <c r="FB292" i="1"/>
  <c r="DZ292" i="1"/>
  <c r="BD291" i="1"/>
  <c r="BI291" i="1" s="1"/>
  <c r="BC291" i="1"/>
  <c r="BH291" i="1" s="1"/>
  <c r="BB291" i="1"/>
  <c r="BG291" i="1" s="1"/>
  <c r="BA291" i="1"/>
  <c r="BF291" i="1" s="1"/>
  <c r="FG291" i="1"/>
  <c r="FF291" i="1"/>
  <c r="FE291" i="1"/>
  <c r="FA291" i="1"/>
  <c r="EE291" i="1"/>
  <c r="FK291" i="1" s="1"/>
  <c r="ED291" i="1"/>
  <c r="EM291" i="1" s="1"/>
  <c r="EC291" i="1"/>
  <c r="EL291" i="1" s="1"/>
  <c r="DY291" i="1"/>
  <c r="EH291" i="1" s="1"/>
  <c r="FG290" i="1"/>
  <c r="FB290" i="1"/>
  <c r="EE290" i="1"/>
  <c r="FK290" i="1" s="1"/>
  <c r="ED290" i="1"/>
  <c r="DZ290" i="1"/>
  <c r="EI290" i="1" s="1"/>
  <c r="FB289" i="1"/>
  <c r="DZ289" i="1"/>
  <c r="FG287" i="1"/>
  <c r="FF287" i="1"/>
  <c r="FE287" i="1"/>
  <c r="FA287" i="1"/>
  <c r="ED287" i="1"/>
  <c r="DY287" i="1"/>
  <c r="EH287" i="1" s="1"/>
  <c r="FG286" i="1"/>
  <c r="FF286" i="1"/>
  <c r="EE286" i="1"/>
  <c r="EN286" i="1" s="1"/>
  <c r="ED286" i="1"/>
  <c r="EM286" i="1" s="1"/>
  <c r="DZ286" i="1"/>
  <c r="EI286" i="1" s="1"/>
  <c r="DZ285" i="1"/>
  <c r="EI285" i="1" s="1"/>
  <c r="FA284" i="1"/>
  <c r="FG283" i="1"/>
  <c r="FF283" i="1"/>
  <c r="FE283" i="1"/>
  <c r="EE283" i="1"/>
  <c r="ED283" i="1"/>
  <c r="EM283" i="1" s="1"/>
  <c r="FG282" i="1"/>
  <c r="FF282" i="1"/>
  <c r="FB282" i="1"/>
  <c r="EE282" i="1"/>
  <c r="ED282" i="1"/>
  <c r="DZ282" i="1"/>
  <c r="DY280" i="1"/>
  <c r="EH280" i="1" s="1"/>
  <c r="DX280" i="1"/>
  <c r="FG279" i="1"/>
  <c r="FF279" i="1"/>
  <c r="FE279" i="1"/>
  <c r="FA279" i="1"/>
  <c r="EE279" i="1"/>
  <c r="ED279" i="1"/>
  <c r="EM279" i="1" s="1"/>
  <c r="DY279" i="1"/>
  <c r="FG278" i="1"/>
  <c r="FE278" i="1"/>
  <c r="EE278" i="1"/>
  <c r="ED278" i="1"/>
  <c r="DZ278" i="1"/>
  <c r="FB277" i="1"/>
  <c r="DZ277" i="1"/>
  <c r="EI277" i="1" s="1"/>
  <c r="BD276" i="1"/>
  <c r="BI276" i="1" s="1"/>
  <c r="BC276" i="1"/>
  <c r="BH276" i="1" s="1"/>
  <c r="BB276" i="1"/>
  <c r="BG276" i="1" s="1"/>
  <c r="BA276" i="1"/>
  <c r="BF276" i="1" s="1"/>
  <c r="FA276" i="1"/>
  <c r="DY276" i="1"/>
  <c r="EH276" i="1" s="1"/>
  <c r="FG275" i="1"/>
  <c r="FF275" i="1"/>
  <c r="FE275" i="1"/>
  <c r="EE275" i="1"/>
  <c r="ED275" i="1"/>
  <c r="EM275" i="1" s="1"/>
  <c r="FE274" i="1"/>
  <c r="FB274" i="1"/>
  <c r="EE274" i="1"/>
  <c r="ED274" i="1"/>
  <c r="DZ274" i="1"/>
  <c r="FB273" i="1"/>
  <c r="DZ273" i="1"/>
  <c r="EI273" i="1" s="1"/>
  <c r="FF271" i="1"/>
  <c r="FE271" i="1"/>
  <c r="FA271" i="1"/>
  <c r="ED271" i="1"/>
  <c r="EM271" i="1" s="1"/>
  <c r="DY271" i="1"/>
  <c r="FG270" i="1"/>
  <c r="FE270" i="1"/>
  <c r="EZ270" i="1"/>
  <c r="EE270" i="1"/>
  <c r="EN270" i="1" s="1"/>
  <c r="ED270" i="1"/>
  <c r="DZ270" i="1"/>
  <c r="BD268" i="1"/>
  <c r="BI268" i="1" s="1"/>
  <c r="BC268" i="1"/>
  <c r="BH268" i="1" s="1"/>
  <c r="BB268" i="1"/>
  <c r="BG268" i="1" s="1"/>
  <c r="BA268" i="1"/>
  <c r="BF268" i="1" s="1"/>
  <c r="FA268" i="1"/>
  <c r="DY268" i="1"/>
  <c r="EH268" i="1" s="1"/>
  <c r="BD267" i="1"/>
  <c r="BI267" i="1" s="1"/>
  <c r="BC267" i="1"/>
  <c r="BH267" i="1" s="1"/>
  <c r="BB267" i="1"/>
  <c r="BG267" i="1" s="1"/>
  <c r="BA267" i="1"/>
  <c r="BF267" i="1" s="1"/>
  <c r="FG267" i="1"/>
  <c r="FF267" i="1"/>
  <c r="FE267" i="1"/>
  <c r="EE267" i="1"/>
  <c r="ED267" i="1"/>
  <c r="EM267" i="1" s="1"/>
  <c r="BD266" i="1"/>
  <c r="BI266" i="1" s="1"/>
  <c r="BC266" i="1"/>
  <c r="BH266" i="1" s="1"/>
  <c r="BB266" i="1"/>
  <c r="BG266" i="1" s="1"/>
  <c r="BA266" i="1"/>
  <c r="BF266" i="1" s="1"/>
  <c r="FG266" i="1"/>
  <c r="EE266" i="1"/>
  <c r="EN266" i="1" s="1"/>
  <c r="ED266" i="1"/>
  <c r="DZ266" i="1"/>
  <c r="FB265" i="1"/>
  <c r="DZ265" i="1"/>
  <c r="EI265" i="1" s="1"/>
  <c r="BD264" i="1"/>
  <c r="BI264" i="1" s="1"/>
  <c r="BC264" i="1"/>
  <c r="BH264" i="1" s="1"/>
  <c r="BB264" i="1"/>
  <c r="BG264" i="1" s="1"/>
  <c r="BA264" i="1"/>
  <c r="BF264" i="1" s="1"/>
  <c r="FA264" i="1"/>
  <c r="DY264" i="1"/>
  <c r="EH264" i="1" s="1"/>
  <c r="BD263" i="1"/>
  <c r="BI263" i="1" s="1"/>
  <c r="BC263" i="1"/>
  <c r="BH263" i="1" s="1"/>
  <c r="BB263" i="1"/>
  <c r="BG263" i="1" s="1"/>
  <c r="BA263" i="1"/>
  <c r="BF263" i="1" s="1"/>
  <c r="FF263" i="1"/>
  <c r="FE263" i="1"/>
  <c r="FA263" i="1"/>
  <c r="ED263" i="1"/>
  <c r="EM263" i="1" s="1"/>
  <c r="DY263" i="1"/>
  <c r="FG262" i="1"/>
  <c r="FF262" i="1"/>
  <c r="FE262" i="1"/>
  <c r="EE262" i="1"/>
  <c r="ED262" i="1"/>
  <c r="DZ262" i="1"/>
  <c r="FB261" i="1"/>
  <c r="DZ261" i="1"/>
  <c r="EI261" i="1" s="1"/>
  <c r="BD260" i="1"/>
  <c r="BI260" i="1" s="1"/>
  <c r="BC260" i="1"/>
  <c r="BH260" i="1" s="1"/>
  <c r="BB260" i="1"/>
  <c r="BG260" i="1" s="1"/>
  <c r="BA260" i="1"/>
  <c r="BF260" i="1" s="1"/>
  <c r="FA260" i="1"/>
  <c r="DY260" i="1"/>
  <c r="EH260" i="1" s="1"/>
  <c r="FG259" i="1"/>
  <c r="FF259" i="1"/>
  <c r="FE259" i="1"/>
  <c r="EE259" i="1"/>
  <c r="ED259" i="1"/>
  <c r="EM259" i="1" s="1"/>
  <c r="BD258" i="1"/>
  <c r="BI258" i="1" s="1"/>
  <c r="BC258" i="1"/>
  <c r="BH258" i="1" s="1"/>
  <c r="BB258" i="1"/>
  <c r="BG258" i="1" s="1"/>
  <c r="BA258" i="1"/>
  <c r="BF258" i="1" s="1"/>
  <c r="FG258" i="1"/>
  <c r="FE258" i="1"/>
  <c r="FB258" i="1"/>
  <c r="EE258" i="1"/>
  <c r="ED258" i="1"/>
  <c r="DZ258" i="1"/>
  <c r="FB257" i="1"/>
  <c r="DZ257" i="1"/>
  <c r="EI257" i="1" s="1"/>
  <c r="FA256" i="1"/>
  <c r="DY256" i="1"/>
  <c r="EH256" i="1" s="1"/>
  <c r="BD255" i="1"/>
  <c r="BI255" i="1" s="1"/>
  <c r="BC255" i="1"/>
  <c r="BH255" i="1" s="1"/>
  <c r="BB255" i="1"/>
  <c r="BG255" i="1" s="1"/>
  <c r="BA255" i="1"/>
  <c r="BF255" i="1" s="1"/>
  <c r="FF255" i="1"/>
  <c r="FE255" i="1"/>
  <c r="FA255" i="1"/>
  <c r="ED255" i="1"/>
  <c r="EM255" i="1" s="1"/>
  <c r="DY255" i="1"/>
  <c r="FG254" i="1"/>
  <c r="FF254" i="1"/>
  <c r="FE254" i="1"/>
  <c r="EE254" i="1"/>
  <c r="EN254" i="1" s="1"/>
  <c r="ED254" i="1"/>
  <c r="DZ254" i="1"/>
  <c r="DZ252" i="1"/>
  <c r="EI252" i="1" s="1"/>
  <c r="DY252" i="1"/>
  <c r="EH252" i="1" s="1"/>
  <c r="BD251" i="1"/>
  <c r="BI251" i="1" s="1"/>
  <c r="BC251" i="1"/>
  <c r="BH251" i="1" s="1"/>
  <c r="BB251" i="1"/>
  <c r="BG251" i="1" s="1"/>
  <c r="BA251" i="1"/>
  <c r="BF251" i="1" s="1"/>
  <c r="FG251" i="1"/>
  <c r="FF251" i="1"/>
  <c r="FE251" i="1"/>
  <c r="EE251" i="1"/>
  <c r="ED251" i="1"/>
  <c r="EM251" i="1" s="1"/>
  <c r="DZ251" i="1"/>
  <c r="EI251" i="1" s="1"/>
  <c r="EE250" i="1"/>
  <c r="ED250" i="1"/>
  <c r="DZ250" i="1"/>
  <c r="FB249" i="1"/>
  <c r="DZ249" i="1"/>
  <c r="EI249" i="1" s="1"/>
  <c r="BD248" i="1"/>
  <c r="BI248" i="1" s="1"/>
  <c r="BC248" i="1"/>
  <c r="BH248" i="1" s="1"/>
  <c r="BB248" i="1"/>
  <c r="BG248" i="1" s="1"/>
  <c r="BA248" i="1"/>
  <c r="BF248" i="1" s="1"/>
  <c r="FA248" i="1"/>
  <c r="DY248" i="1"/>
  <c r="EH248" i="1" s="1"/>
  <c r="BD247" i="1"/>
  <c r="BI247" i="1" s="1"/>
  <c r="BC247" i="1"/>
  <c r="BH247" i="1" s="1"/>
  <c r="BB247" i="1"/>
  <c r="BG247" i="1" s="1"/>
  <c r="BA247" i="1"/>
  <c r="BF247" i="1" s="1"/>
  <c r="FF247" i="1"/>
  <c r="FE247" i="1"/>
  <c r="FA247" i="1"/>
  <c r="EE247" i="1"/>
  <c r="ED247" i="1"/>
  <c r="EM247" i="1" s="1"/>
  <c r="DY247" i="1"/>
  <c r="FG246" i="1"/>
  <c r="FE246" i="1"/>
  <c r="EE246" i="1"/>
  <c r="ED246" i="1"/>
  <c r="DZ246" i="1"/>
  <c r="ED245" i="1"/>
  <c r="EM245" i="1" s="1"/>
  <c r="DY244" i="1"/>
  <c r="EH244" i="1" s="1"/>
  <c r="DX244" i="1"/>
  <c r="BD243" i="1"/>
  <c r="BI243" i="1" s="1"/>
  <c r="BC243" i="1"/>
  <c r="BH243" i="1" s="1"/>
  <c r="BB243" i="1"/>
  <c r="BG243" i="1" s="1"/>
  <c r="BA243" i="1"/>
  <c r="BF243" i="1" s="1"/>
  <c r="FG243" i="1"/>
  <c r="FF243" i="1"/>
  <c r="FE243" i="1"/>
  <c r="EE243" i="1"/>
  <c r="ED243" i="1"/>
  <c r="EM243" i="1" s="1"/>
  <c r="FG242" i="1"/>
  <c r="FB242" i="1"/>
  <c r="EE242" i="1"/>
  <c r="ED242" i="1"/>
  <c r="DZ242" i="1"/>
  <c r="FB241" i="1"/>
  <c r="DZ241" i="1"/>
  <c r="EI241" i="1" s="1"/>
  <c r="FA240" i="1"/>
  <c r="DY240" i="1"/>
  <c r="EH240" i="1" s="1"/>
  <c r="FF239" i="1"/>
  <c r="FE239" i="1"/>
  <c r="FA239" i="1"/>
  <c r="ED239" i="1"/>
  <c r="EM239" i="1" s="1"/>
  <c r="DY239" i="1"/>
  <c r="FG238" i="1"/>
  <c r="EE238" i="1"/>
  <c r="DZ237" i="1"/>
  <c r="DY236" i="1"/>
  <c r="EH236" i="1" s="1"/>
  <c r="BD235" i="1"/>
  <c r="BI235" i="1" s="1"/>
  <c r="BC235" i="1"/>
  <c r="BH235" i="1" s="1"/>
  <c r="BB235" i="1"/>
  <c r="BG235" i="1" s="1"/>
  <c r="BA235" i="1"/>
  <c r="BF235" i="1" s="1"/>
  <c r="FG235" i="1"/>
  <c r="EE235" i="1"/>
  <c r="ED235" i="1"/>
  <c r="EM235" i="1" s="1"/>
  <c r="FG234" i="1"/>
  <c r="FB234" i="1"/>
  <c r="EE234" i="1"/>
  <c r="ED234" i="1"/>
  <c r="DZ234" i="1"/>
  <c r="BD233" i="1"/>
  <c r="BI233" i="1" s="1"/>
  <c r="BC233" i="1"/>
  <c r="BH233" i="1" s="1"/>
  <c r="BB233" i="1"/>
  <c r="BG233" i="1" s="1"/>
  <c r="BA233" i="1"/>
  <c r="BF233" i="1" s="1"/>
  <c r="FF233" i="1"/>
  <c r="FB233" i="1"/>
  <c r="DZ233" i="1"/>
  <c r="FA232" i="1"/>
  <c r="DY232" i="1"/>
  <c r="EH232" i="1" s="1"/>
  <c r="BD231" i="1"/>
  <c r="BI231" i="1" s="1"/>
  <c r="BC231" i="1"/>
  <c r="BH231" i="1" s="1"/>
  <c r="BB231" i="1"/>
  <c r="BG231" i="1" s="1"/>
  <c r="BA231" i="1"/>
  <c r="BF231" i="1" s="1"/>
  <c r="FF231" i="1"/>
  <c r="FE231" i="1"/>
  <c r="FA231" i="1"/>
  <c r="EE231" i="1"/>
  <c r="ED231" i="1"/>
  <c r="EM231" i="1" s="1"/>
  <c r="DY231" i="1"/>
  <c r="FG230" i="1"/>
  <c r="FF230" i="1"/>
  <c r="FE230" i="1"/>
  <c r="EE230" i="1"/>
  <c r="ED230" i="1"/>
  <c r="DZ230" i="1"/>
  <c r="EI230" i="1" s="1"/>
  <c r="DZ229" i="1"/>
  <c r="EZ228" i="1"/>
  <c r="DY228" i="1"/>
  <c r="EH228" i="1" s="1"/>
  <c r="FG227" i="1"/>
  <c r="FF227" i="1"/>
  <c r="FE227" i="1"/>
  <c r="EE227" i="1"/>
  <c r="ED227" i="1"/>
  <c r="EM227" i="1" s="1"/>
  <c r="FG226" i="1"/>
  <c r="FF226" i="1"/>
  <c r="FE226" i="1"/>
  <c r="FB226" i="1"/>
  <c r="EE226" i="1"/>
  <c r="ED226" i="1"/>
  <c r="EM226" i="1" s="1"/>
  <c r="DZ226" i="1"/>
  <c r="EI226" i="1" s="1"/>
  <c r="DX226" i="1"/>
  <c r="BD225" i="1"/>
  <c r="BI225" i="1" s="1"/>
  <c r="BC225" i="1"/>
  <c r="BH225" i="1" s="1"/>
  <c r="BB225" i="1"/>
  <c r="BG225" i="1" s="1"/>
  <c r="BA225" i="1"/>
  <c r="BF225" i="1" s="1"/>
  <c r="FB225" i="1"/>
  <c r="DZ225" i="1"/>
  <c r="BD224" i="1"/>
  <c r="BI224" i="1" s="1"/>
  <c r="BC224" i="1"/>
  <c r="BH224" i="1" s="1"/>
  <c r="BB224" i="1"/>
  <c r="BG224" i="1" s="1"/>
  <c r="BA224" i="1"/>
  <c r="BF224" i="1" s="1"/>
  <c r="FA224" i="1"/>
  <c r="DY224" i="1"/>
  <c r="EH224" i="1" s="1"/>
  <c r="FF223" i="1"/>
  <c r="FE223" i="1"/>
  <c r="FA223" i="1"/>
  <c r="ED223" i="1"/>
  <c r="EM223" i="1" s="1"/>
  <c r="DY223" i="1"/>
  <c r="EH223" i="1" s="1"/>
  <c r="BD222" i="1"/>
  <c r="BI222" i="1" s="1"/>
  <c r="BC222" i="1"/>
  <c r="BH222" i="1" s="1"/>
  <c r="BB222" i="1"/>
  <c r="BG222" i="1" s="1"/>
  <c r="BA222" i="1"/>
  <c r="BF222" i="1" s="1"/>
  <c r="FG222" i="1"/>
  <c r="EZ222" i="1"/>
  <c r="EE222" i="1"/>
  <c r="ED222" i="1"/>
  <c r="EM222" i="1" s="1"/>
  <c r="DX222" i="1"/>
  <c r="DZ221" i="1"/>
  <c r="EI221" i="1" s="1"/>
  <c r="EZ220" i="1"/>
  <c r="DY220" i="1"/>
  <c r="EH220" i="1" s="1"/>
  <c r="DX220" i="1"/>
  <c r="EG220" i="1" s="1"/>
  <c r="FG219" i="1"/>
  <c r="FE219" i="1"/>
  <c r="EE219" i="1"/>
  <c r="ED219" i="1"/>
  <c r="EM219" i="1" s="1"/>
  <c r="BD218" i="1"/>
  <c r="BI218" i="1" s="1"/>
  <c r="BC218" i="1"/>
  <c r="BH218" i="1" s="1"/>
  <c r="BB218" i="1"/>
  <c r="BG218" i="1" s="1"/>
  <c r="BA218" i="1"/>
  <c r="BF218" i="1" s="1"/>
  <c r="FG218" i="1"/>
  <c r="FF218" i="1"/>
  <c r="FB218" i="1"/>
  <c r="EE218" i="1"/>
  <c r="EN218" i="1" s="1"/>
  <c r="ED218" i="1"/>
  <c r="EM218" i="1" s="1"/>
  <c r="DZ218" i="1"/>
  <c r="EI218" i="1" s="1"/>
  <c r="DX218" i="1"/>
  <c r="BD217" i="1"/>
  <c r="BI217" i="1" s="1"/>
  <c r="BC217" i="1"/>
  <c r="BH217" i="1" s="1"/>
  <c r="BB217" i="1"/>
  <c r="BG217" i="1" s="1"/>
  <c r="BA217" i="1"/>
  <c r="BF217" i="1" s="1"/>
  <c r="FB217" i="1"/>
  <c r="EE217" i="1"/>
  <c r="DZ217" i="1"/>
  <c r="EI217" i="1" s="1"/>
  <c r="FA216" i="1"/>
  <c r="DY216" i="1"/>
  <c r="EH216" i="1" s="1"/>
  <c r="FF215" i="1"/>
  <c r="FE215" i="1"/>
  <c r="FA215" i="1"/>
  <c r="ED215" i="1"/>
  <c r="EM215" i="1" s="1"/>
  <c r="DY215" i="1"/>
  <c r="EH215" i="1" s="1"/>
  <c r="BD214" i="1"/>
  <c r="BI214" i="1" s="1"/>
  <c r="BC214" i="1"/>
  <c r="BH214" i="1" s="1"/>
  <c r="BB214" i="1"/>
  <c r="BG214" i="1" s="1"/>
  <c r="BA214" i="1"/>
  <c r="BF214" i="1" s="1"/>
  <c r="FG214" i="1"/>
  <c r="FF214" i="1"/>
  <c r="FE214" i="1"/>
  <c r="EZ214" i="1"/>
  <c r="EE214" i="1"/>
  <c r="EN214" i="1" s="1"/>
  <c r="ED214" i="1"/>
  <c r="EM214" i="1" s="1"/>
  <c r="DX214" i="1"/>
  <c r="BD213" i="1"/>
  <c r="BI213" i="1" s="1"/>
  <c r="BC213" i="1"/>
  <c r="BH213" i="1" s="1"/>
  <c r="BB213" i="1"/>
  <c r="BG213" i="1" s="1"/>
  <c r="BA213" i="1"/>
  <c r="BF213" i="1" s="1"/>
  <c r="DZ213" i="1"/>
  <c r="EI213" i="1" s="1"/>
  <c r="EZ212" i="1"/>
  <c r="DY212" i="1"/>
  <c r="EH212" i="1" s="1"/>
  <c r="DX212" i="1"/>
  <c r="EG212" i="1" s="1"/>
  <c r="BD211" i="1"/>
  <c r="BI211" i="1" s="1"/>
  <c r="BC211" i="1"/>
  <c r="BH211" i="1" s="1"/>
  <c r="BB211" i="1"/>
  <c r="BG211" i="1" s="1"/>
  <c r="BA211" i="1"/>
  <c r="BF211" i="1" s="1"/>
  <c r="FG211" i="1"/>
  <c r="FF211" i="1"/>
  <c r="FE211" i="1"/>
  <c r="EE211" i="1"/>
  <c r="ED211" i="1"/>
  <c r="EM211" i="1" s="1"/>
  <c r="BD210" i="1"/>
  <c r="BI210" i="1" s="1"/>
  <c r="BC210" i="1"/>
  <c r="BH210" i="1" s="1"/>
  <c r="BB210" i="1"/>
  <c r="BG210" i="1" s="1"/>
  <c r="BA210" i="1"/>
  <c r="BF210" i="1" s="1"/>
  <c r="FG210" i="1"/>
  <c r="FF210" i="1"/>
  <c r="FE210" i="1"/>
  <c r="FB210" i="1"/>
  <c r="EE210" i="1"/>
  <c r="ED210" i="1"/>
  <c r="EM210" i="1" s="1"/>
  <c r="DZ210" i="1"/>
  <c r="EI210" i="1" s="1"/>
  <c r="DX210" i="1"/>
  <c r="FB209" i="1"/>
  <c r="DZ209" i="1"/>
  <c r="EI209" i="1" s="1"/>
  <c r="FA208" i="1"/>
  <c r="DY208" i="1"/>
  <c r="EH208" i="1" s="1"/>
  <c r="FF207" i="1"/>
  <c r="FE207" i="1"/>
  <c r="FA207" i="1"/>
  <c r="EE207" i="1"/>
  <c r="ED207" i="1"/>
  <c r="EM207" i="1" s="1"/>
  <c r="DY207" i="1"/>
  <c r="EH207" i="1" s="1"/>
  <c r="FG206" i="1"/>
  <c r="EZ206" i="1"/>
  <c r="EE206" i="1"/>
  <c r="DX206" i="1"/>
  <c r="BD205" i="1"/>
  <c r="BI205" i="1" s="1"/>
  <c r="BC205" i="1"/>
  <c r="BH205" i="1" s="1"/>
  <c r="BB205" i="1"/>
  <c r="BG205" i="1" s="1"/>
  <c r="BA205" i="1"/>
  <c r="BF205" i="1" s="1"/>
  <c r="DZ205" i="1"/>
  <c r="EI205" i="1" s="1"/>
  <c r="EZ204" i="1"/>
  <c r="DY204" i="1"/>
  <c r="EH204" i="1" s="1"/>
  <c r="DX204" i="1"/>
  <c r="EG204" i="1" s="1"/>
  <c r="FG203" i="1"/>
  <c r="FF203" i="1"/>
  <c r="EE203" i="1"/>
  <c r="EN203" i="1" s="1"/>
  <c r="ED203" i="1"/>
  <c r="EM203" i="1" s="1"/>
  <c r="FG202" i="1"/>
  <c r="FF202" i="1"/>
  <c r="FE202" i="1"/>
  <c r="FB202" i="1"/>
  <c r="EE202" i="1"/>
  <c r="ED202" i="1"/>
  <c r="EM202" i="1" s="1"/>
  <c r="DZ202" i="1"/>
  <c r="EI202" i="1" s="1"/>
  <c r="DX202" i="1"/>
  <c r="DZ201" i="1"/>
  <c r="EI201" i="1" s="1"/>
  <c r="BD200" i="1"/>
  <c r="BI200" i="1" s="1"/>
  <c r="BC200" i="1"/>
  <c r="BH200" i="1" s="1"/>
  <c r="BB200" i="1"/>
  <c r="BG200" i="1" s="1"/>
  <c r="BA200" i="1"/>
  <c r="BF200" i="1" s="1"/>
  <c r="FA200" i="1"/>
  <c r="EZ200" i="1"/>
  <c r="DY200" i="1"/>
  <c r="EH200" i="1" s="1"/>
  <c r="DX200" i="1"/>
  <c r="EG200" i="1" s="1"/>
  <c r="BD199" i="1"/>
  <c r="BI199" i="1" s="1"/>
  <c r="BC199" i="1"/>
  <c r="BH199" i="1" s="1"/>
  <c r="BB199" i="1"/>
  <c r="BG199" i="1" s="1"/>
  <c r="BA199" i="1"/>
  <c r="BF199" i="1" s="1"/>
  <c r="FF199" i="1"/>
  <c r="FE199" i="1"/>
  <c r="FA199" i="1"/>
  <c r="EE199" i="1"/>
  <c r="ED199" i="1"/>
  <c r="EM199" i="1" s="1"/>
  <c r="DY199" i="1"/>
  <c r="EH199" i="1" s="1"/>
  <c r="BD198" i="1"/>
  <c r="BI198" i="1" s="1"/>
  <c r="BC198" i="1"/>
  <c r="BH198" i="1" s="1"/>
  <c r="BB198" i="1"/>
  <c r="BG198" i="1" s="1"/>
  <c r="BA198" i="1"/>
  <c r="BF198" i="1" s="1"/>
  <c r="FG198" i="1"/>
  <c r="FF198" i="1"/>
  <c r="FE198" i="1"/>
  <c r="EZ198" i="1"/>
  <c r="EE198" i="1"/>
  <c r="EN198" i="1" s="1"/>
  <c r="ED198" i="1"/>
  <c r="EM198" i="1" s="1"/>
  <c r="DX198" i="1"/>
  <c r="ED197" i="1"/>
  <c r="EM197" i="1" s="1"/>
  <c r="DZ197" i="1"/>
  <c r="EI197" i="1" s="1"/>
  <c r="EZ196" i="1"/>
  <c r="DY196" i="1"/>
  <c r="EH196" i="1" s="1"/>
  <c r="DX196" i="1"/>
  <c r="EG196" i="1" s="1"/>
  <c r="FG195" i="1"/>
  <c r="FF195" i="1"/>
  <c r="FE195" i="1"/>
  <c r="EE195" i="1"/>
  <c r="EN195" i="1" s="1"/>
  <c r="ED195" i="1"/>
  <c r="EM195" i="1" s="1"/>
  <c r="FG194" i="1"/>
  <c r="FF194" i="1"/>
  <c r="FE194" i="1"/>
  <c r="FB194" i="1"/>
  <c r="EE194" i="1"/>
  <c r="ED194" i="1"/>
  <c r="EM194" i="1" s="1"/>
  <c r="DZ194" i="1"/>
  <c r="EI194" i="1" s="1"/>
  <c r="DX194" i="1"/>
  <c r="BD193" i="1"/>
  <c r="BI193" i="1" s="1"/>
  <c r="BC193" i="1"/>
  <c r="BH193" i="1" s="1"/>
  <c r="BB193" i="1"/>
  <c r="BG193" i="1" s="1"/>
  <c r="BA193" i="1"/>
  <c r="BF193" i="1" s="1"/>
  <c r="FB193" i="1"/>
  <c r="EE193" i="1"/>
  <c r="DZ193" i="1"/>
  <c r="EI193" i="1" s="1"/>
  <c r="BD192" i="1"/>
  <c r="BI192" i="1" s="1"/>
  <c r="BC192" i="1"/>
  <c r="BH192" i="1" s="1"/>
  <c r="BB192" i="1"/>
  <c r="BG192" i="1" s="1"/>
  <c r="BA192" i="1"/>
  <c r="BF192" i="1" s="1"/>
  <c r="FA192" i="1"/>
  <c r="DY192" i="1"/>
  <c r="EH192" i="1" s="1"/>
  <c r="FF191" i="1"/>
  <c r="FE191" i="1"/>
  <c r="FA191" i="1"/>
  <c r="ED191" i="1"/>
  <c r="EM191" i="1" s="1"/>
  <c r="DY191" i="1"/>
  <c r="EH191" i="1" s="1"/>
  <c r="FG190" i="1"/>
  <c r="EZ190" i="1"/>
  <c r="EE190" i="1"/>
  <c r="DX190" i="1"/>
  <c r="EE189" i="1"/>
  <c r="DZ189" i="1"/>
  <c r="EI189" i="1" s="1"/>
  <c r="BD188" i="1"/>
  <c r="BI188" i="1" s="1"/>
  <c r="BC188" i="1"/>
  <c r="BH188" i="1" s="1"/>
  <c r="BB188" i="1"/>
  <c r="BG188" i="1" s="1"/>
  <c r="BA188" i="1"/>
  <c r="BF188" i="1" s="1"/>
  <c r="EZ188" i="1"/>
  <c r="DY188" i="1"/>
  <c r="EH188" i="1" s="1"/>
  <c r="DX188" i="1"/>
  <c r="EG188" i="1" s="1"/>
  <c r="BD187" i="1"/>
  <c r="BI187" i="1" s="1"/>
  <c r="BC187" i="1"/>
  <c r="BH187" i="1" s="1"/>
  <c r="BB187" i="1"/>
  <c r="BG187" i="1" s="1"/>
  <c r="BA187" i="1"/>
  <c r="BF187" i="1" s="1"/>
  <c r="FG187" i="1"/>
  <c r="FF187" i="1"/>
  <c r="EE187" i="1"/>
  <c r="ED187" i="1"/>
  <c r="EM187" i="1" s="1"/>
  <c r="DY187" i="1"/>
  <c r="EH187" i="1" s="1"/>
  <c r="FG186" i="1"/>
  <c r="FF186" i="1"/>
  <c r="FE186" i="1"/>
  <c r="FB186" i="1"/>
  <c r="EE186" i="1"/>
  <c r="ED186" i="1"/>
  <c r="EM186" i="1" s="1"/>
  <c r="DZ186" i="1"/>
  <c r="EI186" i="1" s="1"/>
  <c r="DX186" i="1"/>
  <c r="BD185" i="1"/>
  <c r="BI185" i="1" s="1"/>
  <c r="BC185" i="1"/>
  <c r="BH185" i="1" s="1"/>
  <c r="BB185" i="1"/>
  <c r="BG185" i="1" s="1"/>
  <c r="BA185" i="1"/>
  <c r="BF185" i="1" s="1"/>
  <c r="FB185" i="1"/>
  <c r="DZ185" i="1"/>
  <c r="EI185" i="1" s="1"/>
  <c r="FA184" i="1"/>
  <c r="DY184" i="1"/>
  <c r="EH184" i="1" s="1"/>
  <c r="BD183" i="1"/>
  <c r="BI183" i="1" s="1"/>
  <c r="BC183" i="1"/>
  <c r="BH183" i="1" s="1"/>
  <c r="BB183" i="1"/>
  <c r="BG183" i="1" s="1"/>
  <c r="BA183" i="1"/>
  <c r="BF183" i="1" s="1"/>
  <c r="FG183" i="1"/>
  <c r="FF183" i="1"/>
  <c r="FE183" i="1"/>
  <c r="FA183" i="1"/>
  <c r="EE183" i="1"/>
  <c r="ED183" i="1"/>
  <c r="EM183" i="1" s="1"/>
  <c r="DY183" i="1"/>
  <c r="EH183" i="1" s="1"/>
  <c r="FG182" i="1"/>
  <c r="FF182" i="1"/>
  <c r="FE182" i="1"/>
  <c r="EZ182" i="1"/>
  <c r="EE182" i="1"/>
  <c r="EN182" i="1" s="1"/>
  <c r="ED182" i="1"/>
  <c r="EM182" i="1" s="1"/>
  <c r="DZ182" i="1"/>
  <c r="EI182" i="1" s="1"/>
  <c r="DX182" i="1"/>
  <c r="FB181" i="1"/>
  <c r="DZ181" i="1"/>
  <c r="EI181" i="1" s="1"/>
  <c r="EZ180" i="1"/>
  <c r="DY180" i="1"/>
  <c r="EH180" i="1" s="1"/>
  <c r="DX180" i="1"/>
  <c r="EG180" i="1" s="1"/>
  <c r="BD179" i="1"/>
  <c r="BI179" i="1" s="1"/>
  <c r="BC179" i="1"/>
  <c r="BH179" i="1" s="1"/>
  <c r="BB179" i="1"/>
  <c r="BG179" i="1" s="1"/>
  <c r="BA179" i="1"/>
  <c r="BF179" i="1" s="1"/>
  <c r="FF179" i="1"/>
  <c r="FE179" i="1"/>
  <c r="EE179" i="1"/>
  <c r="ED179" i="1"/>
  <c r="EM179" i="1" s="1"/>
  <c r="BD178" i="1"/>
  <c r="BI178" i="1" s="1"/>
  <c r="BC178" i="1"/>
  <c r="BH178" i="1" s="1"/>
  <c r="BB178" i="1"/>
  <c r="BG178" i="1" s="1"/>
  <c r="BA178" i="1"/>
  <c r="BF178" i="1" s="1"/>
  <c r="FG178" i="1"/>
  <c r="FF178" i="1"/>
  <c r="FE178" i="1"/>
  <c r="FB178" i="1"/>
  <c r="EE178" i="1"/>
  <c r="ED178" i="1"/>
  <c r="EM178" i="1" s="1"/>
  <c r="DZ178" i="1"/>
  <c r="EI178" i="1" s="1"/>
  <c r="DX178" i="1"/>
  <c r="BD177" i="1"/>
  <c r="BI177" i="1" s="1"/>
  <c r="BC177" i="1"/>
  <c r="BH177" i="1" s="1"/>
  <c r="BB177" i="1"/>
  <c r="BG177" i="1" s="1"/>
  <c r="BA177" i="1"/>
  <c r="BF177" i="1" s="1"/>
  <c r="FB177" i="1"/>
  <c r="ED177" i="1"/>
  <c r="EM177" i="1" s="1"/>
  <c r="DZ177" i="1"/>
  <c r="EI177" i="1" s="1"/>
  <c r="BD176" i="1"/>
  <c r="BI176" i="1" s="1"/>
  <c r="BC176" i="1"/>
  <c r="BH176" i="1" s="1"/>
  <c r="BB176" i="1"/>
  <c r="BG176" i="1" s="1"/>
  <c r="BA176" i="1"/>
  <c r="BF176" i="1" s="1"/>
  <c r="FA176" i="1"/>
  <c r="EZ176" i="1"/>
  <c r="DY176" i="1"/>
  <c r="EH176" i="1" s="1"/>
  <c r="DX176" i="1"/>
  <c r="EG176" i="1" s="1"/>
  <c r="BD175" i="1"/>
  <c r="BI175" i="1" s="1"/>
  <c r="BC175" i="1"/>
  <c r="BH175" i="1" s="1"/>
  <c r="BB175" i="1"/>
  <c r="BG175" i="1" s="1"/>
  <c r="BA175" i="1"/>
  <c r="BF175" i="1" s="1"/>
  <c r="FF175" i="1"/>
  <c r="FE175" i="1"/>
  <c r="FA175" i="1"/>
  <c r="EE175" i="1"/>
  <c r="EN175" i="1" s="1"/>
  <c r="ED175" i="1"/>
  <c r="EM175" i="1" s="1"/>
  <c r="DY175" i="1"/>
  <c r="EH175" i="1" s="1"/>
  <c r="BD174" i="1"/>
  <c r="BI174" i="1" s="1"/>
  <c r="BC174" i="1"/>
  <c r="BH174" i="1" s="1"/>
  <c r="BB174" i="1"/>
  <c r="BG174" i="1" s="1"/>
  <c r="BA174" i="1"/>
  <c r="BF174" i="1" s="1"/>
  <c r="FG174" i="1"/>
  <c r="EZ174" i="1"/>
  <c r="EE174" i="1"/>
  <c r="DX174" i="1"/>
  <c r="BD173" i="1"/>
  <c r="BI173" i="1" s="1"/>
  <c r="BC173" i="1"/>
  <c r="BH173" i="1" s="1"/>
  <c r="BB173" i="1"/>
  <c r="BG173" i="1" s="1"/>
  <c r="BA173" i="1"/>
  <c r="BF173" i="1" s="1"/>
  <c r="DZ173" i="1"/>
  <c r="EI173" i="1" s="1"/>
  <c r="BD172" i="1"/>
  <c r="BI172" i="1" s="1"/>
  <c r="BC172" i="1"/>
  <c r="BH172" i="1" s="1"/>
  <c r="BB172" i="1"/>
  <c r="BG172" i="1" s="1"/>
  <c r="BA172" i="1"/>
  <c r="BF172" i="1" s="1"/>
  <c r="EZ172" i="1"/>
  <c r="DY172" i="1"/>
  <c r="EH172" i="1" s="1"/>
  <c r="DX172" i="1"/>
  <c r="BD171" i="1"/>
  <c r="BI171" i="1" s="1"/>
  <c r="BC171" i="1"/>
  <c r="BH171" i="1" s="1"/>
  <c r="BB171" i="1"/>
  <c r="BG171" i="1" s="1"/>
  <c r="BA171" i="1"/>
  <c r="BF171" i="1" s="1"/>
  <c r="FF171" i="1"/>
  <c r="EE171" i="1"/>
  <c r="ED171" i="1"/>
  <c r="EM171" i="1" s="1"/>
  <c r="BD170" i="1"/>
  <c r="BI170" i="1" s="1"/>
  <c r="BC170" i="1"/>
  <c r="BH170" i="1" s="1"/>
  <c r="BB170" i="1"/>
  <c r="BG170" i="1" s="1"/>
  <c r="BA170" i="1"/>
  <c r="BF170" i="1" s="1"/>
  <c r="FG170" i="1"/>
  <c r="FB170" i="1"/>
  <c r="EE170" i="1"/>
  <c r="ED170" i="1"/>
  <c r="DZ170" i="1"/>
  <c r="DX170" i="1"/>
  <c r="BD169" i="1"/>
  <c r="BI169" i="1" s="1"/>
  <c r="BC169" i="1"/>
  <c r="BH169" i="1" s="1"/>
  <c r="BB169" i="1"/>
  <c r="BG169" i="1" s="1"/>
  <c r="BA169" i="1"/>
  <c r="BF169" i="1" s="1"/>
  <c r="FB169" i="1"/>
  <c r="DZ169" i="1"/>
  <c r="EI169" i="1" s="1"/>
  <c r="BD168" i="1"/>
  <c r="BI168" i="1" s="1"/>
  <c r="BC168" i="1"/>
  <c r="BH168" i="1" s="1"/>
  <c r="BB168" i="1"/>
  <c r="BG168" i="1" s="1"/>
  <c r="BA168" i="1"/>
  <c r="BF168" i="1" s="1"/>
  <c r="FA168" i="1"/>
  <c r="DY168" i="1"/>
  <c r="EH168" i="1" s="1"/>
  <c r="BD167" i="1"/>
  <c r="BI167" i="1" s="1"/>
  <c r="BC167" i="1"/>
  <c r="BH167" i="1" s="1"/>
  <c r="BB167" i="1"/>
  <c r="BG167" i="1" s="1"/>
  <c r="BA167" i="1"/>
  <c r="BF167" i="1" s="1"/>
  <c r="FF167" i="1"/>
  <c r="FE167" i="1"/>
  <c r="FA167" i="1"/>
  <c r="EE167" i="1"/>
  <c r="ED167" i="1"/>
  <c r="EM167" i="1" s="1"/>
  <c r="DY167" i="1"/>
  <c r="BD166" i="1"/>
  <c r="BI166" i="1" s="1"/>
  <c r="BC166" i="1"/>
  <c r="BH166" i="1" s="1"/>
  <c r="BB166" i="1"/>
  <c r="BG166" i="1" s="1"/>
  <c r="BA166" i="1"/>
  <c r="BF166" i="1" s="1"/>
  <c r="FG166" i="1"/>
  <c r="FF166" i="1"/>
  <c r="FE166" i="1"/>
  <c r="FB166" i="1"/>
  <c r="FA166" i="1"/>
  <c r="EZ166" i="1"/>
  <c r="EE166" i="1"/>
  <c r="EN166" i="1" s="1"/>
  <c r="ED166" i="1"/>
  <c r="DZ166" i="1"/>
  <c r="DX166" i="1"/>
  <c r="BD165" i="1"/>
  <c r="BI165" i="1" s="1"/>
  <c r="BC165" i="1"/>
  <c r="BH165" i="1" s="1"/>
  <c r="BB165" i="1"/>
  <c r="BG165" i="1" s="1"/>
  <c r="BA165" i="1"/>
  <c r="BF165" i="1" s="1"/>
  <c r="DZ165" i="1"/>
  <c r="EI165" i="1" s="1"/>
  <c r="DY165" i="1"/>
  <c r="BD164" i="1"/>
  <c r="BI164" i="1" s="1"/>
  <c r="BC164" i="1"/>
  <c r="BH164" i="1" s="1"/>
  <c r="BB164" i="1"/>
  <c r="BG164" i="1" s="1"/>
  <c r="BA164" i="1"/>
  <c r="BF164" i="1" s="1"/>
  <c r="EZ164" i="1"/>
  <c r="DY164" i="1"/>
  <c r="EH164" i="1" s="1"/>
  <c r="DX164" i="1"/>
  <c r="BD163" i="1"/>
  <c r="BI163" i="1" s="1"/>
  <c r="BC163" i="1"/>
  <c r="BH163" i="1" s="1"/>
  <c r="BB163" i="1"/>
  <c r="BG163" i="1" s="1"/>
  <c r="BA163" i="1"/>
  <c r="BF163" i="1" s="1"/>
  <c r="FF163" i="1"/>
  <c r="FE163" i="1"/>
  <c r="EE163" i="1"/>
  <c r="ED163" i="1"/>
  <c r="EM163" i="1" s="1"/>
  <c r="BD162" i="1"/>
  <c r="BI162" i="1" s="1"/>
  <c r="BC162" i="1"/>
  <c r="BH162" i="1" s="1"/>
  <c r="BB162" i="1"/>
  <c r="BG162" i="1" s="1"/>
  <c r="BA162" i="1"/>
  <c r="BF162" i="1" s="1"/>
  <c r="FG162" i="1"/>
  <c r="FF162" i="1"/>
  <c r="FE162" i="1"/>
  <c r="FB162" i="1"/>
  <c r="EE162" i="1"/>
  <c r="ED162" i="1"/>
  <c r="DZ162" i="1"/>
  <c r="DX162" i="1"/>
  <c r="FB161" i="1"/>
  <c r="DZ161" i="1"/>
  <c r="EI161" i="1" s="1"/>
  <c r="FA160" i="1"/>
  <c r="DY160" i="1"/>
  <c r="EH160" i="1" s="1"/>
  <c r="BD159" i="1"/>
  <c r="BI159" i="1" s="1"/>
  <c r="BC159" i="1"/>
  <c r="BH159" i="1" s="1"/>
  <c r="BB159" i="1"/>
  <c r="BG159" i="1" s="1"/>
  <c r="BA159" i="1"/>
  <c r="BF159" i="1" s="1"/>
  <c r="FF159" i="1"/>
  <c r="FE159" i="1"/>
  <c r="FA159" i="1"/>
  <c r="EE159" i="1"/>
  <c r="ED159" i="1"/>
  <c r="EM159" i="1" s="1"/>
  <c r="DY159" i="1"/>
  <c r="FG158" i="1"/>
  <c r="EZ158" i="1"/>
  <c r="EE158" i="1"/>
  <c r="DX158" i="1"/>
  <c r="EG158" i="1" s="1"/>
  <c r="BD157" i="1"/>
  <c r="BI157" i="1" s="1"/>
  <c r="BC157" i="1"/>
  <c r="BH157" i="1" s="1"/>
  <c r="BB157" i="1"/>
  <c r="BG157" i="1" s="1"/>
  <c r="BA157" i="1"/>
  <c r="BF157" i="1" s="1"/>
  <c r="DZ157" i="1"/>
  <c r="EI157" i="1" s="1"/>
  <c r="BD156" i="1"/>
  <c r="BI156" i="1" s="1"/>
  <c r="BC156" i="1"/>
  <c r="BH156" i="1" s="1"/>
  <c r="BB156" i="1"/>
  <c r="BG156" i="1" s="1"/>
  <c r="BA156" i="1"/>
  <c r="BF156" i="1" s="1"/>
  <c r="EZ156" i="1"/>
  <c r="DY156" i="1"/>
  <c r="EH156" i="1" s="1"/>
  <c r="DX156" i="1"/>
  <c r="BD155" i="1"/>
  <c r="BI155" i="1" s="1"/>
  <c r="BC155" i="1"/>
  <c r="BH155" i="1" s="1"/>
  <c r="BB155" i="1"/>
  <c r="BG155" i="1" s="1"/>
  <c r="BA155" i="1"/>
  <c r="BF155" i="1" s="1"/>
  <c r="FF155" i="1"/>
  <c r="FE155" i="1"/>
  <c r="EE155" i="1"/>
  <c r="ED155" i="1"/>
  <c r="EM155" i="1" s="1"/>
  <c r="FG154" i="1"/>
  <c r="FB154" i="1"/>
  <c r="EE154" i="1"/>
  <c r="ED154" i="1"/>
  <c r="EM154" i="1" s="1"/>
  <c r="DZ154" i="1"/>
  <c r="DX154" i="1"/>
  <c r="BD153" i="1"/>
  <c r="BI153" i="1" s="1"/>
  <c r="BC153" i="1"/>
  <c r="BH153" i="1" s="1"/>
  <c r="BB153" i="1"/>
  <c r="BG153" i="1" s="1"/>
  <c r="BA153" i="1"/>
  <c r="BF153" i="1" s="1"/>
  <c r="DZ153" i="1"/>
  <c r="EI153" i="1" s="1"/>
  <c r="BD152" i="1"/>
  <c r="BI152" i="1" s="1"/>
  <c r="BC152" i="1"/>
  <c r="BH152" i="1" s="1"/>
  <c r="BB152" i="1"/>
  <c r="BG152" i="1" s="1"/>
  <c r="BA152" i="1"/>
  <c r="BF152" i="1" s="1"/>
  <c r="FB152" i="1"/>
  <c r="FA152" i="1"/>
  <c r="DY152" i="1"/>
  <c r="EH152" i="1" s="1"/>
  <c r="FF151" i="1"/>
  <c r="FE151" i="1"/>
  <c r="FB151" i="1"/>
  <c r="FA151" i="1"/>
  <c r="EE151" i="1"/>
  <c r="FK151" i="1" s="1"/>
  <c r="ED151" i="1"/>
  <c r="EM151" i="1" s="1"/>
  <c r="DZ151" i="1"/>
  <c r="EI151" i="1" s="1"/>
  <c r="DY151" i="1"/>
  <c r="BD150" i="1"/>
  <c r="BI150" i="1" s="1"/>
  <c r="BC150" i="1"/>
  <c r="BH150" i="1" s="1"/>
  <c r="BB150" i="1"/>
  <c r="BG150" i="1" s="1"/>
  <c r="BA150" i="1"/>
  <c r="BF150" i="1" s="1"/>
  <c r="FG150" i="1"/>
  <c r="FF150" i="1"/>
  <c r="FE150" i="1"/>
  <c r="EZ150" i="1"/>
  <c r="EE150" i="1"/>
  <c r="ED150" i="1"/>
  <c r="DZ150" i="1"/>
  <c r="EI150" i="1" s="1"/>
  <c r="DX150" i="1"/>
  <c r="BD149" i="1"/>
  <c r="BI149" i="1" s="1"/>
  <c r="BC149" i="1"/>
  <c r="BH149" i="1" s="1"/>
  <c r="BB149" i="1"/>
  <c r="BG149" i="1" s="1"/>
  <c r="BA149" i="1"/>
  <c r="BF149" i="1" s="1"/>
  <c r="DZ149" i="1"/>
  <c r="EI149" i="1" s="1"/>
  <c r="BD148" i="1"/>
  <c r="BI148" i="1" s="1"/>
  <c r="BC148" i="1"/>
  <c r="BH148" i="1" s="1"/>
  <c r="BB148" i="1"/>
  <c r="BG148" i="1" s="1"/>
  <c r="BA148" i="1"/>
  <c r="BF148" i="1" s="1"/>
  <c r="EZ148" i="1"/>
  <c r="DY148" i="1"/>
  <c r="EH148" i="1" s="1"/>
  <c r="DX148" i="1"/>
  <c r="FF147" i="1"/>
  <c r="FE147" i="1"/>
  <c r="EE147" i="1"/>
  <c r="FK147" i="1" s="1"/>
  <c r="ED147" i="1"/>
  <c r="EM147" i="1" s="1"/>
  <c r="DY147" i="1"/>
  <c r="BD146" i="1"/>
  <c r="BI146" i="1" s="1"/>
  <c r="BC146" i="1"/>
  <c r="BH146" i="1" s="1"/>
  <c r="BB146" i="1"/>
  <c r="BG146" i="1" s="1"/>
  <c r="BA146" i="1"/>
  <c r="BF146" i="1" s="1"/>
  <c r="FG146" i="1"/>
  <c r="FF146" i="1"/>
  <c r="FE146" i="1"/>
  <c r="FB146" i="1"/>
  <c r="EE146" i="1"/>
  <c r="ED146" i="1"/>
  <c r="EM146" i="1" s="1"/>
  <c r="DZ146" i="1"/>
  <c r="EI146" i="1" s="1"/>
  <c r="DX146" i="1"/>
  <c r="EG146" i="1" s="1"/>
  <c r="BD145" i="1"/>
  <c r="BI145" i="1" s="1"/>
  <c r="BC145" i="1"/>
  <c r="BH145" i="1" s="1"/>
  <c r="BB145" i="1"/>
  <c r="BG145" i="1" s="1"/>
  <c r="BA145" i="1"/>
  <c r="BF145" i="1" s="1"/>
  <c r="FB145" i="1"/>
  <c r="ED145" i="1"/>
  <c r="DZ145" i="1"/>
  <c r="FB144" i="1"/>
  <c r="FA144" i="1"/>
  <c r="DY144" i="1"/>
  <c r="FF143" i="1"/>
  <c r="FE143" i="1"/>
  <c r="FA143" i="1"/>
  <c r="EE143" i="1"/>
  <c r="ED143" i="1"/>
  <c r="DY143" i="1"/>
  <c r="EH143" i="1" s="1"/>
  <c r="BD142" i="1"/>
  <c r="BI142" i="1" s="1"/>
  <c r="BC142" i="1"/>
  <c r="BH142" i="1" s="1"/>
  <c r="BB142" i="1"/>
  <c r="BG142" i="1" s="1"/>
  <c r="BA142" i="1"/>
  <c r="BF142" i="1" s="1"/>
  <c r="FG142" i="1"/>
  <c r="FB142" i="1"/>
  <c r="EZ142" i="1"/>
  <c r="EE142" i="1"/>
  <c r="DZ142" i="1"/>
  <c r="EI142" i="1" s="1"/>
  <c r="DX142" i="1"/>
  <c r="EG142" i="1" s="1"/>
  <c r="BD141" i="1"/>
  <c r="BI141" i="1" s="1"/>
  <c r="BC141" i="1"/>
  <c r="BH141" i="1" s="1"/>
  <c r="BB141" i="1"/>
  <c r="BG141" i="1" s="1"/>
  <c r="BA141" i="1"/>
  <c r="BF141" i="1" s="1"/>
  <c r="FB141" i="1"/>
  <c r="DZ141" i="1"/>
  <c r="EZ140" i="1"/>
  <c r="DY140" i="1"/>
  <c r="DX140" i="1"/>
  <c r="EG140" i="1" s="1"/>
  <c r="EE139" i="1"/>
  <c r="ED139" i="1"/>
  <c r="BD138" i="1"/>
  <c r="BI138" i="1" s="1"/>
  <c r="BC138" i="1"/>
  <c r="BH138" i="1" s="1"/>
  <c r="BB138" i="1"/>
  <c r="BG138" i="1" s="1"/>
  <c r="BA138" i="1"/>
  <c r="BF138" i="1" s="1"/>
  <c r="FG138" i="1"/>
  <c r="FE138" i="1"/>
  <c r="FB138" i="1"/>
  <c r="EE138" i="1"/>
  <c r="ED138" i="1"/>
  <c r="EM138" i="1" s="1"/>
  <c r="DZ138" i="1"/>
  <c r="EI138" i="1" s="1"/>
  <c r="DX138" i="1"/>
  <c r="EG138" i="1" s="1"/>
  <c r="BD137" i="1"/>
  <c r="BI137" i="1" s="1"/>
  <c r="BC137" i="1"/>
  <c r="BH137" i="1" s="1"/>
  <c r="BB137" i="1"/>
  <c r="BG137" i="1" s="1"/>
  <c r="BA137" i="1"/>
  <c r="BF137" i="1" s="1"/>
  <c r="FB137" i="1"/>
  <c r="EE137" i="1"/>
  <c r="DZ137" i="1"/>
  <c r="BD136" i="1"/>
  <c r="BI136" i="1" s="1"/>
  <c r="BC136" i="1"/>
  <c r="BH136" i="1" s="1"/>
  <c r="BB136" i="1"/>
  <c r="BG136" i="1" s="1"/>
  <c r="BA136" i="1"/>
  <c r="BF136" i="1" s="1"/>
  <c r="FB136" i="1"/>
  <c r="FA136" i="1"/>
  <c r="EZ136" i="1"/>
  <c r="DZ136" i="1"/>
  <c r="EI136" i="1" s="1"/>
  <c r="DY136" i="1"/>
  <c r="BD135" i="1"/>
  <c r="BI135" i="1" s="1"/>
  <c r="BC135" i="1"/>
  <c r="BH135" i="1" s="1"/>
  <c r="BB135" i="1"/>
  <c r="BG135" i="1" s="1"/>
  <c r="BA135" i="1"/>
  <c r="BF135" i="1" s="1"/>
  <c r="FF135" i="1"/>
  <c r="FE135" i="1"/>
  <c r="FA135" i="1"/>
  <c r="EE135" i="1"/>
  <c r="ED135" i="1"/>
  <c r="DY135" i="1"/>
  <c r="EH135" i="1" s="1"/>
  <c r="BD134" i="1"/>
  <c r="BI134" i="1" s="1"/>
  <c r="BC134" i="1"/>
  <c r="BH134" i="1" s="1"/>
  <c r="BB134" i="1"/>
  <c r="BG134" i="1" s="1"/>
  <c r="BA134" i="1"/>
  <c r="BF134" i="1" s="1"/>
  <c r="FG134" i="1"/>
  <c r="FF134" i="1"/>
  <c r="FE134" i="1"/>
  <c r="EZ134" i="1"/>
  <c r="EE134" i="1"/>
  <c r="ED134" i="1"/>
  <c r="EM134" i="1" s="1"/>
  <c r="DX134" i="1"/>
  <c r="EG134" i="1" s="1"/>
  <c r="FE133" i="1"/>
  <c r="DZ133" i="1"/>
  <c r="EZ132" i="1"/>
  <c r="DY132" i="1"/>
  <c r="DX132" i="1"/>
  <c r="EG132" i="1" s="1"/>
  <c r="FF131" i="1"/>
  <c r="FE131" i="1"/>
  <c r="EE131" i="1"/>
  <c r="ED131" i="1"/>
  <c r="FG130" i="1"/>
  <c r="FF130" i="1"/>
  <c r="FE130" i="1"/>
  <c r="FB130" i="1"/>
  <c r="FA130" i="1"/>
  <c r="EE130" i="1"/>
  <c r="ED130" i="1"/>
  <c r="EM130" i="1" s="1"/>
  <c r="DZ130" i="1"/>
  <c r="EI130" i="1" s="1"/>
  <c r="DY130" i="1"/>
  <c r="DX130" i="1"/>
  <c r="EG130" i="1" s="1"/>
  <c r="FB129" i="1"/>
  <c r="ED129" i="1"/>
  <c r="DZ129" i="1"/>
  <c r="FA128" i="1"/>
  <c r="ED128" i="1"/>
  <c r="EM128" i="1" s="1"/>
  <c r="DY128" i="1"/>
  <c r="FG127" i="1"/>
  <c r="FF127" i="1"/>
  <c r="FE127" i="1"/>
  <c r="FA127" i="1"/>
  <c r="EE127" i="1"/>
  <c r="EN127" i="1" s="1"/>
  <c r="ED127" i="1"/>
  <c r="DY127" i="1"/>
  <c r="EH127" i="1" s="1"/>
  <c r="FG126" i="1"/>
  <c r="FF126" i="1"/>
  <c r="FE126" i="1"/>
  <c r="FB126" i="1"/>
  <c r="EZ126" i="1"/>
  <c r="EE126" i="1"/>
  <c r="ED126" i="1"/>
  <c r="DZ126" i="1"/>
  <c r="EI126" i="1" s="1"/>
  <c r="DX126" i="1"/>
  <c r="EG126" i="1" s="1"/>
  <c r="DZ125" i="1"/>
  <c r="FG124" i="1"/>
  <c r="EZ124" i="1"/>
  <c r="DY124" i="1"/>
  <c r="EH124" i="1" s="1"/>
  <c r="DX124" i="1"/>
  <c r="EG124" i="1" s="1"/>
  <c r="FA123" i="1"/>
  <c r="EE123" i="1"/>
  <c r="ED123" i="1"/>
  <c r="EM123" i="1" s="1"/>
  <c r="DY123" i="1"/>
  <c r="EH123" i="1" s="1"/>
  <c r="FG122" i="1"/>
  <c r="FB122" i="1"/>
  <c r="FA122" i="1"/>
  <c r="EE122" i="1"/>
  <c r="ED122" i="1"/>
  <c r="DZ122" i="1"/>
  <c r="EI122" i="1" s="1"/>
  <c r="DY122" i="1"/>
  <c r="DX122" i="1"/>
  <c r="EG122" i="1" s="1"/>
  <c r="BD121" i="1"/>
  <c r="BI121" i="1" s="1"/>
  <c r="BC121" i="1"/>
  <c r="BH121" i="1" s="1"/>
  <c r="BB121" i="1"/>
  <c r="BG121" i="1" s="1"/>
  <c r="BA121" i="1"/>
  <c r="BF121" i="1" s="1"/>
  <c r="EB121" i="1"/>
  <c r="EK121" i="1" s="1"/>
  <c r="BE121" i="1" s="1"/>
  <c r="DY121" i="1"/>
  <c r="EH121" i="1" s="1"/>
  <c r="FA120" i="1"/>
  <c r="DY120" i="1"/>
  <c r="EH120" i="1" s="1"/>
  <c r="FF119" i="1"/>
  <c r="FE119" i="1"/>
  <c r="FB119" i="1"/>
  <c r="EE119" i="1"/>
  <c r="ED119" i="1"/>
  <c r="EM119" i="1" s="1"/>
  <c r="DZ119" i="1"/>
  <c r="EI119" i="1" s="1"/>
  <c r="DY119" i="1"/>
  <c r="EH119" i="1" s="1"/>
  <c r="BD118" i="1"/>
  <c r="BI118" i="1" s="1"/>
  <c r="BC118" i="1"/>
  <c r="BH118" i="1" s="1"/>
  <c r="BB118" i="1"/>
  <c r="BG118" i="1" s="1"/>
  <c r="BA118" i="1"/>
  <c r="BF118" i="1" s="1"/>
  <c r="FG118" i="1"/>
  <c r="FF118" i="1"/>
  <c r="FE118" i="1"/>
  <c r="EZ118" i="1"/>
  <c r="EE118" i="1"/>
  <c r="ED118" i="1"/>
  <c r="EM118" i="1" s="1"/>
  <c r="DX118" i="1"/>
  <c r="EG118" i="1" s="1"/>
  <c r="DY117" i="1"/>
  <c r="EH117" i="1" s="1"/>
  <c r="BD116" i="1"/>
  <c r="BI116" i="1" s="1"/>
  <c r="BC116" i="1"/>
  <c r="BH116" i="1" s="1"/>
  <c r="BB116" i="1"/>
  <c r="BG116" i="1" s="1"/>
  <c r="BA116" i="1"/>
  <c r="BF116" i="1" s="1"/>
  <c r="EZ116" i="1"/>
  <c r="DY116" i="1"/>
  <c r="EH116" i="1" s="1"/>
  <c r="DX116" i="1"/>
  <c r="EG116" i="1" s="1"/>
  <c r="BD115" i="1"/>
  <c r="BI115" i="1" s="1"/>
  <c r="BC115" i="1"/>
  <c r="BH115" i="1" s="1"/>
  <c r="BB115" i="1"/>
  <c r="BG115" i="1" s="1"/>
  <c r="BA115" i="1"/>
  <c r="BF115" i="1" s="1"/>
  <c r="FF115" i="1"/>
  <c r="FE115" i="1"/>
  <c r="EE115" i="1"/>
  <c r="ED115" i="1"/>
  <c r="EM115" i="1" s="1"/>
  <c r="BD114" i="1"/>
  <c r="BI114" i="1" s="1"/>
  <c r="BC114" i="1"/>
  <c r="BH114" i="1" s="1"/>
  <c r="BB114" i="1"/>
  <c r="BG114" i="1" s="1"/>
  <c r="BA114" i="1"/>
  <c r="BF114" i="1" s="1"/>
  <c r="FG114" i="1"/>
  <c r="FF114" i="1"/>
  <c r="FE114" i="1"/>
  <c r="FB114" i="1"/>
  <c r="EE114" i="1"/>
  <c r="ED114" i="1"/>
  <c r="EM114" i="1" s="1"/>
  <c r="DZ114" i="1"/>
  <c r="EI114" i="1" s="1"/>
  <c r="DX114" i="1"/>
  <c r="EG114" i="1" s="1"/>
  <c r="BD113" i="1"/>
  <c r="BI113" i="1" s="1"/>
  <c r="BC113" i="1"/>
  <c r="BH113" i="1" s="1"/>
  <c r="BB113" i="1"/>
  <c r="BG113" i="1" s="1"/>
  <c r="BA113" i="1"/>
  <c r="BF113" i="1" s="1"/>
  <c r="FF113" i="1"/>
  <c r="FA113" i="1"/>
  <c r="EE113" i="1"/>
  <c r="DY113" i="1"/>
  <c r="EH113" i="1" s="1"/>
  <c r="BD112" i="1"/>
  <c r="BI112" i="1" s="1"/>
  <c r="BC112" i="1"/>
  <c r="BH112" i="1" s="1"/>
  <c r="BB112" i="1"/>
  <c r="BG112" i="1" s="1"/>
  <c r="BA112" i="1"/>
  <c r="BF112" i="1" s="1"/>
  <c r="FA112" i="1"/>
  <c r="ED112" i="1"/>
  <c r="EM112" i="1" s="1"/>
  <c r="DY112" i="1"/>
  <c r="EH112" i="1" s="1"/>
  <c r="BD111" i="1"/>
  <c r="BI111" i="1" s="1"/>
  <c r="BC111" i="1"/>
  <c r="BH111" i="1" s="1"/>
  <c r="BB111" i="1"/>
  <c r="BG111" i="1" s="1"/>
  <c r="BA111" i="1"/>
  <c r="BF111" i="1" s="1"/>
  <c r="FG111" i="1"/>
  <c r="FF111" i="1"/>
  <c r="FE111" i="1"/>
  <c r="FB111" i="1"/>
  <c r="FA111" i="1"/>
  <c r="EE111" i="1"/>
  <c r="ED111" i="1"/>
  <c r="EM111" i="1" s="1"/>
  <c r="DZ111" i="1"/>
  <c r="EI111" i="1" s="1"/>
  <c r="BD110" i="1"/>
  <c r="BI110" i="1" s="1"/>
  <c r="BC110" i="1"/>
  <c r="BH110" i="1" s="1"/>
  <c r="BB110" i="1"/>
  <c r="BG110" i="1" s="1"/>
  <c r="BA110" i="1"/>
  <c r="BF110" i="1" s="1"/>
  <c r="FG110" i="1"/>
  <c r="EZ110" i="1"/>
  <c r="EE110" i="1"/>
  <c r="DX110" i="1"/>
  <c r="EG110" i="1" s="1"/>
  <c r="BD109" i="1"/>
  <c r="BI109" i="1" s="1"/>
  <c r="BC109" i="1"/>
  <c r="BH109" i="1" s="1"/>
  <c r="BB109" i="1"/>
  <c r="BG109" i="1" s="1"/>
  <c r="BA109" i="1"/>
  <c r="BF109" i="1" s="1"/>
  <c r="FA109" i="1"/>
  <c r="EE109" i="1"/>
  <c r="EN109" i="1" s="1"/>
  <c r="DY109" i="1"/>
  <c r="EH109" i="1" s="1"/>
  <c r="BD108" i="1"/>
  <c r="BI108" i="1" s="1"/>
  <c r="BC108" i="1"/>
  <c r="BH108" i="1" s="1"/>
  <c r="BB108" i="1"/>
  <c r="BG108" i="1" s="1"/>
  <c r="BA108" i="1"/>
  <c r="BF108" i="1" s="1"/>
  <c r="EZ108" i="1"/>
  <c r="DY108" i="1"/>
  <c r="EH108" i="1" s="1"/>
  <c r="DX108" i="1"/>
  <c r="EG108" i="1" s="1"/>
  <c r="BD107" i="1"/>
  <c r="BI107" i="1" s="1"/>
  <c r="BC107" i="1"/>
  <c r="BH107" i="1" s="1"/>
  <c r="BB107" i="1"/>
  <c r="BG107" i="1" s="1"/>
  <c r="BA107" i="1"/>
  <c r="BF107" i="1" s="1"/>
  <c r="FG107" i="1"/>
  <c r="FE107" i="1"/>
  <c r="EE107" i="1"/>
  <c r="ED107" i="1"/>
  <c r="EM107" i="1" s="1"/>
  <c r="BD106" i="1"/>
  <c r="BI106" i="1" s="1"/>
  <c r="BC106" i="1"/>
  <c r="BH106" i="1" s="1"/>
  <c r="BB106" i="1"/>
  <c r="BG106" i="1" s="1"/>
  <c r="BA106" i="1"/>
  <c r="BF106" i="1" s="1"/>
  <c r="FG106" i="1"/>
  <c r="FB106" i="1"/>
  <c r="EE106" i="1"/>
  <c r="ED106" i="1"/>
  <c r="EM106" i="1" s="1"/>
  <c r="DZ106" i="1"/>
  <c r="EI106" i="1" s="1"/>
  <c r="DX106" i="1"/>
  <c r="EG106" i="1" s="1"/>
  <c r="BD105" i="1"/>
  <c r="BI105" i="1" s="1"/>
  <c r="BC105" i="1"/>
  <c r="BH105" i="1" s="1"/>
  <c r="BB105" i="1"/>
  <c r="BG105" i="1" s="1"/>
  <c r="BA105" i="1"/>
  <c r="BF105" i="1" s="1"/>
  <c r="FB105" i="1"/>
  <c r="FA105" i="1"/>
  <c r="DY105" i="1"/>
  <c r="EH105" i="1" s="1"/>
  <c r="BD104" i="1"/>
  <c r="BI104" i="1" s="1"/>
  <c r="BC104" i="1"/>
  <c r="BH104" i="1" s="1"/>
  <c r="BB104" i="1"/>
  <c r="BG104" i="1" s="1"/>
  <c r="BA104" i="1"/>
  <c r="BF104" i="1" s="1"/>
  <c r="FA104" i="1"/>
  <c r="DY104" i="1"/>
  <c r="EH104" i="1" s="1"/>
  <c r="BD103" i="1"/>
  <c r="BI103" i="1" s="1"/>
  <c r="BC103" i="1"/>
  <c r="BH103" i="1" s="1"/>
  <c r="BB103" i="1"/>
  <c r="BG103" i="1" s="1"/>
  <c r="BA103" i="1"/>
  <c r="BF103" i="1" s="1"/>
  <c r="FF103" i="1"/>
  <c r="FE103" i="1"/>
  <c r="FB103" i="1"/>
  <c r="FA103" i="1"/>
  <c r="EE103" i="1"/>
  <c r="ED103" i="1"/>
  <c r="EM103" i="1" s="1"/>
  <c r="DZ103" i="1"/>
  <c r="EI103" i="1" s="1"/>
  <c r="DY103" i="1"/>
  <c r="BD102" i="1"/>
  <c r="BI102" i="1" s="1"/>
  <c r="BC102" i="1"/>
  <c r="BH102" i="1" s="1"/>
  <c r="BB102" i="1"/>
  <c r="BG102" i="1" s="1"/>
  <c r="BA102" i="1"/>
  <c r="BF102" i="1" s="1"/>
  <c r="FG102" i="1"/>
  <c r="FF102" i="1"/>
  <c r="FE102" i="1"/>
  <c r="EZ102" i="1"/>
  <c r="EE102" i="1"/>
  <c r="ED102" i="1"/>
  <c r="DZ102" i="1"/>
  <c r="DX102" i="1"/>
  <c r="EG102" i="1" s="1"/>
  <c r="BD101" i="1"/>
  <c r="BI101" i="1" s="1"/>
  <c r="BC101" i="1"/>
  <c r="BH101" i="1" s="1"/>
  <c r="BB101" i="1"/>
  <c r="BG101" i="1" s="1"/>
  <c r="BA101" i="1"/>
  <c r="BF101" i="1" s="1"/>
  <c r="FA101" i="1"/>
  <c r="DZ101" i="1"/>
  <c r="DY101" i="1"/>
  <c r="EH101" i="1" s="1"/>
  <c r="BD100" i="1"/>
  <c r="BI100" i="1" s="1"/>
  <c r="BC100" i="1"/>
  <c r="BH100" i="1" s="1"/>
  <c r="BB100" i="1"/>
  <c r="BG100" i="1" s="1"/>
  <c r="BA100" i="1"/>
  <c r="BF100" i="1" s="1"/>
  <c r="EZ100" i="1"/>
  <c r="DY100" i="1"/>
  <c r="EH100" i="1" s="1"/>
  <c r="DX100" i="1"/>
  <c r="BD99" i="1"/>
  <c r="BI99" i="1" s="1"/>
  <c r="BC99" i="1"/>
  <c r="BH99" i="1" s="1"/>
  <c r="BB99" i="1"/>
  <c r="BG99" i="1" s="1"/>
  <c r="BA99" i="1"/>
  <c r="BF99" i="1" s="1"/>
  <c r="FF99" i="1"/>
  <c r="FE99" i="1"/>
  <c r="EE99" i="1"/>
  <c r="ED99" i="1"/>
  <c r="EM99" i="1" s="1"/>
  <c r="DZ99" i="1"/>
  <c r="EI99" i="1" s="1"/>
  <c r="BD98" i="1"/>
  <c r="BI98" i="1" s="1"/>
  <c r="BC98" i="1"/>
  <c r="BH98" i="1" s="1"/>
  <c r="BB98" i="1"/>
  <c r="BG98" i="1" s="1"/>
  <c r="BA98" i="1"/>
  <c r="BF98" i="1" s="1"/>
  <c r="FG98" i="1"/>
  <c r="FF98" i="1"/>
  <c r="FE98" i="1"/>
  <c r="EE98" i="1"/>
  <c r="ED98" i="1"/>
  <c r="DX98" i="1"/>
  <c r="EG98" i="1" s="1"/>
  <c r="BD97" i="1"/>
  <c r="BI97" i="1" s="1"/>
  <c r="BC97" i="1"/>
  <c r="BH97" i="1" s="1"/>
  <c r="BB97" i="1"/>
  <c r="BG97" i="1" s="1"/>
  <c r="BA97" i="1"/>
  <c r="BF97" i="1" s="1"/>
  <c r="FA97" i="1"/>
  <c r="EE97" i="1"/>
  <c r="DY97" i="1"/>
  <c r="EH97" i="1" s="1"/>
  <c r="BD96" i="1"/>
  <c r="BI96" i="1" s="1"/>
  <c r="BC96" i="1"/>
  <c r="BH96" i="1" s="1"/>
  <c r="BB96" i="1"/>
  <c r="BG96" i="1" s="1"/>
  <c r="BA96" i="1"/>
  <c r="BF96" i="1" s="1"/>
  <c r="FA96" i="1"/>
  <c r="ED96" i="1"/>
  <c r="EM96" i="1" s="1"/>
  <c r="DY96" i="1"/>
  <c r="BD95" i="1"/>
  <c r="BI95" i="1" s="1"/>
  <c r="BC95" i="1"/>
  <c r="BH95" i="1" s="1"/>
  <c r="BB95" i="1"/>
  <c r="BG95" i="1" s="1"/>
  <c r="BA95" i="1"/>
  <c r="BF95" i="1" s="1"/>
  <c r="FF95" i="1"/>
  <c r="FE95" i="1"/>
  <c r="FB95" i="1"/>
  <c r="EE95" i="1"/>
  <c r="ED95" i="1"/>
  <c r="DZ95" i="1"/>
  <c r="BD94" i="1"/>
  <c r="BI94" i="1" s="1"/>
  <c r="BC94" i="1"/>
  <c r="BH94" i="1" s="1"/>
  <c r="BB94" i="1"/>
  <c r="BG94" i="1" s="1"/>
  <c r="BA94" i="1"/>
  <c r="BF94" i="1" s="1"/>
  <c r="FG94" i="1"/>
  <c r="EZ94" i="1"/>
  <c r="EE94" i="1"/>
  <c r="DX94" i="1"/>
  <c r="EG94" i="1" s="1"/>
  <c r="FE93" i="1"/>
  <c r="FA93" i="1"/>
  <c r="DY93" i="1"/>
  <c r="EH93" i="1" s="1"/>
  <c r="BD92" i="1"/>
  <c r="BI92" i="1" s="1"/>
  <c r="BC92" i="1"/>
  <c r="BH92" i="1" s="1"/>
  <c r="BB92" i="1"/>
  <c r="BG92" i="1" s="1"/>
  <c r="BA92" i="1"/>
  <c r="BF92" i="1" s="1"/>
  <c r="DZ92" i="1"/>
  <c r="EI92" i="1" s="1"/>
  <c r="DY92" i="1"/>
  <c r="BD91" i="1"/>
  <c r="BI91" i="1" s="1"/>
  <c r="BC91" i="1"/>
  <c r="BH91" i="1" s="1"/>
  <c r="BB91" i="1"/>
  <c r="BG91" i="1" s="1"/>
  <c r="BA91" i="1"/>
  <c r="BF91" i="1" s="1"/>
  <c r="FF91" i="1"/>
  <c r="FB91" i="1"/>
  <c r="EE91" i="1"/>
  <c r="ED91" i="1"/>
  <c r="EM91" i="1" s="1"/>
  <c r="FG90" i="1"/>
  <c r="FF90" i="1"/>
  <c r="EE90" i="1"/>
  <c r="ED90" i="1"/>
  <c r="BD89" i="1"/>
  <c r="BI89" i="1" s="1"/>
  <c r="BC89" i="1"/>
  <c r="BH89" i="1" s="1"/>
  <c r="BB89" i="1"/>
  <c r="BG89" i="1" s="1"/>
  <c r="BA89" i="1"/>
  <c r="BF89" i="1" s="1"/>
  <c r="FB89" i="1"/>
  <c r="DZ89" i="1"/>
  <c r="DX89" i="1"/>
  <c r="EG89" i="1" s="1"/>
  <c r="FA88" i="1"/>
  <c r="EE88" i="1"/>
  <c r="FK88" i="1" s="1"/>
  <c r="DY88" i="1"/>
  <c r="EH88" i="1" s="1"/>
  <c r="BD87" i="1"/>
  <c r="BI87" i="1" s="1"/>
  <c r="BC87" i="1"/>
  <c r="BH87" i="1" s="1"/>
  <c r="BB87" i="1"/>
  <c r="BG87" i="1" s="1"/>
  <c r="BA87" i="1"/>
  <c r="BF87" i="1" s="1"/>
  <c r="FF87" i="1"/>
  <c r="FE87" i="1"/>
  <c r="FA87" i="1"/>
  <c r="EZ87" i="1"/>
  <c r="EE87" i="1"/>
  <c r="ED87" i="1"/>
  <c r="EM87" i="1" s="1"/>
  <c r="DY87" i="1"/>
  <c r="DX87" i="1"/>
  <c r="EG87" i="1" s="1"/>
  <c r="FG86" i="1"/>
  <c r="FF86" i="1"/>
  <c r="FE86" i="1"/>
  <c r="FA86" i="1"/>
  <c r="EE86" i="1"/>
  <c r="ED86" i="1"/>
  <c r="DZ85" i="1"/>
  <c r="DX85" i="1"/>
  <c r="DY84" i="1"/>
  <c r="FF83" i="1"/>
  <c r="FE83" i="1"/>
  <c r="EZ83" i="1"/>
  <c r="EE83" i="1"/>
  <c r="ED83" i="1"/>
  <c r="DZ83" i="1"/>
  <c r="DX83" i="1"/>
  <c r="FG82" i="1"/>
  <c r="FF82" i="1"/>
  <c r="FE82" i="1"/>
  <c r="FB82" i="1"/>
  <c r="EE82" i="1"/>
  <c r="ED82" i="1"/>
  <c r="DZ82" i="1"/>
  <c r="BD81" i="1"/>
  <c r="BI81" i="1" s="1"/>
  <c r="BC81" i="1"/>
  <c r="BH81" i="1" s="1"/>
  <c r="BB81" i="1"/>
  <c r="BG81" i="1" s="1"/>
  <c r="BA81" i="1"/>
  <c r="BF81" i="1" s="1"/>
  <c r="FB81" i="1"/>
  <c r="DZ81" i="1"/>
  <c r="DX81" i="1"/>
  <c r="BD80" i="1"/>
  <c r="BI80" i="1" s="1"/>
  <c r="BC80" i="1"/>
  <c r="BH80" i="1" s="1"/>
  <c r="BB80" i="1"/>
  <c r="BG80" i="1" s="1"/>
  <c r="BA80" i="1"/>
  <c r="BF80" i="1" s="1"/>
  <c r="FA80" i="1"/>
  <c r="EE80" i="1"/>
  <c r="DY80" i="1"/>
  <c r="BD79" i="1"/>
  <c r="BI79" i="1" s="1"/>
  <c r="BC79" i="1"/>
  <c r="BH79" i="1" s="1"/>
  <c r="BB79" i="1"/>
  <c r="BG79" i="1" s="1"/>
  <c r="BA79" i="1"/>
  <c r="BF79" i="1" s="1"/>
  <c r="FF79" i="1"/>
  <c r="FE79" i="1"/>
  <c r="FA79" i="1"/>
  <c r="EZ79" i="1"/>
  <c r="EE79" i="1"/>
  <c r="ED79" i="1"/>
  <c r="DY79" i="1"/>
  <c r="DX79" i="1"/>
  <c r="BD78" i="1"/>
  <c r="BI78" i="1" s="1"/>
  <c r="BC78" i="1"/>
  <c r="BH78" i="1" s="1"/>
  <c r="BB78" i="1"/>
  <c r="BG78" i="1" s="1"/>
  <c r="BA78" i="1"/>
  <c r="BF78" i="1" s="1"/>
  <c r="FG78" i="1"/>
  <c r="FB78" i="1"/>
  <c r="EE78" i="1"/>
  <c r="EN78" i="1" s="1"/>
  <c r="ED78" i="1"/>
  <c r="DZ78" i="1"/>
  <c r="DZ77" i="1"/>
  <c r="EI77" i="1" s="1"/>
  <c r="DX77" i="1"/>
  <c r="BD76" i="1"/>
  <c r="BI76" i="1" s="1"/>
  <c r="BC76" i="1"/>
  <c r="BH76" i="1" s="1"/>
  <c r="BB76" i="1"/>
  <c r="BG76" i="1" s="1"/>
  <c r="BA76" i="1"/>
  <c r="BF76" i="1" s="1"/>
  <c r="DY76" i="1"/>
  <c r="BD75" i="1"/>
  <c r="BI75" i="1" s="1"/>
  <c r="BC75" i="1"/>
  <c r="BH75" i="1" s="1"/>
  <c r="BB75" i="1"/>
  <c r="BG75" i="1" s="1"/>
  <c r="BA75" i="1"/>
  <c r="BF75" i="1" s="1"/>
  <c r="EE75" i="1"/>
  <c r="ED75" i="1"/>
  <c r="DX75" i="1"/>
  <c r="EG75" i="1" s="1"/>
  <c r="FG74" i="1"/>
  <c r="FE74" i="1"/>
  <c r="FB74" i="1"/>
  <c r="EE74" i="1"/>
  <c r="ED74" i="1"/>
  <c r="DZ74" i="1"/>
  <c r="FF73" i="1"/>
  <c r="FE73" i="1"/>
  <c r="FB73" i="1"/>
  <c r="EE73" i="1"/>
  <c r="ED73" i="1"/>
  <c r="DZ73" i="1"/>
  <c r="DX73" i="1"/>
  <c r="FG72" i="1"/>
  <c r="FA72" i="1"/>
  <c r="DY72" i="1"/>
  <c r="FF71" i="1"/>
  <c r="FE71" i="1"/>
  <c r="FA71" i="1"/>
  <c r="EZ71" i="1"/>
  <c r="EE71" i="1"/>
  <c r="ED71" i="1"/>
  <c r="DY71" i="1"/>
  <c r="DX71" i="1"/>
  <c r="EG71" i="1" s="1"/>
  <c r="FG70" i="1"/>
  <c r="FF70" i="1"/>
  <c r="FE70" i="1"/>
  <c r="FB70" i="1"/>
  <c r="EE70" i="1"/>
  <c r="EN70" i="1" s="1"/>
  <c r="ED70" i="1"/>
  <c r="DZ70" i="1"/>
  <c r="DZ69" i="1"/>
  <c r="DX69" i="1"/>
  <c r="DZ68" i="1"/>
  <c r="EI68" i="1" s="1"/>
  <c r="DY68" i="1"/>
  <c r="FG67" i="1"/>
  <c r="FF67" i="1"/>
  <c r="FE67" i="1"/>
  <c r="EE67" i="1"/>
  <c r="ED67" i="1"/>
  <c r="DY67" i="1"/>
  <c r="BD66" i="1"/>
  <c r="BI66" i="1" s="1"/>
  <c r="BC66" i="1"/>
  <c r="BH66" i="1" s="1"/>
  <c r="BB66" i="1"/>
  <c r="BG66" i="1" s="1"/>
  <c r="BA66" i="1"/>
  <c r="BF66" i="1" s="1"/>
  <c r="FG66" i="1"/>
  <c r="FF66" i="1"/>
  <c r="FE66" i="1"/>
  <c r="FB66" i="1"/>
  <c r="EE66" i="1"/>
  <c r="ED66" i="1"/>
  <c r="DZ66" i="1"/>
  <c r="EZ65" i="1"/>
  <c r="EE65" i="1"/>
  <c r="DX65" i="1"/>
  <c r="BD64" i="1"/>
  <c r="BI64" i="1" s="1"/>
  <c r="BC64" i="1"/>
  <c r="BH64" i="1" s="1"/>
  <c r="BB64" i="1"/>
  <c r="BG64" i="1" s="1"/>
  <c r="BA64" i="1"/>
  <c r="BF64" i="1" s="1"/>
  <c r="FA64" i="1"/>
  <c r="EZ64" i="1"/>
  <c r="DY64" i="1"/>
  <c r="FF63" i="1"/>
  <c r="FE63" i="1"/>
  <c r="FA63" i="1"/>
  <c r="EZ63" i="1"/>
  <c r="ED63" i="1"/>
  <c r="DY63" i="1"/>
  <c r="DX63" i="1"/>
  <c r="BD62" i="1"/>
  <c r="BI62" i="1" s="1"/>
  <c r="BC62" i="1"/>
  <c r="BH62" i="1" s="1"/>
  <c r="BB62" i="1"/>
  <c r="BG62" i="1" s="1"/>
  <c r="BA62" i="1"/>
  <c r="BF62" i="1" s="1"/>
  <c r="FG62" i="1"/>
  <c r="FB62" i="1"/>
  <c r="EE62" i="1"/>
  <c r="ED62" i="1"/>
  <c r="DZ62" i="1"/>
  <c r="DZ61" i="1"/>
  <c r="DX61" i="1"/>
  <c r="BD60" i="1"/>
  <c r="BI60" i="1" s="1"/>
  <c r="BC60" i="1"/>
  <c r="BH60" i="1" s="1"/>
  <c r="BB60" i="1"/>
  <c r="BG60" i="1" s="1"/>
  <c r="BA60" i="1"/>
  <c r="BF60" i="1" s="1"/>
  <c r="DY60" i="1"/>
  <c r="FG59" i="1"/>
  <c r="EE59" i="1"/>
  <c r="ED59" i="1"/>
  <c r="DX59" i="1"/>
  <c r="EG59" i="1" s="1"/>
  <c r="FG58" i="1"/>
  <c r="FF58" i="1"/>
  <c r="FB58" i="1"/>
  <c r="EE58" i="1"/>
  <c r="ED58" i="1"/>
  <c r="DZ58" i="1"/>
  <c r="BD57" i="1"/>
  <c r="BI57" i="1" s="1"/>
  <c r="BC57" i="1"/>
  <c r="BH57" i="1" s="1"/>
  <c r="BB57" i="1"/>
  <c r="BG57" i="1" s="1"/>
  <c r="BA57" i="1"/>
  <c r="BF57" i="1" s="1"/>
  <c r="FB57" i="1"/>
  <c r="ED57" i="1"/>
  <c r="DZ57" i="1"/>
  <c r="DX57" i="1"/>
  <c r="BD56" i="1"/>
  <c r="BI56" i="1" s="1"/>
  <c r="BC56" i="1"/>
  <c r="BH56" i="1" s="1"/>
  <c r="BB56" i="1"/>
  <c r="BG56" i="1" s="1"/>
  <c r="BA56" i="1"/>
  <c r="BF56" i="1" s="1"/>
  <c r="FB56" i="1"/>
  <c r="FA56" i="1"/>
  <c r="DZ56" i="1"/>
  <c r="EI56" i="1" s="1"/>
  <c r="DY56" i="1"/>
  <c r="FF55" i="1"/>
  <c r="FE55" i="1"/>
  <c r="FA55" i="1"/>
  <c r="EZ55" i="1"/>
  <c r="ED55" i="1"/>
  <c r="DY55" i="1"/>
  <c r="DX55" i="1"/>
  <c r="BD54" i="1"/>
  <c r="BI54" i="1" s="1"/>
  <c r="BC54" i="1"/>
  <c r="BH54" i="1" s="1"/>
  <c r="BB54" i="1"/>
  <c r="BG54" i="1" s="1"/>
  <c r="BA54" i="1"/>
  <c r="BF54" i="1" s="1"/>
  <c r="FG54" i="1"/>
  <c r="FF54" i="1"/>
  <c r="FE54" i="1"/>
  <c r="FB54" i="1"/>
  <c r="EE54" i="1"/>
  <c r="EN54" i="1" s="1"/>
  <c r="ED54" i="1"/>
  <c r="EM54" i="1" s="1"/>
  <c r="DZ54" i="1"/>
  <c r="EI54" i="1" s="1"/>
  <c r="BD53" i="1"/>
  <c r="BI53" i="1" s="1"/>
  <c r="BC53" i="1"/>
  <c r="BH53" i="1" s="1"/>
  <c r="BB53" i="1"/>
  <c r="BG53" i="1" s="1"/>
  <c r="BA53" i="1"/>
  <c r="BF53" i="1" s="1"/>
  <c r="FG53" i="1"/>
  <c r="DZ53" i="1"/>
  <c r="DX53" i="1"/>
  <c r="DY52" i="1"/>
  <c r="FG51" i="1"/>
  <c r="FF51" i="1"/>
  <c r="FE51" i="1"/>
  <c r="EE51" i="1"/>
  <c r="EN51" i="1" s="1"/>
  <c r="ED51" i="1"/>
  <c r="FG50" i="1"/>
  <c r="FF50" i="1"/>
  <c r="FE50" i="1"/>
  <c r="FB50" i="1"/>
  <c r="EE50" i="1"/>
  <c r="EN50" i="1" s="1"/>
  <c r="ED50" i="1"/>
  <c r="DZ50" i="1"/>
  <c r="BD49" i="1"/>
  <c r="BI49" i="1" s="1"/>
  <c r="BC49" i="1"/>
  <c r="BH49" i="1" s="1"/>
  <c r="BB49" i="1"/>
  <c r="BG49" i="1" s="1"/>
  <c r="BA49" i="1"/>
  <c r="BF49" i="1" s="1"/>
  <c r="FG49" i="1"/>
  <c r="FF49" i="1"/>
  <c r="FB49" i="1"/>
  <c r="EZ49" i="1"/>
  <c r="DZ49" i="1"/>
  <c r="DX49" i="1"/>
  <c r="FA48" i="1"/>
  <c r="EE48" i="1"/>
  <c r="FK48" i="1" s="1"/>
  <c r="DY48" i="1"/>
  <c r="FF47" i="1"/>
  <c r="FE47" i="1"/>
  <c r="FA47" i="1"/>
  <c r="EZ47" i="1"/>
  <c r="ED47" i="1"/>
  <c r="DY47" i="1"/>
  <c r="DX47" i="1"/>
  <c r="EG47" i="1" s="1"/>
  <c r="FG46" i="1"/>
  <c r="FB46" i="1"/>
  <c r="FA46" i="1"/>
  <c r="EE46" i="1"/>
  <c r="EN46" i="1" s="1"/>
  <c r="DZ46" i="1"/>
  <c r="EI46" i="1" s="1"/>
  <c r="DY46" i="1"/>
  <c r="DZ45" i="1"/>
  <c r="DX45" i="1"/>
  <c r="DY44" i="1"/>
  <c r="BD43" i="1"/>
  <c r="BI43" i="1" s="1"/>
  <c r="BC43" i="1"/>
  <c r="BH43" i="1" s="1"/>
  <c r="BB43" i="1"/>
  <c r="BG43" i="1" s="1"/>
  <c r="BA43" i="1"/>
  <c r="BF43" i="1" s="1"/>
  <c r="FG43" i="1"/>
  <c r="EE43" i="1"/>
  <c r="ED43" i="1"/>
  <c r="BD42" i="1"/>
  <c r="BI42" i="1" s="1"/>
  <c r="BC42" i="1"/>
  <c r="BH42" i="1" s="1"/>
  <c r="BB42" i="1"/>
  <c r="BG42" i="1" s="1"/>
  <c r="BA42" i="1"/>
  <c r="BF42" i="1" s="1"/>
  <c r="FB42" i="1"/>
  <c r="EE42" i="1"/>
  <c r="EN42" i="1" s="1"/>
  <c r="ED42" i="1"/>
  <c r="DZ42" i="1"/>
  <c r="BD41" i="1"/>
  <c r="BI41" i="1" s="1"/>
  <c r="BC41" i="1"/>
  <c r="BH41" i="1" s="1"/>
  <c r="BB41" i="1"/>
  <c r="BG41" i="1" s="1"/>
  <c r="BA41" i="1"/>
  <c r="BF41" i="1" s="1"/>
  <c r="FB41" i="1"/>
  <c r="DZ41" i="1"/>
  <c r="DX41" i="1"/>
  <c r="BD40" i="1"/>
  <c r="BI40" i="1" s="1"/>
  <c r="BC40" i="1"/>
  <c r="BH40" i="1" s="1"/>
  <c r="BB40" i="1"/>
  <c r="BG40" i="1" s="1"/>
  <c r="BA40" i="1"/>
  <c r="BF40" i="1" s="1"/>
  <c r="FG40" i="1"/>
  <c r="FA40" i="1"/>
  <c r="EE40" i="1"/>
  <c r="FK40" i="1" s="1"/>
  <c r="DY40" i="1"/>
  <c r="BD39" i="1"/>
  <c r="BI39" i="1" s="1"/>
  <c r="BC39" i="1"/>
  <c r="BH39" i="1" s="1"/>
  <c r="BB39" i="1"/>
  <c r="BG39" i="1" s="1"/>
  <c r="BA39" i="1"/>
  <c r="BF39" i="1" s="1"/>
  <c r="FF39" i="1"/>
  <c r="FE39" i="1"/>
  <c r="FA39" i="1"/>
  <c r="EZ39" i="1"/>
  <c r="ED39" i="1"/>
  <c r="DY39" i="1"/>
  <c r="DX39" i="1"/>
  <c r="FG38" i="1"/>
  <c r="FF38" i="1"/>
  <c r="FE38" i="1"/>
  <c r="EE38" i="1"/>
  <c r="ED38" i="1"/>
  <c r="EM38" i="1" s="1"/>
  <c r="BD37" i="1"/>
  <c r="BI37" i="1" s="1"/>
  <c r="BC37" i="1"/>
  <c r="BH37" i="1" s="1"/>
  <c r="BB37" i="1"/>
  <c r="BG37" i="1" s="1"/>
  <c r="BA37" i="1"/>
  <c r="BF37" i="1" s="1"/>
  <c r="FF37" i="1"/>
  <c r="DZ37" i="1"/>
  <c r="DX37" i="1"/>
  <c r="DZ36" i="1"/>
  <c r="EI36" i="1" s="1"/>
  <c r="DY36" i="1"/>
  <c r="BD35" i="1"/>
  <c r="BI35" i="1" s="1"/>
  <c r="BC35" i="1"/>
  <c r="BH35" i="1" s="1"/>
  <c r="BB35" i="1"/>
  <c r="BG35" i="1" s="1"/>
  <c r="BA35" i="1"/>
  <c r="BF35" i="1" s="1"/>
  <c r="FG35" i="1"/>
  <c r="FF35" i="1"/>
  <c r="FE35" i="1"/>
  <c r="FA35" i="1"/>
  <c r="EZ35" i="1"/>
  <c r="EE35" i="1"/>
  <c r="ED35" i="1"/>
  <c r="BD34" i="1"/>
  <c r="BI34" i="1" s="1"/>
  <c r="BC34" i="1"/>
  <c r="BH34" i="1" s="1"/>
  <c r="BB34" i="1"/>
  <c r="BG34" i="1" s="1"/>
  <c r="BA34" i="1"/>
  <c r="BF34" i="1" s="1"/>
  <c r="FB34" i="1"/>
  <c r="EE34" i="1"/>
  <c r="DZ34" i="1"/>
  <c r="DY34" i="1"/>
  <c r="EH34" i="1" s="1"/>
  <c r="DX34" i="1"/>
  <c r="EG34" i="1" s="1"/>
  <c r="FB33" i="1"/>
  <c r="EZ33" i="1"/>
  <c r="DZ33" i="1"/>
  <c r="DX33" i="1"/>
  <c r="BD32" i="1"/>
  <c r="BI32" i="1" s="1"/>
  <c r="BC32" i="1"/>
  <c r="BH32" i="1" s="1"/>
  <c r="BB32" i="1"/>
  <c r="BG32" i="1" s="1"/>
  <c r="BA32" i="1"/>
  <c r="BF32" i="1" s="1"/>
  <c r="FA32" i="1"/>
  <c r="DZ32" i="1"/>
  <c r="EI32" i="1" s="1"/>
  <c r="DY32" i="1"/>
  <c r="BD31" i="1"/>
  <c r="BI31" i="1" s="1"/>
  <c r="BC31" i="1"/>
  <c r="BH31" i="1" s="1"/>
  <c r="BB31" i="1"/>
  <c r="BG31" i="1" s="1"/>
  <c r="BA31" i="1"/>
  <c r="BF31" i="1" s="1"/>
  <c r="FF31" i="1"/>
  <c r="FE31" i="1"/>
  <c r="FA31" i="1"/>
  <c r="EZ31" i="1"/>
  <c r="ED31" i="1"/>
  <c r="DY31" i="1"/>
  <c r="DX31" i="1"/>
  <c r="EG31" i="1" s="1"/>
  <c r="BD30" i="1"/>
  <c r="BI30" i="1" s="1"/>
  <c r="BC30" i="1"/>
  <c r="BH30" i="1" s="1"/>
  <c r="BB30" i="1"/>
  <c r="BG30" i="1" s="1"/>
  <c r="BA30" i="1"/>
  <c r="BF30" i="1" s="1"/>
  <c r="FG30" i="1"/>
  <c r="FB30" i="1"/>
  <c r="EE30" i="1"/>
  <c r="DZ30" i="1"/>
  <c r="EI30" i="1" s="1"/>
  <c r="DX30" i="1"/>
  <c r="EG30" i="1" s="1"/>
  <c r="BD29" i="1"/>
  <c r="BI29" i="1" s="1"/>
  <c r="BC29" i="1"/>
  <c r="BH29" i="1" s="1"/>
  <c r="BB29" i="1"/>
  <c r="BG29" i="1" s="1"/>
  <c r="BA29" i="1"/>
  <c r="BF29" i="1" s="1"/>
  <c r="DZ29" i="1"/>
  <c r="DX29" i="1"/>
  <c r="BD28" i="1"/>
  <c r="BI28" i="1" s="1"/>
  <c r="BC28" i="1"/>
  <c r="BH28" i="1" s="1"/>
  <c r="BB28" i="1"/>
  <c r="BG28" i="1" s="1"/>
  <c r="BA28" i="1"/>
  <c r="BF28" i="1" s="1"/>
  <c r="DZ28" i="1"/>
  <c r="EI28" i="1" s="1"/>
  <c r="DY28" i="1"/>
  <c r="FG27" i="1"/>
  <c r="EZ27" i="1"/>
  <c r="EE27" i="1"/>
  <c r="ED27" i="1"/>
  <c r="EM27" i="1" s="1"/>
  <c r="DX27" i="1"/>
  <c r="EG27" i="1" s="1"/>
  <c r="FB26" i="1"/>
  <c r="EE26" i="1"/>
  <c r="ED26" i="1"/>
  <c r="EM26" i="1" s="1"/>
  <c r="DZ26" i="1"/>
  <c r="EI26" i="1" s="1"/>
  <c r="FE25" i="1"/>
  <c r="FB25" i="1"/>
  <c r="DZ25" i="1"/>
  <c r="EI25" i="1" s="1"/>
  <c r="DX25" i="1"/>
  <c r="EG25" i="1" s="1"/>
  <c r="BD24" i="1"/>
  <c r="BI24" i="1" s="1"/>
  <c r="BC24" i="1"/>
  <c r="BH24" i="1" s="1"/>
  <c r="BB24" i="1"/>
  <c r="BG24" i="1" s="1"/>
  <c r="BA24" i="1"/>
  <c r="BF24" i="1" s="1"/>
  <c r="FB24" i="1"/>
  <c r="FA24" i="1"/>
  <c r="DZ24" i="1"/>
  <c r="EI24" i="1" s="1"/>
  <c r="DY24" i="1"/>
  <c r="FA23" i="1"/>
  <c r="EZ23" i="1"/>
  <c r="DY23" i="1"/>
  <c r="DX23" i="1"/>
  <c r="EG23" i="1" s="1"/>
  <c r="FG22" i="1"/>
  <c r="FF22" i="1"/>
  <c r="FE22" i="1"/>
  <c r="EE22" i="1"/>
  <c r="FK22" i="1" s="1"/>
  <c r="ED22" i="1"/>
  <c r="EM22" i="1" s="1"/>
  <c r="DZ22" i="1"/>
  <c r="FF21" i="1"/>
  <c r="DZ21" i="1"/>
  <c r="DX21" i="1"/>
  <c r="EE20" i="1"/>
  <c r="DY20" i="1"/>
  <c r="EH20" i="1" s="1"/>
  <c r="BD19" i="1"/>
  <c r="BI19" i="1" s="1"/>
  <c r="BC19" i="1"/>
  <c r="BH19" i="1" s="1"/>
  <c r="BB19" i="1"/>
  <c r="BG19" i="1" s="1"/>
  <c r="BA19" i="1"/>
  <c r="BF19" i="1" s="1"/>
  <c r="FG19" i="1"/>
  <c r="FF19" i="1"/>
  <c r="EE19" i="1"/>
  <c r="BD18" i="1"/>
  <c r="BI18" i="1" s="1"/>
  <c r="BC18" i="1"/>
  <c r="BH18" i="1" s="1"/>
  <c r="BB18" i="1"/>
  <c r="BG18" i="1" s="1"/>
  <c r="BA18" i="1"/>
  <c r="BF18" i="1" s="1"/>
  <c r="FF18" i="1"/>
  <c r="FE18" i="1"/>
  <c r="FB18" i="1"/>
  <c r="FA18" i="1"/>
  <c r="ED18" i="1"/>
  <c r="DZ18" i="1"/>
  <c r="BD17" i="1"/>
  <c r="BI17" i="1" s="1"/>
  <c r="BC17" i="1"/>
  <c r="BH17" i="1" s="1"/>
  <c r="BB17" i="1"/>
  <c r="BG17" i="1" s="1"/>
  <c r="BA17" i="1"/>
  <c r="BF17" i="1" s="1"/>
  <c r="FF17" i="1"/>
  <c r="FB17" i="1"/>
  <c r="EZ17" i="1"/>
  <c r="DZ17" i="1"/>
  <c r="EI17" i="1" s="1"/>
  <c r="DX17" i="1"/>
  <c r="EG17" i="1" s="1"/>
  <c r="BD16" i="1"/>
  <c r="BI16" i="1" s="1"/>
  <c r="BC16" i="1"/>
  <c r="BH16" i="1" s="1"/>
  <c r="BB16" i="1"/>
  <c r="BG16" i="1" s="1"/>
  <c r="BA16" i="1"/>
  <c r="BF16" i="1" s="1"/>
  <c r="FA16" i="1"/>
  <c r="EE16" i="1"/>
  <c r="DY16" i="1"/>
  <c r="EH16" i="1" s="1"/>
  <c r="BD15" i="1"/>
  <c r="BI15" i="1" s="1"/>
  <c r="BC15" i="1"/>
  <c r="BH15" i="1" s="1"/>
  <c r="BB15" i="1"/>
  <c r="BG15" i="1" s="1"/>
  <c r="BA15" i="1"/>
  <c r="BF15" i="1" s="1"/>
  <c r="FF15" i="1"/>
  <c r="FE15" i="1"/>
  <c r="FA15" i="1"/>
  <c r="EZ15" i="1"/>
  <c r="EE15" i="1"/>
  <c r="ED15" i="1"/>
  <c r="EM15" i="1" s="1"/>
  <c r="DY15" i="1"/>
  <c r="DX15" i="1"/>
  <c r="EG15" i="1" s="1"/>
  <c r="FG14" i="1"/>
  <c r="FB14" i="1"/>
  <c r="EE14" i="1"/>
  <c r="BD13" i="1"/>
  <c r="BI13" i="1" s="1"/>
  <c r="BC13" i="1"/>
  <c r="BH13" i="1" s="1"/>
  <c r="BB13" i="1"/>
  <c r="BG13" i="1" s="1"/>
  <c r="BA13" i="1"/>
  <c r="BF13" i="1" s="1"/>
  <c r="DZ13" i="1"/>
  <c r="EI13" i="1" s="1"/>
  <c r="DX13" i="1"/>
  <c r="EG13" i="1" s="1"/>
  <c r="BD12" i="1"/>
  <c r="BI12" i="1" s="1"/>
  <c r="BC12" i="1"/>
  <c r="BH12" i="1" s="1"/>
  <c r="BB12" i="1"/>
  <c r="BG12" i="1" s="1"/>
  <c r="BA12" i="1"/>
  <c r="BF12" i="1" s="1"/>
  <c r="DZ12" i="1"/>
  <c r="EI12" i="1" s="1"/>
  <c r="DY12" i="1"/>
  <c r="EH12" i="1" s="1"/>
  <c r="BD11" i="1"/>
  <c r="BI11" i="1" s="1"/>
  <c r="BC11" i="1"/>
  <c r="BH11" i="1" s="1"/>
  <c r="BB11" i="1"/>
  <c r="BG11" i="1" s="1"/>
  <c r="BA11" i="1"/>
  <c r="BF11" i="1" s="1"/>
  <c r="FA11" i="1"/>
  <c r="EZ11" i="1"/>
  <c r="ED11" i="1"/>
  <c r="EM11" i="1" s="1"/>
  <c r="DY11" i="1"/>
  <c r="DX11" i="1"/>
  <c r="EG11" i="1" s="1"/>
  <c r="FE10" i="1"/>
  <c r="FB10" i="1"/>
  <c r="FA10" i="1"/>
  <c r="EE10" i="1"/>
  <c r="ED10" i="1"/>
  <c r="DZ10" i="1"/>
  <c r="DY10" i="1"/>
  <c r="EH10" i="1" s="1"/>
  <c r="FB9" i="1"/>
  <c r="EZ9" i="1"/>
  <c r="DZ9" i="1"/>
  <c r="EI9" i="1" s="1"/>
  <c r="DX9" i="1"/>
  <c r="EG9" i="1" s="1"/>
  <c r="BD8" i="1"/>
  <c r="BI8" i="1" s="1"/>
  <c r="BC8" i="1"/>
  <c r="BH8" i="1" s="1"/>
  <c r="BB8" i="1"/>
  <c r="BG8" i="1" s="1"/>
  <c r="BA8" i="1"/>
  <c r="BF8" i="1" s="1"/>
  <c r="FA8" i="1"/>
  <c r="EE8" i="1"/>
  <c r="DY8" i="1"/>
  <c r="EH8" i="1" s="1"/>
  <c r="FF7" i="1"/>
  <c r="FE7" i="1"/>
  <c r="FA7" i="1"/>
  <c r="EZ7" i="1"/>
  <c r="ED7" i="1"/>
  <c r="EM7" i="1" s="1"/>
  <c r="DY7" i="1"/>
  <c r="DX7" i="1"/>
  <c r="EG7" i="1" s="1"/>
  <c r="FG6" i="1"/>
  <c r="FF6" i="1"/>
  <c r="FE6" i="1"/>
  <c r="FB6" i="1"/>
  <c r="EE6" i="1"/>
  <c r="EN6" i="1" s="1"/>
  <c r="ED6" i="1"/>
  <c r="DZ6" i="1"/>
  <c r="DZ5" i="1"/>
  <c r="EI5" i="1" s="1"/>
  <c r="DX5" i="1"/>
  <c r="EG5" i="1" s="1"/>
  <c r="BD4" i="1"/>
  <c r="BI4" i="1" s="1"/>
  <c r="BC4" i="1"/>
  <c r="BH4" i="1" s="1"/>
  <c r="BB4" i="1"/>
  <c r="BG4" i="1" s="1"/>
  <c r="BA4" i="1"/>
  <c r="BF4" i="1" s="1"/>
  <c r="EC4" i="1"/>
  <c r="EL4" i="1" s="1"/>
  <c r="DY4" i="1"/>
  <c r="EH4" i="1" s="1"/>
  <c r="CJ291" i="1" l="1"/>
  <c r="FB291" i="1" s="1"/>
  <c r="DZ291" i="1"/>
  <c r="EI291" i="1" s="1"/>
  <c r="CJ287" i="1"/>
  <c r="FB287" i="1" s="1"/>
  <c r="DZ287" i="1"/>
  <c r="DZ23" i="1"/>
  <c r="EI23" i="1" s="1"/>
  <c r="DY45" i="1"/>
  <c r="EH45" i="1" s="1"/>
  <c r="ED52" i="1"/>
  <c r="EM52" i="1" s="1"/>
  <c r="DX93" i="1"/>
  <c r="EP93" i="1" s="1"/>
  <c r="FF108" i="1"/>
  <c r="ED132" i="1"/>
  <c r="EM132" i="1" s="1"/>
  <c r="ED244" i="1"/>
  <c r="EM244" i="1" s="1"/>
  <c r="ED248" i="1"/>
  <c r="EM248" i="1" s="1"/>
  <c r="DY29" i="1"/>
  <c r="EH29" i="1" s="1"/>
  <c r="DZ55" i="1"/>
  <c r="DX225" i="1"/>
  <c r="EG225" i="1" s="1"/>
  <c r="ED324" i="1"/>
  <c r="BR4" i="1"/>
  <c r="EZ4" i="1" s="1"/>
  <c r="DX4" i="1"/>
  <c r="BR6" i="1"/>
  <c r="EZ6" i="1" s="1"/>
  <c r="DX6" i="1"/>
  <c r="EG6" i="1" s="1"/>
  <c r="BR10" i="1"/>
  <c r="EZ10" i="1" s="1"/>
  <c r="DX10" i="1"/>
  <c r="EG10" i="1" s="1"/>
  <c r="BR12" i="1"/>
  <c r="EZ12" i="1" s="1"/>
  <c r="DX12" i="1"/>
  <c r="BR18" i="1"/>
  <c r="EZ18" i="1" s="1"/>
  <c r="DX18" i="1"/>
  <c r="BR20" i="1"/>
  <c r="EZ20" i="1" s="1"/>
  <c r="DX20" i="1"/>
  <c r="BR22" i="1"/>
  <c r="EZ22" i="1" s="1"/>
  <c r="DX22" i="1"/>
  <c r="EG22" i="1" s="1"/>
  <c r="BR26" i="1"/>
  <c r="EZ26" i="1" s="1"/>
  <c r="DX26" i="1"/>
  <c r="BR28" i="1"/>
  <c r="EZ28" i="1" s="1"/>
  <c r="DX28" i="1"/>
  <c r="BR32" i="1"/>
  <c r="EZ32" i="1" s="1"/>
  <c r="DX32" i="1"/>
  <c r="BR36" i="1"/>
  <c r="EZ36" i="1" s="1"/>
  <c r="DX36" i="1"/>
  <c r="BR38" i="1"/>
  <c r="EZ38" i="1" s="1"/>
  <c r="DX38" i="1"/>
  <c r="EG38" i="1" s="1"/>
  <c r="BR40" i="1"/>
  <c r="EZ40" i="1" s="1"/>
  <c r="DX40" i="1"/>
  <c r="BR42" i="1"/>
  <c r="EZ42" i="1" s="1"/>
  <c r="DX42" i="1"/>
  <c r="EG42" i="1" s="1"/>
  <c r="BR48" i="1"/>
  <c r="EZ48" i="1" s="1"/>
  <c r="DX48" i="1"/>
  <c r="BR50" i="1"/>
  <c r="EZ50" i="1" s="1"/>
  <c r="DX50" i="1"/>
  <c r="EG50" i="1" s="1"/>
  <c r="BR52" i="1"/>
  <c r="EZ52" i="1" s="1"/>
  <c r="DX52" i="1"/>
  <c r="BR54" i="1"/>
  <c r="EZ54" i="1" s="1"/>
  <c r="DX54" i="1"/>
  <c r="EG54" i="1" s="1"/>
  <c r="BR56" i="1"/>
  <c r="EZ56" i="1" s="1"/>
  <c r="DX56" i="1"/>
  <c r="BR62" i="1"/>
  <c r="EZ62" i="1" s="1"/>
  <c r="DX62" i="1"/>
  <c r="EG62" i="1" s="1"/>
  <c r="BR66" i="1"/>
  <c r="EZ66" i="1" s="1"/>
  <c r="DX66" i="1"/>
  <c r="EG66" i="1" s="1"/>
  <c r="BR68" i="1"/>
  <c r="EZ68" i="1" s="1"/>
  <c r="DX68" i="1"/>
  <c r="BR84" i="1"/>
  <c r="EZ84" i="1" s="1"/>
  <c r="DX84" i="1"/>
  <c r="BR113" i="1"/>
  <c r="EZ113" i="1" s="1"/>
  <c r="DX113" i="1"/>
  <c r="BR127" i="1"/>
  <c r="EZ127" i="1" s="1"/>
  <c r="DX127" i="1"/>
  <c r="BR131" i="1"/>
  <c r="EZ131" i="1" s="1"/>
  <c r="DX131" i="1"/>
  <c r="EG131" i="1" s="1"/>
  <c r="BR133" i="1"/>
  <c r="EZ133" i="1" s="1"/>
  <c r="DX133" i="1"/>
  <c r="BR135" i="1"/>
  <c r="EZ135" i="1" s="1"/>
  <c r="DX135" i="1"/>
  <c r="BR141" i="1"/>
  <c r="EZ141" i="1" s="1"/>
  <c r="DX141" i="1"/>
  <c r="BR145" i="1"/>
  <c r="EZ145" i="1" s="1"/>
  <c r="DX145" i="1"/>
  <c r="BR153" i="1"/>
  <c r="EZ153" i="1" s="1"/>
  <c r="DX153" i="1"/>
  <c r="EG153" i="1" s="1"/>
  <c r="BR159" i="1"/>
  <c r="EZ159" i="1" s="1"/>
  <c r="DX159" i="1"/>
  <c r="BR167" i="1"/>
  <c r="EZ167" i="1" s="1"/>
  <c r="DX167" i="1"/>
  <c r="EG167" i="1" s="1"/>
  <c r="BR169" i="1"/>
  <c r="EZ169" i="1" s="1"/>
  <c r="DX169" i="1"/>
  <c r="EG169" i="1" s="1"/>
  <c r="BR171" i="1"/>
  <c r="EZ171" i="1" s="1"/>
  <c r="DX171" i="1"/>
  <c r="EG171" i="1" s="1"/>
  <c r="BR173" i="1"/>
  <c r="EZ173" i="1" s="1"/>
  <c r="DX173" i="1"/>
  <c r="EG173" i="1" s="1"/>
  <c r="BR181" i="1"/>
  <c r="EZ181" i="1" s="1"/>
  <c r="DX181" i="1"/>
  <c r="EG181" i="1" s="1"/>
  <c r="BR237" i="1"/>
  <c r="EZ237" i="1" s="1"/>
  <c r="DX237" i="1"/>
  <c r="BR247" i="1"/>
  <c r="EZ247" i="1" s="1"/>
  <c r="DX247" i="1"/>
  <c r="EG247" i="1" s="1"/>
  <c r="BR253" i="1"/>
  <c r="EZ253" i="1" s="1"/>
  <c r="DX253" i="1"/>
  <c r="BR257" i="1"/>
  <c r="EZ257" i="1" s="1"/>
  <c r="DX257" i="1"/>
  <c r="EG257" i="1" s="1"/>
  <c r="BR273" i="1"/>
  <c r="EZ273" i="1" s="1"/>
  <c r="DX273" i="1"/>
  <c r="BR277" i="1"/>
  <c r="EZ277" i="1" s="1"/>
  <c r="DX277" i="1"/>
  <c r="EG277" i="1" s="1"/>
  <c r="BR301" i="1"/>
  <c r="EZ301" i="1" s="1"/>
  <c r="DX301" i="1"/>
  <c r="BR309" i="1"/>
  <c r="EZ309" i="1" s="1"/>
  <c r="DX309" i="1"/>
  <c r="BR345" i="1"/>
  <c r="EZ345" i="1" s="1"/>
  <c r="DX345" i="1"/>
  <c r="BR349" i="1"/>
  <c r="EZ349" i="1" s="1"/>
  <c r="DX349" i="1"/>
  <c r="BR353" i="1"/>
  <c r="EZ353" i="1" s="1"/>
  <c r="DX353" i="1"/>
  <c r="BR463" i="1"/>
  <c r="EZ463" i="1" s="1"/>
  <c r="DX463" i="1"/>
  <c r="EG463" i="1" s="1"/>
  <c r="CA21" i="1"/>
  <c r="FA21" i="1" s="1"/>
  <c r="DY21" i="1"/>
  <c r="EP21" i="1" s="1"/>
  <c r="CA37" i="1"/>
  <c r="FA37" i="1" s="1"/>
  <c r="DY37" i="1"/>
  <c r="EH37" i="1" s="1"/>
  <c r="CA41" i="1"/>
  <c r="FA41" i="1" s="1"/>
  <c r="DY41" i="1"/>
  <c r="CA49" i="1"/>
  <c r="FA49" i="1" s="1"/>
  <c r="DY49" i="1"/>
  <c r="EH49" i="1" s="1"/>
  <c r="CA53" i="1"/>
  <c r="FA53" i="1" s="1"/>
  <c r="DY53" i="1"/>
  <c r="CA57" i="1"/>
  <c r="FA57" i="1" s="1"/>
  <c r="DY57" i="1"/>
  <c r="EH57" i="1" s="1"/>
  <c r="CA69" i="1"/>
  <c r="FA69" i="1" s="1"/>
  <c r="DY69" i="1"/>
  <c r="CA73" i="1"/>
  <c r="FA73" i="1" s="1"/>
  <c r="DY73" i="1"/>
  <c r="EH73" i="1" s="1"/>
  <c r="CA81" i="1"/>
  <c r="FA81" i="1" s="1"/>
  <c r="DY81" i="1"/>
  <c r="CA85" i="1"/>
  <c r="FA85" i="1" s="1"/>
  <c r="DY85" i="1"/>
  <c r="EH85" i="1" s="1"/>
  <c r="CA89" i="1"/>
  <c r="FA89" i="1" s="1"/>
  <c r="DY89" i="1"/>
  <c r="CA98" i="1"/>
  <c r="FA98" i="1" s="1"/>
  <c r="DY98" i="1"/>
  <c r="EH98" i="1" s="1"/>
  <c r="CA106" i="1"/>
  <c r="FA106" i="1" s="1"/>
  <c r="DY106" i="1"/>
  <c r="CA114" i="1"/>
  <c r="FA114" i="1" s="1"/>
  <c r="DY114" i="1"/>
  <c r="CA125" i="1"/>
  <c r="FA125" i="1" s="1"/>
  <c r="DY125" i="1"/>
  <c r="CA129" i="1"/>
  <c r="FA129" i="1" s="1"/>
  <c r="DY129" i="1"/>
  <c r="EH129" i="1" s="1"/>
  <c r="CA133" i="1"/>
  <c r="FA133" i="1" s="1"/>
  <c r="DY133" i="1"/>
  <c r="CA137" i="1"/>
  <c r="FA137" i="1" s="1"/>
  <c r="DY137" i="1"/>
  <c r="EH137" i="1" s="1"/>
  <c r="CA141" i="1"/>
  <c r="FA141" i="1" s="1"/>
  <c r="DY141" i="1"/>
  <c r="CA145" i="1"/>
  <c r="FA145" i="1" s="1"/>
  <c r="DY145" i="1"/>
  <c r="EH145" i="1" s="1"/>
  <c r="CA149" i="1"/>
  <c r="FA149" i="1" s="1"/>
  <c r="DY149" i="1"/>
  <c r="CA153" i="1"/>
  <c r="FA153" i="1" s="1"/>
  <c r="DY153" i="1"/>
  <c r="CA157" i="1"/>
  <c r="FA157" i="1" s="1"/>
  <c r="DY157" i="1"/>
  <c r="CA161" i="1"/>
  <c r="FA161" i="1" s="1"/>
  <c r="DY161" i="1"/>
  <c r="CA169" i="1"/>
  <c r="FA169" i="1" s="1"/>
  <c r="DY169" i="1"/>
  <c r="EH169" i="1" s="1"/>
  <c r="CA177" i="1"/>
  <c r="FA177" i="1" s="1"/>
  <c r="DY177" i="1"/>
  <c r="CA185" i="1"/>
  <c r="FA185" i="1" s="1"/>
  <c r="DY185" i="1"/>
  <c r="EH185" i="1" s="1"/>
  <c r="CA193" i="1"/>
  <c r="FA193" i="1" s="1"/>
  <c r="DY193" i="1"/>
  <c r="CA201" i="1"/>
  <c r="FA201" i="1" s="1"/>
  <c r="DY201" i="1"/>
  <c r="CA221" i="1"/>
  <c r="FA221" i="1" s="1"/>
  <c r="DY221" i="1"/>
  <c r="CA225" i="1"/>
  <c r="FA225" i="1" s="1"/>
  <c r="DY225" i="1"/>
  <c r="CA229" i="1"/>
  <c r="FA229" i="1" s="1"/>
  <c r="DY229" i="1"/>
  <c r="EH229" i="1" s="1"/>
  <c r="CA233" i="1"/>
  <c r="FA233" i="1" s="1"/>
  <c r="DY233" i="1"/>
  <c r="CA245" i="1"/>
  <c r="FA245" i="1" s="1"/>
  <c r="DY245" i="1"/>
  <c r="EH245" i="1" s="1"/>
  <c r="CA269" i="1"/>
  <c r="FA269" i="1" s="1"/>
  <c r="DY269" i="1"/>
  <c r="CA296" i="1"/>
  <c r="FA296" i="1" s="1"/>
  <c r="DY296" i="1"/>
  <c r="EH296" i="1" s="1"/>
  <c r="CA308" i="1"/>
  <c r="FA308" i="1" s="1"/>
  <c r="DY308" i="1"/>
  <c r="EQ308" i="1" s="1"/>
  <c r="CA343" i="1"/>
  <c r="FA343" i="1" s="1"/>
  <c r="DY343" i="1"/>
  <c r="EH343" i="1" s="1"/>
  <c r="CA452" i="1"/>
  <c r="FA452" i="1" s="1"/>
  <c r="DY452" i="1"/>
  <c r="CA468" i="1"/>
  <c r="FA468" i="1" s="1"/>
  <c r="DY468" i="1"/>
  <c r="EH468" i="1" s="1"/>
  <c r="CA488" i="1"/>
  <c r="FA488" i="1" s="1"/>
  <c r="DY488" i="1"/>
  <c r="CA536" i="1"/>
  <c r="FA536" i="1" s="1"/>
  <c r="DY536" i="1"/>
  <c r="EH536" i="1" s="1"/>
  <c r="CJ4" i="1"/>
  <c r="FB4" i="1" s="1"/>
  <c r="DZ4" i="1"/>
  <c r="EI4" i="1" s="1"/>
  <c r="CJ7" i="1"/>
  <c r="FB7" i="1" s="1"/>
  <c r="DZ7" i="1"/>
  <c r="EI7" i="1" s="1"/>
  <c r="CJ11" i="1"/>
  <c r="FB11" i="1" s="1"/>
  <c r="DZ11" i="1"/>
  <c r="CJ15" i="1"/>
  <c r="FB15" i="1" s="1"/>
  <c r="DZ15" i="1"/>
  <c r="EI15" i="1" s="1"/>
  <c r="CJ35" i="1"/>
  <c r="FB35" i="1" s="1"/>
  <c r="DZ35" i="1"/>
  <c r="EI35" i="1" s="1"/>
  <c r="CJ39" i="1"/>
  <c r="FB39" i="1" s="1"/>
  <c r="DZ39" i="1"/>
  <c r="CJ47" i="1"/>
  <c r="FB47" i="1" s="1"/>
  <c r="DZ47" i="1"/>
  <c r="CJ51" i="1"/>
  <c r="FB51" i="1" s="1"/>
  <c r="DZ51" i="1"/>
  <c r="CJ63" i="1"/>
  <c r="FB63" i="1" s="1"/>
  <c r="DZ63" i="1"/>
  <c r="CJ71" i="1"/>
  <c r="FB71" i="1" s="1"/>
  <c r="DZ71" i="1"/>
  <c r="CJ75" i="1"/>
  <c r="FB75" i="1" s="1"/>
  <c r="DZ75" i="1"/>
  <c r="EI75" i="1" s="1"/>
  <c r="CJ79" i="1"/>
  <c r="FB79" i="1" s="1"/>
  <c r="DZ79" i="1"/>
  <c r="CJ87" i="1"/>
  <c r="FB87" i="1" s="1"/>
  <c r="DZ87" i="1"/>
  <c r="CJ96" i="1"/>
  <c r="FB96" i="1" s="1"/>
  <c r="DZ96" i="1"/>
  <c r="EI96" i="1" s="1"/>
  <c r="CJ100" i="1"/>
  <c r="FB100" i="1" s="1"/>
  <c r="DZ100" i="1"/>
  <c r="CJ104" i="1"/>
  <c r="FB104" i="1" s="1"/>
  <c r="DZ104" i="1"/>
  <c r="EI104" i="1" s="1"/>
  <c r="CJ108" i="1"/>
  <c r="FB108" i="1" s="1"/>
  <c r="DZ108" i="1"/>
  <c r="CJ112" i="1"/>
  <c r="FB112" i="1" s="1"/>
  <c r="DZ112" i="1"/>
  <c r="EI112" i="1" s="1"/>
  <c r="CJ116" i="1"/>
  <c r="FB116" i="1" s="1"/>
  <c r="DZ116" i="1"/>
  <c r="CJ127" i="1"/>
  <c r="FB127" i="1" s="1"/>
  <c r="DZ127" i="1"/>
  <c r="CJ135" i="1"/>
  <c r="FB135" i="1" s="1"/>
  <c r="DZ135" i="1"/>
  <c r="CJ139" i="1"/>
  <c r="FB139" i="1" s="1"/>
  <c r="DZ139" i="1"/>
  <c r="CJ143" i="1"/>
  <c r="FB143" i="1" s="1"/>
  <c r="DZ143" i="1"/>
  <c r="EI143" i="1" s="1"/>
  <c r="CJ147" i="1"/>
  <c r="FB147" i="1" s="1"/>
  <c r="DZ147" i="1"/>
  <c r="EI147" i="1" s="1"/>
  <c r="CJ155" i="1"/>
  <c r="FB155" i="1" s="1"/>
  <c r="DZ155" i="1"/>
  <c r="EI155" i="1" s="1"/>
  <c r="CJ159" i="1"/>
  <c r="FB159" i="1" s="1"/>
  <c r="DZ159" i="1"/>
  <c r="EI159" i="1" s="1"/>
  <c r="CJ167" i="1"/>
  <c r="FB167" i="1" s="1"/>
  <c r="DZ167" i="1"/>
  <c r="CJ171" i="1"/>
  <c r="FB171" i="1" s="1"/>
  <c r="DZ171" i="1"/>
  <c r="EI171" i="1" s="1"/>
  <c r="CJ175" i="1"/>
  <c r="FB175" i="1" s="1"/>
  <c r="DZ175" i="1"/>
  <c r="CJ179" i="1"/>
  <c r="FB179" i="1" s="1"/>
  <c r="DZ179" i="1"/>
  <c r="EI179" i="1" s="1"/>
  <c r="CJ183" i="1"/>
  <c r="FB183" i="1" s="1"/>
  <c r="DZ183" i="1"/>
  <c r="CJ191" i="1"/>
  <c r="FB191" i="1" s="1"/>
  <c r="DZ191" i="1"/>
  <c r="EI191" i="1" s="1"/>
  <c r="CJ195" i="1"/>
  <c r="FB195" i="1" s="1"/>
  <c r="DZ195" i="1"/>
  <c r="EI195" i="1" s="1"/>
  <c r="CJ199" i="1"/>
  <c r="FB199" i="1" s="1"/>
  <c r="DZ199" i="1"/>
  <c r="EI199" i="1" s="1"/>
  <c r="CJ203" i="1"/>
  <c r="FB203" i="1" s="1"/>
  <c r="DZ203" i="1"/>
  <c r="CJ207" i="1"/>
  <c r="FB207" i="1" s="1"/>
  <c r="DZ207" i="1"/>
  <c r="EI207" i="1" s="1"/>
  <c r="CJ215" i="1"/>
  <c r="FB215" i="1" s="1"/>
  <c r="DZ215" i="1"/>
  <c r="CJ223" i="1"/>
  <c r="FB223" i="1" s="1"/>
  <c r="DZ223" i="1"/>
  <c r="EI223" i="1" s="1"/>
  <c r="CJ231" i="1"/>
  <c r="FB231" i="1" s="1"/>
  <c r="DZ231" i="1"/>
  <c r="CJ239" i="1"/>
  <c r="FB239" i="1" s="1"/>
  <c r="DZ239" i="1"/>
  <c r="EI239" i="1" s="1"/>
  <c r="CJ255" i="1"/>
  <c r="FB255" i="1" s="1"/>
  <c r="DZ255" i="1"/>
  <c r="CJ259" i="1"/>
  <c r="FB259" i="1" s="1"/>
  <c r="DZ259" i="1"/>
  <c r="EI259" i="1" s="1"/>
  <c r="CJ263" i="1"/>
  <c r="FB263" i="1" s="1"/>
  <c r="DZ263" i="1"/>
  <c r="EI263" i="1" s="1"/>
  <c r="CJ267" i="1"/>
  <c r="FB267" i="1" s="1"/>
  <c r="DZ267" i="1"/>
  <c r="EI267" i="1" s="1"/>
  <c r="CJ271" i="1"/>
  <c r="FB271" i="1" s="1"/>
  <c r="DZ271" i="1"/>
  <c r="CJ275" i="1"/>
  <c r="FB275" i="1" s="1"/>
  <c r="DZ275" i="1"/>
  <c r="EI275" i="1" s="1"/>
  <c r="CJ279" i="1"/>
  <c r="FB279" i="1" s="1"/>
  <c r="DZ279" i="1"/>
  <c r="CJ283" i="1"/>
  <c r="FB283" i="1" s="1"/>
  <c r="DZ283" i="1"/>
  <c r="EI283" i="1" s="1"/>
  <c r="CJ294" i="1"/>
  <c r="FB294" i="1" s="1"/>
  <c r="DZ294" i="1"/>
  <c r="EI294" i="1" s="1"/>
  <c r="CJ298" i="1"/>
  <c r="FB298" i="1" s="1"/>
  <c r="DZ298" i="1"/>
  <c r="EI298" i="1" s="1"/>
  <c r="CJ302" i="1"/>
  <c r="FB302" i="1" s="1"/>
  <c r="DZ302" i="1"/>
  <c r="CJ306" i="1"/>
  <c r="FB306" i="1" s="1"/>
  <c r="DZ306" i="1"/>
  <c r="EI306" i="1" s="1"/>
  <c r="CJ310" i="1"/>
  <c r="FB310" i="1" s="1"/>
  <c r="DZ310" i="1"/>
  <c r="EI310" i="1" s="1"/>
  <c r="CJ314" i="1"/>
  <c r="FB314" i="1" s="1"/>
  <c r="DZ314" i="1"/>
  <c r="EI314" i="1" s="1"/>
  <c r="CJ329" i="1"/>
  <c r="FB329" i="1" s="1"/>
  <c r="DZ329" i="1"/>
  <c r="EI329" i="1" s="1"/>
  <c r="CJ349" i="1"/>
  <c r="FB349" i="1" s="1"/>
  <c r="DZ349" i="1"/>
  <c r="CJ353" i="1"/>
  <c r="FB353" i="1" s="1"/>
  <c r="DZ353" i="1"/>
  <c r="EI353" i="1" s="1"/>
  <c r="CJ357" i="1"/>
  <c r="FB357" i="1" s="1"/>
  <c r="DZ357" i="1"/>
  <c r="EI357" i="1" s="1"/>
  <c r="CJ361" i="1"/>
  <c r="FB361" i="1" s="1"/>
  <c r="DZ361" i="1"/>
  <c r="CJ369" i="1"/>
  <c r="FB369" i="1" s="1"/>
  <c r="DZ369" i="1"/>
  <c r="EI369" i="1" s="1"/>
  <c r="CJ419" i="1"/>
  <c r="FB419" i="1" s="1"/>
  <c r="DZ419" i="1"/>
  <c r="EI419" i="1" s="1"/>
  <c r="CJ427" i="1"/>
  <c r="FB427" i="1" s="1"/>
  <c r="DZ427" i="1"/>
  <c r="EI427" i="1" s="1"/>
  <c r="CJ566" i="1"/>
  <c r="FB566" i="1" s="1"/>
  <c r="DZ566" i="1"/>
  <c r="DB291" i="1"/>
  <c r="FD291" i="1" s="1"/>
  <c r="EB291" i="1"/>
  <c r="DB408" i="1"/>
  <c r="FD408" i="1" s="1"/>
  <c r="EB408" i="1"/>
  <c r="DB428" i="1"/>
  <c r="FD428" i="1" s="1"/>
  <c r="EB428" i="1"/>
  <c r="EK428" i="1" s="1"/>
  <c r="BE428" i="1" s="1"/>
  <c r="DK121" i="1"/>
  <c r="EC121" i="1"/>
  <c r="DP4" i="1"/>
  <c r="ED4" i="1"/>
  <c r="EM4" i="1" s="1"/>
  <c r="DP8" i="1"/>
  <c r="ED8" i="1"/>
  <c r="DP20" i="1"/>
  <c r="FE20" i="1" s="1"/>
  <c r="ED20" i="1"/>
  <c r="DP28" i="1"/>
  <c r="ED28" i="1"/>
  <c r="DP32" i="1"/>
  <c r="ED32" i="1"/>
  <c r="EM32" i="1" s="1"/>
  <c r="DP36" i="1"/>
  <c r="ED36" i="1"/>
  <c r="EM36" i="1" s="1"/>
  <c r="DP44" i="1"/>
  <c r="ED44" i="1"/>
  <c r="EM44" i="1" s="1"/>
  <c r="DP48" i="1"/>
  <c r="ED48" i="1"/>
  <c r="FF52" i="1"/>
  <c r="FE52" i="1"/>
  <c r="DP60" i="1"/>
  <c r="ED60" i="1"/>
  <c r="EM60" i="1" s="1"/>
  <c r="DP64" i="1"/>
  <c r="ED64" i="1"/>
  <c r="EM64" i="1" s="1"/>
  <c r="DP68" i="1"/>
  <c r="ED68" i="1"/>
  <c r="DP76" i="1"/>
  <c r="ED76" i="1"/>
  <c r="EM76" i="1" s="1"/>
  <c r="DP80" i="1"/>
  <c r="ED80" i="1"/>
  <c r="EM80" i="1" s="1"/>
  <c r="FE84" i="1"/>
  <c r="FF84" i="1"/>
  <c r="DP92" i="1"/>
  <c r="ED92" i="1"/>
  <c r="EM92" i="1" s="1"/>
  <c r="FF96" i="1"/>
  <c r="FE96" i="1"/>
  <c r="FF100" i="1"/>
  <c r="FE100" i="1"/>
  <c r="DP116" i="1"/>
  <c r="ED116" i="1"/>
  <c r="EM116" i="1" s="1"/>
  <c r="DP124" i="1"/>
  <c r="ED124" i="1"/>
  <c r="EM124" i="1" s="1"/>
  <c r="FF128" i="1"/>
  <c r="FE128" i="1"/>
  <c r="DP136" i="1"/>
  <c r="ED136" i="1"/>
  <c r="EM136" i="1" s="1"/>
  <c r="DP140" i="1"/>
  <c r="ED140" i="1"/>
  <c r="EM140" i="1" s="1"/>
  <c r="DP144" i="1"/>
  <c r="FF144" i="1" s="1"/>
  <c r="ED144" i="1"/>
  <c r="DP148" i="1"/>
  <c r="FF148" i="1" s="1"/>
  <c r="ED148" i="1"/>
  <c r="DP156" i="1"/>
  <c r="ED156" i="1"/>
  <c r="EM156" i="1" s="1"/>
  <c r="DP160" i="1"/>
  <c r="ED160" i="1"/>
  <c r="DP164" i="1"/>
  <c r="FF164" i="1" s="1"/>
  <c r="ED164" i="1"/>
  <c r="EM164" i="1" s="1"/>
  <c r="DP172" i="1"/>
  <c r="ED172" i="1"/>
  <c r="DP176" i="1"/>
  <c r="ED176" i="1"/>
  <c r="EM176" i="1" s="1"/>
  <c r="DP180" i="1"/>
  <c r="ED180" i="1"/>
  <c r="DP188" i="1"/>
  <c r="ED188" i="1"/>
  <c r="EM188" i="1" s="1"/>
  <c r="DP192" i="1"/>
  <c r="FF192" i="1" s="1"/>
  <c r="ED192" i="1"/>
  <c r="DP196" i="1"/>
  <c r="ED196" i="1"/>
  <c r="EM196" i="1" s="1"/>
  <c r="DP204" i="1"/>
  <c r="ED204" i="1"/>
  <c r="DP208" i="1"/>
  <c r="FE208" i="1" s="1"/>
  <c r="ED208" i="1"/>
  <c r="DP212" i="1"/>
  <c r="ED212" i="1"/>
  <c r="FE220" i="1"/>
  <c r="FF220" i="1"/>
  <c r="DP224" i="1"/>
  <c r="ED224" i="1"/>
  <c r="DP228" i="1"/>
  <c r="FF228" i="1" s="1"/>
  <c r="ED228" i="1"/>
  <c r="DP236" i="1"/>
  <c r="ED236" i="1"/>
  <c r="EM236" i="1" s="1"/>
  <c r="DP240" i="1"/>
  <c r="ED240" i="1"/>
  <c r="EM240" i="1" s="1"/>
  <c r="DP252" i="1"/>
  <c r="ED252" i="1"/>
  <c r="EM252" i="1" s="1"/>
  <c r="DP256" i="1"/>
  <c r="ED256" i="1"/>
  <c r="DP260" i="1"/>
  <c r="FF260" i="1" s="1"/>
  <c r="ED260" i="1"/>
  <c r="EM260" i="1" s="1"/>
  <c r="DP264" i="1"/>
  <c r="ED264" i="1"/>
  <c r="DP268" i="1"/>
  <c r="FF268" i="1" s="1"/>
  <c r="ED268" i="1"/>
  <c r="EM268" i="1" s="1"/>
  <c r="DP272" i="1"/>
  <c r="ED272" i="1"/>
  <c r="DP276" i="1"/>
  <c r="FF276" i="1" s="1"/>
  <c r="ED276" i="1"/>
  <c r="EM276" i="1" s="1"/>
  <c r="DP280" i="1"/>
  <c r="ED280" i="1"/>
  <c r="DP284" i="1"/>
  <c r="ED284" i="1"/>
  <c r="EM284" i="1" s="1"/>
  <c r="DP288" i="1"/>
  <c r="ED288" i="1"/>
  <c r="EM288" i="1" s="1"/>
  <c r="DP292" i="1"/>
  <c r="FF292" i="1" s="1"/>
  <c r="ED292" i="1"/>
  <c r="DP296" i="1"/>
  <c r="ED296" i="1"/>
  <c r="EM296" i="1" s="1"/>
  <c r="DP300" i="1"/>
  <c r="FE300" i="1" s="1"/>
  <c r="ED300" i="1"/>
  <c r="EM300" i="1" s="1"/>
  <c r="DP304" i="1"/>
  <c r="ED304" i="1"/>
  <c r="EM304" i="1" s="1"/>
  <c r="DP308" i="1"/>
  <c r="ED308" i="1"/>
  <c r="EM308" i="1" s="1"/>
  <c r="DP312" i="1"/>
  <c r="FE312" i="1" s="1"/>
  <c r="ED312" i="1"/>
  <c r="EM312" i="1" s="1"/>
  <c r="DP316" i="1"/>
  <c r="ED316" i="1"/>
  <c r="EM316" i="1" s="1"/>
  <c r="DP320" i="1"/>
  <c r="ED320" i="1"/>
  <c r="EM320" i="1" s="1"/>
  <c r="DP328" i="1"/>
  <c r="ED328" i="1"/>
  <c r="EM328" i="1" s="1"/>
  <c r="DP336" i="1"/>
  <c r="ED336" i="1"/>
  <c r="EM336" i="1" s="1"/>
  <c r="DP340" i="1"/>
  <c r="ED340" i="1"/>
  <c r="EM340" i="1" s="1"/>
  <c r="DX14" i="1"/>
  <c r="EG14" i="1" s="1"/>
  <c r="DY25" i="1"/>
  <c r="DX44" i="1"/>
  <c r="DX58" i="1"/>
  <c r="EG58" i="1" s="1"/>
  <c r="DZ59" i="1"/>
  <c r="EI59" i="1" s="1"/>
  <c r="DX60" i="1"/>
  <c r="EP60" i="1" s="1"/>
  <c r="DY61" i="1"/>
  <c r="EH61" i="1" s="1"/>
  <c r="DY102" i="1"/>
  <c r="DX111" i="1"/>
  <c r="EG111" i="1" s="1"/>
  <c r="DY241" i="1"/>
  <c r="DZ243" i="1"/>
  <c r="EI243" i="1" s="1"/>
  <c r="DZ247" i="1"/>
  <c r="EI247" i="1" s="1"/>
  <c r="DX285" i="1"/>
  <c r="EG285" i="1" s="1"/>
  <c r="DY17" i="1"/>
  <c r="DZ67" i="1"/>
  <c r="DY77" i="1"/>
  <c r="EH77" i="1" s="1"/>
  <c r="DZ120" i="1"/>
  <c r="EI120" i="1" s="1"/>
  <c r="DY173" i="1"/>
  <c r="EQ173" i="1" s="1"/>
  <c r="EB4" i="1"/>
  <c r="DY5" i="1"/>
  <c r="EH5" i="1" s="1"/>
  <c r="DY9" i="1"/>
  <c r="DY13" i="1"/>
  <c r="DZ31" i="1"/>
  <c r="DY33" i="1"/>
  <c r="EH33" i="1" s="1"/>
  <c r="DX46" i="1"/>
  <c r="DY65" i="1"/>
  <c r="ED84" i="1"/>
  <c r="EM84" i="1" s="1"/>
  <c r="ED100" i="1"/>
  <c r="EM100" i="1" s="1"/>
  <c r="ED108" i="1"/>
  <c r="ED220" i="1"/>
  <c r="EM220" i="1" s="1"/>
  <c r="FF352" i="1"/>
  <c r="FE352" i="1"/>
  <c r="DP356" i="1"/>
  <c r="ED356" i="1"/>
  <c r="DP360" i="1"/>
  <c r="ED360" i="1"/>
  <c r="EM360" i="1" s="1"/>
  <c r="DP372" i="1"/>
  <c r="ED372" i="1"/>
  <c r="EM372" i="1" s="1"/>
  <c r="DP404" i="1"/>
  <c r="ED404" i="1"/>
  <c r="EM404" i="1" s="1"/>
  <c r="DP408" i="1"/>
  <c r="ED408" i="1"/>
  <c r="EU408" i="1" s="1"/>
  <c r="DP416" i="1"/>
  <c r="ED416" i="1"/>
  <c r="EM416" i="1" s="1"/>
  <c r="FE444" i="1"/>
  <c r="FF444" i="1"/>
  <c r="DP448" i="1"/>
  <c r="ED448" i="1"/>
  <c r="EM448" i="1" s="1"/>
  <c r="DP456" i="1"/>
  <c r="ED456" i="1"/>
  <c r="DP464" i="1"/>
  <c r="ED464" i="1"/>
  <c r="DP480" i="1"/>
  <c r="ED480" i="1"/>
  <c r="EM480" i="1" s="1"/>
  <c r="DP492" i="1"/>
  <c r="FF492" i="1" s="1"/>
  <c r="ED492" i="1"/>
  <c r="EM492" i="1" s="1"/>
  <c r="DP508" i="1"/>
  <c r="ED508" i="1"/>
  <c r="EM508" i="1" s="1"/>
  <c r="DP516" i="1"/>
  <c r="ED516" i="1"/>
  <c r="EE12" i="1"/>
  <c r="EE84" i="1"/>
  <c r="EE112" i="1"/>
  <c r="FK112" i="1" s="1"/>
  <c r="ED536" i="1"/>
  <c r="CA210" i="1"/>
  <c r="FA210" i="1" s="1"/>
  <c r="DY210" i="1"/>
  <c r="CA218" i="1"/>
  <c r="FA218" i="1" s="1"/>
  <c r="DY218" i="1"/>
  <c r="EH218" i="1" s="1"/>
  <c r="CA290" i="1"/>
  <c r="FA290" i="1" s="1"/>
  <c r="DY290" i="1"/>
  <c r="CA297" i="1"/>
  <c r="FA297" i="1" s="1"/>
  <c r="DY297" i="1"/>
  <c r="EH297" i="1" s="1"/>
  <c r="CJ132" i="1"/>
  <c r="FB132" i="1" s="1"/>
  <c r="DZ132" i="1"/>
  <c r="EI132" i="1" s="1"/>
  <c r="CJ398" i="1"/>
  <c r="FB398" i="1" s="1"/>
  <c r="DZ398" i="1"/>
  <c r="EI398" i="1" s="1"/>
  <c r="CJ439" i="1"/>
  <c r="FB439" i="1" s="1"/>
  <c r="DZ439" i="1"/>
  <c r="FE137" i="1"/>
  <c r="FF137" i="1"/>
  <c r="FF145" i="1"/>
  <c r="FE145" i="1"/>
  <c r="DP149" i="1"/>
  <c r="ED149" i="1"/>
  <c r="EM149" i="1" s="1"/>
  <c r="DP165" i="1"/>
  <c r="ED165" i="1"/>
  <c r="EM165" i="1" s="1"/>
  <c r="FE177" i="1"/>
  <c r="FF177" i="1"/>
  <c r="DP185" i="1"/>
  <c r="ED185" i="1"/>
  <c r="DP205" i="1"/>
  <c r="ED205" i="1"/>
  <c r="EM205" i="1" s="1"/>
  <c r="DP237" i="1"/>
  <c r="ED237" i="1"/>
  <c r="DP329" i="1"/>
  <c r="ED329" i="1"/>
  <c r="DP381" i="1"/>
  <c r="ED381" i="1"/>
  <c r="EM381" i="1" s="1"/>
  <c r="FF405" i="1"/>
  <c r="FE405" i="1"/>
  <c r="DP417" i="1"/>
  <c r="FE417" i="1" s="1"/>
  <c r="ED417" i="1"/>
  <c r="EM417" i="1" s="1"/>
  <c r="DP425" i="1"/>
  <c r="ED425" i="1"/>
  <c r="EM425" i="1" s="1"/>
  <c r="DP489" i="1"/>
  <c r="FE489" i="1" s="1"/>
  <c r="ED489" i="1"/>
  <c r="DU157" i="1"/>
  <c r="FG157" i="1" s="1"/>
  <c r="EE157" i="1"/>
  <c r="DU173" i="1"/>
  <c r="FG173" i="1" s="1"/>
  <c r="EE173" i="1"/>
  <c r="DU185" i="1"/>
  <c r="FG185" i="1" s="1"/>
  <c r="EE185" i="1"/>
  <c r="DU229" i="1"/>
  <c r="FG229" i="1" s="1"/>
  <c r="EE229" i="1"/>
  <c r="DU233" i="1"/>
  <c r="FG233" i="1" s="1"/>
  <c r="EE233" i="1"/>
  <c r="DU245" i="1"/>
  <c r="FG245" i="1" s="1"/>
  <c r="EE245" i="1"/>
  <c r="DU257" i="1"/>
  <c r="FG257" i="1" s="1"/>
  <c r="EE257" i="1"/>
  <c r="DU285" i="1"/>
  <c r="FG285" i="1" s="1"/>
  <c r="EE285" i="1"/>
  <c r="DU305" i="1"/>
  <c r="FG305" i="1" s="1"/>
  <c r="EE305" i="1"/>
  <c r="DU325" i="1"/>
  <c r="FG325" i="1" s="1"/>
  <c r="EE325" i="1"/>
  <c r="DU377" i="1"/>
  <c r="FG377" i="1" s="1"/>
  <c r="EE377" i="1"/>
  <c r="DU409" i="1"/>
  <c r="FG409" i="1" s="1"/>
  <c r="EE409" i="1"/>
  <c r="DU457" i="1"/>
  <c r="FG457" i="1" s="1"/>
  <c r="EE457" i="1"/>
  <c r="DU461" i="1"/>
  <c r="FG461" i="1" s="1"/>
  <c r="EE461" i="1"/>
  <c r="EN461" i="1" s="1"/>
  <c r="DU493" i="1"/>
  <c r="FG493" i="1" s="1"/>
  <c r="EE493" i="1"/>
  <c r="DZ8" i="1"/>
  <c r="EI8" i="1" s="1"/>
  <c r="ED9" i="1"/>
  <c r="EM9" i="1" s="1"/>
  <c r="FE9" i="1"/>
  <c r="EE13" i="1"/>
  <c r="FK13" i="1" s="1"/>
  <c r="EE17" i="1"/>
  <c r="FK17" i="1" s="1"/>
  <c r="EE24" i="1"/>
  <c r="ED25" i="1"/>
  <c r="EM25" i="1" s="1"/>
  <c r="EE28" i="1"/>
  <c r="FK28" i="1" s="1"/>
  <c r="FE29" i="1"/>
  <c r="EE33" i="1"/>
  <c r="FE33" i="1"/>
  <c r="EE36" i="1"/>
  <c r="FK36" i="1" s="1"/>
  <c r="EE45" i="1"/>
  <c r="EE56" i="1"/>
  <c r="DZ60" i="1"/>
  <c r="EI60" i="1" s="1"/>
  <c r="EE72" i="1"/>
  <c r="FK72" i="1" s="1"/>
  <c r="EE77" i="1"/>
  <c r="EN77" i="1" s="1"/>
  <c r="DY82" i="1"/>
  <c r="DZ93" i="1"/>
  <c r="DZ105" i="1"/>
  <c r="FF109" i="1"/>
  <c r="FE129" i="1"/>
  <c r="EE161" i="1"/>
  <c r="ED364" i="1"/>
  <c r="ED369" i="1"/>
  <c r="EM369" i="1" s="1"/>
  <c r="ED429" i="1"/>
  <c r="EM429" i="1" s="1"/>
  <c r="ED504" i="1"/>
  <c r="EM504" i="1" s="1"/>
  <c r="DP376" i="1"/>
  <c r="ED376" i="1"/>
  <c r="EM376" i="1" s="1"/>
  <c r="DP392" i="1"/>
  <c r="ED392" i="1"/>
  <c r="EM392" i="1" s="1"/>
  <c r="DP452" i="1"/>
  <c r="ED452" i="1"/>
  <c r="DP476" i="1"/>
  <c r="FF476" i="1" s="1"/>
  <c r="ED476" i="1"/>
  <c r="DP512" i="1"/>
  <c r="ED512" i="1"/>
  <c r="DU160" i="1"/>
  <c r="FG160" i="1" s="1"/>
  <c r="EE160" i="1"/>
  <c r="EN160" i="1" s="1"/>
  <c r="DU176" i="1"/>
  <c r="FG176" i="1" s="1"/>
  <c r="EE176" i="1"/>
  <c r="DU208" i="1"/>
  <c r="FG208" i="1" s="1"/>
  <c r="EE208" i="1"/>
  <c r="EN208" i="1" s="1"/>
  <c r="DU240" i="1"/>
  <c r="FG240" i="1" s="1"/>
  <c r="EE240" i="1"/>
  <c r="EN240" i="1" s="1"/>
  <c r="DU256" i="1"/>
  <c r="FG256" i="1" s="1"/>
  <c r="EE256" i="1"/>
  <c r="DU276" i="1"/>
  <c r="FG276" i="1" s="1"/>
  <c r="EE276" i="1"/>
  <c r="FK276" i="1" s="1"/>
  <c r="DU308" i="1"/>
  <c r="FG308" i="1" s="1"/>
  <c r="EE308" i="1"/>
  <c r="EN308" i="1" s="1"/>
  <c r="DU324" i="1"/>
  <c r="FG324" i="1" s="1"/>
  <c r="EE324" i="1"/>
  <c r="EE52" i="1"/>
  <c r="EE108" i="1"/>
  <c r="FK108" i="1" s="1"/>
  <c r="EE120" i="1"/>
  <c r="EE124" i="1"/>
  <c r="FK124" i="1" s="1"/>
  <c r="ED580" i="1"/>
  <c r="EM580" i="1" s="1"/>
  <c r="CA194" i="1"/>
  <c r="FA194" i="1" s="1"/>
  <c r="DY194" i="1"/>
  <c r="EH194" i="1" s="1"/>
  <c r="CA202" i="1"/>
  <c r="FA202" i="1" s="1"/>
  <c r="DY202" i="1"/>
  <c r="CA222" i="1"/>
  <c r="FA222" i="1" s="1"/>
  <c r="DY222" i="1"/>
  <c r="EH222" i="1" s="1"/>
  <c r="CA262" i="1"/>
  <c r="FA262" i="1" s="1"/>
  <c r="DY262" i="1"/>
  <c r="CA286" i="1"/>
  <c r="FA286" i="1" s="1"/>
  <c r="DY286" i="1"/>
  <c r="CA301" i="1"/>
  <c r="FA301" i="1" s="1"/>
  <c r="DY301" i="1"/>
  <c r="CA352" i="1"/>
  <c r="FA352" i="1" s="1"/>
  <c r="DY352" i="1"/>
  <c r="CA426" i="1"/>
  <c r="FA426" i="1" s="1"/>
  <c r="DY426" i="1"/>
  <c r="CA541" i="1"/>
  <c r="FA541" i="1" s="1"/>
  <c r="DY541" i="1"/>
  <c r="CJ184" i="1"/>
  <c r="FB184" i="1" s="1"/>
  <c r="DZ184" i="1"/>
  <c r="CJ204" i="1"/>
  <c r="FB204" i="1" s="1"/>
  <c r="DZ204" i="1"/>
  <c r="CJ224" i="1"/>
  <c r="FB224" i="1" s="1"/>
  <c r="DZ224" i="1"/>
  <c r="EI224" i="1" s="1"/>
  <c r="CJ232" i="1"/>
  <c r="FB232" i="1" s="1"/>
  <c r="DZ232" i="1"/>
  <c r="EI232" i="1" s="1"/>
  <c r="CJ323" i="1"/>
  <c r="FB323" i="1" s="1"/>
  <c r="DZ323" i="1"/>
  <c r="EI323" i="1" s="1"/>
  <c r="CJ338" i="1"/>
  <c r="FB338" i="1" s="1"/>
  <c r="DZ338" i="1"/>
  <c r="EI338" i="1" s="1"/>
  <c r="CJ354" i="1"/>
  <c r="FB354" i="1" s="1"/>
  <c r="DZ354" i="1"/>
  <c r="EI354" i="1" s="1"/>
  <c r="CJ435" i="1"/>
  <c r="FB435" i="1" s="1"/>
  <c r="DZ435" i="1"/>
  <c r="EI435" i="1" s="1"/>
  <c r="DP117" i="1"/>
  <c r="ED117" i="1"/>
  <c r="EM117" i="1" s="1"/>
  <c r="DP125" i="1"/>
  <c r="FF125" i="1" s="1"/>
  <c r="ED125" i="1"/>
  <c r="EM125" i="1" s="1"/>
  <c r="DP141" i="1"/>
  <c r="ED141" i="1"/>
  <c r="EM141" i="1" s="1"/>
  <c r="FF161" i="1"/>
  <c r="FE161" i="1"/>
  <c r="DP181" i="1"/>
  <c r="ED181" i="1"/>
  <c r="EM181" i="1" s="1"/>
  <c r="DP209" i="1"/>
  <c r="FF209" i="1" s="1"/>
  <c r="ED209" i="1"/>
  <c r="EM209" i="1" s="1"/>
  <c r="DP221" i="1"/>
  <c r="FE221" i="1" s="1"/>
  <c r="ED221" i="1"/>
  <c r="DP229" i="1"/>
  <c r="FE229" i="1" s="1"/>
  <c r="ED229" i="1"/>
  <c r="FF253" i="1"/>
  <c r="FE253" i="1"/>
  <c r="DP333" i="1"/>
  <c r="FF333" i="1" s="1"/>
  <c r="ED333" i="1"/>
  <c r="DP413" i="1"/>
  <c r="FE413" i="1" s="1"/>
  <c r="ED413" i="1"/>
  <c r="DP557" i="1"/>
  <c r="ED557" i="1"/>
  <c r="EM557" i="1" s="1"/>
  <c r="EE4" i="1"/>
  <c r="DY6" i="1"/>
  <c r="FE13" i="1"/>
  <c r="DY26" i="1"/>
  <c r="EE32" i="1"/>
  <c r="FK32" i="1" s="1"/>
  <c r="EE37" i="1"/>
  <c r="DZ40" i="1"/>
  <c r="EI40" i="1" s="1"/>
  <c r="EE44" i="1"/>
  <c r="FK44" i="1" s="1"/>
  <c r="FE45" i="1"/>
  <c r="DZ52" i="1"/>
  <c r="ED53" i="1"/>
  <c r="FE69" i="1"/>
  <c r="EE76" i="1"/>
  <c r="EE81" i="1"/>
  <c r="ED93" i="1"/>
  <c r="FF97" i="1"/>
  <c r="ED109" i="1"/>
  <c r="EE117" i="1"/>
  <c r="EE125" i="1"/>
  <c r="DZ144" i="1"/>
  <c r="EI144" i="1" s="1"/>
  <c r="DZ148" i="1"/>
  <c r="FE153" i="1"/>
  <c r="DY166" i="1"/>
  <c r="EH166" i="1" s="1"/>
  <c r="EE201" i="1"/>
  <c r="FF225" i="1"/>
  <c r="EE249" i="1"/>
  <c r="DY293" i="1"/>
  <c r="ED348" i="1"/>
  <c r="EM348" i="1" s="1"/>
  <c r="ED352" i="1"/>
  <c r="EM352" i="1" s="1"/>
  <c r="DY396" i="1"/>
  <c r="ED477" i="1"/>
  <c r="EM477" i="1" s="1"/>
  <c r="EE576" i="1"/>
  <c r="FK576" i="1" s="1"/>
  <c r="BR70" i="1"/>
  <c r="EZ70" i="1" s="1"/>
  <c r="DX70" i="1"/>
  <c r="EG70" i="1" s="1"/>
  <c r="BR72" i="1"/>
  <c r="EZ72" i="1" s="1"/>
  <c r="DX72" i="1"/>
  <c r="BR74" i="1"/>
  <c r="EZ74" i="1" s="1"/>
  <c r="DX74" i="1"/>
  <c r="EG74" i="1" s="1"/>
  <c r="BR76" i="1"/>
  <c r="EZ76" i="1" s="1"/>
  <c r="DX76" i="1"/>
  <c r="BR78" i="1"/>
  <c r="EZ78" i="1" s="1"/>
  <c r="DX78" i="1"/>
  <c r="BR80" i="1"/>
  <c r="EZ80" i="1" s="1"/>
  <c r="DX80" i="1"/>
  <c r="BR82" i="1"/>
  <c r="EZ82" i="1" s="1"/>
  <c r="DX82" i="1"/>
  <c r="EG82" i="1" s="1"/>
  <c r="BR86" i="1"/>
  <c r="EZ86" i="1" s="1"/>
  <c r="DX86" i="1"/>
  <c r="EG86" i="1" s="1"/>
  <c r="BR95" i="1"/>
  <c r="EZ95" i="1" s="1"/>
  <c r="DX95" i="1"/>
  <c r="EG95" i="1" s="1"/>
  <c r="BR97" i="1"/>
  <c r="EZ97" i="1" s="1"/>
  <c r="DX97" i="1"/>
  <c r="BR101" i="1"/>
  <c r="EZ101" i="1" s="1"/>
  <c r="DX101" i="1"/>
  <c r="BR103" i="1"/>
  <c r="EZ103" i="1" s="1"/>
  <c r="DX103" i="1"/>
  <c r="BR105" i="1"/>
  <c r="EZ105" i="1" s="1"/>
  <c r="DX105" i="1"/>
  <c r="BR109" i="1"/>
  <c r="EZ109" i="1" s="1"/>
  <c r="DX109" i="1"/>
  <c r="EG109" i="1" s="1"/>
  <c r="BR117" i="1"/>
  <c r="EZ117" i="1" s="1"/>
  <c r="DX117" i="1"/>
  <c r="BR119" i="1"/>
  <c r="EZ119" i="1" s="1"/>
  <c r="DX119" i="1"/>
  <c r="BR121" i="1"/>
  <c r="EZ121" i="1" s="1"/>
  <c r="DX121" i="1"/>
  <c r="BR125" i="1"/>
  <c r="EZ125" i="1" s="1"/>
  <c r="DX125" i="1"/>
  <c r="BR129" i="1"/>
  <c r="EZ129" i="1" s="1"/>
  <c r="DX129" i="1"/>
  <c r="BR137" i="1"/>
  <c r="EZ137" i="1" s="1"/>
  <c r="DX137" i="1"/>
  <c r="BR143" i="1"/>
  <c r="EZ143" i="1" s="1"/>
  <c r="DX143" i="1"/>
  <c r="BR149" i="1"/>
  <c r="EZ149" i="1" s="1"/>
  <c r="DX149" i="1"/>
  <c r="EG149" i="1" s="1"/>
  <c r="BR151" i="1"/>
  <c r="EZ151" i="1" s="1"/>
  <c r="DX151" i="1"/>
  <c r="BR157" i="1"/>
  <c r="EZ157" i="1" s="1"/>
  <c r="DX157" i="1"/>
  <c r="EG157" i="1" s="1"/>
  <c r="BR161" i="1"/>
  <c r="EZ161" i="1" s="1"/>
  <c r="DX161" i="1"/>
  <c r="BR163" i="1"/>
  <c r="EZ163" i="1" s="1"/>
  <c r="DX163" i="1"/>
  <c r="EG163" i="1" s="1"/>
  <c r="BR165" i="1"/>
  <c r="EZ165" i="1" s="1"/>
  <c r="DX165" i="1"/>
  <c r="BR175" i="1"/>
  <c r="EZ175" i="1" s="1"/>
  <c r="DX175" i="1"/>
  <c r="EG175" i="1" s="1"/>
  <c r="BR177" i="1"/>
  <c r="EZ177" i="1" s="1"/>
  <c r="DX177" i="1"/>
  <c r="BR179" i="1"/>
  <c r="EZ179" i="1" s="1"/>
  <c r="DX179" i="1"/>
  <c r="EG179" i="1" s="1"/>
  <c r="BR183" i="1"/>
  <c r="EZ183" i="1" s="1"/>
  <c r="DX183" i="1"/>
  <c r="BR185" i="1"/>
  <c r="EZ185" i="1" s="1"/>
  <c r="DX185" i="1"/>
  <c r="EG185" i="1" s="1"/>
  <c r="BR197" i="1"/>
  <c r="EZ197" i="1" s="1"/>
  <c r="DX197" i="1"/>
  <c r="EG197" i="1" s="1"/>
  <c r="BR199" i="1"/>
  <c r="EZ199" i="1" s="1"/>
  <c r="DX199" i="1"/>
  <c r="EG199" i="1" s="1"/>
  <c r="BR201" i="1"/>
  <c r="EZ201" i="1" s="1"/>
  <c r="DX201" i="1"/>
  <c r="EG201" i="1" s="1"/>
  <c r="BR211" i="1"/>
  <c r="EZ211" i="1" s="1"/>
  <c r="DX211" i="1"/>
  <c r="EG211" i="1" s="1"/>
  <c r="BR213" i="1"/>
  <c r="EZ213" i="1" s="1"/>
  <c r="DX213" i="1"/>
  <c r="BR215" i="1"/>
  <c r="EZ215" i="1" s="1"/>
  <c r="DX215" i="1"/>
  <c r="EG215" i="1" s="1"/>
  <c r="BR217" i="1"/>
  <c r="EZ217" i="1" s="1"/>
  <c r="DX217" i="1"/>
  <c r="BR221" i="1"/>
  <c r="EZ221" i="1" s="1"/>
  <c r="DX221" i="1"/>
  <c r="EG221" i="1" s="1"/>
  <c r="BR223" i="1"/>
  <c r="EZ223" i="1" s="1"/>
  <c r="DX223" i="1"/>
  <c r="BR229" i="1"/>
  <c r="EZ229" i="1" s="1"/>
  <c r="DX229" i="1"/>
  <c r="EG229" i="1" s="1"/>
  <c r="BR231" i="1"/>
  <c r="EZ231" i="1" s="1"/>
  <c r="DX231" i="1"/>
  <c r="EG231" i="1" s="1"/>
  <c r="BR233" i="1"/>
  <c r="EZ233" i="1" s="1"/>
  <c r="DX233" i="1"/>
  <c r="EG233" i="1" s="1"/>
  <c r="BR239" i="1"/>
  <c r="EZ239" i="1" s="1"/>
  <c r="DX239" i="1"/>
  <c r="BR241" i="1"/>
  <c r="EZ241" i="1" s="1"/>
  <c r="DX241" i="1"/>
  <c r="EG241" i="1" s="1"/>
  <c r="BR245" i="1"/>
  <c r="EZ245" i="1" s="1"/>
  <c r="DX245" i="1"/>
  <c r="BR249" i="1"/>
  <c r="EZ249" i="1" s="1"/>
  <c r="DX249" i="1"/>
  <c r="EG249" i="1" s="1"/>
  <c r="BR255" i="1"/>
  <c r="EZ255" i="1" s="1"/>
  <c r="DX255" i="1"/>
  <c r="BR261" i="1"/>
  <c r="EZ261" i="1" s="1"/>
  <c r="DX261" i="1"/>
  <c r="EG261" i="1" s="1"/>
  <c r="BR263" i="1"/>
  <c r="EZ263" i="1" s="1"/>
  <c r="DX263" i="1"/>
  <c r="BR265" i="1"/>
  <c r="EZ265" i="1" s="1"/>
  <c r="DX265" i="1"/>
  <c r="EG265" i="1" s="1"/>
  <c r="BR267" i="1"/>
  <c r="EZ267" i="1" s="1"/>
  <c r="DX267" i="1"/>
  <c r="EG267" i="1" s="1"/>
  <c r="BR269" i="1"/>
  <c r="EZ269" i="1" s="1"/>
  <c r="DX269" i="1"/>
  <c r="EG269" i="1" s="1"/>
  <c r="BR271" i="1"/>
  <c r="EZ271" i="1" s="1"/>
  <c r="DX271" i="1"/>
  <c r="BR279" i="1"/>
  <c r="EZ279" i="1" s="1"/>
  <c r="DX279" i="1"/>
  <c r="EG279" i="1" s="1"/>
  <c r="BR281" i="1"/>
  <c r="EZ281" i="1" s="1"/>
  <c r="DX281" i="1"/>
  <c r="BR283" i="1"/>
  <c r="EZ283" i="1" s="1"/>
  <c r="DX283" i="1"/>
  <c r="EG283" i="1" s="1"/>
  <c r="BR287" i="1"/>
  <c r="EZ287" i="1" s="1"/>
  <c r="DX287" i="1"/>
  <c r="BR289" i="1"/>
  <c r="EZ289" i="1" s="1"/>
  <c r="DX289" i="1"/>
  <c r="EG289" i="1" s="1"/>
  <c r="BR291" i="1"/>
  <c r="EZ291" i="1" s="1"/>
  <c r="DX291" i="1"/>
  <c r="BR293" i="1"/>
  <c r="EZ293" i="1" s="1"/>
  <c r="DX293" i="1"/>
  <c r="EG293" i="1" s="1"/>
  <c r="BR295" i="1"/>
  <c r="EZ295" i="1" s="1"/>
  <c r="DX295" i="1"/>
  <c r="EP295" i="1" s="1"/>
  <c r="BR297" i="1"/>
  <c r="EZ297" i="1" s="1"/>
  <c r="DX297" i="1"/>
  <c r="BR319" i="1"/>
  <c r="EZ319" i="1" s="1"/>
  <c r="DX319" i="1"/>
  <c r="EP319" i="1" s="1"/>
  <c r="BR321" i="1"/>
  <c r="EZ321" i="1" s="1"/>
  <c r="DX321" i="1"/>
  <c r="BR331" i="1"/>
  <c r="EZ331" i="1" s="1"/>
  <c r="DX331" i="1"/>
  <c r="EG331" i="1" s="1"/>
  <c r="BR339" i="1"/>
  <c r="EZ339" i="1" s="1"/>
  <c r="DX339" i="1"/>
  <c r="BR343" i="1"/>
  <c r="EZ343" i="1" s="1"/>
  <c r="DX343" i="1"/>
  <c r="BR361" i="1"/>
  <c r="EZ361" i="1" s="1"/>
  <c r="DX361" i="1"/>
  <c r="EG361" i="1" s="1"/>
  <c r="BR365" i="1"/>
  <c r="EZ365" i="1" s="1"/>
  <c r="DX365" i="1"/>
  <c r="EG365" i="1" s="1"/>
  <c r="BR371" i="1"/>
  <c r="EZ371" i="1" s="1"/>
  <c r="DX371" i="1"/>
  <c r="EG371" i="1" s="1"/>
  <c r="BR381" i="1"/>
  <c r="EZ381" i="1" s="1"/>
  <c r="DX381" i="1"/>
  <c r="EG381" i="1" s="1"/>
  <c r="BR385" i="1"/>
  <c r="EZ385" i="1" s="1"/>
  <c r="DX385" i="1"/>
  <c r="EG385" i="1" s="1"/>
  <c r="BR389" i="1"/>
  <c r="EZ389" i="1" s="1"/>
  <c r="DX389" i="1"/>
  <c r="EG389" i="1" s="1"/>
  <c r="BR397" i="1"/>
  <c r="EZ397" i="1" s="1"/>
  <c r="DX397" i="1"/>
  <c r="EG397" i="1" s="1"/>
  <c r="BR401" i="1"/>
  <c r="EZ401" i="1" s="1"/>
  <c r="DX401" i="1"/>
  <c r="EG401" i="1" s="1"/>
  <c r="BR403" i="1"/>
  <c r="EZ403" i="1" s="1"/>
  <c r="DX403" i="1"/>
  <c r="EG403" i="1" s="1"/>
  <c r="BR407" i="1"/>
  <c r="EZ407" i="1" s="1"/>
  <c r="DX407" i="1"/>
  <c r="BR411" i="1"/>
  <c r="EZ411" i="1" s="1"/>
  <c r="DX411" i="1"/>
  <c r="EG411" i="1" s="1"/>
  <c r="BR419" i="1"/>
  <c r="EZ419" i="1" s="1"/>
  <c r="DX419" i="1"/>
  <c r="EG419" i="1" s="1"/>
  <c r="BR425" i="1"/>
  <c r="EZ425" i="1" s="1"/>
  <c r="DX425" i="1"/>
  <c r="EG425" i="1" s="1"/>
  <c r="BR441" i="1"/>
  <c r="EZ441" i="1" s="1"/>
  <c r="DX441" i="1"/>
  <c r="EG441" i="1" s="1"/>
  <c r="BR445" i="1"/>
  <c r="EZ445" i="1" s="1"/>
  <c r="DX445" i="1"/>
  <c r="BR449" i="1"/>
  <c r="EZ449" i="1" s="1"/>
  <c r="DX449" i="1"/>
  <c r="EG449" i="1" s="1"/>
  <c r="BR465" i="1"/>
  <c r="EZ465" i="1" s="1"/>
  <c r="DX465" i="1"/>
  <c r="EG465" i="1" s="1"/>
  <c r="BR473" i="1"/>
  <c r="EZ473" i="1" s="1"/>
  <c r="DX473" i="1"/>
  <c r="EG473" i="1" s="1"/>
  <c r="BR475" i="1"/>
  <c r="EZ475" i="1" s="1"/>
  <c r="DX475" i="1"/>
  <c r="EG475" i="1" s="1"/>
  <c r="BR483" i="1"/>
  <c r="EZ483" i="1" s="1"/>
  <c r="DX483" i="1"/>
  <c r="EG483" i="1" s="1"/>
  <c r="BR521" i="1"/>
  <c r="EZ521" i="1" s="1"/>
  <c r="DX521" i="1"/>
  <c r="EG521" i="1" s="1"/>
  <c r="BR537" i="1"/>
  <c r="EZ537" i="1" s="1"/>
  <c r="DX537" i="1"/>
  <c r="EG537" i="1" s="1"/>
  <c r="BR539" i="1"/>
  <c r="EZ539" i="1" s="1"/>
  <c r="DX539" i="1"/>
  <c r="EG539" i="1" s="1"/>
  <c r="BR541" i="1"/>
  <c r="EZ541" i="1" s="1"/>
  <c r="DX541" i="1"/>
  <c r="BR545" i="1"/>
  <c r="EZ545" i="1" s="1"/>
  <c r="DX545" i="1"/>
  <c r="EG545" i="1" s="1"/>
  <c r="CA316" i="1"/>
  <c r="FA316" i="1" s="1"/>
  <c r="DY316" i="1"/>
  <c r="CA320" i="1"/>
  <c r="FA320" i="1" s="1"/>
  <c r="DY320" i="1"/>
  <c r="CA327" i="1"/>
  <c r="FA327" i="1" s="1"/>
  <c r="DY327" i="1"/>
  <c r="CA335" i="1"/>
  <c r="FA335" i="1" s="1"/>
  <c r="DY335" i="1"/>
  <c r="EH335" i="1" s="1"/>
  <c r="CA367" i="1"/>
  <c r="FA367" i="1" s="1"/>
  <c r="DY367" i="1"/>
  <c r="CA391" i="1"/>
  <c r="FA391" i="1" s="1"/>
  <c r="DY391" i="1"/>
  <c r="CA410" i="1"/>
  <c r="FA410" i="1" s="1"/>
  <c r="DY410" i="1"/>
  <c r="EH410" i="1" s="1"/>
  <c r="CA417" i="1"/>
  <c r="FA417" i="1" s="1"/>
  <c r="DY417" i="1"/>
  <c r="EH417" i="1" s="1"/>
  <c r="CA421" i="1"/>
  <c r="FA421" i="1" s="1"/>
  <c r="DY421" i="1"/>
  <c r="CA432" i="1"/>
  <c r="FA432" i="1" s="1"/>
  <c r="DY432" i="1"/>
  <c r="EH432" i="1" s="1"/>
  <c r="CA440" i="1"/>
  <c r="FA440" i="1" s="1"/>
  <c r="DY440" i="1"/>
  <c r="CA448" i="1"/>
  <c r="FA448" i="1" s="1"/>
  <c r="DY448" i="1"/>
  <c r="EH448" i="1" s="1"/>
  <c r="CA456" i="1"/>
  <c r="FA456" i="1" s="1"/>
  <c r="DY456" i="1"/>
  <c r="EH456" i="1" s="1"/>
  <c r="CA504" i="1"/>
  <c r="FA504" i="1" s="1"/>
  <c r="DY504" i="1"/>
  <c r="EH504" i="1" s="1"/>
  <c r="CA516" i="1"/>
  <c r="FA516" i="1" s="1"/>
  <c r="DY516" i="1"/>
  <c r="CA524" i="1"/>
  <c r="FA524" i="1" s="1"/>
  <c r="DY524" i="1"/>
  <c r="EH524" i="1" s="1"/>
  <c r="CA532" i="1"/>
  <c r="FA532" i="1" s="1"/>
  <c r="DY532" i="1"/>
  <c r="EH532" i="1" s="1"/>
  <c r="CA540" i="1"/>
  <c r="FA540" i="1" s="1"/>
  <c r="DY540" i="1"/>
  <c r="EH540" i="1" s="1"/>
  <c r="CA548" i="1"/>
  <c r="FA548" i="1" s="1"/>
  <c r="DY548" i="1"/>
  <c r="CA556" i="1"/>
  <c r="FA556" i="1" s="1"/>
  <c r="DY556" i="1"/>
  <c r="CJ333" i="1"/>
  <c r="FB333" i="1" s="1"/>
  <c r="DZ333" i="1"/>
  <c r="CJ337" i="1"/>
  <c r="FB337" i="1" s="1"/>
  <c r="DZ337" i="1"/>
  <c r="CJ341" i="1"/>
  <c r="FB341" i="1" s="1"/>
  <c r="DZ341" i="1"/>
  <c r="EQ341" i="1" s="1"/>
  <c r="CJ345" i="1"/>
  <c r="FB345" i="1" s="1"/>
  <c r="DZ345" i="1"/>
  <c r="CJ365" i="1"/>
  <c r="FB365" i="1" s="1"/>
  <c r="DZ365" i="1"/>
  <c r="EI365" i="1" s="1"/>
  <c r="CJ381" i="1"/>
  <c r="FB381" i="1" s="1"/>
  <c r="DZ381" i="1"/>
  <c r="EI381" i="1" s="1"/>
  <c r="CJ385" i="1"/>
  <c r="FB385" i="1" s="1"/>
  <c r="DZ385" i="1"/>
  <c r="EI385" i="1" s="1"/>
  <c r="CJ389" i="1"/>
  <c r="FB389" i="1" s="1"/>
  <c r="DZ389" i="1"/>
  <c r="EI389" i="1" s="1"/>
  <c r="CJ397" i="1"/>
  <c r="FB397" i="1" s="1"/>
  <c r="DZ397" i="1"/>
  <c r="EI397" i="1" s="1"/>
  <c r="CJ401" i="1"/>
  <c r="FB401" i="1" s="1"/>
  <c r="DZ401" i="1"/>
  <c r="CJ423" i="1"/>
  <c r="FB423" i="1" s="1"/>
  <c r="DZ423" i="1"/>
  <c r="CJ430" i="1"/>
  <c r="FB430" i="1" s="1"/>
  <c r="DZ430" i="1"/>
  <c r="CJ434" i="1"/>
  <c r="FB434" i="1" s="1"/>
  <c r="DZ434" i="1"/>
  <c r="CJ450" i="1"/>
  <c r="FB450" i="1" s="1"/>
  <c r="DZ450" i="1"/>
  <c r="EI450" i="1" s="1"/>
  <c r="CJ458" i="1"/>
  <c r="FB458" i="1" s="1"/>
  <c r="DZ458" i="1"/>
  <c r="CJ462" i="1"/>
  <c r="FB462" i="1" s="1"/>
  <c r="DZ462" i="1"/>
  <c r="EI462" i="1" s="1"/>
  <c r="CJ466" i="1"/>
  <c r="FB466" i="1" s="1"/>
  <c r="DZ466" i="1"/>
  <c r="CJ470" i="1"/>
  <c r="FB470" i="1" s="1"/>
  <c r="DZ470" i="1"/>
  <c r="EI470" i="1" s="1"/>
  <c r="CJ474" i="1"/>
  <c r="FB474" i="1" s="1"/>
  <c r="DZ474" i="1"/>
  <c r="CJ482" i="1"/>
  <c r="FB482" i="1" s="1"/>
  <c r="DZ482" i="1"/>
  <c r="EI482" i="1" s="1"/>
  <c r="CJ490" i="1"/>
  <c r="FB490" i="1" s="1"/>
  <c r="DZ490" i="1"/>
  <c r="EI490" i="1" s="1"/>
  <c r="CJ494" i="1"/>
  <c r="FB494" i="1" s="1"/>
  <c r="DZ494" i="1"/>
  <c r="CJ526" i="1"/>
  <c r="FB526" i="1" s="1"/>
  <c r="DZ526" i="1"/>
  <c r="EI526" i="1" s="1"/>
  <c r="CJ530" i="1"/>
  <c r="FB530" i="1" s="1"/>
  <c r="DZ530" i="1"/>
  <c r="EI530" i="1" s="1"/>
  <c r="CJ534" i="1"/>
  <c r="FB534" i="1" s="1"/>
  <c r="DZ534" i="1"/>
  <c r="EI534" i="1" s="1"/>
  <c r="CJ550" i="1"/>
  <c r="FB550" i="1" s="1"/>
  <c r="DZ550" i="1"/>
  <c r="EI550" i="1" s="1"/>
  <c r="CJ554" i="1"/>
  <c r="FB554" i="1" s="1"/>
  <c r="DZ554" i="1"/>
  <c r="EI554" i="1" s="1"/>
  <c r="CJ558" i="1"/>
  <c r="FB558" i="1" s="1"/>
  <c r="DZ558" i="1"/>
  <c r="EI558" i="1" s="1"/>
  <c r="CJ562" i="1"/>
  <c r="FB562" i="1" s="1"/>
  <c r="DZ562" i="1"/>
  <c r="CJ570" i="1"/>
  <c r="FB570" i="1" s="1"/>
  <c r="DZ570" i="1"/>
  <c r="EI570" i="1" s="1"/>
  <c r="CJ574" i="1"/>
  <c r="FB574" i="1" s="1"/>
  <c r="DZ574" i="1"/>
  <c r="EI574" i="1" s="1"/>
  <c r="CJ578" i="1"/>
  <c r="FB578" i="1" s="1"/>
  <c r="DZ578" i="1"/>
  <c r="EI578" i="1" s="1"/>
  <c r="CJ582" i="1"/>
  <c r="FB582" i="1" s="1"/>
  <c r="DZ582" i="1"/>
  <c r="DK324" i="1"/>
  <c r="EC324" i="1"/>
  <c r="DK416" i="1"/>
  <c r="EC416" i="1"/>
  <c r="DP332" i="1"/>
  <c r="ED332" i="1"/>
  <c r="EM332" i="1" s="1"/>
  <c r="DP344" i="1"/>
  <c r="FF344" i="1" s="1"/>
  <c r="ED344" i="1"/>
  <c r="EM344" i="1" s="1"/>
  <c r="DP368" i="1"/>
  <c r="ED368" i="1"/>
  <c r="EM368" i="1" s="1"/>
  <c r="DP380" i="1"/>
  <c r="FF380" i="1" s="1"/>
  <c r="ED380" i="1"/>
  <c r="EM380" i="1" s="1"/>
  <c r="DP384" i="1"/>
  <c r="ED384" i="1"/>
  <c r="EM384" i="1" s="1"/>
  <c r="DP388" i="1"/>
  <c r="ED388" i="1"/>
  <c r="DP400" i="1"/>
  <c r="ED400" i="1"/>
  <c r="EM400" i="1" s="1"/>
  <c r="FF404" i="1"/>
  <c r="FE404" i="1"/>
  <c r="DP412" i="1"/>
  <c r="ED412" i="1"/>
  <c r="EM412" i="1" s="1"/>
  <c r="DP420" i="1"/>
  <c r="FE420" i="1" s="1"/>
  <c r="ED420" i="1"/>
  <c r="EM420" i="1" s="1"/>
  <c r="DP424" i="1"/>
  <c r="FE424" i="1" s="1"/>
  <c r="ED424" i="1"/>
  <c r="EM424" i="1" s="1"/>
  <c r="DP460" i="1"/>
  <c r="ED460" i="1"/>
  <c r="DP468" i="1"/>
  <c r="FE468" i="1" s="1"/>
  <c r="ED468" i="1"/>
  <c r="DP472" i="1"/>
  <c r="FF472" i="1" s="1"/>
  <c r="ED472" i="1"/>
  <c r="EM472" i="1" s="1"/>
  <c r="DP484" i="1"/>
  <c r="ED484" i="1"/>
  <c r="DP488" i="1"/>
  <c r="ED488" i="1"/>
  <c r="EM488" i="1" s="1"/>
  <c r="DP496" i="1"/>
  <c r="ED496" i="1"/>
  <c r="EM496" i="1" s="1"/>
  <c r="DP500" i="1"/>
  <c r="ED500" i="1"/>
  <c r="EM500" i="1" s="1"/>
  <c r="DP520" i="1"/>
  <c r="ED520" i="1"/>
  <c r="DP524" i="1"/>
  <c r="ED524" i="1"/>
  <c r="DP528" i="1"/>
  <c r="FE528" i="1" s="1"/>
  <c r="ED528" i="1"/>
  <c r="DP532" i="1"/>
  <c r="ED532" i="1"/>
  <c r="DP540" i="1"/>
  <c r="ED540" i="1"/>
  <c r="DP544" i="1"/>
  <c r="ED544" i="1"/>
  <c r="EM544" i="1" s="1"/>
  <c r="DP548" i="1"/>
  <c r="ED548" i="1"/>
  <c r="EM548" i="1" s="1"/>
  <c r="DP552" i="1"/>
  <c r="ED552" i="1"/>
  <c r="EM552" i="1" s="1"/>
  <c r="DP556" i="1"/>
  <c r="ED556" i="1"/>
  <c r="EM556" i="1" s="1"/>
  <c r="DP560" i="1"/>
  <c r="ED560" i="1"/>
  <c r="EM560" i="1" s="1"/>
  <c r="DP564" i="1"/>
  <c r="FF564" i="1" s="1"/>
  <c r="ED564" i="1"/>
  <c r="EM564" i="1" s="1"/>
  <c r="DP568" i="1"/>
  <c r="ED568" i="1"/>
  <c r="EM568" i="1" s="1"/>
  <c r="DP572" i="1"/>
  <c r="ED572" i="1"/>
  <c r="DP576" i="1"/>
  <c r="ED576" i="1"/>
  <c r="DY181" i="1"/>
  <c r="DY189" i="1"/>
  <c r="DY205" i="1"/>
  <c r="DY237" i="1"/>
  <c r="EH237" i="1" s="1"/>
  <c r="DY253" i="1"/>
  <c r="EH253" i="1" s="1"/>
  <c r="DY257" i="1"/>
  <c r="EH257" i="1" s="1"/>
  <c r="DY273" i="1"/>
  <c r="EH273" i="1" s="1"/>
  <c r="DY277" i="1"/>
  <c r="EH277" i="1" s="1"/>
  <c r="DY285" i="1"/>
  <c r="EH285" i="1" s="1"/>
  <c r="DX313" i="1"/>
  <c r="DX317" i="1"/>
  <c r="DZ318" i="1"/>
  <c r="EI318" i="1" s="1"/>
  <c r="DZ322" i="1"/>
  <c r="DZ325" i="1"/>
  <c r="DX333" i="1"/>
  <c r="DX335" i="1"/>
  <c r="DX337" i="1"/>
  <c r="EP337" i="1" s="1"/>
  <c r="DX367" i="1"/>
  <c r="EG367" i="1" s="1"/>
  <c r="DX373" i="1"/>
  <c r="EG373" i="1" s="1"/>
  <c r="DZ377" i="1"/>
  <c r="EI377" i="1" s="1"/>
  <c r="DY383" i="1"/>
  <c r="EH383" i="1" s="1"/>
  <c r="DX393" i="1"/>
  <c r="EG393" i="1" s="1"/>
  <c r="DX405" i="1"/>
  <c r="EG405" i="1" s="1"/>
  <c r="DY407" i="1"/>
  <c r="EH407" i="1" s="1"/>
  <c r="DX413" i="1"/>
  <c r="EG413" i="1" s="1"/>
  <c r="DX435" i="1"/>
  <c r="EG435" i="1" s="1"/>
  <c r="DZ442" i="1"/>
  <c r="DZ446" i="1"/>
  <c r="EI446" i="1" s="1"/>
  <c r="DX457" i="1"/>
  <c r="EG457" i="1" s="1"/>
  <c r="DY472" i="1"/>
  <c r="EH472" i="1" s="1"/>
  <c r="DZ510" i="1"/>
  <c r="EI510" i="1" s="1"/>
  <c r="DZ518" i="1"/>
  <c r="EI518" i="1" s="1"/>
  <c r="DX525" i="1"/>
  <c r="EG525" i="1" s="1"/>
  <c r="DX557" i="1"/>
  <c r="DY213" i="1"/>
  <c r="DY249" i="1"/>
  <c r="EH249" i="1" s="1"/>
  <c r="DY261" i="1"/>
  <c r="EH261" i="1" s="1"/>
  <c r="DY281" i="1"/>
  <c r="EH281" i="1" s="1"/>
  <c r="DY289" i="1"/>
  <c r="EH289" i="1" s="1"/>
  <c r="DY292" i="1"/>
  <c r="EH292" i="1" s="1"/>
  <c r="DX303" i="1"/>
  <c r="EG303" i="1" s="1"/>
  <c r="DX307" i="1"/>
  <c r="DX329" i="1"/>
  <c r="DX351" i="1"/>
  <c r="EG351" i="1" s="1"/>
  <c r="DX357" i="1"/>
  <c r="EG357" i="1" s="1"/>
  <c r="DX359" i="1"/>
  <c r="EG359" i="1" s="1"/>
  <c r="DX369" i="1"/>
  <c r="EG369" i="1" s="1"/>
  <c r="DY399" i="1"/>
  <c r="EH399" i="1" s="1"/>
  <c r="DX409" i="1"/>
  <c r="EG409" i="1" s="1"/>
  <c r="DX427" i="1"/>
  <c r="EG427" i="1" s="1"/>
  <c r="DZ486" i="1"/>
  <c r="DZ498" i="1"/>
  <c r="EI498" i="1" s="1"/>
  <c r="DY500" i="1"/>
  <c r="DZ502" i="1"/>
  <c r="DZ506" i="1"/>
  <c r="DX519" i="1"/>
  <c r="EG519" i="1" s="1"/>
  <c r="DZ522" i="1"/>
  <c r="EI522" i="1" s="1"/>
  <c r="DZ538" i="1"/>
  <c r="EI538" i="1" s="1"/>
  <c r="DZ542" i="1"/>
  <c r="EI542" i="1" s="1"/>
  <c r="DY197" i="1"/>
  <c r="DY209" i="1"/>
  <c r="EQ209" i="1" s="1"/>
  <c r="DY217" i="1"/>
  <c r="EQ217" i="1" s="1"/>
  <c r="DY265" i="1"/>
  <c r="EH265" i="1" s="1"/>
  <c r="DY300" i="1"/>
  <c r="DY304" i="1"/>
  <c r="DX305" i="1"/>
  <c r="DX311" i="1"/>
  <c r="DY312" i="1"/>
  <c r="DY324" i="1"/>
  <c r="DX325" i="1"/>
  <c r="EP325" i="1" s="1"/>
  <c r="DX327" i="1"/>
  <c r="DX341" i="1"/>
  <c r="DY351" i="1"/>
  <c r="DY359" i="1"/>
  <c r="EH359" i="1" s="1"/>
  <c r="DZ373" i="1"/>
  <c r="EI373" i="1" s="1"/>
  <c r="DY375" i="1"/>
  <c r="EH375" i="1" s="1"/>
  <c r="DX377" i="1"/>
  <c r="EG377" i="1" s="1"/>
  <c r="DX387" i="1"/>
  <c r="EG387" i="1" s="1"/>
  <c r="DZ393" i="1"/>
  <c r="EI393" i="1" s="1"/>
  <c r="DZ405" i="1"/>
  <c r="EI405" i="1" s="1"/>
  <c r="DY414" i="1"/>
  <c r="EH414" i="1" s="1"/>
  <c r="DX437" i="1"/>
  <c r="EG437" i="1" s="1"/>
  <c r="DZ438" i="1"/>
  <c r="DZ454" i="1"/>
  <c r="EI454" i="1" s="1"/>
  <c r="DX507" i="1"/>
  <c r="EG507" i="1" s="1"/>
  <c r="DZ514" i="1"/>
  <c r="EI514" i="1" s="1"/>
  <c r="DZ546" i="1"/>
  <c r="EI546" i="1" s="1"/>
  <c r="EE336" i="1"/>
  <c r="EE456" i="1"/>
  <c r="EN456" i="1" s="1"/>
  <c r="CS121" i="1"/>
  <c r="FC121" i="1" s="1"/>
  <c r="EA121" i="1"/>
  <c r="EJ121" i="1" s="1"/>
  <c r="CS324" i="1"/>
  <c r="FC324" i="1" s="1"/>
  <c r="EA324" i="1"/>
  <c r="CS416" i="1"/>
  <c r="FC416" i="1" s="1"/>
  <c r="EA416" i="1"/>
  <c r="EJ416" i="1" s="1"/>
  <c r="CS4" i="1"/>
  <c r="FC4" i="1" s="1"/>
  <c r="EA4" i="1"/>
  <c r="CS291" i="1"/>
  <c r="FC291" i="1" s="1"/>
  <c r="EA291" i="1"/>
  <c r="CS408" i="1"/>
  <c r="FC408" i="1" s="1"/>
  <c r="EA408" i="1"/>
  <c r="EJ408" i="1" s="1"/>
  <c r="CS428" i="1"/>
  <c r="FC428" i="1" s="1"/>
  <c r="EA428" i="1"/>
  <c r="EJ428" i="1" s="1"/>
  <c r="DU200" i="1"/>
  <c r="FG200" i="1" s="1"/>
  <c r="EE200" i="1"/>
  <c r="DU228" i="1"/>
  <c r="FG228" i="1" s="1"/>
  <c r="EE228" i="1"/>
  <c r="FK228" i="1" s="1"/>
  <c r="DU292" i="1"/>
  <c r="FG292" i="1" s="1"/>
  <c r="EE292" i="1"/>
  <c r="DU312" i="1"/>
  <c r="FG312" i="1" s="1"/>
  <c r="EE312" i="1"/>
  <c r="DU344" i="1"/>
  <c r="FG344" i="1" s="1"/>
  <c r="EE344" i="1"/>
  <c r="DU352" i="1"/>
  <c r="FG352" i="1" s="1"/>
  <c r="EE352" i="1"/>
  <c r="DU360" i="1"/>
  <c r="FG360" i="1" s="1"/>
  <c r="EE360" i="1"/>
  <c r="FK360" i="1" s="1"/>
  <c r="DU392" i="1"/>
  <c r="FG392" i="1" s="1"/>
  <c r="EE392" i="1"/>
  <c r="DU404" i="1"/>
  <c r="FG404" i="1" s="1"/>
  <c r="EE404" i="1"/>
  <c r="DU412" i="1"/>
  <c r="FG412" i="1" s="1"/>
  <c r="EE412" i="1"/>
  <c r="DU428" i="1"/>
  <c r="FG428" i="1" s="1"/>
  <c r="EE428" i="1"/>
  <c r="EN428" i="1" s="1"/>
  <c r="DU436" i="1"/>
  <c r="FG436" i="1" s="1"/>
  <c r="EE436" i="1"/>
  <c r="FK436" i="1" s="1"/>
  <c r="DU448" i="1"/>
  <c r="FG448" i="1" s="1"/>
  <c r="EE448" i="1"/>
  <c r="EN448" i="1" s="1"/>
  <c r="DU468" i="1"/>
  <c r="FG468" i="1" s="1"/>
  <c r="EE468" i="1"/>
  <c r="DU476" i="1"/>
  <c r="FG476" i="1" s="1"/>
  <c r="EE476" i="1"/>
  <c r="EV476" i="1" s="1"/>
  <c r="DU484" i="1"/>
  <c r="FG484" i="1" s="1"/>
  <c r="EE484" i="1"/>
  <c r="DU492" i="1"/>
  <c r="FG492" i="1" s="1"/>
  <c r="EE492" i="1"/>
  <c r="FK492" i="1" s="1"/>
  <c r="DU516" i="1"/>
  <c r="FG516" i="1" s="1"/>
  <c r="EE516" i="1"/>
  <c r="DU544" i="1"/>
  <c r="FG544" i="1" s="1"/>
  <c r="EE544" i="1"/>
  <c r="EN544" i="1" s="1"/>
  <c r="DU568" i="1"/>
  <c r="FG568" i="1" s="1"/>
  <c r="EE568" i="1"/>
  <c r="FK568" i="1" s="1"/>
  <c r="EE64" i="1"/>
  <c r="FK64" i="1" s="1"/>
  <c r="EE140" i="1"/>
  <c r="FK140" i="1" s="1"/>
  <c r="EE168" i="1"/>
  <c r="FK168" i="1" s="1"/>
  <c r="EE180" i="1"/>
  <c r="EE212" i="1"/>
  <c r="EE248" i="1"/>
  <c r="EE300" i="1"/>
  <c r="EE372" i="1"/>
  <c r="EN372" i="1" s="1"/>
  <c r="EE384" i="1"/>
  <c r="EE424" i="1"/>
  <c r="EN424" i="1" s="1"/>
  <c r="CA170" i="1"/>
  <c r="FA170" i="1" s="1"/>
  <c r="DY170" i="1"/>
  <c r="CA270" i="1"/>
  <c r="FA270" i="1" s="1"/>
  <c r="DY270" i="1"/>
  <c r="EH270" i="1" s="1"/>
  <c r="CA305" i="1"/>
  <c r="FA305" i="1" s="1"/>
  <c r="DY305" i="1"/>
  <c r="EQ305" i="1" s="1"/>
  <c r="CA309" i="1"/>
  <c r="FA309" i="1" s="1"/>
  <c r="DY309" i="1"/>
  <c r="CA317" i="1"/>
  <c r="FA317" i="1" s="1"/>
  <c r="DY317" i="1"/>
  <c r="CA332" i="1"/>
  <c r="FA332" i="1" s="1"/>
  <c r="DY332" i="1"/>
  <c r="EQ332" i="1" s="1"/>
  <c r="CA340" i="1"/>
  <c r="FA340" i="1" s="1"/>
  <c r="DY340" i="1"/>
  <c r="EQ340" i="1" s="1"/>
  <c r="CA348" i="1"/>
  <c r="FA348" i="1" s="1"/>
  <c r="DY348" i="1"/>
  <c r="CA356" i="1"/>
  <c r="FA356" i="1" s="1"/>
  <c r="DY356" i="1"/>
  <c r="CA364" i="1"/>
  <c r="FA364" i="1" s="1"/>
  <c r="DY364" i="1"/>
  <c r="CA384" i="1"/>
  <c r="FA384" i="1" s="1"/>
  <c r="DY384" i="1"/>
  <c r="CA457" i="1"/>
  <c r="FA457" i="1" s="1"/>
  <c r="DY457" i="1"/>
  <c r="EQ457" i="1" s="1"/>
  <c r="CA477" i="1"/>
  <c r="FA477" i="1" s="1"/>
  <c r="DY477" i="1"/>
  <c r="EQ477" i="1" s="1"/>
  <c r="CA481" i="1"/>
  <c r="FA481" i="1" s="1"/>
  <c r="DY481" i="1"/>
  <c r="EQ481" i="1" s="1"/>
  <c r="CA489" i="1"/>
  <c r="FA489" i="1" s="1"/>
  <c r="DY489" i="1"/>
  <c r="CA497" i="1"/>
  <c r="FA497" i="1" s="1"/>
  <c r="DY497" i="1"/>
  <c r="CA505" i="1"/>
  <c r="FA505" i="1" s="1"/>
  <c r="DY505" i="1"/>
  <c r="CA513" i="1"/>
  <c r="FA513" i="1" s="1"/>
  <c r="DY513" i="1"/>
  <c r="CA521" i="1"/>
  <c r="FA521" i="1" s="1"/>
  <c r="DY521" i="1"/>
  <c r="EQ521" i="1" s="1"/>
  <c r="CA529" i="1"/>
  <c r="FA529" i="1" s="1"/>
  <c r="DY529" i="1"/>
  <c r="CA549" i="1"/>
  <c r="FA549" i="1" s="1"/>
  <c r="DY549" i="1"/>
  <c r="EH549" i="1" s="1"/>
  <c r="CA557" i="1"/>
  <c r="FA557" i="1" s="1"/>
  <c r="DY557" i="1"/>
  <c r="CA565" i="1"/>
  <c r="FA565" i="1" s="1"/>
  <c r="DY565" i="1"/>
  <c r="EH565" i="1" s="1"/>
  <c r="CA573" i="1"/>
  <c r="FA573" i="1" s="1"/>
  <c r="DY573" i="1"/>
  <c r="CA581" i="1"/>
  <c r="FA581" i="1" s="1"/>
  <c r="DY581" i="1"/>
  <c r="EH581" i="1" s="1"/>
  <c r="CJ156" i="1"/>
  <c r="FB156" i="1" s="1"/>
  <c r="DZ156" i="1"/>
  <c r="EQ156" i="1" s="1"/>
  <c r="CJ176" i="1"/>
  <c r="FB176" i="1" s="1"/>
  <c r="DZ176" i="1"/>
  <c r="EI176" i="1" s="1"/>
  <c r="CJ180" i="1"/>
  <c r="FB180" i="1" s="1"/>
  <c r="DZ180" i="1"/>
  <c r="CJ188" i="1"/>
  <c r="FB188" i="1" s="1"/>
  <c r="DZ188" i="1"/>
  <c r="EQ188" i="1" s="1"/>
  <c r="CJ196" i="1"/>
  <c r="FB196" i="1" s="1"/>
  <c r="DZ196" i="1"/>
  <c r="CJ208" i="1"/>
  <c r="FB208" i="1" s="1"/>
  <c r="DZ208" i="1"/>
  <c r="EI208" i="1" s="1"/>
  <c r="CJ216" i="1"/>
  <c r="FB216" i="1" s="1"/>
  <c r="DZ216" i="1"/>
  <c r="CJ236" i="1"/>
  <c r="FB236" i="1" s="1"/>
  <c r="DZ236" i="1"/>
  <c r="EI236" i="1" s="1"/>
  <c r="CJ260" i="1"/>
  <c r="FB260" i="1" s="1"/>
  <c r="DZ260" i="1"/>
  <c r="EI260" i="1" s="1"/>
  <c r="CJ268" i="1"/>
  <c r="FB268" i="1" s="1"/>
  <c r="DZ268" i="1"/>
  <c r="CJ276" i="1"/>
  <c r="FB276" i="1" s="1"/>
  <c r="DZ276" i="1"/>
  <c r="EI276" i="1" s="1"/>
  <c r="CJ280" i="1"/>
  <c r="FB280" i="1" s="1"/>
  <c r="DZ280" i="1"/>
  <c r="CJ284" i="1"/>
  <c r="FB284" i="1" s="1"/>
  <c r="DZ284" i="1"/>
  <c r="EI284" i="1" s="1"/>
  <c r="CJ288" i="1"/>
  <c r="FB288" i="1" s="1"/>
  <c r="DZ288" i="1"/>
  <c r="EI288" i="1" s="1"/>
  <c r="CJ295" i="1"/>
  <c r="FB295" i="1" s="1"/>
  <c r="DZ295" i="1"/>
  <c r="EI295" i="1" s="1"/>
  <c r="CJ299" i="1"/>
  <c r="FB299" i="1" s="1"/>
  <c r="DZ299" i="1"/>
  <c r="EI299" i="1" s="1"/>
  <c r="CJ307" i="1"/>
  <c r="FB307" i="1" s="1"/>
  <c r="DZ307" i="1"/>
  <c r="CJ311" i="1"/>
  <c r="FB311" i="1" s="1"/>
  <c r="DZ311" i="1"/>
  <c r="CJ315" i="1"/>
  <c r="FB315" i="1" s="1"/>
  <c r="DZ315" i="1"/>
  <c r="CJ319" i="1"/>
  <c r="FB319" i="1" s="1"/>
  <c r="DZ319" i="1"/>
  <c r="CJ326" i="1"/>
  <c r="FB326" i="1" s="1"/>
  <c r="DZ326" i="1"/>
  <c r="EI326" i="1" s="1"/>
  <c r="CJ330" i="1"/>
  <c r="FB330" i="1" s="1"/>
  <c r="DZ330" i="1"/>
  <c r="CJ334" i="1"/>
  <c r="FB334" i="1" s="1"/>
  <c r="DZ334" i="1"/>
  <c r="EI334" i="1" s="1"/>
  <c r="CJ346" i="1"/>
  <c r="FB346" i="1" s="1"/>
  <c r="DZ346" i="1"/>
  <c r="CJ350" i="1"/>
  <c r="FB350" i="1" s="1"/>
  <c r="DZ350" i="1"/>
  <c r="EI350" i="1" s="1"/>
  <c r="CJ358" i="1"/>
  <c r="FB358" i="1" s="1"/>
  <c r="DZ358" i="1"/>
  <c r="EI358" i="1" s="1"/>
  <c r="CJ370" i="1"/>
  <c r="FB370" i="1" s="1"/>
  <c r="DZ370" i="1"/>
  <c r="EI370" i="1" s="1"/>
  <c r="CJ378" i="1"/>
  <c r="FB378" i="1" s="1"/>
  <c r="DZ378" i="1"/>
  <c r="CJ390" i="1"/>
  <c r="FB390" i="1" s="1"/>
  <c r="DZ390" i="1"/>
  <c r="EI390" i="1" s="1"/>
  <c r="CJ394" i="1"/>
  <c r="FB394" i="1" s="1"/>
  <c r="DZ394" i="1"/>
  <c r="EI394" i="1" s="1"/>
  <c r="CJ402" i="1"/>
  <c r="FB402" i="1" s="1"/>
  <c r="DZ402" i="1"/>
  <c r="CJ409" i="1"/>
  <c r="FB409" i="1" s="1"/>
  <c r="DZ409" i="1"/>
  <c r="CJ413" i="1"/>
  <c r="FB413" i="1" s="1"/>
  <c r="DZ413" i="1"/>
  <c r="EI413" i="1" s="1"/>
  <c r="CJ428" i="1"/>
  <c r="FB428" i="1" s="1"/>
  <c r="DZ428" i="1"/>
  <c r="ER428" i="1" s="1"/>
  <c r="CJ431" i="1"/>
  <c r="FB431" i="1" s="1"/>
  <c r="DZ431" i="1"/>
  <c r="CJ447" i="1"/>
  <c r="FB447" i="1" s="1"/>
  <c r="DZ447" i="1"/>
  <c r="EI447" i="1" s="1"/>
  <c r="CJ451" i="1"/>
  <c r="FB451" i="1" s="1"/>
  <c r="DZ451" i="1"/>
  <c r="EI451" i="1" s="1"/>
  <c r="CJ455" i="1"/>
  <c r="FB455" i="1" s="1"/>
  <c r="DZ455" i="1"/>
  <c r="EI455" i="1" s="1"/>
  <c r="CJ467" i="1"/>
  <c r="FB467" i="1" s="1"/>
  <c r="DZ467" i="1"/>
  <c r="EI467" i="1" s="1"/>
  <c r="CJ471" i="1"/>
  <c r="FB471" i="1" s="1"/>
  <c r="DZ471" i="1"/>
  <c r="EI471" i="1" s="1"/>
  <c r="CJ475" i="1"/>
  <c r="FB475" i="1" s="1"/>
  <c r="DZ475" i="1"/>
  <c r="EI475" i="1" s="1"/>
  <c r="CJ479" i="1"/>
  <c r="FB479" i="1" s="1"/>
  <c r="DZ479" i="1"/>
  <c r="EI479" i="1" s="1"/>
  <c r="CJ483" i="1"/>
  <c r="FB483" i="1" s="1"/>
  <c r="DZ483" i="1"/>
  <c r="EI483" i="1" s="1"/>
  <c r="CJ491" i="1"/>
  <c r="FB491" i="1" s="1"/>
  <c r="DZ491" i="1"/>
  <c r="EI491" i="1" s="1"/>
  <c r="CJ495" i="1"/>
  <c r="FB495" i="1" s="1"/>
  <c r="DZ495" i="1"/>
  <c r="EI495" i="1" s="1"/>
  <c r="CJ499" i="1"/>
  <c r="FB499" i="1" s="1"/>
  <c r="DZ499" i="1"/>
  <c r="EI499" i="1" s="1"/>
  <c r="CJ511" i="1"/>
  <c r="FB511" i="1" s="1"/>
  <c r="DZ511" i="1"/>
  <c r="CJ527" i="1"/>
  <c r="FB527" i="1" s="1"/>
  <c r="DZ527" i="1"/>
  <c r="CJ543" i="1"/>
  <c r="FB543" i="1" s="1"/>
  <c r="DZ543" i="1"/>
  <c r="CJ551" i="1"/>
  <c r="FB551" i="1" s="1"/>
  <c r="DZ551" i="1"/>
  <c r="EQ551" i="1" s="1"/>
  <c r="CJ559" i="1"/>
  <c r="FB559" i="1" s="1"/>
  <c r="DZ559" i="1"/>
  <c r="CJ567" i="1"/>
  <c r="FB567" i="1" s="1"/>
  <c r="DZ567" i="1"/>
  <c r="EI567" i="1" s="1"/>
  <c r="CJ571" i="1"/>
  <c r="FB571" i="1" s="1"/>
  <c r="DZ571" i="1"/>
  <c r="EI571" i="1" s="1"/>
  <c r="CJ575" i="1"/>
  <c r="FB575" i="1" s="1"/>
  <c r="DZ575" i="1"/>
  <c r="EI575" i="1" s="1"/>
  <c r="DP169" i="1"/>
  <c r="ED169" i="1"/>
  <c r="DP173" i="1"/>
  <c r="ED173" i="1"/>
  <c r="DP189" i="1"/>
  <c r="ED189" i="1"/>
  <c r="DP201" i="1"/>
  <c r="ED201" i="1"/>
  <c r="DP213" i="1"/>
  <c r="ED213" i="1"/>
  <c r="EM213" i="1" s="1"/>
  <c r="DP217" i="1"/>
  <c r="ED217" i="1"/>
  <c r="DP241" i="1"/>
  <c r="ED241" i="1"/>
  <c r="EM241" i="1" s="1"/>
  <c r="DP261" i="1"/>
  <c r="ED261" i="1"/>
  <c r="DP269" i="1"/>
  <c r="ED269" i="1"/>
  <c r="EM269" i="1" s="1"/>
  <c r="DP273" i="1"/>
  <c r="ED273" i="1"/>
  <c r="EM273" i="1" s="1"/>
  <c r="DP277" i="1"/>
  <c r="ED277" i="1"/>
  <c r="EM277" i="1" s="1"/>
  <c r="DP281" i="1"/>
  <c r="ED281" i="1"/>
  <c r="EM281" i="1" s="1"/>
  <c r="DP285" i="1"/>
  <c r="ED285" i="1"/>
  <c r="EM285" i="1" s="1"/>
  <c r="DP289" i="1"/>
  <c r="ED289" i="1"/>
  <c r="DP293" i="1"/>
  <c r="ED293" i="1"/>
  <c r="DP297" i="1"/>
  <c r="ED297" i="1"/>
  <c r="EM297" i="1" s="1"/>
  <c r="DP301" i="1"/>
  <c r="ED301" i="1"/>
  <c r="EM301" i="1" s="1"/>
  <c r="DP305" i="1"/>
  <c r="ED305" i="1"/>
  <c r="EV305" i="1" s="1"/>
  <c r="DP309" i="1"/>
  <c r="ED309" i="1"/>
  <c r="DP313" i="1"/>
  <c r="ED313" i="1"/>
  <c r="DP321" i="1"/>
  <c r="ED321" i="1"/>
  <c r="DP325" i="1"/>
  <c r="ED325" i="1"/>
  <c r="FE329" i="1"/>
  <c r="FF329" i="1"/>
  <c r="DP337" i="1"/>
  <c r="ED337" i="1"/>
  <c r="EM337" i="1" s="1"/>
  <c r="DP341" i="1"/>
  <c r="ED341" i="1"/>
  <c r="FE345" i="1"/>
  <c r="FF345" i="1"/>
  <c r="DP349" i="1"/>
  <c r="ED349" i="1"/>
  <c r="DP353" i="1"/>
  <c r="ED353" i="1"/>
  <c r="EM353" i="1" s="1"/>
  <c r="DP357" i="1"/>
  <c r="ED357" i="1"/>
  <c r="EM357" i="1" s="1"/>
  <c r="DP361" i="1"/>
  <c r="ED361" i="1"/>
  <c r="EM361" i="1" s="1"/>
  <c r="DP365" i="1"/>
  <c r="ED365" i="1"/>
  <c r="EM365" i="1" s="1"/>
  <c r="DP373" i="1"/>
  <c r="ED373" i="1"/>
  <c r="EM373" i="1" s="1"/>
  <c r="DP377" i="1"/>
  <c r="ED377" i="1"/>
  <c r="EM377" i="1" s="1"/>
  <c r="DP389" i="1"/>
  <c r="ED389" i="1"/>
  <c r="EM389" i="1" s="1"/>
  <c r="DP393" i="1"/>
  <c r="ED393" i="1"/>
  <c r="EM393" i="1" s="1"/>
  <c r="DP397" i="1"/>
  <c r="ED397" i="1"/>
  <c r="EM397" i="1" s="1"/>
  <c r="DP401" i="1"/>
  <c r="ED401" i="1"/>
  <c r="DP409" i="1"/>
  <c r="ED409" i="1"/>
  <c r="EM409" i="1" s="1"/>
  <c r="FF413" i="1"/>
  <c r="DP421" i="1"/>
  <c r="ED421" i="1"/>
  <c r="EM421" i="1" s="1"/>
  <c r="FF425" i="1"/>
  <c r="FE425" i="1"/>
  <c r="FF429" i="1"/>
  <c r="FE429" i="1"/>
  <c r="FF433" i="1"/>
  <c r="FE433" i="1"/>
  <c r="DP437" i="1"/>
  <c r="ED437" i="1"/>
  <c r="EM437" i="1" s="1"/>
  <c r="DP441" i="1"/>
  <c r="ED441" i="1"/>
  <c r="EM441" i="1" s="1"/>
  <c r="DP445" i="1"/>
  <c r="ED445" i="1"/>
  <c r="EM445" i="1" s="1"/>
  <c r="DP449" i="1"/>
  <c r="ED449" i="1"/>
  <c r="EM449" i="1" s="1"/>
  <c r="DP453" i="1"/>
  <c r="ED453" i="1"/>
  <c r="EM453" i="1" s="1"/>
  <c r="FE457" i="1"/>
  <c r="FF457" i="1"/>
  <c r="DP461" i="1"/>
  <c r="ED461" i="1"/>
  <c r="EM461" i="1" s="1"/>
  <c r="DP465" i="1"/>
  <c r="ED465" i="1"/>
  <c r="EM465" i="1" s="1"/>
  <c r="DP469" i="1"/>
  <c r="ED469" i="1"/>
  <c r="EM469" i="1" s="1"/>
  <c r="FF477" i="1"/>
  <c r="FE477" i="1"/>
  <c r="DP485" i="1"/>
  <c r="ED485" i="1"/>
  <c r="DP493" i="1"/>
  <c r="ED493" i="1"/>
  <c r="EM493" i="1" s="1"/>
  <c r="DP497" i="1"/>
  <c r="ED497" i="1"/>
  <c r="DP505" i="1"/>
  <c r="ED505" i="1"/>
  <c r="EM505" i="1" s="1"/>
  <c r="DP513" i="1"/>
  <c r="ED513" i="1"/>
  <c r="EM513" i="1" s="1"/>
  <c r="DP521" i="1"/>
  <c r="ED521" i="1"/>
  <c r="EM521" i="1" s="1"/>
  <c r="DP529" i="1"/>
  <c r="ED529" i="1"/>
  <c r="EM529" i="1" s="1"/>
  <c r="DP537" i="1"/>
  <c r="ED537" i="1"/>
  <c r="EM537" i="1" s="1"/>
  <c r="DP541" i="1"/>
  <c r="ED541" i="1"/>
  <c r="EM541" i="1" s="1"/>
  <c r="DP549" i="1"/>
  <c r="ED549" i="1"/>
  <c r="EM549" i="1" s="1"/>
  <c r="FE557" i="1"/>
  <c r="FF557" i="1"/>
  <c r="DP569" i="1"/>
  <c r="ED569" i="1"/>
  <c r="EM569" i="1" s="1"/>
  <c r="DP577" i="1"/>
  <c r="ED577" i="1"/>
  <c r="DU177" i="1"/>
  <c r="FG177" i="1" s="1"/>
  <c r="EE177" i="1"/>
  <c r="EN177" i="1" s="1"/>
  <c r="DU209" i="1"/>
  <c r="FG209" i="1" s="1"/>
  <c r="EE209" i="1"/>
  <c r="FK209" i="1" s="1"/>
  <c r="DU273" i="1"/>
  <c r="FG273" i="1" s="1"/>
  <c r="EE273" i="1"/>
  <c r="DU289" i="1"/>
  <c r="FG289" i="1" s="1"/>
  <c r="EE289" i="1"/>
  <c r="EN289" i="1" s="1"/>
  <c r="DU297" i="1"/>
  <c r="FG297" i="1" s="1"/>
  <c r="EE297" i="1"/>
  <c r="DU301" i="1"/>
  <c r="FG301" i="1" s="1"/>
  <c r="EE301" i="1"/>
  <c r="FK301" i="1" s="1"/>
  <c r="DU313" i="1"/>
  <c r="FG313" i="1" s="1"/>
  <c r="EE313" i="1"/>
  <c r="DU317" i="1"/>
  <c r="FG317" i="1" s="1"/>
  <c r="EE317" i="1"/>
  <c r="FK317" i="1" s="1"/>
  <c r="DU321" i="1"/>
  <c r="FG321" i="1" s="1"/>
  <c r="EE321" i="1"/>
  <c r="DU333" i="1"/>
  <c r="FG333" i="1" s="1"/>
  <c r="EE333" i="1"/>
  <c r="EN333" i="1" s="1"/>
  <c r="DU341" i="1"/>
  <c r="FG341" i="1" s="1"/>
  <c r="EE341" i="1"/>
  <c r="DU349" i="1"/>
  <c r="FG349" i="1" s="1"/>
  <c r="EE349" i="1"/>
  <c r="DU357" i="1"/>
  <c r="FG357" i="1" s="1"/>
  <c r="EE357" i="1"/>
  <c r="FK357" i="1" s="1"/>
  <c r="DU361" i="1"/>
  <c r="FG361" i="1" s="1"/>
  <c r="EE361" i="1"/>
  <c r="FK361" i="1" s="1"/>
  <c r="DU365" i="1"/>
  <c r="FG365" i="1" s="1"/>
  <c r="EE365" i="1"/>
  <c r="DU369" i="1"/>
  <c r="FG369" i="1" s="1"/>
  <c r="EE369" i="1"/>
  <c r="DU381" i="1"/>
  <c r="FG381" i="1" s="1"/>
  <c r="EE381" i="1"/>
  <c r="DU385" i="1"/>
  <c r="FG385" i="1" s="1"/>
  <c r="EE385" i="1"/>
  <c r="EN385" i="1" s="1"/>
  <c r="DU389" i="1"/>
  <c r="FG389" i="1" s="1"/>
  <c r="EE389" i="1"/>
  <c r="DU401" i="1"/>
  <c r="FG401" i="1" s="1"/>
  <c r="EE401" i="1"/>
  <c r="DU405" i="1"/>
  <c r="FG405" i="1" s="1"/>
  <c r="EE405" i="1"/>
  <c r="EN405" i="1" s="1"/>
  <c r="DU417" i="1"/>
  <c r="FG417" i="1" s="1"/>
  <c r="EE417" i="1"/>
  <c r="EN417" i="1" s="1"/>
  <c r="DU421" i="1"/>
  <c r="FG421" i="1" s="1"/>
  <c r="EE421" i="1"/>
  <c r="EN421" i="1" s="1"/>
  <c r="DU429" i="1"/>
  <c r="FG429" i="1" s="1"/>
  <c r="EE429" i="1"/>
  <c r="DU433" i="1"/>
  <c r="FG433" i="1" s="1"/>
  <c r="EE433" i="1"/>
  <c r="FK433" i="1" s="1"/>
  <c r="DU437" i="1"/>
  <c r="FG437" i="1" s="1"/>
  <c r="EE437" i="1"/>
  <c r="FK437" i="1" s="1"/>
  <c r="DU441" i="1"/>
  <c r="FG441" i="1" s="1"/>
  <c r="EE441" i="1"/>
  <c r="DU449" i="1"/>
  <c r="FG449" i="1" s="1"/>
  <c r="EE449" i="1"/>
  <c r="FK449" i="1" s="1"/>
  <c r="DU465" i="1"/>
  <c r="FG465" i="1" s="1"/>
  <c r="EE465" i="1"/>
  <c r="DU469" i="1"/>
  <c r="FG469" i="1" s="1"/>
  <c r="EE469" i="1"/>
  <c r="EN469" i="1" s="1"/>
  <c r="DU473" i="1"/>
  <c r="FG473" i="1" s="1"/>
  <c r="EE473" i="1"/>
  <c r="EN473" i="1" s="1"/>
  <c r="DU481" i="1"/>
  <c r="FG481" i="1" s="1"/>
  <c r="EE481" i="1"/>
  <c r="DU485" i="1"/>
  <c r="FG485" i="1" s="1"/>
  <c r="EE485" i="1"/>
  <c r="FK485" i="1" s="1"/>
  <c r="DU489" i="1"/>
  <c r="FG489" i="1" s="1"/>
  <c r="EE489" i="1"/>
  <c r="EN489" i="1" s="1"/>
  <c r="DU501" i="1"/>
  <c r="FG501" i="1" s="1"/>
  <c r="EE501" i="1"/>
  <c r="DU505" i="1"/>
  <c r="FG505" i="1" s="1"/>
  <c r="EE505" i="1"/>
  <c r="EN505" i="1" s="1"/>
  <c r="DU509" i="1"/>
  <c r="FG509" i="1" s="1"/>
  <c r="EE509" i="1"/>
  <c r="DU513" i="1"/>
  <c r="FG513" i="1" s="1"/>
  <c r="EE513" i="1"/>
  <c r="DU517" i="1"/>
  <c r="FG517" i="1" s="1"/>
  <c r="EE517" i="1"/>
  <c r="DU521" i="1"/>
  <c r="FG521" i="1" s="1"/>
  <c r="EE521" i="1"/>
  <c r="FK521" i="1" s="1"/>
  <c r="DU525" i="1"/>
  <c r="FG525" i="1" s="1"/>
  <c r="EE525" i="1"/>
  <c r="DU533" i="1"/>
  <c r="FG533" i="1" s="1"/>
  <c r="EE533" i="1"/>
  <c r="FK533" i="1" s="1"/>
  <c r="DU537" i="1"/>
  <c r="FG537" i="1" s="1"/>
  <c r="EE537" i="1"/>
  <c r="EV537" i="1" s="1"/>
  <c r="DU545" i="1"/>
  <c r="FG545" i="1" s="1"/>
  <c r="EE545" i="1"/>
  <c r="DU549" i="1"/>
  <c r="FG549" i="1" s="1"/>
  <c r="EE549" i="1"/>
  <c r="DU553" i="1"/>
  <c r="FG553" i="1" s="1"/>
  <c r="EE553" i="1"/>
  <c r="DU557" i="1"/>
  <c r="FG557" i="1" s="1"/>
  <c r="EE557" i="1"/>
  <c r="FK557" i="1" s="1"/>
  <c r="DU561" i="1"/>
  <c r="FG561" i="1" s="1"/>
  <c r="EE561" i="1"/>
  <c r="DU565" i="1"/>
  <c r="FG565" i="1" s="1"/>
  <c r="EE565" i="1"/>
  <c r="DU569" i="1"/>
  <c r="FG569" i="1" s="1"/>
  <c r="EE569" i="1"/>
  <c r="EN569" i="1" s="1"/>
  <c r="DY18" i="1"/>
  <c r="ED21" i="1"/>
  <c r="EM21" i="1" s="1"/>
  <c r="EE25" i="1"/>
  <c r="ED41" i="1"/>
  <c r="EM41" i="1" s="1"/>
  <c r="FE41" i="1"/>
  <c r="DY42" i="1"/>
  <c r="DZ44" i="1"/>
  <c r="EI44" i="1" s="1"/>
  <c r="DZ48" i="1"/>
  <c r="ED49" i="1"/>
  <c r="EM49" i="1" s="1"/>
  <c r="EE53" i="1"/>
  <c r="EE57" i="1"/>
  <c r="DY58" i="1"/>
  <c r="ED69" i="1"/>
  <c r="EM69" i="1" s="1"/>
  <c r="DZ76" i="1"/>
  <c r="DY78" i="1"/>
  <c r="DZ80" i="1"/>
  <c r="EI80" i="1" s="1"/>
  <c r="DZ84" i="1"/>
  <c r="EE92" i="1"/>
  <c r="FK92" i="1" s="1"/>
  <c r="EE93" i="1"/>
  <c r="FK93" i="1" s="1"/>
  <c r="DZ97" i="1"/>
  <c r="EI97" i="1" s="1"/>
  <c r="EE100" i="1"/>
  <c r="ED101" i="1"/>
  <c r="ED105" i="1"/>
  <c r="EM105" i="1" s="1"/>
  <c r="FE105" i="1"/>
  <c r="DZ113" i="1"/>
  <c r="EI113" i="1" s="1"/>
  <c r="EE116" i="1"/>
  <c r="DZ121" i="1"/>
  <c r="ED121" i="1"/>
  <c r="FE121" i="1"/>
  <c r="DZ124" i="1"/>
  <c r="EI124" i="1" s="1"/>
  <c r="FE125" i="1"/>
  <c r="EE128" i="1"/>
  <c r="EE129" i="1"/>
  <c r="ED133" i="1"/>
  <c r="EE136" i="1"/>
  <c r="DY138" i="1"/>
  <c r="EE141" i="1"/>
  <c r="EE144" i="1"/>
  <c r="EE145" i="1"/>
  <c r="EE149" i="1"/>
  <c r="DZ152" i="1"/>
  <c r="ED153" i="1"/>
  <c r="EM153" i="1" s="1"/>
  <c r="FE157" i="1"/>
  <c r="DY162" i="1"/>
  <c r="EE165" i="1"/>
  <c r="FK165" i="1" s="1"/>
  <c r="EE169" i="1"/>
  <c r="DY174" i="1"/>
  <c r="DY178" i="1"/>
  <c r="EE181" i="1"/>
  <c r="EE184" i="1"/>
  <c r="EE188" i="1"/>
  <c r="FF193" i="1"/>
  <c r="EE196" i="1"/>
  <c r="EE197" i="1"/>
  <c r="DZ200" i="1"/>
  <c r="EE205" i="1"/>
  <c r="EN205" i="1" s="1"/>
  <c r="FE209" i="1"/>
  <c r="EE216" i="1"/>
  <c r="EE224" i="1"/>
  <c r="ED225" i="1"/>
  <c r="DZ228" i="1"/>
  <c r="FF229" i="1"/>
  <c r="DY234" i="1"/>
  <c r="EE236" i="1"/>
  <c r="EE237" i="1"/>
  <c r="DZ240" i="1"/>
  <c r="EI240" i="1" s="1"/>
  <c r="EE241" i="1"/>
  <c r="DZ244" i="1"/>
  <c r="FE245" i="1"/>
  <c r="FF249" i="1"/>
  <c r="EE252" i="1"/>
  <c r="ED265" i="1"/>
  <c r="EM265" i="1" s="1"/>
  <c r="FE265" i="1"/>
  <c r="EE272" i="1"/>
  <c r="EE280" i="1"/>
  <c r="FK280" i="1" s="1"/>
  <c r="EE281" i="1"/>
  <c r="EE309" i="1"/>
  <c r="DY313" i="1"/>
  <c r="EH313" i="1" s="1"/>
  <c r="FF317" i="1"/>
  <c r="DY328" i="1"/>
  <c r="EE329" i="1"/>
  <c r="ED345" i="1"/>
  <c r="EE353" i="1"/>
  <c r="EE373" i="1"/>
  <c r="DZ374" i="1"/>
  <c r="EI374" i="1" s="1"/>
  <c r="DY376" i="1"/>
  <c r="DZ382" i="1"/>
  <c r="EI382" i="1" s="1"/>
  <c r="ED385" i="1"/>
  <c r="EE393" i="1"/>
  <c r="EE397" i="1"/>
  <c r="FK397" i="1" s="1"/>
  <c r="ED405" i="1"/>
  <c r="EM405" i="1" s="1"/>
  <c r="EE413" i="1"/>
  <c r="DZ420" i="1"/>
  <c r="EI420" i="1" s="1"/>
  <c r="EE425" i="1"/>
  <c r="ED433" i="1"/>
  <c r="EM433" i="1" s="1"/>
  <c r="DY437" i="1"/>
  <c r="EH437" i="1" s="1"/>
  <c r="EE460" i="1"/>
  <c r="DY469" i="1"/>
  <c r="EQ469" i="1" s="1"/>
  <c r="DY485" i="1"/>
  <c r="DY493" i="1"/>
  <c r="EE497" i="1"/>
  <c r="EN497" i="1" s="1"/>
  <c r="DZ515" i="1"/>
  <c r="EE529" i="1"/>
  <c r="EN529" i="1" s="1"/>
  <c r="DZ535" i="1"/>
  <c r="EI535" i="1" s="1"/>
  <c r="DZ563" i="1"/>
  <c r="EE564" i="1"/>
  <c r="DU164" i="1"/>
  <c r="FG164" i="1" s="1"/>
  <c r="EE164" i="1"/>
  <c r="DU172" i="1"/>
  <c r="FG172" i="1" s="1"/>
  <c r="EE172" i="1"/>
  <c r="FK172" i="1" s="1"/>
  <c r="DU244" i="1"/>
  <c r="FG244" i="1" s="1"/>
  <c r="EE244" i="1"/>
  <c r="DU288" i="1"/>
  <c r="FG288" i="1" s="1"/>
  <c r="EE288" i="1"/>
  <c r="DU296" i="1"/>
  <c r="FG296" i="1" s="1"/>
  <c r="EE296" i="1"/>
  <c r="DU316" i="1"/>
  <c r="FG316" i="1" s="1"/>
  <c r="EE316" i="1"/>
  <c r="EN316" i="1" s="1"/>
  <c r="DU328" i="1"/>
  <c r="FG328" i="1" s="1"/>
  <c r="EE328" i="1"/>
  <c r="DU332" i="1"/>
  <c r="FG332" i="1" s="1"/>
  <c r="EE332" i="1"/>
  <c r="FK332" i="1" s="1"/>
  <c r="DU340" i="1"/>
  <c r="FG340" i="1" s="1"/>
  <c r="EE340" i="1"/>
  <c r="FK340" i="1" s="1"/>
  <c r="DU356" i="1"/>
  <c r="FG356" i="1" s="1"/>
  <c r="EE356" i="1"/>
  <c r="EN356" i="1" s="1"/>
  <c r="DU364" i="1"/>
  <c r="FG364" i="1" s="1"/>
  <c r="EE364" i="1"/>
  <c r="DU376" i="1"/>
  <c r="FG376" i="1" s="1"/>
  <c r="EE376" i="1"/>
  <c r="DU380" i="1"/>
  <c r="FG380" i="1" s="1"/>
  <c r="EE380" i="1"/>
  <c r="EN380" i="1" s="1"/>
  <c r="DU396" i="1"/>
  <c r="FG396" i="1" s="1"/>
  <c r="EE396" i="1"/>
  <c r="EN396" i="1" s="1"/>
  <c r="DU400" i="1"/>
  <c r="FG400" i="1" s="1"/>
  <c r="EE400" i="1"/>
  <c r="DU408" i="1"/>
  <c r="FG408" i="1" s="1"/>
  <c r="EE408" i="1"/>
  <c r="DU416" i="1"/>
  <c r="FG416" i="1" s="1"/>
  <c r="EE416" i="1"/>
  <c r="EN416" i="1" s="1"/>
  <c r="DU420" i="1"/>
  <c r="FG420" i="1" s="1"/>
  <c r="EE420" i="1"/>
  <c r="DU440" i="1"/>
  <c r="FG440" i="1" s="1"/>
  <c r="EE440" i="1"/>
  <c r="DU444" i="1"/>
  <c r="FG444" i="1" s="1"/>
  <c r="EE444" i="1"/>
  <c r="FK444" i="1" s="1"/>
  <c r="DU452" i="1"/>
  <c r="FG452" i="1" s="1"/>
  <c r="EE452" i="1"/>
  <c r="FK452" i="1" s="1"/>
  <c r="DU464" i="1"/>
  <c r="FG464" i="1" s="1"/>
  <c r="EE464" i="1"/>
  <c r="DU472" i="1"/>
  <c r="FG472" i="1" s="1"/>
  <c r="EE472" i="1"/>
  <c r="EN472" i="1" s="1"/>
  <c r="DU496" i="1"/>
  <c r="FG496" i="1" s="1"/>
  <c r="EE496" i="1"/>
  <c r="DU500" i="1"/>
  <c r="FG500" i="1" s="1"/>
  <c r="EE500" i="1"/>
  <c r="FK500" i="1" s="1"/>
  <c r="DU504" i="1"/>
  <c r="FG504" i="1" s="1"/>
  <c r="EE504" i="1"/>
  <c r="DU512" i="1"/>
  <c r="FG512" i="1" s="1"/>
  <c r="EE512" i="1"/>
  <c r="EN512" i="1" s="1"/>
  <c r="DU520" i="1"/>
  <c r="FG520" i="1" s="1"/>
  <c r="EE520" i="1"/>
  <c r="DU524" i="1"/>
  <c r="FG524" i="1" s="1"/>
  <c r="EE524" i="1"/>
  <c r="DU528" i="1"/>
  <c r="FG528" i="1" s="1"/>
  <c r="EE528" i="1"/>
  <c r="DU532" i="1"/>
  <c r="FG532" i="1" s="1"/>
  <c r="EE532" i="1"/>
  <c r="FK532" i="1" s="1"/>
  <c r="DU540" i="1"/>
  <c r="FG540" i="1" s="1"/>
  <c r="EE540" i="1"/>
  <c r="FK540" i="1" s="1"/>
  <c r="DU548" i="1"/>
  <c r="FG548" i="1" s="1"/>
  <c r="EE548" i="1"/>
  <c r="FK548" i="1" s="1"/>
  <c r="DU556" i="1"/>
  <c r="FG556" i="1" s="1"/>
  <c r="EE556" i="1"/>
  <c r="FK556" i="1" s="1"/>
  <c r="DU560" i="1"/>
  <c r="FG560" i="1" s="1"/>
  <c r="EE560" i="1"/>
  <c r="FK560" i="1" s="1"/>
  <c r="EE192" i="1"/>
  <c r="EE220" i="1"/>
  <c r="EE232" i="1"/>
  <c r="FK232" i="1" s="1"/>
  <c r="EE260" i="1"/>
  <c r="EE348" i="1"/>
  <c r="EN348" i="1" s="1"/>
  <c r="EE368" i="1"/>
  <c r="EE480" i="1"/>
  <c r="EE508" i="1"/>
  <c r="EE572" i="1"/>
  <c r="EN572" i="1" s="1"/>
  <c r="CA186" i="1"/>
  <c r="FA186" i="1" s="1"/>
  <c r="DY186" i="1"/>
  <c r="CA258" i="1"/>
  <c r="FA258" i="1" s="1"/>
  <c r="DY258" i="1"/>
  <c r="EH258" i="1" s="1"/>
  <c r="CA266" i="1"/>
  <c r="FA266" i="1" s="1"/>
  <c r="DY266" i="1"/>
  <c r="EH266" i="1" s="1"/>
  <c r="CA274" i="1"/>
  <c r="FA274" i="1" s="1"/>
  <c r="DY274" i="1"/>
  <c r="EH274" i="1" s="1"/>
  <c r="CA282" i="1"/>
  <c r="FA282" i="1" s="1"/>
  <c r="DY282" i="1"/>
  <c r="EH282" i="1" s="1"/>
  <c r="CA336" i="1"/>
  <c r="FA336" i="1" s="1"/>
  <c r="DY336" i="1"/>
  <c r="CA344" i="1"/>
  <c r="FA344" i="1" s="1"/>
  <c r="DY344" i="1"/>
  <c r="CA360" i="1"/>
  <c r="FA360" i="1" s="1"/>
  <c r="DY360" i="1"/>
  <c r="CA368" i="1"/>
  <c r="FA368" i="1" s="1"/>
  <c r="DY368" i="1"/>
  <c r="CA372" i="1"/>
  <c r="FA372" i="1" s="1"/>
  <c r="DY372" i="1"/>
  <c r="CA380" i="1"/>
  <c r="FA380" i="1" s="1"/>
  <c r="DY380" i="1"/>
  <c r="EP380" i="1" s="1"/>
  <c r="CA388" i="1"/>
  <c r="FA388" i="1" s="1"/>
  <c r="DY388" i="1"/>
  <c r="CA400" i="1"/>
  <c r="FA400" i="1" s="1"/>
  <c r="DY400" i="1"/>
  <c r="EP400" i="1" s="1"/>
  <c r="CA408" i="1"/>
  <c r="FA408" i="1" s="1"/>
  <c r="DY408" i="1"/>
  <c r="CA411" i="1"/>
  <c r="FA411" i="1" s="1"/>
  <c r="DY411" i="1"/>
  <c r="EH411" i="1" s="1"/>
  <c r="CA422" i="1"/>
  <c r="FA422" i="1" s="1"/>
  <c r="DY422" i="1"/>
  <c r="EH422" i="1" s="1"/>
  <c r="CA429" i="1"/>
  <c r="FA429" i="1" s="1"/>
  <c r="DY429" i="1"/>
  <c r="EQ429" i="1" s="1"/>
  <c r="CA433" i="1"/>
  <c r="FA433" i="1" s="1"/>
  <c r="DY433" i="1"/>
  <c r="CA441" i="1"/>
  <c r="FA441" i="1" s="1"/>
  <c r="DY441" i="1"/>
  <c r="CA445" i="1"/>
  <c r="FA445" i="1" s="1"/>
  <c r="DY445" i="1"/>
  <c r="CA453" i="1"/>
  <c r="FA453" i="1" s="1"/>
  <c r="DY453" i="1"/>
  <c r="EQ453" i="1" s="1"/>
  <c r="CA461" i="1"/>
  <c r="FA461" i="1" s="1"/>
  <c r="DY461" i="1"/>
  <c r="CA465" i="1"/>
  <c r="FA465" i="1" s="1"/>
  <c r="DY465" i="1"/>
  <c r="EQ465" i="1" s="1"/>
  <c r="CA473" i="1"/>
  <c r="FA473" i="1" s="1"/>
  <c r="DY473" i="1"/>
  <c r="CA501" i="1"/>
  <c r="FA501" i="1" s="1"/>
  <c r="DY501" i="1"/>
  <c r="CA509" i="1"/>
  <c r="FA509" i="1" s="1"/>
  <c r="DY509" i="1"/>
  <c r="EH509" i="1" s="1"/>
  <c r="CA517" i="1"/>
  <c r="FA517" i="1" s="1"/>
  <c r="DY517" i="1"/>
  <c r="EQ517" i="1" s="1"/>
  <c r="CA525" i="1"/>
  <c r="FA525" i="1" s="1"/>
  <c r="DY525" i="1"/>
  <c r="CA533" i="1"/>
  <c r="FA533" i="1" s="1"/>
  <c r="DY533" i="1"/>
  <c r="EQ533" i="1" s="1"/>
  <c r="CA537" i="1"/>
  <c r="FA537" i="1" s="1"/>
  <c r="DY537" i="1"/>
  <c r="CA545" i="1"/>
  <c r="FA545" i="1" s="1"/>
  <c r="DY545" i="1"/>
  <c r="EH545" i="1" s="1"/>
  <c r="CA553" i="1"/>
  <c r="FA553" i="1" s="1"/>
  <c r="DY553" i="1"/>
  <c r="EH553" i="1" s="1"/>
  <c r="CA561" i="1"/>
  <c r="FA561" i="1" s="1"/>
  <c r="DY561" i="1"/>
  <c r="EH561" i="1" s="1"/>
  <c r="CA577" i="1"/>
  <c r="FA577" i="1" s="1"/>
  <c r="DY577" i="1"/>
  <c r="DP473" i="1"/>
  <c r="ED473" i="1"/>
  <c r="EM473" i="1" s="1"/>
  <c r="DP481" i="1"/>
  <c r="ED481" i="1"/>
  <c r="EM481" i="1" s="1"/>
  <c r="FF489" i="1"/>
  <c r="DP501" i="1"/>
  <c r="ED501" i="1"/>
  <c r="DP509" i="1"/>
  <c r="ED509" i="1"/>
  <c r="DP517" i="1"/>
  <c r="ED517" i="1"/>
  <c r="EM517" i="1" s="1"/>
  <c r="DP525" i="1"/>
  <c r="ED525" i="1"/>
  <c r="EM525" i="1" s="1"/>
  <c r="DP533" i="1"/>
  <c r="ED533" i="1"/>
  <c r="EM533" i="1" s="1"/>
  <c r="DP545" i="1"/>
  <c r="ED545" i="1"/>
  <c r="EM545" i="1" s="1"/>
  <c r="FE553" i="1"/>
  <c r="FF553" i="1"/>
  <c r="DP561" i="1"/>
  <c r="ED561" i="1"/>
  <c r="DP565" i="1"/>
  <c r="ED565" i="1"/>
  <c r="DP573" i="1"/>
  <c r="ED573" i="1"/>
  <c r="DP581" i="1"/>
  <c r="ED581" i="1"/>
  <c r="DU253" i="1"/>
  <c r="FG253" i="1" s="1"/>
  <c r="EE253" i="1"/>
  <c r="FK253" i="1" s="1"/>
  <c r="DU277" i="1"/>
  <c r="FG277" i="1" s="1"/>
  <c r="EE277" i="1"/>
  <c r="FK277" i="1" s="1"/>
  <c r="DU573" i="1"/>
  <c r="FG573" i="1" s="1"/>
  <c r="EE573" i="1"/>
  <c r="EN573" i="1" s="1"/>
  <c r="ED5" i="1"/>
  <c r="ED13" i="1"/>
  <c r="EM13" i="1" s="1"/>
  <c r="DZ16" i="1"/>
  <c r="EI16" i="1" s="1"/>
  <c r="ED17" i="1"/>
  <c r="EM17" i="1" s="1"/>
  <c r="DZ20" i="1"/>
  <c r="ED29" i="1"/>
  <c r="DY30" i="1"/>
  <c r="ED33" i="1"/>
  <c r="EM33" i="1" s="1"/>
  <c r="ED37" i="1"/>
  <c r="EM37" i="1" s="1"/>
  <c r="EE41" i="1"/>
  <c r="EN41" i="1" s="1"/>
  <c r="ED45" i="1"/>
  <c r="EE49" i="1"/>
  <c r="DY50" i="1"/>
  <c r="FF53" i="1"/>
  <c r="EE60" i="1"/>
  <c r="DZ64" i="1"/>
  <c r="EI64" i="1" s="1"/>
  <c r="DY66" i="1"/>
  <c r="EE68" i="1"/>
  <c r="FK68" i="1" s="1"/>
  <c r="EE69" i="1"/>
  <c r="EN69" i="1" s="1"/>
  <c r="DZ72" i="1"/>
  <c r="DY74" i="1"/>
  <c r="EE85" i="1"/>
  <c r="FK85" i="1" s="1"/>
  <c r="DZ88" i="1"/>
  <c r="EE89" i="1"/>
  <c r="EN89" i="1" s="1"/>
  <c r="DY95" i="1"/>
  <c r="EQ95" i="1" s="1"/>
  <c r="EE96" i="1"/>
  <c r="FK96" i="1" s="1"/>
  <c r="ED97" i="1"/>
  <c r="EV97" i="1" s="1"/>
  <c r="EE101" i="1"/>
  <c r="FK101" i="1" s="1"/>
  <c r="EE104" i="1"/>
  <c r="EE105" i="1"/>
  <c r="EN105" i="1" s="1"/>
  <c r="DZ109" i="1"/>
  <c r="DY111" i="1"/>
  <c r="ED113" i="1"/>
  <c r="DZ117" i="1"/>
  <c r="EE121" i="1"/>
  <c r="EE132" i="1"/>
  <c r="EE133" i="1"/>
  <c r="ED137" i="1"/>
  <c r="DZ140" i="1"/>
  <c r="EI140" i="1" s="1"/>
  <c r="DY146" i="1"/>
  <c r="EP146" i="1" s="1"/>
  <c r="EE148" i="1"/>
  <c r="EN148" i="1" s="1"/>
  <c r="EE152" i="1"/>
  <c r="EN152" i="1" s="1"/>
  <c r="EE153" i="1"/>
  <c r="FK153" i="1" s="1"/>
  <c r="DY154" i="1"/>
  <c r="EE156" i="1"/>
  <c r="ED157" i="1"/>
  <c r="EM157" i="1" s="1"/>
  <c r="ED161" i="1"/>
  <c r="EM161" i="1" s="1"/>
  <c r="DZ192" i="1"/>
  <c r="ED193" i="1"/>
  <c r="FE197" i="1"/>
  <c r="EE204" i="1"/>
  <c r="EV204" i="1" s="1"/>
  <c r="DZ212" i="1"/>
  <c r="EQ212" i="1" s="1"/>
  <c r="DZ220" i="1"/>
  <c r="EI220" i="1" s="1"/>
  <c r="EE225" i="1"/>
  <c r="FK225" i="1" s="1"/>
  <c r="DY226" i="1"/>
  <c r="EP226" i="1" s="1"/>
  <c r="ED233" i="1"/>
  <c r="EM233" i="1" s="1"/>
  <c r="DY242" i="1"/>
  <c r="DZ248" i="1"/>
  <c r="EI248" i="1" s="1"/>
  <c r="ED249" i="1"/>
  <c r="EM249" i="1" s="1"/>
  <c r="DY250" i="1"/>
  <c r="EH250" i="1" s="1"/>
  <c r="ED253" i="1"/>
  <c r="EM253" i="1" s="1"/>
  <c r="ED257" i="1"/>
  <c r="EM257" i="1" s="1"/>
  <c r="EE264" i="1"/>
  <c r="EE265" i="1"/>
  <c r="EE268" i="1"/>
  <c r="EN268" i="1" s="1"/>
  <c r="EE284" i="1"/>
  <c r="EN284" i="1" s="1"/>
  <c r="ED317" i="1"/>
  <c r="EE320" i="1"/>
  <c r="FK320" i="1" s="1"/>
  <c r="DY321" i="1"/>
  <c r="FE333" i="1"/>
  <c r="EE345" i="1"/>
  <c r="DZ362" i="1"/>
  <c r="EI362" i="1" s="1"/>
  <c r="DZ366" i="1"/>
  <c r="EI366" i="1" s="1"/>
  <c r="DZ386" i="1"/>
  <c r="EI386" i="1" s="1"/>
  <c r="EE388" i="1"/>
  <c r="DY404" i="1"/>
  <c r="DZ406" i="1"/>
  <c r="EI406" i="1" s="1"/>
  <c r="DY418" i="1"/>
  <c r="EH418" i="1" s="1"/>
  <c r="EE432" i="1"/>
  <c r="EN432" i="1" s="1"/>
  <c r="EE445" i="1"/>
  <c r="EN445" i="1" s="1"/>
  <c r="EE453" i="1"/>
  <c r="ED457" i="1"/>
  <c r="EM457" i="1" s="1"/>
  <c r="DZ459" i="1"/>
  <c r="EI459" i="1" s="1"/>
  <c r="ED553" i="1"/>
  <c r="EM553" i="1" s="1"/>
  <c r="BR446" i="1"/>
  <c r="EZ446" i="1" s="1"/>
  <c r="DX446" i="1"/>
  <c r="BR462" i="1"/>
  <c r="EZ462" i="1" s="1"/>
  <c r="DX462" i="1"/>
  <c r="EP462" i="1" s="1"/>
  <c r="BR468" i="1"/>
  <c r="EZ468" i="1" s="1"/>
  <c r="DX468" i="1"/>
  <c r="EG468" i="1" s="1"/>
  <c r="BR486" i="1"/>
  <c r="EZ486" i="1" s="1"/>
  <c r="DX486" i="1"/>
  <c r="BR488" i="1"/>
  <c r="EZ488" i="1" s="1"/>
  <c r="DX488" i="1"/>
  <c r="BR498" i="1"/>
  <c r="EZ498" i="1" s="1"/>
  <c r="DX498" i="1"/>
  <c r="BR502" i="1"/>
  <c r="EZ502" i="1" s="1"/>
  <c r="DX502" i="1"/>
  <c r="EG502" i="1" s="1"/>
  <c r="BR504" i="1"/>
  <c r="EZ504" i="1" s="1"/>
  <c r="DX504" i="1"/>
  <c r="EP504" i="1" s="1"/>
  <c r="BR510" i="1"/>
  <c r="EZ510" i="1" s="1"/>
  <c r="DX510" i="1"/>
  <c r="BR514" i="1"/>
  <c r="EZ514" i="1" s="1"/>
  <c r="DX514" i="1"/>
  <c r="EP514" i="1" s="1"/>
  <c r="BR518" i="1"/>
  <c r="EZ518" i="1" s="1"/>
  <c r="DX518" i="1"/>
  <c r="BR520" i="1"/>
  <c r="EZ520" i="1" s="1"/>
  <c r="DX520" i="1"/>
  <c r="EG520" i="1" s="1"/>
  <c r="BR522" i="1"/>
  <c r="EZ522" i="1" s="1"/>
  <c r="DX522" i="1"/>
  <c r="BR524" i="1"/>
  <c r="EZ524" i="1" s="1"/>
  <c r="DX524" i="1"/>
  <c r="EG524" i="1" s="1"/>
  <c r="BR530" i="1"/>
  <c r="EZ530" i="1" s="1"/>
  <c r="DX530" i="1"/>
  <c r="BR532" i="1"/>
  <c r="EZ532" i="1" s="1"/>
  <c r="DX532" i="1"/>
  <c r="EG532" i="1" s="1"/>
  <c r="BR534" i="1"/>
  <c r="EZ534" i="1" s="1"/>
  <c r="DX534" i="1"/>
  <c r="BR536" i="1"/>
  <c r="EZ536" i="1" s="1"/>
  <c r="DX536" i="1"/>
  <c r="EG536" i="1" s="1"/>
  <c r="BR538" i="1"/>
  <c r="EZ538" i="1" s="1"/>
  <c r="DX538" i="1"/>
  <c r="BR540" i="1"/>
  <c r="EZ540" i="1" s="1"/>
  <c r="DX540" i="1"/>
  <c r="EG540" i="1" s="1"/>
  <c r="BR542" i="1"/>
  <c r="EZ542" i="1" s="1"/>
  <c r="DX542" i="1"/>
  <c r="EG542" i="1" s="1"/>
  <c r="BR544" i="1"/>
  <c r="EZ544" i="1" s="1"/>
  <c r="DX544" i="1"/>
  <c r="EG544" i="1" s="1"/>
  <c r="BR546" i="1"/>
  <c r="EZ546" i="1" s="1"/>
  <c r="DX546" i="1"/>
  <c r="EG546" i="1" s="1"/>
  <c r="BR550" i="1"/>
  <c r="EZ550" i="1" s="1"/>
  <c r="DX550" i="1"/>
  <c r="EG550" i="1" s="1"/>
  <c r="BR552" i="1"/>
  <c r="EZ552" i="1" s="1"/>
  <c r="DX552" i="1"/>
  <c r="EG552" i="1" s="1"/>
  <c r="BR556" i="1"/>
  <c r="EZ556" i="1" s="1"/>
  <c r="DX556" i="1"/>
  <c r="BR558" i="1"/>
  <c r="EZ558" i="1" s="1"/>
  <c r="DX558" i="1"/>
  <c r="EG558" i="1" s="1"/>
  <c r="BR564" i="1"/>
  <c r="EZ564" i="1" s="1"/>
  <c r="DX564" i="1"/>
  <c r="EG564" i="1" s="1"/>
  <c r="BR566" i="1"/>
  <c r="EZ566" i="1" s="1"/>
  <c r="DX566" i="1"/>
  <c r="EG566" i="1" s="1"/>
  <c r="BR568" i="1"/>
  <c r="EZ568" i="1" s="1"/>
  <c r="DX568" i="1"/>
  <c r="EG568" i="1" s="1"/>
  <c r="BR572" i="1"/>
  <c r="EZ572" i="1" s="1"/>
  <c r="DX572" i="1"/>
  <c r="EG572" i="1" s="1"/>
  <c r="BR574" i="1"/>
  <c r="EZ574" i="1" s="1"/>
  <c r="DX574" i="1"/>
  <c r="EG574" i="1" s="1"/>
  <c r="CA458" i="1"/>
  <c r="FA458" i="1" s="1"/>
  <c r="DY458" i="1"/>
  <c r="EH458" i="1" s="1"/>
  <c r="CA466" i="1"/>
  <c r="FA466" i="1" s="1"/>
  <c r="DY466" i="1"/>
  <c r="EH466" i="1" s="1"/>
  <c r="CA494" i="1"/>
  <c r="FA494" i="1" s="1"/>
  <c r="DY494" i="1"/>
  <c r="EH494" i="1" s="1"/>
  <c r="CA506" i="1"/>
  <c r="FA506" i="1" s="1"/>
  <c r="DY506" i="1"/>
  <c r="CA522" i="1"/>
  <c r="FA522" i="1" s="1"/>
  <c r="DY522" i="1"/>
  <c r="EH522" i="1" s="1"/>
  <c r="CA526" i="1"/>
  <c r="FA526" i="1" s="1"/>
  <c r="DY526" i="1"/>
  <c r="EH526" i="1" s="1"/>
  <c r="CA530" i="1"/>
  <c r="FA530" i="1" s="1"/>
  <c r="DY530" i="1"/>
  <c r="EH530" i="1" s="1"/>
  <c r="CA538" i="1"/>
  <c r="FA538" i="1" s="1"/>
  <c r="DY538" i="1"/>
  <c r="CA546" i="1"/>
  <c r="FA546" i="1" s="1"/>
  <c r="DY546" i="1"/>
  <c r="EH546" i="1" s="1"/>
  <c r="CA554" i="1"/>
  <c r="FA554" i="1" s="1"/>
  <c r="DY554" i="1"/>
  <c r="EH554" i="1" s="1"/>
  <c r="CA562" i="1"/>
  <c r="FA562" i="1" s="1"/>
  <c r="DY562" i="1"/>
  <c r="CA566" i="1"/>
  <c r="FA566" i="1" s="1"/>
  <c r="DY566" i="1"/>
  <c r="CA574" i="1"/>
  <c r="FA574" i="1" s="1"/>
  <c r="DY574" i="1"/>
  <c r="CA582" i="1"/>
  <c r="FA582" i="1" s="1"/>
  <c r="DY582" i="1"/>
  <c r="DX356" i="1"/>
  <c r="EG356" i="1" s="1"/>
  <c r="DX362" i="1"/>
  <c r="EG362" i="1" s="1"/>
  <c r="DX364" i="1"/>
  <c r="EG364" i="1" s="1"/>
  <c r="DX368" i="1"/>
  <c r="EG368" i="1" s="1"/>
  <c r="DX378" i="1"/>
  <c r="DX382" i="1"/>
  <c r="EG382" i="1" s="1"/>
  <c r="DX384" i="1"/>
  <c r="EG384" i="1" s="1"/>
  <c r="DX386" i="1"/>
  <c r="EG386" i="1" s="1"/>
  <c r="DX404" i="1"/>
  <c r="EG404" i="1" s="1"/>
  <c r="DX406" i="1"/>
  <c r="EG406" i="1" s="1"/>
  <c r="DX408" i="1"/>
  <c r="DX420" i="1"/>
  <c r="EG420" i="1" s="1"/>
  <c r="DX432" i="1"/>
  <c r="EP432" i="1" s="1"/>
  <c r="DX448" i="1"/>
  <c r="EG448" i="1" s="1"/>
  <c r="DX482" i="1"/>
  <c r="DX496" i="1"/>
  <c r="DX526" i="1"/>
  <c r="DX528" i="1"/>
  <c r="EG528" i="1" s="1"/>
  <c r="DX560" i="1"/>
  <c r="EG560" i="1" s="1"/>
  <c r="CJ508" i="1"/>
  <c r="FB508" i="1" s="1"/>
  <c r="DZ508" i="1"/>
  <c r="EI508" i="1" s="1"/>
  <c r="CJ548" i="1"/>
  <c r="FB548" i="1" s="1"/>
  <c r="DZ548" i="1"/>
  <c r="EI548" i="1" s="1"/>
  <c r="CJ576" i="1"/>
  <c r="FB576" i="1" s="1"/>
  <c r="DZ576" i="1"/>
  <c r="CJ580" i="1"/>
  <c r="FB580" i="1" s="1"/>
  <c r="DZ580" i="1"/>
  <c r="DP502" i="1"/>
  <c r="ED502" i="1"/>
  <c r="DP514" i="1"/>
  <c r="ED514" i="1"/>
  <c r="FF534" i="1"/>
  <c r="FE534" i="1"/>
  <c r="DP538" i="1"/>
  <c r="ED538" i="1"/>
  <c r="EM538" i="1" s="1"/>
  <c r="FF562" i="1"/>
  <c r="FE562" i="1"/>
  <c r="DP578" i="1"/>
  <c r="ED578" i="1"/>
  <c r="EM578" i="1" s="1"/>
  <c r="EE577" i="1"/>
  <c r="EQ318" i="1"/>
  <c r="DX580" i="1"/>
  <c r="EG580" i="1" s="1"/>
  <c r="DX578" i="1"/>
  <c r="EG578" i="1" s="1"/>
  <c r="DX582" i="1"/>
  <c r="EG582" i="1" s="1"/>
  <c r="EV313" i="1"/>
  <c r="FE347" i="1"/>
  <c r="FF347" i="1"/>
  <c r="EQ159" i="1"/>
  <c r="FF369" i="1"/>
  <c r="FE369" i="1"/>
  <c r="EQ33" i="1"/>
  <c r="EQ427" i="1"/>
  <c r="EP103" i="1"/>
  <c r="EQ433" i="1"/>
  <c r="EP301" i="1"/>
  <c r="FK61" i="1"/>
  <c r="EN8" i="1"/>
  <c r="FK8" i="1"/>
  <c r="EN26" i="1"/>
  <c r="FK26" i="1"/>
  <c r="EN35" i="1"/>
  <c r="FK35" i="1"/>
  <c r="EQ55" i="1"/>
  <c r="EN67" i="1"/>
  <c r="FK67" i="1"/>
  <c r="EN71" i="1"/>
  <c r="FK71" i="1"/>
  <c r="EN82" i="1"/>
  <c r="FK82" i="1"/>
  <c r="FK89" i="1"/>
  <c r="EN94" i="1"/>
  <c r="FK94" i="1"/>
  <c r="EN99" i="1"/>
  <c r="FK99" i="1"/>
  <c r="EN103" i="1"/>
  <c r="FK103" i="1"/>
  <c r="EN110" i="1"/>
  <c r="FK110" i="1"/>
  <c r="EN114" i="1"/>
  <c r="FK114" i="1"/>
  <c r="EN126" i="1"/>
  <c r="FK126" i="1"/>
  <c r="EN130" i="1"/>
  <c r="FK130" i="1"/>
  <c r="EN131" i="1"/>
  <c r="FK131" i="1"/>
  <c r="EN162" i="1"/>
  <c r="FK162" i="1"/>
  <c r="EN163" i="1"/>
  <c r="FK163" i="1"/>
  <c r="EN184" i="1"/>
  <c r="FK184" i="1"/>
  <c r="EN185" i="1"/>
  <c r="FK185" i="1"/>
  <c r="EN190" i="1"/>
  <c r="FK190" i="1"/>
  <c r="EN193" i="1"/>
  <c r="FK193" i="1"/>
  <c r="EN201" i="1"/>
  <c r="FK201" i="1"/>
  <c r="EN202" i="1"/>
  <c r="FK202" i="1"/>
  <c r="EN210" i="1"/>
  <c r="FK210" i="1"/>
  <c r="EN211" i="1"/>
  <c r="FK211" i="1"/>
  <c r="EN219" i="1"/>
  <c r="FK219" i="1"/>
  <c r="EN234" i="1"/>
  <c r="FK234" i="1"/>
  <c r="EN243" i="1"/>
  <c r="FK243" i="1"/>
  <c r="EN253" i="1"/>
  <c r="EN262" i="1"/>
  <c r="FK262" i="1"/>
  <c r="EN272" i="1"/>
  <c r="FK272" i="1"/>
  <c r="EN275" i="1"/>
  <c r="FK275" i="1"/>
  <c r="EN276" i="1"/>
  <c r="EN278" i="1"/>
  <c r="FK278" i="1"/>
  <c r="EN298" i="1"/>
  <c r="FK298" i="1"/>
  <c r="EN299" i="1"/>
  <c r="FK299" i="1"/>
  <c r="EN303" i="1"/>
  <c r="FK303" i="1"/>
  <c r="FK316" i="1"/>
  <c r="EN361" i="1"/>
  <c r="EN367" i="1"/>
  <c r="FK367" i="1"/>
  <c r="EN377" i="1"/>
  <c r="FK377" i="1"/>
  <c r="FK428" i="1"/>
  <c r="EN442" i="1"/>
  <c r="FK442" i="1"/>
  <c r="EN444" i="1"/>
  <c r="FK448" i="1"/>
  <c r="EN457" i="1"/>
  <c r="FK457" i="1"/>
  <c r="EN467" i="1"/>
  <c r="FK467" i="1"/>
  <c r="EN470" i="1"/>
  <c r="FK470" i="1"/>
  <c r="FK473" i="1"/>
  <c r="EN474" i="1"/>
  <c r="FK474" i="1"/>
  <c r="EN476" i="1"/>
  <c r="FK476" i="1"/>
  <c r="EN487" i="1"/>
  <c r="FK487" i="1"/>
  <c r="EN493" i="1"/>
  <c r="FK493" i="1"/>
  <c r="EN495" i="1"/>
  <c r="FK495" i="1"/>
  <c r="EN502" i="1"/>
  <c r="FK502" i="1"/>
  <c r="EN555" i="1"/>
  <c r="FK555" i="1"/>
  <c r="EN559" i="1"/>
  <c r="FK559" i="1"/>
  <c r="EN570" i="1"/>
  <c r="FK570" i="1"/>
  <c r="EN578" i="1"/>
  <c r="FK578" i="1"/>
  <c r="EN581" i="1"/>
  <c r="FK581" i="1"/>
  <c r="FK348" i="1"/>
  <c r="FK286" i="1"/>
  <c r="FK490" i="1"/>
  <c r="FK530" i="1"/>
  <c r="FK51" i="1"/>
  <c r="FK54" i="1"/>
  <c r="FK270" i="1"/>
  <c r="FK175" i="1"/>
  <c r="FK322" i="1"/>
  <c r="FK182" i="1"/>
  <c r="EN10" i="1"/>
  <c r="FK10" i="1"/>
  <c r="EN14" i="1"/>
  <c r="FK14" i="1"/>
  <c r="EN15" i="1"/>
  <c r="FK15" i="1"/>
  <c r="EN16" i="1"/>
  <c r="FK16" i="1"/>
  <c r="EN27" i="1"/>
  <c r="FK27" i="1"/>
  <c r="EN65" i="1"/>
  <c r="FK65" i="1"/>
  <c r="FK77" i="1"/>
  <c r="EN80" i="1"/>
  <c r="FK80" i="1"/>
  <c r="EN83" i="1"/>
  <c r="FK83" i="1"/>
  <c r="EN87" i="1"/>
  <c r="FK87" i="1"/>
  <c r="EN90" i="1"/>
  <c r="FK90" i="1"/>
  <c r="EN91" i="1"/>
  <c r="FK91" i="1"/>
  <c r="EN97" i="1"/>
  <c r="FK97" i="1"/>
  <c r="EN98" i="1"/>
  <c r="FK98" i="1"/>
  <c r="EN106" i="1"/>
  <c r="FK106" i="1"/>
  <c r="EN113" i="1"/>
  <c r="FK113" i="1"/>
  <c r="EP119" i="1"/>
  <c r="EN119" i="1"/>
  <c r="FK119" i="1"/>
  <c r="EN120" i="1"/>
  <c r="FK120" i="1"/>
  <c r="EN122" i="1"/>
  <c r="FK122" i="1"/>
  <c r="EN134" i="1"/>
  <c r="FK134" i="1"/>
  <c r="EN137" i="1"/>
  <c r="FK137" i="1"/>
  <c r="EN139" i="1"/>
  <c r="FK139" i="1"/>
  <c r="EV155" i="1"/>
  <c r="FK155" i="1"/>
  <c r="EN168" i="1"/>
  <c r="EN169" i="1"/>
  <c r="FK169" i="1"/>
  <c r="EN172" i="1"/>
  <c r="EN174" i="1"/>
  <c r="FK174" i="1"/>
  <c r="EN186" i="1"/>
  <c r="FK186" i="1"/>
  <c r="EN187" i="1"/>
  <c r="FK187" i="1"/>
  <c r="EN192" i="1"/>
  <c r="FK192" i="1"/>
  <c r="EN194" i="1"/>
  <c r="FK194" i="1"/>
  <c r="EN197" i="1"/>
  <c r="FK197" i="1"/>
  <c r="EN207" i="1"/>
  <c r="FK207" i="1"/>
  <c r="EN212" i="1"/>
  <c r="FK212" i="1"/>
  <c r="EN216" i="1"/>
  <c r="FK216" i="1"/>
  <c r="EN217" i="1"/>
  <c r="FK217" i="1"/>
  <c r="EN222" i="1"/>
  <c r="FK222" i="1"/>
  <c r="EN227" i="1"/>
  <c r="FK227" i="1"/>
  <c r="EN235" i="1"/>
  <c r="FK235" i="1"/>
  <c r="EN250" i="1"/>
  <c r="FK250" i="1"/>
  <c r="EN251" i="1"/>
  <c r="FK251" i="1"/>
  <c r="EN252" i="1"/>
  <c r="FK252" i="1"/>
  <c r="EN267" i="1"/>
  <c r="FK267" i="1"/>
  <c r="EN309" i="1"/>
  <c r="FK309" i="1"/>
  <c r="EN310" i="1"/>
  <c r="FK310" i="1"/>
  <c r="EN314" i="1"/>
  <c r="FK314" i="1"/>
  <c r="EN332" i="1"/>
  <c r="EN334" i="1"/>
  <c r="FK334" i="1"/>
  <c r="EN336" i="1"/>
  <c r="FK336" i="1"/>
  <c r="EN338" i="1"/>
  <c r="FK338" i="1"/>
  <c r="EN346" i="1"/>
  <c r="FK346" i="1"/>
  <c r="FK356" i="1"/>
  <c r="EN360" i="1"/>
  <c r="FK372" i="1"/>
  <c r="EN375" i="1"/>
  <c r="FK375" i="1"/>
  <c r="EN383" i="1"/>
  <c r="FK383" i="1"/>
  <c r="FK389" i="1"/>
  <c r="FK396" i="1"/>
  <c r="EN397" i="1"/>
  <c r="EN407" i="1"/>
  <c r="FK407" i="1"/>
  <c r="EN422" i="1"/>
  <c r="FK422" i="1"/>
  <c r="EN426" i="1"/>
  <c r="FK426" i="1"/>
  <c r="EN430" i="1"/>
  <c r="FK430" i="1"/>
  <c r="FK432" i="1"/>
  <c r="EN435" i="1"/>
  <c r="FK435" i="1"/>
  <c r="EN443" i="1"/>
  <c r="FK443" i="1"/>
  <c r="EN447" i="1"/>
  <c r="FK447" i="1"/>
  <c r="EN458" i="1"/>
  <c r="FK458" i="1"/>
  <c r="EN459" i="1"/>
  <c r="FK459" i="1"/>
  <c r="EN463" i="1"/>
  <c r="FK463" i="1"/>
  <c r="FK464" i="1"/>
  <c r="EN466" i="1"/>
  <c r="FK466" i="1"/>
  <c r="EN494" i="1"/>
  <c r="FK494" i="1"/>
  <c r="EN503" i="1"/>
  <c r="FK503" i="1"/>
  <c r="EN506" i="1"/>
  <c r="FK506" i="1"/>
  <c r="FK520" i="1"/>
  <c r="EN527" i="1"/>
  <c r="FK527" i="1"/>
  <c r="EN528" i="1"/>
  <c r="EN538" i="1"/>
  <c r="FK538" i="1"/>
  <c r="EN540" i="1"/>
  <c r="EN547" i="1"/>
  <c r="FK547" i="1"/>
  <c r="EN556" i="1"/>
  <c r="EN574" i="1"/>
  <c r="FK574" i="1"/>
  <c r="EN582" i="1"/>
  <c r="FK582" i="1"/>
  <c r="EP92" i="1"/>
  <c r="FK566" i="1"/>
  <c r="FK198" i="1"/>
  <c r="FK160" i="1"/>
  <c r="FK208" i="1"/>
  <c r="FK416" i="1"/>
  <c r="FK214" i="1"/>
  <c r="FK343" i="1"/>
  <c r="FK127" i="1"/>
  <c r="FK572" i="1"/>
  <c r="EN19" i="1"/>
  <c r="FK19" i="1"/>
  <c r="EN20" i="1"/>
  <c r="FK20" i="1"/>
  <c r="EN30" i="1"/>
  <c r="FK30" i="1"/>
  <c r="EN38" i="1"/>
  <c r="FK38" i="1"/>
  <c r="EN43" i="1"/>
  <c r="FK43" i="1"/>
  <c r="EN58" i="1"/>
  <c r="FK58" i="1"/>
  <c r="EN59" i="1"/>
  <c r="FK59" i="1"/>
  <c r="EN62" i="1"/>
  <c r="FK62" i="1"/>
  <c r="EN73" i="1"/>
  <c r="FK73" i="1"/>
  <c r="EV95" i="1"/>
  <c r="EN102" i="1"/>
  <c r="FK102" i="1"/>
  <c r="EN107" i="1"/>
  <c r="FK107" i="1"/>
  <c r="EN125" i="1"/>
  <c r="FK125" i="1"/>
  <c r="EP127" i="1"/>
  <c r="EN135" i="1"/>
  <c r="FK135" i="1"/>
  <c r="EN138" i="1"/>
  <c r="FK138" i="1"/>
  <c r="EN142" i="1"/>
  <c r="FK142" i="1"/>
  <c r="EN143" i="1"/>
  <c r="FK143" i="1"/>
  <c r="EN157" i="1"/>
  <c r="FK157" i="1"/>
  <c r="EN159" i="1"/>
  <c r="FK159" i="1"/>
  <c r="EN161" i="1"/>
  <c r="FK161" i="1"/>
  <c r="EN167" i="1"/>
  <c r="FK167" i="1"/>
  <c r="EN178" i="1"/>
  <c r="FK178" i="1"/>
  <c r="EN225" i="1"/>
  <c r="EN226" i="1"/>
  <c r="FK226" i="1"/>
  <c r="EN230" i="1"/>
  <c r="FK230" i="1"/>
  <c r="EN231" i="1"/>
  <c r="FK231" i="1"/>
  <c r="EN233" i="1"/>
  <c r="FK233" i="1"/>
  <c r="EN237" i="1"/>
  <c r="FK237" i="1"/>
  <c r="EQ239" i="1"/>
  <c r="EN242" i="1"/>
  <c r="FK242" i="1"/>
  <c r="EN247" i="1"/>
  <c r="FK247" i="1"/>
  <c r="EV254" i="1"/>
  <c r="EN256" i="1"/>
  <c r="FK256" i="1"/>
  <c r="EN257" i="1"/>
  <c r="FK257" i="1"/>
  <c r="EN259" i="1"/>
  <c r="FK259" i="1"/>
  <c r="EN274" i="1"/>
  <c r="FK274" i="1"/>
  <c r="EN282" i="1"/>
  <c r="FK282" i="1"/>
  <c r="EN283" i="1"/>
  <c r="FK283" i="1"/>
  <c r="FK284" i="1"/>
  <c r="EN294" i="1"/>
  <c r="FK294" i="1"/>
  <c r="EN305" i="1"/>
  <c r="FK305" i="1"/>
  <c r="EN306" i="1"/>
  <c r="FK306" i="1"/>
  <c r="EN319" i="1"/>
  <c r="FK319" i="1"/>
  <c r="EN326" i="1"/>
  <c r="FK326" i="1"/>
  <c r="EN342" i="1"/>
  <c r="FK342" i="1"/>
  <c r="EN349" i="1"/>
  <c r="EN357" i="1"/>
  <c r="EN368" i="1"/>
  <c r="FK368" i="1"/>
  <c r="EN384" i="1"/>
  <c r="FK384" i="1"/>
  <c r="EN391" i="1"/>
  <c r="FK391" i="1"/>
  <c r="EN393" i="1"/>
  <c r="FK393" i="1"/>
  <c r="EN399" i="1"/>
  <c r="FK399" i="1"/>
  <c r="EN415" i="1"/>
  <c r="FK415" i="1"/>
  <c r="EN425" i="1"/>
  <c r="FK425" i="1"/>
  <c r="EN436" i="1"/>
  <c r="EN439" i="1"/>
  <c r="FK439" i="1"/>
  <c r="EV454" i="1"/>
  <c r="FK454" i="1"/>
  <c r="EN455" i="1"/>
  <c r="FK455" i="1"/>
  <c r="EN462" i="1"/>
  <c r="FK462" i="1"/>
  <c r="FK469" i="1"/>
  <c r="EN475" i="1"/>
  <c r="FK475" i="1"/>
  <c r="EN479" i="1"/>
  <c r="FK479" i="1"/>
  <c r="EN483" i="1"/>
  <c r="FK483" i="1"/>
  <c r="EN486" i="1"/>
  <c r="FK486" i="1"/>
  <c r="FK489" i="1"/>
  <c r="EN515" i="1"/>
  <c r="FK515" i="1"/>
  <c r="EN531" i="1"/>
  <c r="FK531" i="1"/>
  <c r="EN539" i="1"/>
  <c r="FK539" i="1"/>
  <c r="EN543" i="1"/>
  <c r="FK543" i="1"/>
  <c r="EN551" i="1"/>
  <c r="FK551" i="1"/>
  <c r="EN580" i="1"/>
  <c r="FK580" i="1"/>
  <c r="FK46" i="1"/>
  <c r="FK50" i="1"/>
  <c r="FK42" i="1"/>
  <c r="FK424" i="1"/>
  <c r="FK152" i="1"/>
  <c r="FK254" i="1"/>
  <c r="FK78" i="1"/>
  <c r="FK577" i="1"/>
  <c r="FK203" i="1"/>
  <c r="FK166" i="1"/>
  <c r="FK218" i="1"/>
  <c r="FK70" i="1"/>
  <c r="FK307" i="1"/>
  <c r="FK6" i="1"/>
  <c r="FK177" i="1"/>
  <c r="EN25" i="1"/>
  <c r="FK25" i="1"/>
  <c r="EN34" i="1"/>
  <c r="FK34" i="1"/>
  <c r="EN57" i="1"/>
  <c r="FK57" i="1"/>
  <c r="EN66" i="1"/>
  <c r="FK66" i="1"/>
  <c r="EN74" i="1"/>
  <c r="FK74" i="1"/>
  <c r="EN75" i="1"/>
  <c r="FK75" i="1"/>
  <c r="EN79" i="1"/>
  <c r="FK79" i="1"/>
  <c r="EN86" i="1"/>
  <c r="FK86" i="1"/>
  <c r="EN95" i="1"/>
  <c r="FK95" i="1"/>
  <c r="EN111" i="1"/>
  <c r="FK111" i="1"/>
  <c r="EN115" i="1"/>
  <c r="FK115" i="1"/>
  <c r="EN118" i="1"/>
  <c r="FK118" i="1"/>
  <c r="EN123" i="1"/>
  <c r="FK123" i="1"/>
  <c r="EN144" i="1"/>
  <c r="FK144" i="1"/>
  <c r="EN146" i="1"/>
  <c r="FK146" i="1"/>
  <c r="EN150" i="1"/>
  <c r="FK150" i="1"/>
  <c r="EN154" i="1"/>
  <c r="FK154" i="1"/>
  <c r="EN158" i="1"/>
  <c r="FK158" i="1"/>
  <c r="EN164" i="1"/>
  <c r="EN170" i="1"/>
  <c r="FK170" i="1"/>
  <c r="EN171" i="1"/>
  <c r="FK171" i="1"/>
  <c r="EN179" i="1"/>
  <c r="FK179" i="1"/>
  <c r="EN183" i="1"/>
  <c r="FK183" i="1"/>
  <c r="EN189" i="1"/>
  <c r="FK189" i="1"/>
  <c r="EN199" i="1"/>
  <c r="FK199" i="1"/>
  <c r="EN204" i="1"/>
  <c r="FK204" i="1"/>
  <c r="EN206" i="1"/>
  <c r="FK206" i="1"/>
  <c r="EN220" i="1"/>
  <c r="FK220" i="1"/>
  <c r="EN238" i="1"/>
  <c r="FK238" i="1"/>
  <c r="EN246" i="1"/>
  <c r="FK246" i="1"/>
  <c r="EN258" i="1"/>
  <c r="FK258" i="1"/>
  <c r="EN265" i="1"/>
  <c r="FK265" i="1"/>
  <c r="EN279" i="1"/>
  <c r="FK279" i="1"/>
  <c r="EN292" i="1"/>
  <c r="FK292" i="1"/>
  <c r="EN302" i="1"/>
  <c r="FK302" i="1"/>
  <c r="EN311" i="1"/>
  <c r="FK311" i="1"/>
  <c r="EN318" i="1"/>
  <c r="FK318" i="1"/>
  <c r="EN324" i="1"/>
  <c r="FK324" i="1"/>
  <c r="EN327" i="1"/>
  <c r="FK327" i="1"/>
  <c r="EN329" i="1"/>
  <c r="FK329" i="1"/>
  <c r="EN330" i="1"/>
  <c r="FK330" i="1"/>
  <c r="EN335" i="1"/>
  <c r="FK335" i="1"/>
  <c r="EN337" i="1"/>
  <c r="FK337" i="1"/>
  <c r="EN344" i="1"/>
  <c r="FK344" i="1"/>
  <c r="EN350" i="1"/>
  <c r="FK350" i="1"/>
  <c r="EN351" i="1"/>
  <c r="FK351" i="1"/>
  <c r="EN359" i="1"/>
  <c r="FK359" i="1"/>
  <c r="EN369" i="1"/>
  <c r="FK369" i="1"/>
  <c r="EN423" i="1"/>
  <c r="FK423" i="1"/>
  <c r="EN431" i="1"/>
  <c r="FK431" i="1"/>
  <c r="EN433" i="1"/>
  <c r="EN451" i="1"/>
  <c r="FK451" i="1"/>
  <c r="FK456" i="1"/>
  <c r="EN460" i="1"/>
  <c r="FK460" i="1"/>
  <c r="EN478" i="1"/>
  <c r="FK478" i="1"/>
  <c r="EN491" i="1"/>
  <c r="FK491" i="1"/>
  <c r="EN499" i="1"/>
  <c r="FK499" i="1"/>
  <c r="EN507" i="1"/>
  <c r="FK507" i="1"/>
  <c r="EN511" i="1"/>
  <c r="FK511" i="1"/>
  <c r="EN523" i="1"/>
  <c r="FK523" i="1"/>
  <c r="FK529" i="1"/>
  <c r="EN534" i="1"/>
  <c r="FK534" i="1"/>
  <c r="EN548" i="1"/>
  <c r="EN563" i="1"/>
  <c r="FK563" i="1"/>
  <c r="EN567" i="1"/>
  <c r="FK567" i="1"/>
  <c r="FK266" i="1"/>
  <c r="FK109" i="1"/>
  <c r="FK544" i="1"/>
  <c r="FK195" i="1"/>
  <c r="FK308" i="1"/>
  <c r="FK497" i="1"/>
  <c r="FK438" i="1"/>
  <c r="EN261" i="1"/>
  <c r="FK261" i="1"/>
  <c r="FK221" i="1"/>
  <c r="FK293" i="1"/>
  <c r="BR232" i="1"/>
  <c r="EZ232" i="1" s="1"/>
  <c r="DX232" i="1"/>
  <c r="EP232" i="1" s="1"/>
  <c r="BR236" i="1"/>
  <c r="EZ236" i="1" s="1"/>
  <c r="DX236" i="1"/>
  <c r="EP236" i="1" s="1"/>
  <c r="BR252" i="1"/>
  <c r="EZ252" i="1" s="1"/>
  <c r="DX252" i="1"/>
  <c r="EP252" i="1" s="1"/>
  <c r="BR258" i="1"/>
  <c r="EZ258" i="1" s="1"/>
  <c r="DX258" i="1"/>
  <c r="EG258" i="1" s="1"/>
  <c r="BR262" i="1"/>
  <c r="EZ262" i="1" s="1"/>
  <c r="DX262" i="1"/>
  <c r="EG262" i="1" s="1"/>
  <c r="BR272" i="1"/>
  <c r="EZ272" i="1" s="1"/>
  <c r="DX272" i="1"/>
  <c r="EG272" i="1" s="1"/>
  <c r="BR282" i="1"/>
  <c r="EZ282" i="1" s="1"/>
  <c r="DX282" i="1"/>
  <c r="EG282" i="1" s="1"/>
  <c r="BR286" i="1"/>
  <c r="EZ286" i="1" s="1"/>
  <c r="DX286" i="1"/>
  <c r="EG286" i="1" s="1"/>
  <c r="BR296" i="1"/>
  <c r="EZ296" i="1" s="1"/>
  <c r="DX296" i="1"/>
  <c r="EG296" i="1" s="1"/>
  <c r="BR314" i="1"/>
  <c r="EZ314" i="1" s="1"/>
  <c r="DX314" i="1"/>
  <c r="EG314" i="1" s="1"/>
  <c r="BR334" i="1"/>
  <c r="EZ334" i="1" s="1"/>
  <c r="DX334" i="1"/>
  <c r="EG334" i="1" s="1"/>
  <c r="BR338" i="1"/>
  <c r="EZ338" i="1" s="1"/>
  <c r="DX338" i="1"/>
  <c r="EG338" i="1" s="1"/>
  <c r="BR346" i="1"/>
  <c r="EZ346" i="1" s="1"/>
  <c r="DX346" i="1"/>
  <c r="EG346" i="1" s="1"/>
  <c r="BR348" i="1"/>
  <c r="EZ348" i="1" s="1"/>
  <c r="DX348" i="1"/>
  <c r="EG348" i="1" s="1"/>
  <c r="BR352" i="1"/>
  <c r="EZ352" i="1" s="1"/>
  <c r="DX352" i="1"/>
  <c r="EG352" i="1" s="1"/>
  <c r="CJ98" i="1"/>
  <c r="FB98" i="1" s="1"/>
  <c r="DZ98" i="1"/>
  <c r="EI98" i="1" s="1"/>
  <c r="EV74" i="1"/>
  <c r="EV75" i="1"/>
  <c r="EV79" i="1"/>
  <c r="EP97" i="1"/>
  <c r="EQ137" i="1"/>
  <c r="DZ168" i="1"/>
  <c r="DZ172" i="1"/>
  <c r="EQ172" i="1" s="1"/>
  <c r="DX274" i="1"/>
  <c r="EG274" i="1" s="1"/>
  <c r="DX276" i="1"/>
  <c r="EG276" i="1" s="1"/>
  <c r="DX306" i="1"/>
  <c r="EG306" i="1" s="1"/>
  <c r="DX308" i="1"/>
  <c r="DX316" i="1"/>
  <c r="EG316" i="1" s="1"/>
  <c r="EP341" i="1"/>
  <c r="DX350" i="1"/>
  <c r="EG350" i="1" s="1"/>
  <c r="DX354" i="1"/>
  <c r="EG354" i="1" s="1"/>
  <c r="FE379" i="1"/>
  <c r="BR242" i="1"/>
  <c r="EZ242" i="1" s="1"/>
  <c r="DX242" i="1"/>
  <c r="EG242" i="1" s="1"/>
  <c r="BR332" i="1"/>
  <c r="EZ332" i="1" s="1"/>
  <c r="DX332" i="1"/>
  <c r="EG332" i="1" s="1"/>
  <c r="CJ128" i="1"/>
  <c r="FB128" i="1" s="1"/>
  <c r="DZ128" i="1"/>
  <c r="DX234" i="1"/>
  <c r="EG234" i="1" s="1"/>
  <c r="DX238" i="1"/>
  <c r="EG238" i="1" s="1"/>
  <c r="DX254" i="1"/>
  <c r="EG254" i="1" s="1"/>
  <c r="DX290" i="1"/>
  <c r="EG290" i="1" s="1"/>
  <c r="DX292" i="1"/>
  <c r="EG292" i="1" s="1"/>
  <c r="DX300" i="1"/>
  <c r="EG300" i="1" s="1"/>
  <c r="DX304" i="1"/>
  <c r="DX318" i="1"/>
  <c r="DX342" i="1"/>
  <c r="EG342" i="1" s="1"/>
  <c r="BR246" i="1"/>
  <c r="EZ246" i="1" s="1"/>
  <c r="DX246" i="1"/>
  <c r="BR250" i="1"/>
  <c r="EZ250" i="1" s="1"/>
  <c r="DX250" i="1"/>
  <c r="EG250" i="1" s="1"/>
  <c r="BR260" i="1"/>
  <c r="EZ260" i="1" s="1"/>
  <c r="DX260" i="1"/>
  <c r="BR266" i="1"/>
  <c r="EZ266" i="1" s="1"/>
  <c r="DX266" i="1"/>
  <c r="EG266" i="1" s="1"/>
  <c r="BR268" i="1"/>
  <c r="EZ268" i="1" s="1"/>
  <c r="DX268" i="1"/>
  <c r="BR278" i="1"/>
  <c r="EZ278" i="1" s="1"/>
  <c r="DX278" i="1"/>
  <c r="EG278" i="1" s="1"/>
  <c r="BR284" i="1"/>
  <c r="EZ284" i="1" s="1"/>
  <c r="DX284" i="1"/>
  <c r="EG284" i="1" s="1"/>
  <c r="BR288" i="1"/>
  <c r="EZ288" i="1" s="1"/>
  <c r="DX288" i="1"/>
  <c r="EG288" i="1" s="1"/>
  <c r="BR298" i="1"/>
  <c r="EZ298" i="1" s="1"/>
  <c r="DX298" i="1"/>
  <c r="BR310" i="1"/>
  <c r="EZ310" i="1" s="1"/>
  <c r="DX310" i="1"/>
  <c r="EG310" i="1" s="1"/>
  <c r="BR330" i="1"/>
  <c r="EZ330" i="1" s="1"/>
  <c r="DX330" i="1"/>
  <c r="BR336" i="1"/>
  <c r="EZ336" i="1" s="1"/>
  <c r="DX336" i="1"/>
  <c r="EG336" i="1" s="1"/>
  <c r="CJ164" i="1"/>
  <c r="FB164" i="1" s="1"/>
  <c r="DZ164" i="1"/>
  <c r="DZ160" i="1"/>
  <c r="EV162" i="1"/>
  <c r="EQ193" i="1"/>
  <c r="EP194" i="1"/>
  <c r="DX228" i="1"/>
  <c r="EG228" i="1" s="1"/>
  <c r="DX230" i="1"/>
  <c r="EG230" i="1" s="1"/>
  <c r="FE257" i="1"/>
  <c r="DX264" i="1"/>
  <c r="DX270" i="1"/>
  <c r="EG270" i="1" s="1"/>
  <c r="DX294" i="1"/>
  <c r="EG294" i="1" s="1"/>
  <c r="DX302" i="1"/>
  <c r="EG302" i="1" s="1"/>
  <c r="DX312" i="1"/>
  <c r="EG312" i="1" s="1"/>
  <c r="DX320" i="1"/>
  <c r="EG320" i="1" s="1"/>
  <c r="DX326" i="1"/>
  <c r="EG326" i="1" s="1"/>
  <c r="DX328" i="1"/>
  <c r="EG328" i="1" s="1"/>
  <c r="CA455" i="1"/>
  <c r="FA455" i="1" s="1"/>
  <c r="DY455" i="1"/>
  <c r="EH455" i="1" s="1"/>
  <c r="CA463" i="1"/>
  <c r="FA463" i="1" s="1"/>
  <c r="DY463" i="1"/>
  <c r="EH463" i="1" s="1"/>
  <c r="CA471" i="1"/>
  <c r="FA471" i="1" s="1"/>
  <c r="DY471" i="1"/>
  <c r="EH471" i="1" s="1"/>
  <c r="CA487" i="1"/>
  <c r="FA487" i="1" s="1"/>
  <c r="DY487" i="1"/>
  <c r="CA503" i="1"/>
  <c r="FA503" i="1" s="1"/>
  <c r="DY503" i="1"/>
  <c r="CA511" i="1"/>
  <c r="FA511" i="1" s="1"/>
  <c r="DY511" i="1"/>
  <c r="EH511" i="1" s="1"/>
  <c r="CA527" i="1"/>
  <c r="FA527" i="1" s="1"/>
  <c r="DY527" i="1"/>
  <c r="EH527" i="1" s="1"/>
  <c r="CA535" i="1"/>
  <c r="FA535" i="1" s="1"/>
  <c r="DY535" i="1"/>
  <c r="EH535" i="1" s="1"/>
  <c r="CA563" i="1"/>
  <c r="FA563" i="1" s="1"/>
  <c r="DY563" i="1"/>
  <c r="EH563" i="1" s="1"/>
  <c r="EQ292" i="1"/>
  <c r="ET428" i="1"/>
  <c r="DY495" i="1"/>
  <c r="EQ495" i="1" s="1"/>
  <c r="DY519" i="1"/>
  <c r="EH519" i="1" s="1"/>
  <c r="BR421" i="1"/>
  <c r="EZ421" i="1" s="1"/>
  <c r="DX421" i="1"/>
  <c r="EG421" i="1" s="1"/>
  <c r="BR429" i="1"/>
  <c r="EZ429" i="1" s="1"/>
  <c r="DX429" i="1"/>
  <c r="EG429" i="1" s="1"/>
  <c r="BR447" i="1"/>
  <c r="EZ447" i="1" s="1"/>
  <c r="DX447" i="1"/>
  <c r="EG447" i="1" s="1"/>
  <c r="BR459" i="1"/>
  <c r="EZ459" i="1" s="1"/>
  <c r="DX459" i="1"/>
  <c r="EG459" i="1" s="1"/>
  <c r="BR461" i="1"/>
  <c r="EZ461" i="1" s="1"/>
  <c r="DX461" i="1"/>
  <c r="EG461" i="1" s="1"/>
  <c r="BR469" i="1"/>
  <c r="EZ469" i="1" s="1"/>
  <c r="DX469" i="1"/>
  <c r="EG469" i="1" s="1"/>
  <c r="BR477" i="1"/>
  <c r="EZ477" i="1" s="1"/>
  <c r="DX477" i="1"/>
  <c r="EG477" i="1" s="1"/>
  <c r="BR489" i="1"/>
  <c r="EZ489" i="1" s="1"/>
  <c r="DX489" i="1"/>
  <c r="EG489" i="1" s="1"/>
  <c r="BR491" i="1"/>
  <c r="EZ491" i="1" s="1"/>
  <c r="DX491" i="1"/>
  <c r="EG491" i="1" s="1"/>
  <c r="BR497" i="1"/>
  <c r="EZ497" i="1" s="1"/>
  <c r="DX497" i="1"/>
  <c r="EG497" i="1" s="1"/>
  <c r="BR505" i="1"/>
  <c r="EZ505" i="1" s="1"/>
  <c r="DX505" i="1"/>
  <c r="EG505" i="1" s="1"/>
  <c r="BR509" i="1"/>
  <c r="EZ509" i="1" s="1"/>
  <c r="DX509" i="1"/>
  <c r="BR513" i="1"/>
  <c r="EZ513" i="1" s="1"/>
  <c r="DX513" i="1"/>
  <c r="EG513" i="1" s="1"/>
  <c r="BR523" i="1"/>
  <c r="EZ523" i="1" s="1"/>
  <c r="DX523" i="1"/>
  <c r="EG523" i="1" s="1"/>
  <c r="BR529" i="1"/>
  <c r="EZ529" i="1" s="1"/>
  <c r="DX529" i="1"/>
  <c r="EG529" i="1" s="1"/>
  <c r="BR535" i="1"/>
  <c r="EZ535" i="1" s="1"/>
  <c r="DX535" i="1"/>
  <c r="EG535" i="1" s="1"/>
  <c r="BR553" i="1"/>
  <c r="EZ553" i="1" s="1"/>
  <c r="DX553" i="1"/>
  <c r="EG553" i="1" s="1"/>
  <c r="BR561" i="1"/>
  <c r="EZ561" i="1" s="1"/>
  <c r="DX561" i="1"/>
  <c r="EP561" i="1" s="1"/>
  <c r="BR577" i="1"/>
  <c r="EZ577" i="1" s="1"/>
  <c r="DX577" i="1"/>
  <c r="EG577" i="1" s="1"/>
  <c r="BR579" i="1"/>
  <c r="EZ579" i="1" s="1"/>
  <c r="DX579" i="1"/>
  <c r="BR581" i="1"/>
  <c r="EZ581" i="1" s="1"/>
  <c r="DX581" i="1"/>
  <c r="EG581" i="1" s="1"/>
  <c r="CA425" i="1"/>
  <c r="FA425" i="1" s="1"/>
  <c r="DY425" i="1"/>
  <c r="EQ425" i="1" s="1"/>
  <c r="CA436" i="1"/>
  <c r="FA436" i="1" s="1"/>
  <c r="DY436" i="1"/>
  <c r="EH436" i="1" s="1"/>
  <c r="CA444" i="1"/>
  <c r="FA444" i="1" s="1"/>
  <c r="DY444" i="1"/>
  <c r="CA460" i="1"/>
  <c r="FA460" i="1" s="1"/>
  <c r="DY460" i="1"/>
  <c r="EH460" i="1" s="1"/>
  <c r="CA464" i="1"/>
  <c r="FA464" i="1" s="1"/>
  <c r="DY464" i="1"/>
  <c r="EH464" i="1" s="1"/>
  <c r="CA476" i="1"/>
  <c r="FA476" i="1" s="1"/>
  <c r="DY476" i="1"/>
  <c r="EH476" i="1" s="1"/>
  <c r="CA480" i="1"/>
  <c r="FA480" i="1" s="1"/>
  <c r="DY480" i="1"/>
  <c r="EH480" i="1" s="1"/>
  <c r="CA484" i="1"/>
  <c r="FA484" i="1" s="1"/>
  <c r="DY484" i="1"/>
  <c r="CA492" i="1"/>
  <c r="FA492" i="1" s="1"/>
  <c r="DY492" i="1"/>
  <c r="EH492" i="1" s="1"/>
  <c r="CA496" i="1"/>
  <c r="FA496" i="1" s="1"/>
  <c r="DY496" i="1"/>
  <c r="EH496" i="1" s="1"/>
  <c r="CA508" i="1"/>
  <c r="FA508" i="1" s="1"/>
  <c r="DY508" i="1"/>
  <c r="CA512" i="1"/>
  <c r="FA512" i="1" s="1"/>
  <c r="DY512" i="1"/>
  <c r="EP512" i="1" s="1"/>
  <c r="CA520" i="1"/>
  <c r="FA520" i="1" s="1"/>
  <c r="DY520" i="1"/>
  <c r="EH520" i="1" s="1"/>
  <c r="CA528" i="1"/>
  <c r="FA528" i="1" s="1"/>
  <c r="DY528" i="1"/>
  <c r="EH528" i="1" s="1"/>
  <c r="CA544" i="1"/>
  <c r="FA544" i="1" s="1"/>
  <c r="DY544" i="1"/>
  <c r="CA552" i="1"/>
  <c r="FA552" i="1" s="1"/>
  <c r="DY552" i="1"/>
  <c r="CA564" i="1"/>
  <c r="FA564" i="1" s="1"/>
  <c r="DY564" i="1"/>
  <c r="CA568" i="1"/>
  <c r="FA568" i="1" s="1"/>
  <c r="DY568" i="1"/>
  <c r="EP568" i="1" s="1"/>
  <c r="CA572" i="1"/>
  <c r="FA572" i="1" s="1"/>
  <c r="DY572" i="1"/>
  <c r="EH572" i="1" s="1"/>
  <c r="CA576" i="1"/>
  <c r="FA576" i="1" s="1"/>
  <c r="DY576" i="1"/>
  <c r="EH576" i="1" s="1"/>
  <c r="CA580" i="1"/>
  <c r="FA580" i="1" s="1"/>
  <c r="DY580" i="1"/>
  <c r="EH580" i="1" s="1"/>
  <c r="CJ443" i="1"/>
  <c r="FB443" i="1" s="1"/>
  <c r="DZ443" i="1"/>
  <c r="EI443" i="1" s="1"/>
  <c r="CJ463" i="1"/>
  <c r="FB463" i="1" s="1"/>
  <c r="DZ463" i="1"/>
  <c r="EI463" i="1" s="1"/>
  <c r="CJ487" i="1"/>
  <c r="FB487" i="1" s="1"/>
  <c r="DZ487" i="1"/>
  <c r="EI487" i="1" s="1"/>
  <c r="CJ503" i="1"/>
  <c r="FB503" i="1" s="1"/>
  <c r="DZ503" i="1"/>
  <c r="EI503" i="1" s="1"/>
  <c r="CJ507" i="1"/>
  <c r="FB507" i="1" s="1"/>
  <c r="DZ507" i="1"/>
  <c r="EI507" i="1" s="1"/>
  <c r="CJ519" i="1"/>
  <c r="FB519" i="1" s="1"/>
  <c r="DZ519" i="1"/>
  <c r="EI519" i="1" s="1"/>
  <c r="CJ523" i="1"/>
  <c r="FB523" i="1" s="1"/>
  <c r="DZ523" i="1"/>
  <c r="EI523" i="1" s="1"/>
  <c r="CJ531" i="1"/>
  <c r="FB531" i="1" s="1"/>
  <c r="DZ531" i="1"/>
  <c r="EI531" i="1" s="1"/>
  <c r="CJ539" i="1"/>
  <c r="FB539" i="1" s="1"/>
  <c r="DZ539" i="1"/>
  <c r="EI539" i="1" s="1"/>
  <c r="CJ547" i="1"/>
  <c r="FB547" i="1" s="1"/>
  <c r="DZ547" i="1"/>
  <c r="CJ555" i="1"/>
  <c r="FB555" i="1" s="1"/>
  <c r="DZ555" i="1"/>
  <c r="CJ579" i="1"/>
  <c r="FB579" i="1" s="1"/>
  <c r="DZ579" i="1"/>
  <c r="EI579" i="1" s="1"/>
  <c r="EV44" i="1"/>
  <c r="EP48" i="1"/>
  <c r="EP84" i="1"/>
  <c r="EP85" i="1"/>
  <c r="EP137" i="1"/>
  <c r="EQ147" i="1"/>
  <c r="DX189" i="1"/>
  <c r="EG189" i="1" s="1"/>
  <c r="DX191" i="1"/>
  <c r="EG191" i="1" s="1"/>
  <c r="DX193" i="1"/>
  <c r="EG193" i="1" s="1"/>
  <c r="DX205" i="1"/>
  <c r="EG205" i="1" s="1"/>
  <c r="DX207" i="1"/>
  <c r="DX209" i="1"/>
  <c r="EG209" i="1" s="1"/>
  <c r="EV270" i="1"/>
  <c r="DY272" i="1"/>
  <c r="EH272" i="1" s="1"/>
  <c r="EV274" i="1"/>
  <c r="DY284" i="1"/>
  <c r="EH284" i="1" s="1"/>
  <c r="DY288" i="1"/>
  <c r="EP288" i="1" s="1"/>
  <c r="DY311" i="1"/>
  <c r="EH311" i="1" s="1"/>
  <c r="DY358" i="1"/>
  <c r="EH358" i="1" s="1"/>
  <c r="DY362" i="1"/>
  <c r="EH362" i="1" s="1"/>
  <c r="DY370" i="1"/>
  <c r="EH370" i="1" s="1"/>
  <c r="DY390" i="1"/>
  <c r="EH390" i="1" s="1"/>
  <c r="DY447" i="1"/>
  <c r="EH447" i="1" s="1"/>
  <c r="DX481" i="1"/>
  <c r="EG481" i="1" s="1"/>
  <c r="DX493" i="1"/>
  <c r="EG493" i="1" s="1"/>
  <c r="DY543" i="1"/>
  <c r="DX569" i="1"/>
  <c r="EG569" i="1" s="1"/>
  <c r="DY571" i="1"/>
  <c r="EH571" i="1" s="1"/>
  <c r="CJ414" i="1"/>
  <c r="FB414" i="1" s="1"/>
  <c r="DZ414" i="1"/>
  <c r="EI414" i="1" s="1"/>
  <c r="CJ464" i="1"/>
  <c r="FB464" i="1" s="1"/>
  <c r="DZ464" i="1"/>
  <c r="CJ468" i="1"/>
  <c r="FB468" i="1" s="1"/>
  <c r="DZ468" i="1"/>
  <c r="CJ484" i="1"/>
  <c r="FB484" i="1" s="1"/>
  <c r="DZ484" i="1"/>
  <c r="CJ488" i="1"/>
  <c r="FB488" i="1" s="1"/>
  <c r="DZ488" i="1"/>
  <c r="EI488" i="1" s="1"/>
  <c r="CJ492" i="1"/>
  <c r="FB492" i="1" s="1"/>
  <c r="DZ492" i="1"/>
  <c r="EI492" i="1" s="1"/>
  <c r="CJ500" i="1"/>
  <c r="FB500" i="1" s="1"/>
  <c r="DZ500" i="1"/>
  <c r="EI500" i="1" s="1"/>
  <c r="CJ516" i="1"/>
  <c r="FB516" i="1" s="1"/>
  <c r="DZ516" i="1"/>
  <c r="EI516" i="1" s="1"/>
  <c r="CJ524" i="1"/>
  <c r="FB524" i="1" s="1"/>
  <c r="DZ524" i="1"/>
  <c r="EQ524" i="1" s="1"/>
  <c r="CJ564" i="1"/>
  <c r="FB564" i="1" s="1"/>
  <c r="DZ564" i="1"/>
  <c r="EI564" i="1" s="1"/>
  <c r="EV422" i="1"/>
  <c r="EQ461" i="1"/>
  <c r="EQ56" i="1"/>
  <c r="EV62" i="1"/>
  <c r="EP77" i="1"/>
  <c r="EV90" i="1"/>
  <c r="EQ105" i="1"/>
  <c r="EQ132" i="1"/>
  <c r="EV151" i="1"/>
  <c r="EP186" i="1"/>
  <c r="EQ189" i="1"/>
  <c r="EQ228" i="1"/>
  <c r="EV278" i="1"/>
  <c r="EQ306" i="1"/>
  <c r="EP313" i="1"/>
  <c r="EV335" i="1"/>
  <c r="EP349" i="1"/>
  <c r="EV374" i="1"/>
  <c r="EP458" i="1"/>
  <c r="EV542" i="1"/>
  <c r="EQ24" i="1"/>
  <c r="EP29" i="1"/>
  <c r="EP36" i="1"/>
  <c r="EQ49" i="1"/>
  <c r="EV76" i="1"/>
  <c r="EP79" i="1"/>
  <c r="EV86" i="1"/>
  <c r="EV127" i="1"/>
  <c r="EV131" i="1"/>
  <c r="EV147" i="1"/>
  <c r="EP153" i="1"/>
  <c r="EP178" i="1"/>
  <c r="EP244" i="1"/>
  <c r="EQ338" i="1"/>
  <c r="EV341" i="1"/>
  <c r="EQ342" i="1"/>
  <c r="EV362" i="1"/>
  <c r="EQ399" i="1"/>
  <c r="EV522" i="1"/>
  <c r="EV540" i="1"/>
  <c r="DP120" i="1"/>
  <c r="FF120" i="1" s="1"/>
  <c r="EQ61" i="1"/>
  <c r="EQ73" i="1"/>
  <c r="EQ129" i="1"/>
  <c r="EQ145" i="1"/>
  <c r="EV394" i="1"/>
  <c r="EV35" i="1"/>
  <c r="EP44" i="1"/>
  <c r="EQ60" i="1"/>
  <c r="EV67" i="1"/>
  <c r="EI81" i="1"/>
  <c r="EV83" i="1"/>
  <c r="EV139" i="1"/>
  <c r="EP148" i="1"/>
  <c r="EQ165" i="1"/>
  <c r="EV172" i="1"/>
  <c r="EV224" i="1"/>
  <c r="EI292" i="1"/>
  <c r="EP297" i="1"/>
  <c r="EV309" i="1"/>
  <c r="EV319" i="1"/>
  <c r="EV343" i="1"/>
  <c r="EV382" i="1"/>
  <c r="EQ445" i="1"/>
  <c r="EV446" i="1"/>
  <c r="EQ449" i="1"/>
  <c r="EQ28" i="1"/>
  <c r="EV135" i="1"/>
  <c r="EV299" i="1"/>
  <c r="EP329" i="1"/>
  <c r="EV438" i="1"/>
  <c r="EP450" i="1"/>
  <c r="EV581" i="1"/>
  <c r="DP184" i="1"/>
  <c r="FE184" i="1" s="1"/>
  <c r="FF61" i="1"/>
  <c r="FE61" i="1"/>
  <c r="FE5" i="1"/>
  <c r="EQ10" i="1"/>
  <c r="ED12" i="1"/>
  <c r="EM12" i="1" s="1"/>
  <c r="FE12" i="1"/>
  <c r="ED16" i="1"/>
  <c r="EM16" i="1" s="1"/>
  <c r="EV17" i="1"/>
  <c r="EV22" i="1"/>
  <c r="FE23" i="1"/>
  <c r="FE26" i="1"/>
  <c r="FE30" i="1"/>
  <c r="EV32" i="1"/>
  <c r="EI33" i="1"/>
  <c r="EM93" i="1"/>
  <c r="EV98" i="1"/>
  <c r="CA334" i="1"/>
  <c r="FA334" i="1" s="1"/>
  <c r="DY334" i="1"/>
  <c r="EH334" i="1" s="1"/>
  <c r="FF65" i="1"/>
  <c r="FE65" i="1"/>
  <c r="DP89" i="1"/>
  <c r="ED89" i="1"/>
  <c r="EM89" i="1" s="1"/>
  <c r="EP4" i="1"/>
  <c r="FE16" i="1"/>
  <c r="EN32" i="1"/>
  <c r="EP33" i="1"/>
  <c r="EP34" i="1"/>
  <c r="FE34" i="1"/>
  <c r="EQ36" i="1"/>
  <c r="EV43" i="1"/>
  <c r="EP45" i="1"/>
  <c r="EV50" i="1"/>
  <c r="EP52" i="1"/>
  <c r="FE57" i="1"/>
  <c r="ED61" i="1"/>
  <c r="EV61" i="1" s="1"/>
  <c r="EV64" i="1"/>
  <c r="CA278" i="1"/>
  <c r="FA278" i="1" s="1"/>
  <c r="DY278" i="1"/>
  <c r="DP77" i="1"/>
  <c r="ED77" i="1"/>
  <c r="EM77" i="1" s="1"/>
  <c r="DP81" i="1"/>
  <c r="ED81" i="1"/>
  <c r="EM81" i="1" s="1"/>
  <c r="ED19" i="1"/>
  <c r="EM19" i="1" s="1"/>
  <c r="ED23" i="1"/>
  <c r="EM23" i="1" s="1"/>
  <c r="ED30" i="1"/>
  <c r="EM30" i="1" s="1"/>
  <c r="EQ32" i="1"/>
  <c r="ED34" i="1"/>
  <c r="EV34" i="1" s="1"/>
  <c r="EQ40" i="1"/>
  <c r="EP56" i="1"/>
  <c r="ED65" i="1"/>
  <c r="EM65" i="1" s="1"/>
  <c r="EV70" i="1"/>
  <c r="EV71" i="1"/>
  <c r="ED85" i="1"/>
  <c r="EM85" i="1" s="1"/>
  <c r="DY542" i="1"/>
  <c r="CA542" i="1"/>
  <c r="FA542" i="1" s="1"/>
  <c r="CJ65" i="1"/>
  <c r="FB65" i="1" s="1"/>
  <c r="DZ65" i="1"/>
  <c r="EI65" i="1" s="1"/>
  <c r="CJ253" i="1"/>
  <c r="FB253" i="1" s="1"/>
  <c r="DZ253" i="1"/>
  <c r="EI253" i="1" s="1"/>
  <c r="CJ269" i="1"/>
  <c r="FB269" i="1" s="1"/>
  <c r="DZ269" i="1"/>
  <c r="EI269" i="1" s="1"/>
  <c r="CJ281" i="1"/>
  <c r="FB281" i="1" s="1"/>
  <c r="DZ281" i="1"/>
  <c r="EI281" i="1" s="1"/>
  <c r="CJ303" i="1"/>
  <c r="FB303" i="1" s="1"/>
  <c r="DZ303" i="1"/>
  <c r="CJ309" i="1"/>
  <c r="FB309" i="1" s="1"/>
  <c r="DZ309" i="1"/>
  <c r="CJ321" i="1"/>
  <c r="FB321" i="1" s="1"/>
  <c r="DZ321" i="1"/>
  <c r="CJ478" i="1"/>
  <c r="FB478" i="1" s="1"/>
  <c r="DZ478" i="1"/>
  <c r="EI478" i="1" s="1"/>
  <c r="EV105" i="1"/>
  <c r="EP130" i="1"/>
  <c r="EQ144" i="1"/>
  <c r="EV146" i="1"/>
  <c r="EV149" i="1"/>
  <c r="EQ237" i="1"/>
  <c r="BR340" i="1"/>
  <c r="EZ340" i="1" s="1"/>
  <c r="DX340" i="1"/>
  <c r="EG340" i="1" s="1"/>
  <c r="BR379" i="1"/>
  <c r="EZ379" i="1" s="1"/>
  <c r="DX379" i="1"/>
  <c r="EG379" i="1" s="1"/>
  <c r="BR395" i="1"/>
  <c r="EZ395" i="1" s="1"/>
  <c r="DX395" i="1"/>
  <c r="EG395" i="1" s="1"/>
  <c r="BR402" i="1"/>
  <c r="EZ402" i="1" s="1"/>
  <c r="DX402" i="1"/>
  <c r="EG402" i="1" s="1"/>
  <c r="BR412" i="1"/>
  <c r="EZ412" i="1" s="1"/>
  <c r="DX412" i="1"/>
  <c r="EG412" i="1" s="1"/>
  <c r="BR417" i="1"/>
  <c r="EZ417" i="1" s="1"/>
  <c r="DX417" i="1"/>
  <c r="EG417" i="1" s="1"/>
  <c r="BR426" i="1"/>
  <c r="EZ426" i="1" s="1"/>
  <c r="DX426" i="1"/>
  <c r="EG426" i="1" s="1"/>
  <c r="BR428" i="1"/>
  <c r="EZ428" i="1" s="1"/>
  <c r="DX428" i="1"/>
  <c r="EP428" i="1" s="1"/>
  <c r="BR433" i="1"/>
  <c r="EZ433" i="1" s="1"/>
  <c r="DX433" i="1"/>
  <c r="EG433" i="1" s="1"/>
  <c r="BR442" i="1"/>
  <c r="EZ442" i="1" s="1"/>
  <c r="DX442" i="1"/>
  <c r="EG442" i="1" s="1"/>
  <c r="BR444" i="1"/>
  <c r="EZ444" i="1" s="1"/>
  <c r="DX444" i="1"/>
  <c r="EG444" i="1" s="1"/>
  <c r="BR451" i="1"/>
  <c r="EZ451" i="1" s="1"/>
  <c r="DX451" i="1"/>
  <c r="EG451" i="1" s="1"/>
  <c r="BR453" i="1"/>
  <c r="EZ453" i="1" s="1"/>
  <c r="DX453" i="1"/>
  <c r="EP453" i="1" s="1"/>
  <c r="BR467" i="1"/>
  <c r="EZ467" i="1" s="1"/>
  <c r="DX467" i="1"/>
  <c r="EG467" i="1" s="1"/>
  <c r="BR474" i="1"/>
  <c r="EZ474" i="1" s="1"/>
  <c r="DX474" i="1"/>
  <c r="EP474" i="1" s="1"/>
  <c r="BR485" i="1"/>
  <c r="EZ485" i="1" s="1"/>
  <c r="DX485" i="1"/>
  <c r="EG485" i="1" s="1"/>
  <c r="BR490" i="1"/>
  <c r="EZ490" i="1" s="1"/>
  <c r="DX490" i="1"/>
  <c r="EG490" i="1" s="1"/>
  <c r="BR499" i="1"/>
  <c r="EZ499" i="1" s="1"/>
  <c r="DX499" i="1"/>
  <c r="EG499" i="1" s="1"/>
  <c r="BR501" i="1"/>
  <c r="EZ501" i="1" s="1"/>
  <c r="DX501" i="1"/>
  <c r="EG501" i="1" s="1"/>
  <c r="BR506" i="1"/>
  <c r="EZ506" i="1" s="1"/>
  <c r="DX506" i="1"/>
  <c r="EG506" i="1" s="1"/>
  <c r="BR515" i="1"/>
  <c r="EZ515" i="1" s="1"/>
  <c r="DX515" i="1"/>
  <c r="EG515" i="1" s="1"/>
  <c r="DX517" i="1"/>
  <c r="BR517" i="1"/>
  <c r="EZ517" i="1" s="1"/>
  <c r="BR531" i="1"/>
  <c r="EZ531" i="1" s="1"/>
  <c r="DX531" i="1"/>
  <c r="EG531" i="1" s="1"/>
  <c r="BR533" i="1"/>
  <c r="EZ533" i="1" s="1"/>
  <c r="DX533" i="1"/>
  <c r="EG533" i="1" s="1"/>
  <c r="BR547" i="1"/>
  <c r="EZ547" i="1" s="1"/>
  <c r="DX547" i="1"/>
  <c r="EG547" i="1" s="1"/>
  <c r="BR549" i="1"/>
  <c r="EZ549" i="1" s="1"/>
  <c r="DX549" i="1"/>
  <c r="EG549" i="1" s="1"/>
  <c r="BR554" i="1"/>
  <c r="EZ554" i="1" s="1"/>
  <c r="DX554" i="1"/>
  <c r="EG554" i="1" s="1"/>
  <c r="BR563" i="1"/>
  <c r="EZ563" i="1" s="1"/>
  <c r="DX563" i="1"/>
  <c r="EP563" i="1" s="1"/>
  <c r="BR565" i="1"/>
  <c r="EZ565" i="1" s="1"/>
  <c r="DX565" i="1"/>
  <c r="BR570" i="1"/>
  <c r="EZ570" i="1" s="1"/>
  <c r="DX570" i="1"/>
  <c r="DY510" i="1"/>
  <c r="EH510" i="1" s="1"/>
  <c r="CA510" i="1"/>
  <c r="FA510" i="1" s="1"/>
  <c r="DY570" i="1"/>
  <c r="EQ570" i="1" s="1"/>
  <c r="CA570" i="1"/>
  <c r="FA570" i="1" s="1"/>
  <c r="CJ404" i="1"/>
  <c r="FB404" i="1" s="1"/>
  <c r="DZ404" i="1"/>
  <c r="EI404" i="1" s="1"/>
  <c r="CJ412" i="1"/>
  <c r="FB412" i="1" s="1"/>
  <c r="DZ412" i="1"/>
  <c r="EI412" i="1" s="1"/>
  <c r="EP73" i="1"/>
  <c r="EQ77" i="1"/>
  <c r="EP80" i="1"/>
  <c r="EQ92" i="1"/>
  <c r="EP102" i="1"/>
  <c r="EQ109" i="1"/>
  <c r="EQ136" i="1"/>
  <c r="EP164" i="1"/>
  <c r="EI233" i="1"/>
  <c r="EQ287" i="1"/>
  <c r="EV290" i="1"/>
  <c r="EV291" i="1"/>
  <c r="EQ294" i="1"/>
  <c r="CA398" i="1"/>
  <c r="FA398" i="1" s="1"/>
  <c r="DY398" i="1"/>
  <c r="EH398" i="1" s="1"/>
  <c r="CA478" i="1"/>
  <c r="FA478" i="1" s="1"/>
  <c r="DY478" i="1"/>
  <c r="EH478" i="1" s="1"/>
  <c r="CJ556" i="1"/>
  <c r="FB556" i="1" s="1"/>
  <c r="DZ556" i="1"/>
  <c r="EI556" i="1" s="1"/>
  <c r="EP61" i="1"/>
  <c r="EV66" i="1"/>
  <c r="EQ79" i="1"/>
  <c r="EQ96" i="1"/>
  <c r="EP100" i="1"/>
  <c r="EQ103" i="1"/>
  <c r="EQ177" i="1"/>
  <c r="EV212" i="1"/>
  <c r="EP218" i="1"/>
  <c r="EV242" i="1"/>
  <c r="EV246" i="1"/>
  <c r="EQ300" i="1"/>
  <c r="CA366" i="1"/>
  <c r="FA366" i="1" s="1"/>
  <c r="DY366" i="1"/>
  <c r="EH366" i="1" s="1"/>
  <c r="CA560" i="1"/>
  <c r="FA560" i="1" s="1"/>
  <c r="DY560" i="1"/>
  <c r="CJ513" i="1"/>
  <c r="FB513" i="1" s="1"/>
  <c r="DZ513" i="1"/>
  <c r="EQ326" i="1"/>
  <c r="EP333" i="1"/>
  <c r="EV345" i="1"/>
  <c r="EV450" i="1"/>
  <c r="EP466" i="1"/>
  <c r="EV468" i="1"/>
  <c r="EP482" i="1"/>
  <c r="EH486" i="1"/>
  <c r="EV526" i="1"/>
  <c r="EV576" i="1"/>
  <c r="BR576" i="1"/>
  <c r="EZ576" i="1" s="1"/>
  <c r="DX576" i="1"/>
  <c r="EG576" i="1" s="1"/>
  <c r="DY518" i="1"/>
  <c r="EH518" i="1" s="1"/>
  <c r="CA518" i="1"/>
  <c r="FA518" i="1" s="1"/>
  <c r="DY550" i="1"/>
  <c r="EH550" i="1" s="1"/>
  <c r="CA550" i="1"/>
  <c r="FA550" i="1" s="1"/>
  <c r="CA578" i="1"/>
  <c r="FA578" i="1" s="1"/>
  <c r="DY578" i="1"/>
  <c r="EQ578" i="1" s="1"/>
  <c r="CJ545" i="1"/>
  <c r="FB545" i="1" s="1"/>
  <c r="DZ545" i="1"/>
  <c r="EI545" i="1" s="1"/>
  <c r="EH573" i="1"/>
  <c r="BR555" i="1"/>
  <c r="EZ555" i="1" s="1"/>
  <c r="DX555" i="1"/>
  <c r="EG555" i="1" s="1"/>
  <c r="BR571" i="1"/>
  <c r="EZ571" i="1" s="1"/>
  <c r="DX571" i="1"/>
  <c r="DX573" i="1"/>
  <c r="EG573" i="1" s="1"/>
  <c r="BR573" i="1"/>
  <c r="EZ573" i="1" s="1"/>
  <c r="CA558" i="1"/>
  <c r="FA558" i="1" s="1"/>
  <c r="DY558" i="1"/>
  <c r="EV366" i="1"/>
  <c r="EV390" i="1"/>
  <c r="EQ391" i="1"/>
  <c r="EP392" i="1"/>
  <c r="EQ407" i="1"/>
  <c r="EV410" i="1"/>
  <c r="EP416" i="1"/>
  <c r="EV426" i="1"/>
  <c r="EP470" i="1"/>
  <c r="EQ473" i="1"/>
  <c r="EV486" i="1"/>
  <c r="EP494" i="1"/>
  <c r="EP502" i="1"/>
  <c r="EV506" i="1"/>
  <c r="EV510" i="1"/>
  <c r="DY534" i="1"/>
  <c r="EH534" i="1" s="1"/>
  <c r="CA534" i="1"/>
  <c r="FA534" i="1" s="1"/>
  <c r="EQ577" i="1"/>
  <c r="ED72" i="1"/>
  <c r="EM72" i="1" s="1"/>
  <c r="DP72" i="1"/>
  <c r="ED200" i="1"/>
  <c r="DP200" i="1"/>
  <c r="FF200" i="1" s="1"/>
  <c r="DP56" i="1"/>
  <c r="FF56" i="1" s="1"/>
  <c r="EN85" i="1"/>
  <c r="EE55" i="1"/>
  <c r="EV55" i="1" s="1"/>
  <c r="DU55" i="1"/>
  <c r="FG55" i="1" s="1"/>
  <c r="EE223" i="1"/>
  <c r="DU223" i="1"/>
  <c r="FG223" i="1" s="1"/>
  <c r="DU371" i="1"/>
  <c r="FG371" i="1" s="1"/>
  <c r="EE371" i="1"/>
  <c r="DU411" i="1"/>
  <c r="FG411" i="1" s="1"/>
  <c r="EE411" i="1"/>
  <c r="DU419" i="1"/>
  <c r="FG419" i="1" s="1"/>
  <c r="EE419" i="1"/>
  <c r="DU427" i="1"/>
  <c r="FG427" i="1" s="1"/>
  <c r="EE427" i="1"/>
  <c r="DU471" i="1"/>
  <c r="FG471" i="1" s="1"/>
  <c r="EE471" i="1"/>
  <c r="EE363" i="1"/>
  <c r="EE403" i="1"/>
  <c r="EV109" i="1"/>
  <c r="EE191" i="1"/>
  <c r="EE271" i="1"/>
  <c r="EE304" i="1"/>
  <c r="EE331" i="1"/>
  <c r="EE31" i="1"/>
  <c r="EV31" i="1" s="1"/>
  <c r="DU31" i="1"/>
  <c r="FG31" i="1" s="1"/>
  <c r="DU47" i="1"/>
  <c r="FG47" i="1" s="1"/>
  <c r="EE47" i="1"/>
  <c r="EE63" i="1"/>
  <c r="EV63" i="1" s="1"/>
  <c r="DU63" i="1"/>
  <c r="FG63" i="1" s="1"/>
  <c r="EE215" i="1"/>
  <c r="DU215" i="1"/>
  <c r="FG215" i="1" s="1"/>
  <c r="DU263" i="1"/>
  <c r="FG263" i="1" s="1"/>
  <c r="EE263" i="1"/>
  <c r="DU295" i="1"/>
  <c r="FG295" i="1" s="1"/>
  <c r="EE295" i="1"/>
  <c r="EN301" i="1"/>
  <c r="EV301" i="1"/>
  <c r="EE39" i="1"/>
  <c r="DU39" i="1"/>
  <c r="FG39" i="1" s="1"/>
  <c r="DU239" i="1"/>
  <c r="FG239" i="1" s="1"/>
  <c r="EE239" i="1"/>
  <c r="EE255" i="1"/>
  <c r="DU255" i="1"/>
  <c r="FG255" i="1" s="1"/>
  <c r="DU315" i="1"/>
  <c r="FG315" i="1" s="1"/>
  <c r="EE315" i="1"/>
  <c r="DU323" i="1"/>
  <c r="FG323" i="1" s="1"/>
  <c r="EE323" i="1"/>
  <c r="DU339" i="1"/>
  <c r="FG339" i="1" s="1"/>
  <c r="EE339" i="1"/>
  <c r="DU347" i="1"/>
  <c r="FG347" i="1" s="1"/>
  <c r="EE347" i="1"/>
  <c r="DU379" i="1"/>
  <c r="FG379" i="1" s="1"/>
  <c r="EE379" i="1"/>
  <c r="DU387" i="1"/>
  <c r="FG387" i="1" s="1"/>
  <c r="EE387" i="1"/>
  <c r="DU395" i="1"/>
  <c r="FG395" i="1" s="1"/>
  <c r="EE395" i="1"/>
  <c r="DU477" i="1"/>
  <c r="FG477" i="1" s="1"/>
  <c r="EE477" i="1"/>
  <c r="DU488" i="1"/>
  <c r="FG488" i="1" s="1"/>
  <c r="EE488" i="1"/>
  <c r="DU498" i="1"/>
  <c r="FG498" i="1" s="1"/>
  <c r="EE498" i="1"/>
  <c r="DU535" i="1"/>
  <c r="FG535" i="1" s="1"/>
  <c r="EE535" i="1"/>
  <c r="DU541" i="1"/>
  <c r="FG541" i="1" s="1"/>
  <c r="EE541" i="1"/>
  <c r="DU552" i="1"/>
  <c r="FG552" i="1" s="1"/>
  <c r="EE552" i="1"/>
  <c r="EV552" i="1" s="1"/>
  <c r="DU562" i="1"/>
  <c r="FG562" i="1" s="1"/>
  <c r="EE562" i="1"/>
  <c r="EE23" i="1"/>
  <c r="EV69" i="1"/>
  <c r="EN93" i="1"/>
  <c r="EV93" i="1"/>
  <c r="EE287" i="1"/>
  <c r="EV42" i="1"/>
  <c r="EV59" i="1"/>
  <c r="EN136" i="1"/>
  <c r="EE355" i="1"/>
  <c r="EE434" i="1"/>
  <c r="EV184" i="1"/>
  <c r="EE7" i="1"/>
  <c r="EV7" i="1" s="1"/>
  <c r="EE9" i="1"/>
  <c r="EN9" i="1" s="1"/>
  <c r="EE11" i="1"/>
  <c r="EE21" i="1"/>
  <c r="EE29" i="1"/>
  <c r="EV102" i="1"/>
  <c r="EV170" i="1"/>
  <c r="EE213" i="1"/>
  <c r="EV258" i="1"/>
  <c r="EE269" i="1"/>
  <c r="EV282" i="1"/>
  <c r="EV293" i="1"/>
  <c r="EV327" i="1"/>
  <c r="EV329" i="1"/>
  <c r="EV430" i="1"/>
  <c r="EV442" i="1"/>
  <c r="EE482" i="1"/>
  <c r="EV490" i="1"/>
  <c r="EE519" i="1"/>
  <c r="EE536" i="1"/>
  <c r="EV582" i="1"/>
  <c r="DU5" i="1"/>
  <c r="FG5" i="1" s="1"/>
  <c r="DU61" i="1"/>
  <c r="FG61" i="1" s="1"/>
  <c r="DU221" i="1"/>
  <c r="FG221" i="1" s="1"/>
  <c r="DU261" i="1"/>
  <c r="FG261" i="1" s="1"/>
  <c r="DU293" i="1"/>
  <c r="FG293" i="1" s="1"/>
  <c r="EE18" i="1"/>
  <c r="EV20" i="1"/>
  <c r="EV51" i="1"/>
  <c r="EV58" i="1"/>
  <c r="EN64" i="1"/>
  <c r="EV78" i="1"/>
  <c r="EV82" i="1"/>
  <c r="EV137" i="1"/>
  <c r="EV143" i="1"/>
  <c r="EV160" i="1"/>
  <c r="EV166" i="1"/>
  <c r="EV192" i="1"/>
  <c r="EV250" i="1"/>
  <c r="EV262" i="1"/>
  <c r="EV266" i="1"/>
  <c r="EV303" i="1"/>
  <c r="EV307" i="1"/>
  <c r="EV311" i="1"/>
  <c r="EV333" i="1"/>
  <c r="EV448" i="1"/>
  <c r="EV494" i="1"/>
  <c r="EV168" i="1"/>
  <c r="EV216" i="1"/>
  <c r="FE88" i="1"/>
  <c r="FF88" i="1"/>
  <c r="FF42" i="1"/>
  <c r="FE42" i="1"/>
  <c r="DP46" i="1"/>
  <c r="ED46" i="1"/>
  <c r="DP174" i="1"/>
  <c r="ED174" i="1"/>
  <c r="EM174" i="1" s="1"/>
  <c r="FF234" i="1"/>
  <c r="FE234" i="1"/>
  <c r="DP238" i="1"/>
  <c r="ED238" i="1"/>
  <c r="EV150" i="1"/>
  <c r="EM150" i="1"/>
  <c r="EV230" i="1"/>
  <c r="EM230" i="1"/>
  <c r="FF332" i="1"/>
  <c r="FE332" i="1"/>
  <c r="DP402" i="1"/>
  <c r="ED402" i="1"/>
  <c r="EM402" i="1" s="1"/>
  <c r="DP439" i="1"/>
  <c r="ED439" i="1"/>
  <c r="EM439" i="1" s="1"/>
  <c r="FF447" i="1"/>
  <c r="FE447" i="1"/>
  <c r="FE451" i="1"/>
  <c r="FF451" i="1"/>
  <c r="DP455" i="1"/>
  <c r="ED455" i="1"/>
  <c r="DP463" i="1"/>
  <c r="ED463" i="1"/>
  <c r="EM463" i="1" s="1"/>
  <c r="DP471" i="1"/>
  <c r="ED471" i="1"/>
  <c r="EM471" i="1" s="1"/>
  <c r="DP479" i="1"/>
  <c r="ED479" i="1"/>
  <c r="EM479" i="1" s="1"/>
  <c r="DP483" i="1"/>
  <c r="ED483" i="1"/>
  <c r="EM483" i="1" s="1"/>
  <c r="DP491" i="1"/>
  <c r="ED491" i="1"/>
  <c r="EM491" i="1" s="1"/>
  <c r="DP495" i="1"/>
  <c r="ED495" i="1"/>
  <c r="EM495" i="1" s="1"/>
  <c r="DP503" i="1"/>
  <c r="ED503" i="1"/>
  <c r="EM503" i="1" s="1"/>
  <c r="FF515" i="1"/>
  <c r="FE515" i="1"/>
  <c r="DP519" i="1"/>
  <c r="ED519" i="1"/>
  <c r="FE527" i="1"/>
  <c r="FF527" i="1"/>
  <c r="DP531" i="1"/>
  <c r="ED531" i="1"/>
  <c r="EM531" i="1" s="1"/>
  <c r="DP539" i="1"/>
  <c r="ED539" i="1"/>
  <c r="EM539" i="1" s="1"/>
  <c r="DP543" i="1"/>
  <c r="ED543" i="1"/>
  <c r="DP555" i="1"/>
  <c r="ED555" i="1"/>
  <c r="DP563" i="1"/>
  <c r="ED563" i="1"/>
  <c r="EV563" i="1" s="1"/>
  <c r="DP571" i="1"/>
  <c r="ED571" i="1"/>
  <c r="EM571" i="1" s="1"/>
  <c r="DP579" i="1"/>
  <c r="ED579" i="1"/>
  <c r="EM579" i="1" s="1"/>
  <c r="EV25" i="1"/>
  <c r="EV96" i="1"/>
  <c r="EM133" i="1"/>
  <c r="FE228" i="1"/>
  <c r="DP40" i="1"/>
  <c r="FF64" i="1"/>
  <c r="FE64" i="1"/>
  <c r="FF94" i="1"/>
  <c r="FE94" i="1"/>
  <c r="DP104" i="1"/>
  <c r="FF154" i="1"/>
  <c r="FE154" i="1"/>
  <c r="DP168" i="1"/>
  <c r="FF322" i="1"/>
  <c r="FE322" i="1"/>
  <c r="FF378" i="1"/>
  <c r="FE378" i="1"/>
  <c r="EV13" i="1"/>
  <c r="EV38" i="1"/>
  <c r="EV54" i="1"/>
  <c r="FF59" i="1"/>
  <c r="ED88" i="1"/>
  <c r="EM88" i="1" s="1"/>
  <c r="FE120" i="1"/>
  <c r="FF123" i="1"/>
  <c r="EM126" i="1"/>
  <c r="FE144" i="1"/>
  <c r="FE148" i="1"/>
  <c r="FF222" i="1"/>
  <c r="FE235" i="1"/>
  <c r="FF242" i="1"/>
  <c r="FE290" i="1"/>
  <c r="FE298" i="1"/>
  <c r="EV354" i="1"/>
  <c r="FF362" i="1"/>
  <c r="FF370" i="1"/>
  <c r="FE380" i="1"/>
  <c r="FE386" i="1"/>
  <c r="FF398" i="1"/>
  <c r="FF424" i="1"/>
  <c r="ED447" i="1"/>
  <c r="EM447" i="1" s="1"/>
  <c r="ED451" i="1"/>
  <c r="EM451" i="1" s="1"/>
  <c r="ED499" i="1"/>
  <c r="ED515" i="1"/>
  <c r="EM515" i="1" s="1"/>
  <c r="DP14" i="1"/>
  <c r="ED14" i="1"/>
  <c r="EM14" i="1" s="1"/>
  <c r="DP24" i="1"/>
  <c r="FF27" i="1"/>
  <c r="FE27" i="1"/>
  <c r="FF78" i="1"/>
  <c r="FE78" i="1"/>
  <c r="FF85" i="1"/>
  <c r="FE85" i="1"/>
  <c r="FF112" i="1"/>
  <c r="FE112" i="1"/>
  <c r="FF132" i="1"/>
  <c r="FE132" i="1"/>
  <c r="DP142" i="1"/>
  <c r="ED142" i="1"/>
  <c r="EV142" i="1" s="1"/>
  <c r="FF149" i="1"/>
  <c r="FE149" i="1"/>
  <c r="DP152" i="1"/>
  <c r="DP206" i="1"/>
  <c r="ED206" i="1"/>
  <c r="EM206" i="1" s="1"/>
  <c r="DP216" i="1"/>
  <c r="FF248" i="1"/>
  <c r="FE248" i="1"/>
  <c r="FF312" i="1"/>
  <c r="FE344" i="1"/>
  <c r="FF368" i="1"/>
  <c r="FE368" i="1"/>
  <c r="FF376" i="1"/>
  <c r="FE376" i="1"/>
  <c r="FF393" i="1"/>
  <c r="FE393" i="1"/>
  <c r="DP418" i="1"/>
  <c r="ED418" i="1"/>
  <c r="EM418" i="1" s="1"/>
  <c r="FF284" i="1"/>
  <c r="FE284" i="1"/>
  <c r="DP435" i="1"/>
  <c r="ED435" i="1"/>
  <c r="EM435" i="1" s="1"/>
  <c r="DP443" i="1"/>
  <c r="ED443" i="1"/>
  <c r="EV443" i="1" s="1"/>
  <c r="FF459" i="1"/>
  <c r="FE459" i="1"/>
  <c r="DP467" i="1"/>
  <c r="ED467" i="1"/>
  <c r="EM467" i="1" s="1"/>
  <c r="DP475" i="1"/>
  <c r="ED475" i="1"/>
  <c r="EM475" i="1" s="1"/>
  <c r="DP487" i="1"/>
  <c r="ED487" i="1"/>
  <c r="EM487" i="1" s="1"/>
  <c r="FE499" i="1"/>
  <c r="FF499" i="1"/>
  <c r="DP507" i="1"/>
  <c r="ED507" i="1"/>
  <c r="EM507" i="1" s="1"/>
  <c r="DP511" i="1"/>
  <c r="ED511" i="1"/>
  <c r="EM511" i="1" s="1"/>
  <c r="DP523" i="1"/>
  <c r="ED523" i="1"/>
  <c r="EM523" i="1" s="1"/>
  <c r="FE535" i="1"/>
  <c r="FF535" i="1"/>
  <c r="FE547" i="1"/>
  <c r="FF547" i="1"/>
  <c r="DP551" i="1"/>
  <c r="ED551" i="1"/>
  <c r="DP559" i="1"/>
  <c r="ED559" i="1"/>
  <c r="EV559" i="1" s="1"/>
  <c r="DP567" i="1"/>
  <c r="ED567" i="1"/>
  <c r="EV567" i="1" s="1"/>
  <c r="DP575" i="1"/>
  <c r="ED575" i="1"/>
  <c r="EM575" i="1" s="1"/>
  <c r="DP583" i="1"/>
  <c r="ED583" i="1"/>
  <c r="EM583" i="1" s="1"/>
  <c r="FF110" i="1"/>
  <c r="EV153" i="1"/>
  <c r="FE324" i="1"/>
  <c r="FE348" i="1"/>
  <c r="ED535" i="1"/>
  <c r="EM535" i="1" s="1"/>
  <c r="FF43" i="1"/>
  <c r="FE43" i="1"/>
  <c r="DP158" i="1"/>
  <c r="ED158" i="1"/>
  <c r="EV158" i="1" s="1"/>
  <c r="DP232" i="1"/>
  <c r="FF266" i="1"/>
  <c r="FE266" i="1"/>
  <c r="FF314" i="1"/>
  <c r="FE314" i="1"/>
  <c r="ED396" i="1"/>
  <c r="EM396" i="1" s="1"/>
  <c r="DP396" i="1"/>
  <c r="DP428" i="1"/>
  <c r="ED428" i="1"/>
  <c r="EV428" i="1" s="1"/>
  <c r="FF20" i="1"/>
  <c r="ED94" i="1"/>
  <c r="EV94" i="1" s="1"/>
  <c r="FE101" i="1"/>
  <c r="FF106" i="1"/>
  <c r="ED110" i="1"/>
  <c r="EM110" i="1" s="1"/>
  <c r="EM122" i="1"/>
  <c r="FE164" i="1"/>
  <c r="FE170" i="1"/>
  <c r="FE192" i="1"/>
  <c r="FF208" i="1"/>
  <c r="FE244" i="1"/>
  <c r="FE250" i="1"/>
  <c r="FE260" i="1"/>
  <c r="FE268" i="1"/>
  <c r="FE276" i="1"/>
  <c r="EM290" i="1"/>
  <c r="FE292" i="1"/>
  <c r="FF300" i="1"/>
  <c r="FE330" i="1"/>
  <c r="FE364" i="1"/>
  <c r="ED431" i="1"/>
  <c r="EM431" i="1" s="1"/>
  <c r="ED527" i="1"/>
  <c r="ED547" i="1"/>
  <c r="FF8" i="1"/>
  <c r="FE8" i="1"/>
  <c r="FF11" i="1"/>
  <c r="FE11" i="1"/>
  <c r="FF32" i="1"/>
  <c r="FE32" i="1"/>
  <c r="FF62" i="1"/>
  <c r="FE62" i="1"/>
  <c r="FF75" i="1"/>
  <c r="FE75" i="1"/>
  <c r="FF116" i="1"/>
  <c r="FE116" i="1"/>
  <c r="FF122" i="1"/>
  <c r="FE122" i="1"/>
  <c r="FF139" i="1"/>
  <c r="FE139" i="1"/>
  <c r="DP190" i="1"/>
  <c r="ED190" i="1"/>
  <c r="EM190" i="1" s="1"/>
  <c r="FF294" i="1"/>
  <c r="FE294" i="1"/>
  <c r="FF302" i="1"/>
  <c r="FE302" i="1"/>
  <c r="FF310" i="1"/>
  <c r="FE310" i="1"/>
  <c r="FF318" i="1"/>
  <c r="FE318" i="1"/>
  <c r="FF334" i="1"/>
  <c r="FE334" i="1"/>
  <c r="FF408" i="1"/>
  <c r="FE408" i="1"/>
  <c r="DP436" i="1"/>
  <c r="ED436" i="1"/>
  <c r="EM436" i="1" s="1"/>
  <c r="DP440" i="1"/>
  <c r="ED440" i="1"/>
  <c r="EM440" i="1" s="1"/>
  <c r="FF484" i="1"/>
  <c r="FE484" i="1"/>
  <c r="FF512" i="1"/>
  <c r="FE512" i="1"/>
  <c r="FF536" i="1"/>
  <c r="FE536" i="1"/>
  <c r="FF544" i="1"/>
  <c r="FE544" i="1"/>
  <c r="EV112" i="1"/>
  <c r="EV125" i="1"/>
  <c r="EV132" i="1"/>
  <c r="EV140" i="1"/>
  <c r="EV154" i="1"/>
  <c r="EV370" i="1"/>
  <c r="EV378" i="1"/>
  <c r="EV386" i="1"/>
  <c r="EV398" i="1"/>
  <c r="EV414" i="1"/>
  <c r="ED432" i="1"/>
  <c r="EV432" i="1" s="1"/>
  <c r="FF432" i="1"/>
  <c r="FF468" i="1"/>
  <c r="EV492" i="1"/>
  <c r="FE492" i="1"/>
  <c r="FF504" i="1"/>
  <c r="FE564" i="1"/>
  <c r="FF464" i="1"/>
  <c r="FE464" i="1"/>
  <c r="FF508" i="1"/>
  <c r="FE508" i="1"/>
  <c r="FF524" i="1"/>
  <c r="FE524" i="1"/>
  <c r="FE532" i="1"/>
  <c r="FF532" i="1"/>
  <c r="FF548" i="1"/>
  <c r="FE548" i="1"/>
  <c r="FF560" i="1"/>
  <c r="FE560" i="1"/>
  <c r="FF568" i="1"/>
  <c r="FE568" i="1"/>
  <c r="FE572" i="1"/>
  <c r="FF572" i="1"/>
  <c r="FF576" i="1"/>
  <c r="FE576" i="1"/>
  <c r="FF580" i="1"/>
  <c r="FE580" i="1"/>
  <c r="EV26" i="1"/>
  <c r="EV40" i="1"/>
  <c r="EV72" i="1"/>
  <c r="EV120" i="1"/>
  <c r="EV232" i="1"/>
  <c r="EV358" i="1"/>
  <c r="EV406" i="1"/>
  <c r="ED444" i="1"/>
  <c r="FF528" i="1"/>
  <c r="EV518" i="1"/>
  <c r="EV554" i="1"/>
  <c r="EV558" i="1"/>
  <c r="EV546" i="1"/>
  <c r="EV550" i="1"/>
  <c r="ES324" i="1"/>
  <c r="CJ163" i="1"/>
  <c r="FB163" i="1" s="1"/>
  <c r="DZ163" i="1"/>
  <c r="EI163" i="1" s="1"/>
  <c r="CJ174" i="1"/>
  <c r="FB174" i="1" s="1"/>
  <c r="DZ174" i="1"/>
  <c r="CJ211" i="1"/>
  <c r="FB211" i="1" s="1"/>
  <c r="DZ211" i="1"/>
  <c r="EI211" i="1" s="1"/>
  <c r="CJ238" i="1"/>
  <c r="FB238" i="1" s="1"/>
  <c r="DZ238" i="1"/>
  <c r="EI238" i="1" s="1"/>
  <c r="CJ256" i="1"/>
  <c r="FB256" i="1" s="1"/>
  <c r="DZ256" i="1"/>
  <c r="EI256" i="1" s="1"/>
  <c r="CJ272" i="1"/>
  <c r="FB272" i="1" s="1"/>
  <c r="DZ272" i="1"/>
  <c r="CJ312" i="1"/>
  <c r="FB312" i="1" s="1"/>
  <c r="DZ312" i="1"/>
  <c r="EI312" i="1" s="1"/>
  <c r="CJ320" i="1"/>
  <c r="FB320" i="1" s="1"/>
  <c r="DZ320" i="1"/>
  <c r="EI320" i="1" s="1"/>
  <c r="CJ352" i="1"/>
  <c r="FB352" i="1" s="1"/>
  <c r="DZ352" i="1"/>
  <c r="EI352" i="1" s="1"/>
  <c r="CJ392" i="1"/>
  <c r="FB392" i="1" s="1"/>
  <c r="DZ392" i="1"/>
  <c r="EI392" i="1" s="1"/>
  <c r="CJ400" i="1"/>
  <c r="FB400" i="1" s="1"/>
  <c r="DZ400" i="1"/>
  <c r="EI400" i="1" s="1"/>
  <c r="CJ408" i="1"/>
  <c r="FB408" i="1" s="1"/>
  <c r="DZ408" i="1"/>
  <c r="EQ408" i="1" s="1"/>
  <c r="CJ440" i="1"/>
  <c r="FB440" i="1" s="1"/>
  <c r="DZ440" i="1"/>
  <c r="CJ512" i="1"/>
  <c r="FB512" i="1" s="1"/>
  <c r="DZ512" i="1"/>
  <c r="EI512" i="1" s="1"/>
  <c r="CJ560" i="1"/>
  <c r="FB560" i="1" s="1"/>
  <c r="DZ560" i="1"/>
  <c r="EI560" i="1" s="1"/>
  <c r="DZ14" i="1"/>
  <c r="EI14" i="1" s="1"/>
  <c r="EQ31" i="1"/>
  <c r="DZ43" i="1"/>
  <c r="EQ44" i="1"/>
  <c r="EI49" i="1"/>
  <c r="EI53" i="1"/>
  <c r="EQ68" i="1"/>
  <c r="EQ71" i="1"/>
  <c r="DZ86" i="1"/>
  <c r="EI86" i="1" s="1"/>
  <c r="EI105" i="1"/>
  <c r="DZ110" i="1"/>
  <c r="EI110" i="1" s="1"/>
  <c r="DZ123" i="1"/>
  <c r="EI123" i="1" s="1"/>
  <c r="DZ131" i="1"/>
  <c r="EI131" i="1" s="1"/>
  <c r="DZ134" i="1"/>
  <c r="EI134" i="1" s="1"/>
  <c r="DZ198" i="1"/>
  <c r="EI198" i="1" s="1"/>
  <c r="DZ264" i="1"/>
  <c r="EI264" i="1" s="1"/>
  <c r="ER291" i="1"/>
  <c r="EQ324" i="1"/>
  <c r="DZ344" i="1"/>
  <c r="EI344" i="1" s="1"/>
  <c r="DZ376" i="1"/>
  <c r="DZ416" i="1"/>
  <c r="EI416" i="1" s="1"/>
  <c r="DZ448" i="1"/>
  <c r="EQ448" i="1" s="1"/>
  <c r="EI506" i="1"/>
  <c r="EQ529" i="1"/>
  <c r="DZ536" i="1"/>
  <c r="EI501" i="1"/>
  <c r="CJ568" i="1"/>
  <c r="FB568" i="1" s="1"/>
  <c r="DZ568" i="1"/>
  <c r="EI568" i="1" s="1"/>
  <c r="CJ187" i="1"/>
  <c r="FB187" i="1" s="1"/>
  <c r="DZ187" i="1"/>
  <c r="CJ190" i="1"/>
  <c r="FB190" i="1" s="1"/>
  <c r="DZ190" i="1"/>
  <c r="EI190" i="1" s="1"/>
  <c r="CJ219" i="1"/>
  <c r="FB219" i="1" s="1"/>
  <c r="DZ219" i="1"/>
  <c r="CJ227" i="1"/>
  <c r="FB227" i="1" s="1"/>
  <c r="DZ227" i="1"/>
  <c r="EI227" i="1" s="1"/>
  <c r="CJ328" i="1"/>
  <c r="FB328" i="1" s="1"/>
  <c r="DZ328" i="1"/>
  <c r="CJ368" i="1"/>
  <c r="FB368" i="1" s="1"/>
  <c r="DZ368" i="1"/>
  <c r="EI368" i="1" s="1"/>
  <c r="CJ424" i="1"/>
  <c r="FB424" i="1" s="1"/>
  <c r="DZ424" i="1"/>
  <c r="CJ456" i="1"/>
  <c r="FB456" i="1" s="1"/>
  <c r="DZ456" i="1"/>
  <c r="CJ472" i="1"/>
  <c r="FB472" i="1" s="1"/>
  <c r="DZ472" i="1"/>
  <c r="EI472" i="1" s="1"/>
  <c r="CJ520" i="1"/>
  <c r="FB520" i="1" s="1"/>
  <c r="DZ520" i="1"/>
  <c r="CJ552" i="1"/>
  <c r="FB552" i="1" s="1"/>
  <c r="DZ552" i="1"/>
  <c r="EI552" i="1" s="1"/>
  <c r="CJ572" i="1"/>
  <c r="FB572" i="1" s="1"/>
  <c r="DZ572" i="1"/>
  <c r="EI572" i="1" s="1"/>
  <c r="DZ19" i="1"/>
  <c r="EQ23" i="1"/>
  <c r="DZ27" i="1"/>
  <c r="DZ38" i="1"/>
  <c r="EQ39" i="1"/>
  <c r="EQ67" i="1"/>
  <c r="DZ91" i="1"/>
  <c r="EI91" i="1" s="1"/>
  <c r="DZ94" i="1"/>
  <c r="EI94" i="1" s="1"/>
  <c r="DZ107" i="1"/>
  <c r="EI107" i="1" s="1"/>
  <c r="DZ115" i="1"/>
  <c r="EI115" i="1" s="1"/>
  <c r="DZ118" i="1"/>
  <c r="EI118" i="1" s="1"/>
  <c r="EQ140" i="1"/>
  <c r="EI154" i="1"/>
  <c r="DZ158" i="1"/>
  <c r="EQ181" i="1"/>
  <c r="DZ206" i="1"/>
  <c r="EI206" i="1" s="1"/>
  <c r="DZ214" i="1"/>
  <c r="EI214" i="1" s="1"/>
  <c r="DZ222" i="1"/>
  <c r="EI222" i="1" s="1"/>
  <c r="EQ226" i="1"/>
  <c r="DZ235" i="1"/>
  <c r="EI235" i="1" s="1"/>
  <c r="DZ245" i="1"/>
  <c r="EI245" i="1" s="1"/>
  <c r="EQ247" i="1"/>
  <c r="EQ304" i="1"/>
  <c r="EQ336" i="1"/>
  <c r="DZ360" i="1"/>
  <c r="EI360" i="1" s="1"/>
  <c r="DZ384" i="1"/>
  <c r="EI384" i="1" s="1"/>
  <c r="DZ432" i="1"/>
  <c r="EQ432" i="1" s="1"/>
  <c r="DZ480" i="1"/>
  <c r="EI493" i="1"/>
  <c r="DZ504" i="1"/>
  <c r="EI504" i="1" s="1"/>
  <c r="EI511" i="1"/>
  <c r="DZ528" i="1"/>
  <c r="EQ221" i="1"/>
  <c r="EQ348" i="1"/>
  <c r="EQ161" i="1"/>
  <c r="EQ197" i="1"/>
  <c r="EQ205" i="1"/>
  <c r="EQ213" i="1"/>
  <c r="EQ314" i="1"/>
  <c r="EQ334" i="1"/>
  <c r="EQ350" i="1"/>
  <c r="EQ537" i="1"/>
  <c r="EQ525" i="1"/>
  <c r="EQ541" i="1"/>
  <c r="CA131" i="1"/>
  <c r="FA131" i="1" s="1"/>
  <c r="DY131" i="1"/>
  <c r="EH131" i="1" s="1"/>
  <c r="CA134" i="1"/>
  <c r="FA134" i="1" s="1"/>
  <c r="DY134" i="1"/>
  <c r="EP134" i="1" s="1"/>
  <c r="CA155" i="1"/>
  <c r="FA155" i="1" s="1"/>
  <c r="DY155" i="1"/>
  <c r="CA203" i="1"/>
  <c r="FA203" i="1" s="1"/>
  <c r="DY203" i="1"/>
  <c r="EH203" i="1" s="1"/>
  <c r="CA219" i="1"/>
  <c r="FA219" i="1" s="1"/>
  <c r="DY219" i="1"/>
  <c r="CA230" i="1"/>
  <c r="FA230" i="1" s="1"/>
  <c r="DY230" i="1"/>
  <c r="CA238" i="1"/>
  <c r="FA238" i="1" s="1"/>
  <c r="DY238" i="1"/>
  <c r="CA246" i="1"/>
  <c r="FA246" i="1" s="1"/>
  <c r="DY246" i="1"/>
  <c r="EH246" i="1" s="1"/>
  <c r="CA251" i="1"/>
  <c r="FA251" i="1" s="1"/>
  <c r="DY251" i="1"/>
  <c r="CA254" i="1"/>
  <c r="FA254" i="1" s="1"/>
  <c r="DY254" i="1"/>
  <c r="EH254" i="1" s="1"/>
  <c r="CA275" i="1"/>
  <c r="FA275" i="1" s="1"/>
  <c r="DY275" i="1"/>
  <c r="CA307" i="1"/>
  <c r="FA307" i="1" s="1"/>
  <c r="DY307" i="1"/>
  <c r="EH307" i="1" s="1"/>
  <c r="CA347" i="1"/>
  <c r="FA347" i="1" s="1"/>
  <c r="DY347" i="1"/>
  <c r="EH347" i="1" s="1"/>
  <c r="CA435" i="1"/>
  <c r="FA435" i="1" s="1"/>
  <c r="DY435" i="1"/>
  <c r="EQ435" i="1" s="1"/>
  <c r="CA451" i="1"/>
  <c r="FA451" i="1" s="1"/>
  <c r="DY451" i="1"/>
  <c r="EH451" i="1" s="1"/>
  <c r="CA475" i="1"/>
  <c r="FA475" i="1" s="1"/>
  <c r="DY475" i="1"/>
  <c r="EH475" i="1" s="1"/>
  <c r="CA491" i="1"/>
  <c r="FA491" i="1" s="1"/>
  <c r="DY491" i="1"/>
  <c r="EQ491" i="1" s="1"/>
  <c r="CA499" i="1"/>
  <c r="FA499" i="1" s="1"/>
  <c r="DY499" i="1"/>
  <c r="CA523" i="1"/>
  <c r="FA523" i="1" s="1"/>
  <c r="DY523" i="1"/>
  <c r="EH523" i="1" s="1"/>
  <c r="CA539" i="1"/>
  <c r="FA539" i="1" s="1"/>
  <c r="DY539" i="1"/>
  <c r="EH539" i="1" s="1"/>
  <c r="CA547" i="1"/>
  <c r="FA547" i="1" s="1"/>
  <c r="DY547" i="1"/>
  <c r="EH547" i="1" s="1"/>
  <c r="DY35" i="1"/>
  <c r="EQ37" i="1"/>
  <c r="EQ46" i="1"/>
  <c r="EQ57" i="1"/>
  <c r="DY94" i="1"/>
  <c r="EH94" i="1" s="1"/>
  <c r="DY110" i="1"/>
  <c r="EH110" i="1" s="1"/>
  <c r="DY115" i="1"/>
  <c r="EH115" i="1" s="1"/>
  <c r="EQ117" i="1"/>
  <c r="DY163" i="1"/>
  <c r="DY171" i="1"/>
  <c r="EH171" i="1" s="1"/>
  <c r="DY198" i="1"/>
  <c r="EH198" i="1" s="1"/>
  <c r="DY355" i="1"/>
  <c r="EH355" i="1" s="1"/>
  <c r="EQ359" i="1"/>
  <c r="DY371" i="1"/>
  <c r="EQ371" i="1" s="1"/>
  <c r="DY379" i="1"/>
  <c r="EH379" i="1" s="1"/>
  <c r="DY387" i="1"/>
  <c r="EH387" i="1" s="1"/>
  <c r="DY419" i="1"/>
  <c r="DY467" i="1"/>
  <c r="DY515" i="1"/>
  <c r="EH515" i="1" s="1"/>
  <c r="EQ26" i="1"/>
  <c r="EP39" i="1"/>
  <c r="EQ45" i="1"/>
  <c r="EP49" i="1"/>
  <c r="EP55" i="1"/>
  <c r="DY62" i="1"/>
  <c r="DY83" i="1"/>
  <c r="DY86" i="1"/>
  <c r="EP86" i="1" s="1"/>
  <c r="EQ89" i="1"/>
  <c r="DY91" i="1"/>
  <c r="EH91" i="1" s="1"/>
  <c r="EQ93" i="1"/>
  <c r="EQ101" i="1"/>
  <c r="EQ113" i="1"/>
  <c r="DY190" i="1"/>
  <c r="DY214" i="1"/>
  <c r="EH214" i="1" s="1"/>
  <c r="DY323" i="1"/>
  <c r="EH323" i="1" s="1"/>
  <c r="DY339" i="1"/>
  <c r="EH339" i="1" s="1"/>
  <c r="DY403" i="1"/>
  <c r="EH403" i="1" s="1"/>
  <c r="DY459" i="1"/>
  <c r="EH459" i="1" s="1"/>
  <c r="DY507" i="1"/>
  <c r="EP508" i="1"/>
  <c r="EP509" i="1"/>
  <c r="CA126" i="1"/>
  <c r="FA126" i="1" s="1"/>
  <c r="DY126" i="1"/>
  <c r="EQ126" i="1" s="1"/>
  <c r="CA139" i="1"/>
  <c r="FA139" i="1" s="1"/>
  <c r="DY139" i="1"/>
  <c r="EH139" i="1" s="1"/>
  <c r="CA142" i="1"/>
  <c r="FA142" i="1" s="1"/>
  <c r="DY142" i="1"/>
  <c r="EQ142" i="1" s="1"/>
  <c r="CA150" i="1"/>
  <c r="FA150" i="1" s="1"/>
  <c r="DY150" i="1"/>
  <c r="EH150" i="1" s="1"/>
  <c r="CA158" i="1"/>
  <c r="FA158" i="1" s="1"/>
  <c r="DY158" i="1"/>
  <c r="CA179" i="1"/>
  <c r="FA179" i="1" s="1"/>
  <c r="DY179" i="1"/>
  <c r="EH179" i="1" s="1"/>
  <c r="CA182" i="1"/>
  <c r="FA182" i="1" s="1"/>
  <c r="DY182" i="1"/>
  <c r="CA206" i="1"/>
  <c r="FA206" i="1" s="1"/>
  <c r="DY206" i="1"/>
  <c r="EH206" i="1" s="1"/>
  <c r="CA227" i="1"/>
  <c r="FA227" i="1" s="1"/>
  <c r="DY227" i="1"/>
  <c r="EH227" i="1" s="1"/>
  <c r="CA235" i="1"/>
  <c r="FA235" i="1" s="1"/>
  <c r="DY235" i="1"/>
  <c r="EH235" i="1" s="1"/>
  <c r="CA243" i="1"/>
  <c r="FA243" i="1" s="1"/>
  <c r="DY243" i="1"/>
  <c r="CA259" i="1"/>
  <c r="FA259" i="1" s="1"/>
  <c r="DY259" i="1"/>
  <c r="EQ259" i="1" s="1"/>
  <c r="CA267" i="1"/>
  <c r="FA267" i="1" s="1"/>
  <c r="DY267" i="1"/>
  <c r="CA283" i="1"/>
  <c r="FA283" i="1" s="1"/>
  <c r="DY283" i="1"/>
  <c r="EQ283" i="1" s="1"/>
  <c r="CA331" i="1"/>
  <c r="FA331" i="1" s="1"/>
  <c r="DY331" i="1"/>
  <c r="CA443" i="1"/>
  <c r="FA443" i="1" s="1"/>
  <c r="DY443" i="1"/>
  <c r="CA531" i="1"/>
  <c r="FA531" i="1" s="1"/>
  <c r="DY531" i="1"/>
  <c r="CA555" i="1"/>
  <c r="FA555" i="1" s="1"/>
  <c r="DY555" i="1"/>
  <c r="EH555" i="1" s="1"/>
  <c r="CA567" i="1"/>
  <c r="FA567" i="1" s="1"/>
  <c r="DY567" i="1"/>
  <c r="EQ6" i="1"/>
  <c r="DY27" i="1"/>
  <c r="EH27" i="1" s="1"/>
  <c r="DY38" i="1"/>
  <c r="DY51" i="1"/>
  <c r="DY54" i="1"/>
  <c r="EP54" i="1" s="1"/>
  <c r="EP87" i="1"/>
  <c r="DY99" i="1"/>
  <c r="EQ99" i="1" s="1"/>
  <c r="EQ411" i="1"/>
  <c r="DY483" i="1"/>
  <c r="DY575" i="1"/>
  <c r="EH575" i="1" s="1"/>
  <c r="CA579" i="1"/>
  <c r="FA579" i="1" s="1"/>
  <c r="DY579" i="1"/>
  <c r="DY14" i="1"/>
  <c r="EH14" i="1" s="1"/>
  <c r="DY19" i="1"/>
  <c r="EH19" i="1" s="1"/>
  <c r="DY22" i="1"/>
  <c r="EP28" i="1"/>
  <c r="EQ29" i="1"/>
  <c r="EP37" i="1"/>
  <c r="EP40" i="1"/>
  <c r="DY43" i="1"/>
  <c r="EH43" i="1" s="1"/>
  <c r="EP57" i="1"/>
  <c r="DY59" i="1"/>
  <c r="EP63" i="1"/>
  <c r="DY70" i="1"/>
  <c r="EP72" i="1"/>
  <c r="DY75" i="1"/>
  <c r="EP76" i="1"/>
  <c r="EQ85" i="1"/>
  <c r="DY107" i="1"/>
  <c r="EH107" i="1" s="1"/>
  <c r="DY118" i="1"/>
  <c r="EH147" i="1"/>
  <c r="EH151" i="1"/>
  <c r="EQ151" i="1"/>
  <c r="EP156" i="1"/>
  <c r="DY195" i="1"/>
  <c r="EH195" i="1" s="1"/>
  <c r="EP206" i="1"/>
  <c r="DY211" i="1"/>
  <c r="EH211" i="1" s="1"/>
  <c r="EP222" i="1"/>
  <c r="DY299" i="1"/>
  <c r="EH299" i="1" s="1"/>
  <c r="EP311" i="1"/>
  <c r="DY315" i="1"/>
  <c r="EH315" i="1" s="1"/>
  <c r="DY363" i="1"/>
  <c r="EH363" i="1" s="1"/>
  <c r="DY395" i="1"/>
  <c r="EH395" i="1" s="1"/>
  <c r="EP430" i="1"/>
  <c r="EP448" i="1"/>
  <c r="EP454" i="1"/>
  <c r="DY559" i="1"/>
  <c r="EH559" i="1" s="1"/>
  <c r="EP260" i="1"/>
  <c r="EP280" i="1"/>
  <c r="EQ289" i="1"/>
  <c r="EQ296" i="1"/>
  <c r="EQ297" i="1"/>
  <c r="EQ375" i="1"/>
  <c r="EQ383" i="1"/>
  <c r="EQ415" i="1"/>
  <c r="EP424" i="1"/>
  <c r="EP445" i="1"/>
  <c r="EP530" i="1"/>
  <c r="EP166" i="1"/>
  <c r="EP172" i="1"/>
  <c r="EQ229" i="1"/>
  <c r="EP264" i="1"/>
  <c r="EP335" i="1"/>
  <c r="EP434" i="1"/>
  <c r="EP446" i="1"/>
  <c r="EP492" i="1"/>
  <c r="EP522" i="1"/>
  <c r="EP534" i="1"/>
  <c r="EQ519" i="1"/>
  <c r="EQ569" i="1"/>
  <c r="BR415" i="1"/>
  <c r="EZ415" i="1" s="1"/>
  <c r="DX415" i="1"/>
  <c r="EG415" i="1" s="1"/>
  <c r="BR583" i="1"/>
  <c r="EZ583" i="1" s="1"/>
  <c r="DX583" i="1"/>
  <c r="EP520" i="1"/>
  <c r="BR96" i="1"/>
  <c r="EZ96" i="1" s="1"/>
  <c r="DX96" i="1"/>
  <c r="BR99" i="1"/>
  <c r="EZ99" i="1" s="1"/>
  <c r="DX99" i="1"/>
  <c r="BR112" i="1"/>
  <c r="EZ112" i="1" s="1"/>
  <c r="DX112" i="1"/>
  <c r="BR115" i="1"/>
  <c r="EZ115" i="1" s="1"/>
  <c r="DX115" i="1"/>
  <c r="BR144" i="1"/>
  <c r="EZ144" i="1" s="1"/>
  <c r="DX144" i="1"/>
  <c r="BR147" i="1"/>
  <c r="EZ147" i="1" s="1"/>
  <c r="DX147" i="1"/>
  <c r="EG147" i="1" s="1"/>
  <c r="BR160" i="1"/>
  <c r="EZ160" i="1" s="1"/>
  <c r="DX160" i="1"/>
  <c r="BR168" i="1"/>
  <c r="EZ168" i="1" s="1"/>
  <c r="DX168" i="1"/>
  <c r="EP168" i="1" s="1"/>
  <c r="BR192" i="1"/>
  <c r="EZ192" i="1" s="1"/>
  <c r="DX192" i="1"/>
  <c r="EG192" i="1" s="1"/>
  <c r="BR208" i="1"/>
  <c r="EZ208" i="1" s="1"/>
  <c r="DX208" i="1"/>
  <c r="EG208" i="1" s="1"/>
  <c r="BR224" i="1"/>
  <c r="EZ224" i="1" s="1"/>
  <c r="DX224" i="1"/>
  <c r="EG224" i="1" s="1"/>
  <c r="BR299" i="1"/>
  <c r="EZ299" i="1" s="1"/>
  <c r="DX299" i="1"/>
  <c r="BR391" i="1"/>
  <c r="EZ391" i="1" s="1"/>
  <c r="DX391" i="1"/>
  <c r="BR443" i="1"/>
  <c r="EZ443" i="1" s="1"/>
  <c r="DX443" i="1"/>
  <c r="EG443" i="1" s="1"/>
  <c r="BR471" i="1"/>
  <c r="EZ471" i="1" s="1"/>
  <c r="DX471" i="1"/>
  <c r="BR495" i="1"/>
  <c r="EZ495" i="1" s="1"/>
  <c r="DX495" i="1"/>
  <c r="EG495" i="1" s="1"/>
  <c r="BR511" i="1"/>
  <c r="EZ511" i="1" s="1"/>
  <c r="DX511" i="1"/>
  <c r="BR527" i="1"/>
  <c r="EZ527" i="1" s="1"/>
  <c r="DX527" i="1"/>
  <c r="EG527" i="1" s="1"/>
  <c r="BR543" i="1"/>
  <c r="EZ543" i="1" s="1"/>
  <c r="DX543" i="1"/>
  <c r="BR559" i="1"/>
  <c r="EZ559" i="1" s="1"/>
  <c r="DX559" i="1"/>
  <c r="EP15" i="1"/>
  <c r="DX19" i="1"/>
  <c r="EG19" i="1" s="1"/>
  <c r="DX35" i="1"/>
  <c r="EG35" i="1" s="1"/>
  <c r="DX43" i="1"/>
  <c r="EG43" i="1" s="1"/>
  <c r="DX91" i="1"/>
  <c r="EG91" i="1" s="1"/>
  <c r="DX104" i="1"/>
  <c r="EP104" i="1" s="1"/>
  <c r="DX123" i="1"/>
  <c r="EG123" i="1" s="1"/>
  <c r="DX195" i="1"/>
  <c r="EG195" i="1" s="1"/>
  <c r="DX227" i="1"/>
  <c r="DX251" i="1"/>
  <c r="EG251" i="1" s="1"/>
  <c r="DX323" i="1"/>
  <c r="DX423" i="1"/>
  <c r="EG423" i="1" s="1"/>
  <c r="DX487" i="1"/>
  <c r="EG487" i="1" s="1"/>
  <c r="EP11" i="1"/>
  <c r="EP58" i="1"/>
  <c r="DX431" i="1"/>
  <c r="EG431" i="1" s="1"/>
  <c r="DX439" i="1"/>
  <c r="EG439" i="1" s="1"/>
  <c r="EP524" i="1"/>
  <c r="BR88" i="1"/>
  <c r="EZ88" i="1" s="1"/>
  <c r="DX88" i="1"/>
  <c r="EP88" i="1" s="1"/>
  <c r="BR107" i="1"/>
  <c r="EZ107" i="1" s="1"/>
  <c r="DX107" i="1"/>
  <c r="BR120" i="1"/>
  <c r="EZ120" i="1" s="1"/>
  <c r="DX120" i="1"/>
  <c r="EG120" i="1" s="1"/>
  <c r="BR128" i="1"/>
  <c r="EZ128" i="1" s="1"/>
  <c r="DX128" i="1"/>
  <c r="EG128" i="1" s="1"/>
  <c r="BR139" i="1"/>
  <c r="EZ139" i="1" s="1"/>
  <c r="DX139" i="1"/>
  <c r="BR152" i="1"/>
  <c r="EZ152" i="1" s="1"/>
  <c r="DX152" i="1"/>
  <c r="EP152" i="1" s="1"/>
  <c r="BR155" i="1"/>
  <c r="EZ155" i="1" s="1"/>
  <c r="DX155" i="1"/>
  <c r="EG155" i="1" s="1"/>
  <c r="BR187" i="1"/>
  <c r="EZ187" i="1" s="1"/>
  <c r="DX187" i="1"/>
  <c r="EG187" i="1" s="1"/>
  <c r="BR203" i="1"/>
  <c r="EZ203" i="1" s="1"/>
  <c r="DX203" i="1"/>
  <c r="EG203" i="1" s="1"/>
  <c r="BR219" i="1"/>
  <c r="EZ219" i="1" s="1"/>
  <c r="DX219" i="1"/>
  <c r="EG219" i="1" s="1"/>
  <c r="BR235" i="1"/>
  <c r="EZ235" i="1" s="1"/>
  <c r="DX235" i="1"/>
  <c r="BR240" i="1"/>
  <c r="EZ240" i="1" s="1"/>
  <c r="DX240" i="1"/>
  <c r="BR243" i="1"/>
  <c r="EZ243" i="1" s="1"/>
  <c r="DX243" i="1"/>
  <c r="EG243" i="1" s="1"/>
  <c r="BR256" i="1"/>
  <c r="EZ256" i="1" s="1"/>
  <c r="DX256" i="1"/>
  <c r="EP256" i="1" s="1"/>
  <c r="BR259" i="1"/>
  <c r="EZ259" i="1" s="1"/>
  <c r="DX259" i="1"/>
  <c r="EG259" i="1" s="1"/>
  <c r="BR275" i="1"/>
  <c r="EZ275" i="1" s="1"/>
  <c r="DX275" i="1"/>
  <c r="EG275" i="1" s="1"/>
  <c r="BR355" i="1"/>
  <c r="EZ355" i="1" s="1"/>
  <c r="DX355" i="1"/>
  <c r="EG355" i="1" s="1"/>
  <c r="BR363" i="1"/>
  <c r="EZ363" i="1" s="1"/>
  <c r="DX363" i="1"/>
  <c r="EG363" i="1" s="1"/>
  <c r="BR375" i="1"/>
  <c r="EZ375" i="1" s="1"/>
  <c r="DX375" i="1"/>
  <c r="EG375" i="1" s="1"/>
  <c r="BR383" i="1"/>
  <c r="EZ383" i="1" s="1"/>
  <c r="DX383" i="1"/>
  <c r="BR455" i="1"/>
  <c r="EZ455" i="1" s="1"/>
  <c r="DX455" i="1"/>
  <c r="EG455" i="1" s="1"/>
  <c r="BR503" i="1"/>
  <c r="EZ503" i="1" s="1"/>
  <c r="DX503" i="1"/>
  <c r="BR551" i="1"/>
  <c r="EZ551" i="1" s="1"/>
  <c r="DX551" i="1"/>
  <c r="EG551" i="1" s="1"/>
  <c r="BR567" i="1"/>
  <c r="EZ567" i="1" s="1"/>
  <c r="DX567" i="1"/>
  <c r="EG567" i="1" s="1"/>
  <c r="BR575" i="1"/>
  <c r="EZ575" i="1" s="1"/>
  <c r="DX575" i="1"/>
  <c r="EG575" i="1" s="1"/>
  <c r="EP7" i="1"/>
  <c r="DX8" i="1"/>
  <c r="EG8" i="1" s="1"/>
  <c r="DX16" i="1"/>
  <c r="EG16" i="1" s="1"/>
  <c r="DX24" i="1"/>
  <c r="EG24" i="1" s="1"/>
  <c r="DX51" i="1"/>
  <c r="EG51" i="1" s="1"/>
  <c r="DX64" i="1"/>
  <c r="DX67" i="1"/>
  <c r="EP67" i="1" s="1"/>
  <c r="DX136" i="1"/>
  <c r="EG136" i="1" s="1"/>
  <c r="DX184" i="1"/>
  <c r="DX216" i="1"/>
  <c r="EG216" i="1" s="1"/>
  <c r="DX248" i="1"/>
  <c r="EP248" i="1" s="1"/>
  <c r="DX315" i="1"/>
  <c r="DX347" i="1"/>
  <c r="EG347" i="1" s="1"/>
  <c r="DX399" i="1"/>
  <c r="EG399" i="1" s="1"/>
  <c r="DX479" i="1"/>
  <c r="EG479" i="1" s="1"/>
  <c r="EP122" i="1"/>
  <c r="EP98" i="1"/>
  <c r="EP114" i="1"/>
  <c r="EP289" i="1"/>
  <c r="EP293" i="1"/>
  <c r="EP352" i="1"/>
  <c r="EP360" i="1"/>
  <c r="EP372" i="1"/>
  <c r="EP376" i="1"/>
  <c r="EP388" i="1"/>
  <c r="EP574" i="1"/>
  <c r="ET4" i="1"/>
  <c r="EN5" i="1"/>
  <c r="EI6" i="1"/>
  <c r="EI10" i="1"/>
  <c r="EQ15" i="1"/>
  <c r="EM18" i="1"/>
  <c r="EH23" i="1"/>
  <c r="EN29" i="1"/>
  <c r="EG36" i="1"/>
  <c r="EG39" i="1"/>
  <c r="EN45" i="1"/>
  <c r="EN48" i="1"/>
  <c r="EG52" i="1"/>
  <c r="EG55" i="1"/>
  <c r="EM57" i="1"/>
  <c r="EV57" i="1"/>
  <c r="EG83" i="1"/>
  <c r="EG103" i="1"/>
  <c r="EG127" i="1"/>
  <c r="EH146" i="1"/>
  <c r="EG148" i="1"/>
  <c r="EG156" i="1"/>
  <c r="EG4" i="1"/>
  <c r="EM6" i="1"/>
  <c r="EQ7" i="1"/>
  <c r="EH11" i="1"/>
  <c r="EH15" i="1"/>
  <c r="EN17" i="1"/>
  <c r="EG21" i="1"/>
  <c r="EH24" i="1"/>
  <c r="EU4" i="1"/>
  <c r="EP5" i="1"/>
  <c r="EQ8" i="1"/>
  <c r="EP9" i="1"/>
  <c r="EQ12" i="1"/>
  <c r="EV15" i="1"/>
  <c r="EQ16" i="1"/>
  <c r="EI21" i="1"/>
  <c r="EI22" i="1"/>
  <c r="EN22" i="1"/>
  <c r="EP23" i="1"/>
  <c r="EV27" i="1"/>
  <c r="EN28" i="1"/>
  <c r="EI29" i="1"/>
  <c r="EH39" i="1"/>
  <c r="EI42" i="1"/>
  <c r="EN44" i="1"/>
  <c r="EI45" i="1"/>
  <c r="EG48" i="1"/>
  <c r="EM50" i="1"/>
  <c r="EM53" i="1"/>
  <c r="EH55" i="1"/>
  <c r="EI58" i="1"/>
  <c r="EN60" i="1"/>
  <c r="EI61" i="1"/>
  <c r="EG63" i="1"/>
  <c r="EP71" i="1"/>
  <c r="EV73" i="1"/>
  <c r="EQ78" i="1"/>
  <c r="EG79" i="1"/>
  <c r="EN88" i="1"/>
  <c r="EI89" i="1"/>
  <c r="EI101" i="1"/>
  <c r="EQ102" i="1"/>
  <c r="EN108" i="1"/>
  <c r="EI109" i="1"/>
  <c r="EQ114" i="1"/>
  <c r="EG119" i="1"/>
  <c r="EH122" i="1"/>
  <c r="EI129" i="1"/>
  <c r="EQ130" i="1"/>
  <c r="EI137" i="1"/>
  <c r="EI145" i="1"/>
  <c r="EV152" i="1"/>
  <c r="EM152" i="1"/>
  <c r="EK4" i="1"/>
  <c r="BE4" i="1" s="1"/>
  <c r="EM10" i="1"/>
  <c r="EV18" i="1"/>
  <c r="EQ5" i="1"/>
  <c r="EP10" i="1"/>
  <c r="EV12" i="1"/>
  <c r="EG18" i="1"/>
  <c r="EM20" i="1"/>
  <c r="EG28" i="1"/>
  <c r="EP31" i="1"/>
  <c r="EQ34" i="1"/>
  <c r="EN40" i="1"/>
  <c r="EI41" i="1"/>
  <c r="EG44" i="1"/>
  <c r="EP47" i="1"/>
  <c r="EV49" i="1"/>
  <c r="EI57" i="1"/>
  <c r="EN72" i="1"/>
  <c r="EI73" i="1"/>
  <c r="EN96" i="1"/>
  <c r="EQ98" i="1"/>
  <c r="EM109" i="1"/>
  <c r="EN112" i="1"/>
  <c r="EN124" i="1"/>
  <c r="EM129" i="1"/>
  <c r="EM137" i="1"/>
  <c r="EN140" i="1"/>
  <c r="EM145" i="1"/>
  <c r="EV6" i="1"/>
  <c r="EH7" i="1"/>
  <c r="EV10" i="1"/>
  <c r="EN13" i="1"/>
  <c r="EV14" i="1"/>
  <c r="EI18" i="1"/>
  <c r="EH26" i="1"/>
  <c r="EM29" i="1"/>
  <c r="EH30" i="1"/>
  <c r="EH31" i="1"/>
  <c r="EI34" i="1"/>
  <c r="EN36" i="1"/>
  <c r="EI37" i="1"/>
  <c r="EG40" i="1"/>
  <c r="EM42" i="1"/>
  <c r="EM45" i="1"/>
  <c r="EH46" i="1"/>
  <c r="EH47" i="1"/>
  <c r="EI50" i="1"/>
  <c r="EG56" i="1"/>
  <c r="EM58" i="1"/>
  <c r="EV65" i="1"/>
  <c r="EN68" i="1"/>
  <c r="EI69" i="1"/>
  <c r="EM73" i="1"/>
  <c r="EH78" i="1"/>
  <c r="EI85" i="1"/>
  <c r="EI93" i="1"/>
  <c r="EM97" i="1"/>
  <c r="EH102" i="1"/>
  <c r="EH114" i="1"/>
  <c r="EI117" i="1"/>
  <c r="EQ122" i="1"/>
  <c r="EI125" i="1"/>
  <c r="EH130" i="1"/>
  <c r="EI133" i="1"/>
  <c r="EI141" i="1"/>
  <c r="EN153" i="1"/>
  <c r="EI62" i="1"/>
  <c r="EM62" i="1"/>
  <c r="EH63" i="1"/>
  <c r="EI66" i="1"/>
  <c r="EM66" i="1"/>
  <c r="EH67" i="1"/>
  <c r="EI70" i="1"/>
  <c r="EM70" i="1"/>
  <c r="EH71" i="1"/>
  <c r="EG72" i="1"/>
  <c r="EI74" i="1"/>
  <c r="EM74" i="1"/>
  <c r="EG76" i="1"/>
  <c r="EI78" i="1"/>
  <c r="EM78" i="1"/>
  <c r="EH79" i="1"/>
  <c r="EG80" i="1"/>
  <c r="EI82" i="1"/>
  <c r="EM82" i="1"/>
  <c r="EG84" i="1"/>
  <c r="EM86" i="1"/>
  <c r="EH87" i="1"/>
  <c r="EM90" i="1"/>
  <c r="EM94" i="1"/>
  <c r="EM98" i="1"/>
  <c r="EG100" i="1"/>
  <c r="EI102" i="1"/>
  <c r="EM102" i="1"/>
  <c r="EH103" i="1"/>
  <c r="EV106" i="1"/>
  <c r="EP108" i="1"/>
  <c r="EV114" i="1"/>
  <c r="EP116" i="1"/>
  <c r="EV118" i="1"/>
  <c r="EQ119" i="1"/>
  <c r="ES121" i="1"/>
  <c r="EV122" i="1"/>
  <c r="EP124" i="1"/>
  <c r="EV126" i="1"/>
  <c r="EQ127" i="1"/>
  <c r="EV130" i="1"/>
  <c r="EP132" i="1"/>
  <c r="EV134" i="1"/>
  <c r="EV138" i="1"/>
  <c r="EP140" i="1"/>
  <c r="EN147" i="1"/>
  <c r="EG150" i="1"/>
  <c r="EH153" i="1"/>
  <c r="EQ153" i="1"/>
  <c r="EN155" i="1"/>
  <c r="EI156" i="1"/>
  <c r="EH28" i="1"/>
  <c r="EG29" i="1"/>
  <c r="EI31" i="1"/>
  <c r="EM31" i="1"/>
  <c r="EH32" i="1"/>
  <c r="EG33" i="1"/>
  <c r="EM35" i="1"/>
  <c r="EH36" i="1"/>
  <c r="EG37" i="1"/>
  <c r="EI39" i="1"/>
  <c r="EM39" i="1"/>
  <c r="EH40" i="1"/>
  <c r="EG41" i="1"/>
  <c r="EM43" i="1"/>
  <c r="EH44" i="1"/>
  <c r="EG45" i="1"/>
  <c r="EM47" i="1"/>
  <c r="EH48" i="1"/>
  <c r="EG49" i="1"/>
  <c r="EI51" i="1"/>
  <c r="EM51" i="1"/>
  <c r="EH52" i="1"/>
  <c r="EG53" i="1"/>
  <c r="EI55" i="1"/>
  <c r="EM55" i="1"/>
  <c r="EH56" i="1"/>
  <c r="EG57" i="1"/>
  <c r="EM59" i="1"/>
  <c r="EH60" i="1"/>
  <c r="EG61" i="1"/>
  <c r="EM63" i="1"/>
  <c r="EH64" i="1"/>
  <c r="EG65" i="1"/>
  <c r="EI67" i="1"/>
  <c r="EM67" i="1"/>
  <c r="EH68" i="1"/>
  <c r="EG69" i="1"/>
  <c r="EI71" i="1"/>
  <c r="EM71" i="1"/>
  <c r="EH72" i="1"/>
  <c r="EG73" i="1"/>
  <c r="EM75" i="1"/>
  <c r="EH76" i="1"/>
  <c r="EG77" i="1"/>
  <c r="EI79" i="1"/>
  <c r="EM79" i="1"/>
  <c r="EH80" i="1"/>
  <c r="EG81" i="1"/>
  <c r="EI83" i="1"/>
  <c r="EM83" i="1"/>
  <c r="EH84" i="1"/>
  <c r="EG85" i="1"/>
  <c r="EV87" i="1"/>
  <c r="EV91" i="1"/>
  <c r="EH92" i="1"/>
  <c r="EG93" i="1"/>
  <c r="EI95" i="1"/>
  <c r="EM95" i="1"/>
  <c r="EH96" i="1"/>
  <c r="EG97" i="1"/>
  <c r="EV99" i="1"/>
  <c r="EV103" i="1"/>
  <c r="EQ104" i="1"/>
  <c r="EV107" i="1"/>
  <c r="EP109" i="1"/>
  <c r="EV111" i="1"/>
  <c r="EQ112" i="1"/>
  <c r="EV115" i="1"/>
  <c r="EV119" i="1"/>
  <c r="EQ120" i="1"/>
  <c r="EV123" i="1"/>
  <c r="EQ124" i="1"/>
  <c r="EG125" i="1"/>
  <c r="EI127" i="1"/>
  <c r="EM127" i="1"/>
  <c r="EH128" i="1"/>
  <c r="EM131" i="1"/>
  <c r="EH132" i="1"/>
  <c r="EG133" i="1"/>
  <c r="EM135" i="1"/>
  <c r="EH136" i="1"/>
  <c r="EG137" i="1"/>
  <c r="EI139" i="1"/>
  <c r="EM139" i="1"/>
  <c r="EH140" i="1"/>
  <c r="EG141" i="1"/>
  <c r="EM143" i="1"/>
  <c r="EH144" i="1"/>
  <c r="EM148" i="1"/>
  <c r="EN151" i="1"/>
  <c r="EG154" i="1"/>
  <c r="EV157" i="1"/>
  <c r="EV161" i="1"/>
  <c r="EQ166" i="1"/>
  <c r="EP167" i="1"/>
  <c r="EP175" i="1"/>
  <c r="EV177" i="1"/>
  <c r="EP179" i="1"/>
  <c r="EQ194" i="1"/>
  <c r="EV197" i="1"/>
  <c r="EP199" i="1"/>
  <c r="EV205" i="1"/>
  <c r="EV209" i="1"/>
  <c r="EP215" i="1"/>
  <c r="EQ218" i="1"/>
  <c r="EQ222" i="1"/>
  <c r="EI225" i="1"/>
  <c r="EH226" i="1"/>
  <c r="EN228" i="1"/>
  <c r="EG232" i="1"/>
  <c r="EM234" i="1"/>
  <c r="EV234" i="1"/>
  <c r="EI158" i="1"/>
  <c r="EH159" i="1"/>
  <c r="EI162" i="1"/>
  <c r="EM162" i="1"/>
  <c r="EG164" i="1"/>
  <c r="EI166" i="1"/>
  <c r="EM166" i="1"/>
  <c r="EH167" i="1"/>
  <c r="EI170" i="1"/>
  <c r="EM170" i="1"/>
  <c r="EG172" i="1"/>
  <c r="EP176" i="1"/>
  <c r="EV178" i="1"/>
  <c r="EQ179" i="1"/>
  <c r="EP180" i="1"/>
  <c r="EV182" i="1"/>
  <c r="EV186" i="1"/>
  <c r="EP188" i="1"/>
  <c r="EQ191" i="1"/>
  <c r="EV194" i="1"/>
  <c r="EP196" i="1"/>
  <c r="EV198" i="1"/>
  <c r="EQ199" i="1"/>
  <c r="EP200" i="1"/>
  <c r="EV202" i="1"/>
  <c r="EP204" i="1"/>
  <c r="EQ207" i="1"/>
  <c r="EV210" i="1"/>
  <c r="EP212" i="1"/>
  <c r="EV214" i="1"/>
  <c r="EV218" i="1"/>
  <c r="EP220" i="1"/>
  <c r="EV222" i="1"/>
  <c r="EQ223" i="1"/>
  <c r="EV226" i="1"/>
  <c r="EP228" i="1"/>
  <c r="EI229" i="1"/>
  <c r="EH234" i="1"/>
  <c r="EQ234" i="1"/>
  <c r="EI237" i="1"/>
  <c r="EV159" i="1"/>
  <c r="EQ160" i="1"/>
  <c r="EV163" i="1"/>
  <c r="EV167" i="1"/>
  <c r="EQ168" i="1"/>
  <c r="EV171" i="1"/>
  <c r="EV175" i="1"/>
  <c r="EV179" i="1"/>
  <c r="EQ180" i="1"/>
  <c r="EP181" i="1"/>
  <c r="EV183" i="1"/>
  <c r="EV187" i="1"/>
  <c r="EP189" i="1"/>
  <c r="EV191" i="1"/>
  <c r="EQ192" i="1"/>
  <c r="EV195" i="1"/>
  <c r="EQ196" i="1"/>
  <c r="EV199" i="1"/>
  <c r="EQ200" i="1"/>
  <c r="EV203" i="1"/>
  <c r="EQ204" i="1"/>
  <c r="EP205" i="1"/>
  <c r="EV207" i="1"/>
  <c r="EV211" i="1"/>
  <c r="EV215" i="1"/>
  <c r="EQ216" i="1"/>
  <c r="EV219" i="1"/>
  <c r="EP221" i="1"/>
  <c r="EV227" i="1"/>
  <c r="EH231" i="1"/>
  <c r="EI234" i="1"/>
  <c r="EH239" i="1"/>
  <c r="EI160" i="1"/>
  <c r="EM160" i="1"/>
  <c r="EH161" i="1"/>
  <c r="EG162" i="1"/>
  <c r="EH165" i="1"/>
  <c r="EG166" i="1"/>
  <c r="EI168" i="1"/>
  <c r="EM168" i="1"/>
  <c r="EG170" i="1"/>
  <c r="EI172" i="1"/>
  <c r="EM172" i="1"/>
  <c r="EG174" i="1"/>
  <c r="EH177" i="1"/>
  <c r="EG178" i="1"/>
  <c r="EI180" i="1"/>
  <c r="EM180" i="1"/>
  <c r="EH181" i="1"/>
  <c r="EG182" i="1"/>
  <c r="EM184" i="1"/>
  <c r="EG186" i="1"/>
  <c r="EH189" i="1"/>
  <c r="EG190" i="1"/>
  <c r="EI192" i="1"/>
  <c r="EM192" i="1"/>
  <c r="EH193" i="1"/>
  <c r="EG194" i="1"/>
  <c r="EI196" i="1"/>
  <c r="EH197" i="1"/>
  <c r="EG198" i="1"/>
  <c r="EI200" i="1"/>
  <c r="EG202" i="1"/>
  <c r="EI204" i="1"/>
  <c r="EM204" i="1"/>
  <c r="EH205" i="1"/>
  <c r="EG206" i="1"/>
  <c r="EH209" i="1"/>
  <c r="EG210" i="1"/>
  <c r="EM212" i="1"/>
  <c r="EH213" i="1"/>
  <c r="EG214" i="1"/>
  <c r="EI216" i="1"/>
  <c r="EM216" i="1"/>
  <c r="EH217" i="1"/>
  <c r="EG218" i="1"/>
  <c r="EH221" i="1"/>
  <c r="EG222" i="1"/>
  <c r="EM224" i="1"/>
  <c r="EG226" i="1"/>
  <c r="EI228" i="1"/>
  <c r="EM229" i="1"/>
  <c r="EP229" i="1"/>
  <c r="EV231" i="1"/>
  <c r="EQ232" i="1"/>
  <c r="EV235" i="1"/>
  <c r="EQ240" i="1"/>
  <c r="EV243" i="1"/>
  <c r="EV247" i="1"/>
  <c r="EQ248" i="1"/>
  <c r="EP249" i="1"/>
  <c r="EV251" i="1"/>
  <c r="EQ252" i="1"/>
  <c r="EV255" i="1"/>
  <c r="EP257" i="1"/>
  <c r="EV259" i="1"/>
  <c r="EQ260" i="1"/>
  <c r="EP261" i="1"/>
  <c r="EQ264" i="1"/>
  <c r="EP265" i="1"/>
  <c r="EV267" i="1"/>
  <c r="EV275" i="1"/>
  <c r="EQ276" i="1"/>
  <c r="EP277" i="1"/>
  <c r="EV279" i="1"/>
  <c r="EV283" i="1"/>
  <c r="EP285" i="1"/>
  <c r="EV286" i="1"/>
  <c r="EQ286" i="1"/>
  <c r="EJ291" i="1"/>
  <c r="ES291" i="1"/>
  <c r="EI297" i="1"/>
  <c r="EQ298" i="1"/>
  <c r="EH302" i="1"/>
  <c r="EV248" i="1"/>
  <c r="EQ249" i="1"/>
  <c r="EV252" i="1"/>
  <c r="EQ253" i="1"/>
  <c r="EQ257" i="1"/>
  <c r="EQ261" i="1"/>
  <c r="EQ265" i="1"/>
  <c r="EP266" i="1"/>
  <c r="EP270" i="1"/>
  <c r="EQ273" i="1"/>
  <c r="EP274" i="1"/>
  <c r="EV276" i="1"/>
  <c r="EQ277" i="1"/>
  <c r="EP278" i="1"/>
  <c r="EQ281" i="1"/>
  <c r="EP282" i="1"/>
  <c r="EV284" i="1"/>
  <c r="EQ285" i="1"/>
  <c r="EM287" i="1"/>
  <c r="EH288" i="1"/>
  <c r="EN290" i="1"/>
  <c r="EK291" i="1"/>
  <c r="BE291" i="1" s="1"/>
  <c r="ET291" i="1"/>
  <c r="EM292" i="1"/>
  <c r="EV292" i="1"/>
  <c r="EM293" i="1"/>
  <c r="EP294" i="1"/>
  <c r="EI296" i="1"/>
  <c r="EN300" i="1"/>
  <c r="EP303" i="1"/>
  <c r="EV241" i="1"/>
  <c r="EP247" i="1"/>
  <c r="EV257" i="1"/>
  <c r="EQ258" i="1"/>
  <c r="EQ266" i="1"/>
  <c r="EV269" i="1"/>
  <c r="EQ270" i="1"/>
  <c r="EQ274" i="1"/>
  <c r="EV277" i="1"/>
  <c r="EP279" i="1"/>
  <c r="EQ282" i="1"/>
  <c r="EP283" i="1"/>
  <c r="EH286" i="1"/>
  <c r="EI287" i="1"/>
  <c r="EI289" i="1"/>
  <c r="EN291" i="1"/>
  <c r="EH293" i="1"/>
  <c r="EQ293" i="1"/>
  <c r="EH294" i="1"/>
  <c r="EH298" i="1"/>
  <c r="EI242" i="1"/>
  <c r="EM242" i="1"/>
  <c r="EG244" i="1"/>
  <c r="EI246" i="1"/>
  <c r="EM246" i="1"/>
  <c r="EH247" i="1"/>
  <c r="EI250" i="1"/>
  <c r="EM250" i="1"/>
  <c r="EG252" i="1"/>
  <c r="EI254" i="1"/>
  <c r="EM254" i="1"/>
  <c r="EH255" i="1"/>
  <c r="EI258" i="1"/>
  <c r="EM258" i="1"/>
  <c r="EH259" i="1"/>
  <c r="EG260" i="1"/>
  <c r="EI262" i="1"/>
  <c r="EM262" i="1"/>
  <c r="EH263" i="1"/>
  <c r="EG264" i="1"/>
  <c r="EI266" i="1"/>
  <c r="EM266" i="1"/>
  <c r="EI270" i="1"/>
  <c r="EM270" i="1"/>
  <c r="EH271" i="1"/>
  <c r="EI274" i="1"/>
  <c r="EM274" i="1"/>
  <c r="EI278" i="1"/>
  <c r="EM278" i="1"/>
  <c r="EH279" i="1"/>
  <c r="EG280" i="1"/>
  <c r="EI282" i="1"/>
  <c r="EM282" i="1"/>
  <c r="EH283" i="1"/>
  <c r="EQ291" i="1"/>
  <c r="EU291" i="1"/>
  <c r="EW291" i="1" s="1"/>
  <c r="FH291" i="1" s="1"/>
  <c r="EV294" i="1"/>
  <c r="EQ295" i="1"/>
  <c r="EP296" i="1"/>
  <c r="EV298" i="1"/>
  <c r="EP300" i="1"/>
  <c r="EV302" i="1"/>
  <c r="EQ303" i="1"/>
  <c r="EV306" i="1"/>
  <c r="EQ307" i="1"/>
  <c r="EV310" i="1"/>
  <c r="EP312" i="1"/>
  <c r="EV314" i="1"/>
  <c r="EV318" i="1"/>
  <c r="EV322" i="1"/>
  <c r="EP324" i="1"/>
  <c r="ET324" i="1"/>
  <c r="EV326" i="1"/>
  <c r="EV330" i="1"/>
  <c r="EV334" i="1"/>
  <c r="EQ335" i="1"/>
  <c r="EP336" i="1"/>
  <c r="EV338" i="1"/>
  <c r="EQ339" i="1"/>
  <c r="EV342" i="1"/>
  <c r="EQ343" i="1"/>
  <c r="EP344" i="1"/>
  <c r="EV346" i="1"/>
  <c r="EV350" i="1"/>
  <c r="EH351" i="1"/>
  <c r="EP351" i="1"/>
  <c r="EG297" i="1"/>
  <c r="EM299" i="1"/>
  <c r="EH300" i="1"/>
  <c r="EG301" i="1"/>
  <c r="EI303" i="1"/>
  <c r="EM303" i="1"/>
  <c r="EH304" i="1"/>
  <c r="EG305" i="1"/>
  <c r="EI307" i="1"/>
  <c r="EM307" i="1"/>
  <c r="EG309" i="1"/>
  <c r="EM311" i="1"/>
  <c r="EH312" i="1"/>
  <c r="EG313" i="1"/>
  <c r="EI315" i="1"/>
  <c r="EM315" i="1"/>
  <c r="EG317" i="1"/>
  <c r="EM319" i="1"/>
  <c r="EH320" i="1"/>
  <c r="EG321" i="1"/>
  <c r="EM323" i="1"/>
  <c r="EH324" i="1"/>
  <c r="EL324" i="1"/>
  <c r="EG325" i="1"/>
  <c r="EI327" i="1"/>
  <c r="EM327" i="1"/>
  <c r="EG329" i="1"/>
  <c r="EI331" i="1"/>
  <c r="EM331" i="1"/>
  <c r="EH332" i="1"/>
  <c r="EG333" i="1"/>
  <c r="EI335" i="1"/>
  <c r="EM335" i="1"/>
  <c r="EH336" i="1"/>
  <c r="EG337" i="1"/>
  <c r="EI339" i="1"/>
  <c r="EM339" i="1"/>
  <c r="EG341" i="1"/>
  <c r="EI343" i="1"/>
  <c r="EM343" i="1"/>
  <c r="EH344" i="1"/>
  <c r="EI347" i="1"/>
  <c r="EM347" i="1"/>
  <c r="EH348" i="1"/>
  <c r="EG349" i="1"/>
  <c r="EQ351" i="1"/>
  <c r="EI351" i="1"/>
  <c r="EP306" i="1"/>
  <c r="EV308" i="1"/>
  <c r="EQ309" i="1"/>
  <c r="EP310" i="1"/>
  <c r="EQ313" i="1"/>
  <c r="EV316" i="1"/>
  <c r="EP322" i="1"/>
  <c r="ER324" i="1"/>
  <c r="EQ325" i="1"/>
  <c r="EP326" i="1"/>
  <c r="EQ329" i="1"/>
  <c r="EV332" i="1"/>
  <c r="EQ337" i="1"/>
  <c r="EP342" i="1"/>
  <c r="EQ345" i="1"/>
  <c r="EP346" i="1"/>
  <c r="EV348" i="1"/>
  <c r="EQ349" i="1"/>
  <c r="EP350" i="1"/>
  <c r="EI305" i="1"/>
  <c r="EM305" i="1"/>
  <c r="EH306" i="1"/>
  <c r="EG307" i="1"/>
  <c r="EI309" i="1"/>
  <c r="EM309" i="1"/>
  <c r="EH310" i="1"/>
  <c r="EG311" i="1"/>
  <c r="EI313" i="1"/>
  <c r="EM313" i="1"/>
  <c r="EH314" i="1"/>
  <c r="EI317" i="1"/>
  <c r="EM317" i="1"/>
  <c r="EH318" i="1"/>
  <c r="EI321" i="1"/>
  <c r="EM321" i="1"/>
  <c r="EH322" i="1"/>
  <c r="EG323" i="1"/>
  <c r="EJ324" i="1"/>
  <c r="EI325" i="1"/>
  <c r="EM325" i="1"/>
  <c r="EH326" i="1"/>
  <c r="EG327" i="1"/>
  <c r="EM329" i="1"/>
  <c r="EH330" i="1"/>
  <c r="EM333" i="1"/>
  <c r="EG335" i="1"/>
  <c r="EI337" i="1"/>
  <c r="EH338" i="1"/>
  <c r="EG339" i="1"/>
  <c r="EM341" i="1"/>
  <c r="EH342" i="1"/>
  <c r="EI345" i="1"/>
  <c r="EM345" i="1"/>
  <c r="EH346" i="1"/>
  <c r="EI349" i="1"/>
  <c r="EM349" i="1"/>
  <c r="EH350" i="1"/>
  <c r="EM351" i="1"/>
  <c r="EV351" i="1"/>
  <c r="EH352" i="1"/>
  <c r="EN354" i="1"/>
  <c r="EI355" i="1"/>
  <c r="EM355" i="1"/>
  <c r="EV355" i="1"/>
  <c r="EQ356" i="1"/>
  <c r="EP357" i="1"/>
  <c r="EN358" i="1"/>
  <c r="EI359" i="1"/>
  <c r="EM359" i="1"/>
  <c r="EV359" i="1"/>
  <c r="EH360" i="1"/>
  <c r="EP361" i="1"/>
  <c r="EN362" i="1"/>
  <c r="EI363" i="1"/>
  <c r="EM363" i="1"/>
  <c r="EH364" i="1"/>
  <c r="EQ364" i="1"/>
  <c r="EN366" i="1"/>
  <c r="EI367" i="1"/>
  <c r="EM367" i="1"/>
  <c r="EV367" i="1"/>
  <c r="EH368" i="1"/>
  <c r="EP369" i="1"/>
  <c r="EN370" i="1"/>
  <c r="EI371" i="1"/>
  <c r="EM371" i="1"/>
  <c r="EH372" i="1"/>
  <c r="EQ372" i="1"/>
  <c r="EP373" i="1"/>
  <c r="EN374" i="1"/>
  <c r="EI375" i="1"/>
  <c r="EM375" i="1"/>
  <c r="EV375" i="1"/>
  <c r="EH376" i="1"/>
  <c r="EP377" i="1"/>
  <c r="EN378" i="1"/>
  <c r="EI379" i="1"/>
  <c r="EM379" i="1"/>
  <c r="EH380" i="1"/>
  <c r="EQ380" i="1"/>
  <c r="EN382" i="1"/>
  <c r="EI383" i="1"/>
  <c r="EM383" i="1"/>
  <c r="EV383" i="1"/>
  <c r="EP385" i="1"/>
  <c r="EN386" i="1"/>
  <c r="EI387" i="1"/>
  <c r="EM387" i="1"/>
  <c r="EH388" i="1"/>
  <c r="EQ388" i="1"/>
  <c r="EP389" i="1"/>
  <c r="EN390" i="1"/>
  <c r="EV391" i="1"/>
  <c r="EH392" i="1"/>
  <c r="EQ392" i="1"/>
  <c r="EP393" i="1"/>
  <c r="EN394" i="1"/>
  <c r="EI395" i="1"/>
  <c r="EM395" i="1"/>
  <c r="EP397" i="1"/>
  <c r="EN398" i="1"/>
  <c r="EI399" i="1"/>
  <c r="EM399" i="1"/>
  <c r="EV399" i="1"/>
  <c r="EH400" i="1"/>
  <c r="EP401" i="1"/>
  <c r="EN402" i="1"/>
  <c r="EI403" i="1"/>
  <c r="EM403" i="1"/>
  <c r="EV403" i="1"/>
  <c r="EH404" i="1"/>
  <c r="EP405" i="1"/>
  <c r="EN406" i="1"/>
  <c r="EI407" i="1"/>
  <c r="EM407" i="1"/>
  <c r="EV407" i="1"/>
  <c r="EH408" i="1"/>
  <c r="EL408" i="1"/>
  <c r="EP409" i="1"/>
  <c r="EN410" i="1"/>
  <c r="EI411" i="1"/>
  <c r="EM411" i="1"/>
  <c r="EV411" i="1"/>
  <c r="EH412" i="1"/>
  <c r="EQ412" i="1"/>
  <c r="EP413" i="1"/>
  <c r="EN414" i="1"/>
  <c r="EI415" i="1"/>
  <c r="EM415" i="1"/>
  <c r="EV415" i="1"/>
  <c r="EP354" i="1"/>
  <c r="EQ357" i="1"/>
  <c r="EP358" i="1"/>
  <c r="EV360" i="1"/>
  <c r="EP362" i="1"/>
  <c r="EM364" i="1"/>
  <c r="EQ365" i="1"/>
  <c r="EV368" i="1"/>
  <c r="EQ369" i="1"/>
  <c r="EP370" i="1"/>
  <c r="EQ373" i="1"/>
  <c r="EP374" i="1"/>
  <c r="EV376" i="1"/>
  <c r="EQ377" i="1"/>
  <c r="EV380" i="1"/>
  <c r="EQ381" i="1"/>
  <c r="EP382" i="1"/>
  <c r="EV384" i="1"/>
  <c r="EQ385" i="1"/>
  <c r="EQ389" i="1"/>
  <c r="EP390" i="1"/>
  <c r="EQ393" i="1"/>
  <c r="EP394" i="1"/>
  <c r="EV396" i="1"/>
  <c r="EP398" i="1"/>
  <c r="EQ401" i="1"/>
  <c r="EP402" i="1"/>
  <c r="EV404" i="1"/>
  <c r="EQ405" i="1"/>
  <c r="EP406" i="1"/>
  <c r="EQ413" i="1"/>
  <c r="EP414" i="1"/>
  <c r="EP359" i="1"/>
  <c r="EQ362" i="1"/>
  <c r="EV369" i="1"/>
  <c r="EQ370" i="1"/>
  <c r="EQ374" i="1"/>
  <c r="EV377" i="1"/>
  <c r="EV381" i="1"/>
  <c r="EQ382" i="1"/>
  <c r="EQ386" i="1"/>
  <c r="EQ390" i="1"/>
  <c r="EV393" i="1"/>
  <c r="EQ398" i="1"/>
  <c r="EI401" i="1"/>
  <c r="EM401" i="1"/>
  <c r="EH402" i="1"/>
  <c r="EP403" i="1"/>
  <c r="EP411" i="1"/>
  <c r="EQ414" i="1"/>
  <c r="EH391" i="1"/>
  <c r="EH416" i="1"/>
  <c r="EQ416" i="1"/>
  <c r="EP417" i="1"/>
  <c r="EN418" i="1"/>
  <c r="EM419" i="1"/>
  <c r="EH420" i="1"/>
  <c r="EQ420" i="1"/>
  <c r="EV423" i="1"/>
  <c r="EP425" i="1"/>
  <c r="EV427" i="1"/>
  <c r="EL428" i="1"/>
  <c r="EQ428" i="1"/>
  <c r="EP429" i="1"/>
  <c r="EP433" i="1"/>
  <c r="EM444" i="1"/>
  <c r="EH445" i="1"/>
  <c r="EG450" i="1"/>
  <c r="EM452" i="1"/>
  <c r="EV452" i="1"/>
  <c r="EH453" i="1"/>
  <c r="EQ417" i="1"/>
  <c r="EG418" i="1"/>
  <c r="EP422" i="1"/>
  <c r="EV424" i="1"/>
  <c r="EH425" i="1"/>
  <c r="EH429" i="1"/>
  <c r="EG430" i="1"/>
  <c r="EI432" i="1"/>
  <c r="EH433" i="1"/>
  <c r="EG434" i="1"/>
  <c r="EP438" i="1"/>
  <c r="EQ441" i="1"/>
  <c r="EP442" i="1"/>
  <c r="EH444" i="1"/>
  <c r="EQ444" i="1"/>
  <c r="EN446" i="1"/>
  <c r="EN454" i="1"/>
  <c r="EI456" i="1"/>
  <c r="ES416" i="1"/>
  <c r="EQ418" i="1"/>
  <c r="EQ422" i="1"/>
  <c r="EP423" i="1"/>
  <c r="EV425" i="1"/>
  <c r="EP427" i="1"/>
  <c r="ES428" i="1"/>
  <c r="EQ430" i="1"/>
  <c r="EP435" i="1"/>
  <c r="EV437" i="1"/>
  <c r="EQ438" i="1"/>
  <c r="EQ442" i="1"/>
  <c r="EP443" i="1"/>
  <c r="EI444" i="1"/>
  <c r="EG446" i="1"/>
  <c r="EH449" i="1"/>
  <c r="EI452" i="1"/>
  <c r="EG454" i="1"/>
  <c r="EH419" i="1"/>
  <c r="EI422" i="1"/>
  <c r="EM422" i="1"/>
  <c r="EH423" i="1"/>
  <c r="EG424" i="1"/>
  <c r="EI426" i="1"/>
  <c r="EM426" i="1"/>
  <c r="EH427" i="1"/>
  <c r="EG428" i="1"/>
  <c r="EI430" i="1"/>
  <c r="EM430" i="1"/>
  <c r="EH431" i="1"/>
  <c r="EM434" i="1"/>
  <c r="EH435" i="1"/>
  <c r="EG436" i="1"/>
  <c r="EI438" i="1"/>
  <c r="EM438" i="1"/>
  <c r="EH439" i="1"/>
  <c r="EG440" i="1"/>
  <c r="EI442" i="1"/>
  <c r="EM442" i="1"/>
  <c r="EH443" i="1"/>
  <c r="EG445" i="1"/>
  <c r="EN450" i="1"/>
  <c r="EM455" i="1"/>
  <c r="EV455" i="1"/>
  <c r="EV445" i="1"/>
  <c r="EQ446" i="1"/>
  <c r="EQ450" i="1"/>
  <c r="EQ454" i="1"/>
  <c r="EV457" i="1"/>
  <c r="EQ462" i="1"/>
  <c r="EV469" i="1"/>
  <c r="EQ470" i="1"/>
  <c r="EV481" i="1"/>
  <c r="EQ482" i="1"/>
  <c r="EV484" i="1"/>
  <c r="EM485" i="1"/>
  <c r="EQ486" i="1"/>
  <c r="EI489" i="1"/>
  <c r="EQ494" i="1"/>
  <c r="EN496" i="1"/>
  <c r="EI497" i="1"/>
  <c r="EM501" i="1"/>
  <c r="EV501" i="1"/>
  <c r="EQ502" i="1"/>
  <c r="EN504" i="1"/>
  <c r="EI505" i="1"/>
  <c r="EP456" i="1"/>
  <c r="EV458" i="1"/>
  <c r="EV462" i="1"/>
  <c r="EQ463" i="1"/>
  <c r="EP464" i="1"/>
  <c r="EV466" i="1"/>
  <c r="EP468" i="1"/>
  <c r="EV470" i="1"/>
  <c r="EQ471" i="1"/>
  <c r="EP472" i="1"/>
  <c r="EV474" i="1"/>
  <c r="EQ475" i="1"/>
  <c r="EV478" i="1"/>
  <c r="EP480" i="1"/>
  <c r="EI486" i="1"/>
  <c r="EG488" i="1"/>
  <c r="EM490" i="1"/>
  <c r="EI494" i="1"/>
  <c r="EG496" i="1"/>
  <c r="EM498" i="1"/>
  <c r="EH499" i="1"/>
  <c r="EI502" i="1"/>
  <c r="EG504" i="1"/>
  <c r="EM506" i="1"/>
  <c r="EP457" i="1"/>
  <c r="EV459" i="1"/>
  <c r="EV463" i="1"/>
  <c r="EQ464" i="1"/>
  <c r="EP465" i="1"/>
  <c r="EQ468" i="1"/>
  <c r="EP469" i="1"/>
  <c r="EV479" i="1"/>
  <c r="EP481" i="1"/>
  <c r="EV483" i="1"/>
  <c r="EH484" i="1"/>
  <c r="EM489" i="1"/>
  <c r="EH490" i="1"/>
  <c r="EN492" i="1"/>
  <c r="EM497" i="1"/>
  <c r="EV497" i="1"/>
  <c r="EH498" i="1"/>
  <c r="EQ498" i="1"/>
  <c r="EN500" i="1"/>
  <c r="EH506" i="1"/>
  <c r="EQ506" i="1"/>
  <c r="EH457" i="1"/>
  <c r="EG458" i="1"/>
  <c r="EI460" i="1"/>
  <c r="EH461" i="1"/>
  <c r="EG462" i="1"/>
  <c r="EI464" i="1"/>
  <c r="EM464" i="1"/>
  <c r="EH465" i="1"/>
  <c r="EG466" i="1"/>
  <c r="EI468" i="1"/>
  <c r="EM468" i="1"/>
  <c r="EH469" i="1"/>
  <c r="EG470" i="1"/>
  <c r="EH473" i="1"/>
  <c r="EI476" i="1"/>
  <c r="EM476" i="1"/>
  <c r="EH477" i="1"/>
  <c r="EG478" i="1"/>
  <c r="EH481" i="1"/>
  <c r="EG482" i="1"/>
  <c r="EM484" i="1"/>
  <c r="EI484" i="1"/>
  <c r="EM486" i="1"/>
  <c r="EH487" i="1"/>
  <c r="EG492" i="1"/>
  <c r="EM494" i="1"/>
  <c r="EH495" i="1"/>
  <c r="EG500" i="1"/>
  <c r="EH503" i="1"/>
  <c r="EP485" i="1"/>
  <c r="EV487" i="1"/>
  <c r="EQ488" i="1"/>
  <c r="EQ492" i="1"/>
  <c r="EV495" i="1"/>
  <c r="EP497" i="1"/>
  <c r="EV499" i="1"/>
  <c r="EQ500" i="1"/>
  <c r="EH508" i="1"/>
  <c r="EG509" i="1"/>
  <c r="EQ512" i="1"/>
  <c r="EN514" i="1"/>
  <c r="EI515" i="1"/>
  <c r="EG517" i="1"/>
  <c r="EM519" i="1"/>
  <c r="EQ520" i="1"/>
  <c r="EN522" i="1"/>
  <c r="EP525" i="1"/>
  <c r="EQ509" i="1"/>
  <c r="EG514" i="1"/>
  <c r="EM516" i="1"/>
  <c r="EH517" i="1"/>
  <c r="EG522" i="1"/>
  <c r="EM524" i="1"/>
  <c r="EH525" i="1"/>
  <c r="EI509" i="1"/>
  <c r="EM509" i="1"/>
  <c r="EN510" i="1"/>
  <c r="EN518" i="1"/>
  <c r="EN526" i="1"/>
  <c r="EG508" i="1"/>
  <c r="EG510" i="1"/>
  <c r="EM512" i="1"/>
  <c r="EH513" i="1"/>
  <c r="EG518" i="1"/>
  <c r="EM520" i="1"/>
  <c r="EQ510" i="1"/>
  <c r="EV513" i="1"/>
  <c r="EQ514" i="1"/>
  <c r="EQ518" i="1"/>
  <c r="EP519" i="1"/>
  <c r="EQ522" i="1"/>
  <c r="EV525" i="1"/>
  <c r="EP527" i="1"/>
  <c r="EV529" i="1"/>
  <c r="EQ530" i="1"/>
  <c r="EV533" i="1"/>
  <c r="EP535" i="1"/>
  <c r="EQ538" i="1"/>
  <c r="EH542" i="1"/>
  <c r="EP542" i="1"/>
  <c r="EV530" i="1"/>
  <c r="EP532" i="1"/>
  <c r="EV534" i="1"/>
  <c r="EP536" i="1"/>
  <c r="EV538" i="1"/>
  <c r="EP540" i="1"/>
  <c r="EQ542" i="1"/>
  <c r="EM542" i="1"/>
  <c r="EP529" i="1"/>
  <c r="EQ532" i="1"/>
  <c r="EP533" i="1"/>
  <c r="EQ536" i="1"/>
  <c r="EV539" i="1"/>
  <c r="EQ540" i="1"/>
  <c r="EM528" i="1"/>
  <c r="EH529" i="1"/>
  <c r="EG530" i="1"/>
  <c r="EI532" i="1"/>
  <c r="EM532" i="1"/>
  <c r="EH533" i="1"/>
  <c r="EG534" i="1"/>
  <c r="EI536" i="1"/>
  <c r="EM536" i="1"/>
  <c r="EH537" i="1"/>
  <c r="EG538" i="1"/>
  <c r="EI540" i="1"/>
  <c r="EM540" i="1"/>
  <c r="EH541" i="1"/>
  <c r="EN542" i="1"/>
  <c r="EI543" i="1"/>
  <c r="EH544" i="1"/>
  <c r="EQ544" i="1"/>
  <c r="EP545" i="1"/>
  <c r="EN546" i="1"/>
  <c r="EI547" i="1"/>
  <c r="EM547" i="1"/>
  <c r="EV547" i="1"/>
  <c r="EN550" i="1"/>
  <c r="EN554" i="1"/>
  <c r="EI555" i="1"/>
  <c r="EM555" i="1"/>
  <c r="EV555" i="1"/>
  <c r="EH556" i="1"/>
  <c r="EQ556" i="1"/>
  <c r="EG557" i="1"/>
  <c r="EN558" i="1"/>
  <c r="EV544" i="1"/>
  <c r="EQ545" i="1"/>
  <c r="EP546" i="1"/>
  <c r="EQ553" i="1"/>
  <c r="EV556" i="1"/>
  <c r="EQ557" i="1"/>
  <c r="EV545" i="1"/>
  <c r="EQ546" i="1"/>
  <c r="EV549" i="1"/>
  <c r="EQ550" i="1"/>
  <c r="EV553" i="1"/>
  <c r="EP555" i="1"/>
  <c r="EQ561" i="1"/>
  <c r="EP562" i="1"/>
  <c r="EV564" i="1"/>
  <c r="EP566" i="1"/>
  <c r="EV568" i="1"/>
  <c r="EI569" i="1"/>
  <c r="EG571" i="1"/>
  <c r="EM573" i="1"/>
  <c r="EV573" i="1"/>
  <c r="EH574" i="1"/>
  <c r="EN576" i="1"/>
  <c r="EI577" i="1"/>
  <c r="EG579" i="1"/>
  <c r="EG559" i="1"/>
  <c r="EI561" i="1"/>
  <c r="EM561" i="1"/>
  <c r="EH562" i="1"/>
  <c r="EG563" i="1"/>
  <c r="EI565" i="1"/>
  <c r="EM565" i="1"/>
  <c r="EH566" i="1"/>
  <c r="EG570" i="1"/>
  <c r="EM572" i="1"/>
  <c r="EV572" i="1"/>
  <c r="EQ573" i="1"/>
  <c r="EN575" i="1"/>
  <c r="EI576" i="1"/>
  <c r="EP578" i="1"/>
  <c r="EI580" i="1"/>
  <c r="EQ580" i="1"/>
  <c r="EQ559" i="1"/>
  <c r="EP560" i="1"/>
  <c r="EQ563" i="1"/>
  <c r="EP564" i="1"/>
  <c r="EV566" i="1"/>
  <c r="EH570" i="1"/>
  <c r="EI573" i="1"/>
  <c r="EM577" i="1"/>
  <c r="EI559" i="1"/>
  <c r="EH560" i="1"/>
  <c r="EG561" i="1"/>
  <c r="EI563" i="1"/>
  <c r="EH564" i="1"/>
  <c r="EN571" i="1"/>
  <c r="EM576" i="1"/>
  <c r="EH577" i="1"/>
  <c r="EN579" i="1"/>
  <c r="EV570" i="1"/>
  <c r="EQ571" i="1"/>
  <c r="EP572" i="1"/>
  <c r="EV574" i="1"/>
  <c r="EQ575" i="1"/>
  <c r="EV578" i="1"/>
  <c r="EP580" i="1"/>
  <c r="EI582" i="1"/>
  <c r="EM582" i="1"/>
  <c r="EN583" i="1"/>
  <c r="EQ581" i="1"/>
  <c r="EP582" i="1"/>
  <c r="EI581" i="1"/>
  <c r="EM581" i="1"/>
  <c r="EH582" i="1"/>
  <c r="EQ583" i="1"/>
  <c r="DT3" i="1"/>
  <c r="DF110" i="1"/>
  <c r="DJ110" i="1" s="1"/>
  <c r="CW110" i="1"/>
  <c r="DA110" i="1" s="1"/>
  <c r="CN110" i="1"/>
  <c r="DF137" i="1"/>
  <c r="DJ137" i="1" s="1"/>
  <c r="CW137" i="1"/>
  <c r="DA137" i="1" s="1"/>
  <c r="CN137" i="1"/>
  <c r="DF268" i="1"/>
  <c r="DJ268" i="1" s="1"/>
  <c r="CW268" i="1"/>
  <c r="DA268" i="1" s="1"/>
  <c r="CN268" i="1"/>
  <c r="DF410" i="1"/>
  <c r="DJ410" i="1" s="1"/>
  <c r="CW410" i="1"/>
  <c r="DA410" i="1" s="1"/>
  <c r="CN410" i="1"/>
  <c r="DF163" i="1"/>
  <c r="CW163" i="1"/>
  <c r="CN163" i="1"/>
  <c r="DF437" i="1"/>
  <c r="DJ437" i="1" s="1"/>
  <c r="CW437" i="1"/>
  <c r="DA437" i="1" s="1"/>
  <c r="CN437" i="1"/>
  <c r="DF468" i="1"/>
  <c r="DJ468" i="1" s="1"/>
  <c r="CW468" i="1"/>
  <c r="DA468" i="1" s="1"/>
  <c r="CN468" i="1"/>
  <c r="DF401" i="1"/>
  <c r="DJ401" i="1" s="1"/>
  <c r="CW401" i="1"/>
  <c r="CN401" i="1"/>
  <c r="DF32" i="1"/>
  <c r="DJ32" i="1" s="1"/>
  <c r="CW32" i="1"/>
  <c r="DA32" i="1" s="1"/>
  <c r="CN32" i="1"/>
  <c r="DF260" i="1"/>
  <c r="DJ260" i="1" s="1"/>
  <c r="CW260" i="1"/>
  <c r="CN260" i="1"/>
  <c r="DF118" i="1"/>
  <c r="DJ118" i="1" s="1"/>
  <c r="CW118" i="1"/>
  <c r="CN118" i="1"/>
  <c r="DF381" i="1"/>
  <c r="DJ381" i="1" s="1"/>
  <c r="CW381" i="1"/>
  <c r="DA381" i="1" s="1"/>
  <c r="CN381" i="1"/>
  <c r="DF117" i="1"/>
  <c r="DJ117" i="1" s="1"/>
  <c r="CW117" i="1"/>
  <c r="CN117" i="1"/>
  <c r="DF115" i="1"/>
  <c r="DJ115" i="1" s="1"/>
  <c r="CW115" i="1"/>
  <c r="DA115" i="1" s="1"/>
  <c r="CN115" i="1"/>
  <c r="DF461" i="1"/>
  <c r="DJ461" i="1" s="1"/>
  <c r="CW461" i="1"/>
  <c r="DA461" i="1" s="1"/>
  <c r="CN461" i="1"/>
  <c r="DF368" i="1"/>
  <c r="DJ368" i="1" s="1"/>
  <c r="CW368" i="1"/>
  <c r="DA368" i="1" s="1"/>
  <c r="CN368" i="1"/>
  <c r="DF436" i="1"/>
  <c r="DJ436" i="1" s="1"/>
  <c r="CW436" i="1"/>
  <c r="CN436" i="1"/>
  <c r="DF58" i="1"/>
  <c r="DJ58" i="1" s="1"/>
  <c r="CW58" i="1"/>
  <c r="DA58" i="1" s="1"/>
  <c r="CN58" i="1"/>
  <c r="DF224" i="1"/>
  <c r="DJ224" i="1" s="1"/>
  <c r="CW224" i="1"/>
  <c r="CN224" i="1"/>
  <c r="DF104" i="1"/>
  <c r="DJ104" i="1" s="1"/>
  <c r="CW104" i="1"/>
  <c r="DA104" i="1" s="1"/>
  <c r="CN104" i="1"/>
  <c r="DF313" i="1"/>
  <c r="DJ313" i="1" s="1"/>
  <c r="CW313" i="1"/>
  <c r="CN313" i="1"/>
  <c r="DF16" i="1"/>
  <c r="DJ16" i="1" s="1"/>
  <c r="CW16" i="1"/>
  <c r="DA16" i="1" s="1"/>
  <c r="CN16" i="1"/>
  <c r="DF400" i="1"/>
  <c r="DJ400" i="1" s="1"/>
  <c r="CW400" i="1"/>
  <c r="DA400" i="1" s="1"/>
  <c r="CN400" i="1"/>
  <c r="DF100" i="1"/>
  <c r="DJ100" i="1" s="1"/>
  <c r="CW100" i="1"/>
  <c r="DA100" i="1" s="1"/>
  <c r="CN100" i="1"/>
  <c r="DF486" i="1"/>
  <c r="DJ486" i="1" s="1"/>
  <c r="CW486" i="1"/>
  <c r="DA486" i="1" s="1"/>
  <c r="CN486" i="1"/>
  <c r="DF505" i="1"/>
  <c r="DJ505" i="1" s="1"/>
  <c r="CW505" i="1"/>
  <c r="DA505" i="1" s="1"/>
  <c r="CN505" i="1"/>
  <c r="DF54" i="1"/>
  <c r="DJ54" i="1" s="1"/>
  <c r="CW54" i="1"/>
  <c r="DA54" i="1" s="1"/>
  <c r="CN54" i="1"/>
  <c r="DF165" i="1"/>
  <c r="DJ165" i="1" s="1"/>
  <c r="CW165" i="1"/>
  <c r="DA165" i="1" s="1"/>
  <c r="CN165" i="1"/>
  <c r="DF503" i="1"/>
  <c r="DJ503" i="1" s="1"/>
  <c r="CW503" i="1"/>
  <c r="CN503" i="1"/>
  <c r="DF183" i="1"/>
  <c r="DJ183" i="1" s="1"/>
  <c r="CW183" i="1"/>
  <c r="DA183" i="1" s="1"/>
  <c r="CN183" i="1"/>
  <c r="DF559" i="1"/>
  <c r="DJ559" i="1" s="1"/>
  <c r="CW559" i="1"/>
  <c r="DA559" i="1" s="1"/>
  <c r="CN559" i="1"/>
  <c r="DF385" i="1"/>
  <c r="DJ385" i="1" s="1"/>
  <c r="CW385" i="1"/>
  <c r="CN385" i="1"/>
  <c r="DF370" i="1"/>
  <c r="DJ370" i="1" s="1"/>
  <c r="CW370" i="1"/>
  <c r="DA370" i="1" s="1"/>
  <c r="CN370" i="1"/>
  <c r="DF535" i="1"/>
  <c r="DJ535" i="1" s="1"/>
  <c r="CW535" i="1"/>
  <c r="DA535" i="1" s="1"/>
  <c r="CN535" i="1"/>
  <c r="DF217" i="1"/>
  <c r="DJ217" i="1" s="1"/>
  <c r="CW217" i="1"/>
  <c r="CN217" i="1"/>
  <c r="DF572" i="1"/>
  <c r="DJ572" i="1" s="1"/>
  <c r="CW572" i="1"/>
  <c r="CN572" i="1"/>
  <c r="DF285" i="1"/>
  <c r="DJ285" i="1" s="1"/>
  <c r="CW285" i="1"/>
  <c r="CN285" i="1"/>
  <c r="DF280" i="1"/>
  <c r="DJ280" i="1" s="1"/>
  <c r="CW280" i="1"/>
  <c r="CN280" i="1"/>
  <c r="DF182" i="1"/>
  <c r="DJ182" i="1" s="1"/>
  <c r="CW182" i="1"/>
  <c r="DA182" i="1" s="1"/>
  <c r="CN182" i="1"/>
  <c r="DF204" i="1"/>
  <c r="DJ204" i="1" s="1"/>
  <c r="CW204" i="1"/>
  <c r="CN204" i="1"/>
  <c r="DF431" i="1"/>
  <c r="DJ431" i="1" s="1"/>
  <c r="CW431" i="1"/>
  <c r="DA431" i="1" s="1"/>
  <c r="CN431" i="1"/>
  <c r="DF430" i="1"/>
  <c r="DJ430" i="1" s="1"/>
  <c r="CW430" i="1"/>
  <c r="CN430" i="1"/>
  <c r="DF312" i="1"/>
  <c r="CW312" i="1"/>
  <c r="DA312" i="1" s="1"/>
  <c r="CN312" i="1"/>
  <c r="DF205" i="1"/>
  <c r="DJ205" i="1" s="1"/>
  <c r="CW205" i="1"/>
  <c r="DA205" i="1" s="1"/>
  <c r="CN205" i="1"/>
  <c r="DF178" i="1"/>
  <c r="DJ178" i="1" s="1"/>
  <c r="CW178" i="1"/>
  <c r="DA178" i="1" s="1"/>
  <c r="CN178" i="1"/>
  <c r="DF174" i="1"/>
  <c r="DJ174" i="1" s="1"/>
  <c r="CW174" i="1"/>
  <c r="DA174" i="1" s="1"/>
  <c r="CN174" i="1"/>
  <c r="DF166" i="1"/>
  <c r="DJ166" i="1" s="1"/>
  <c r="CW166" i="1"/>
  <c r="DA166" i="1" s="1"/>
  <c r="CN166" i="1"/>
  <c r="DF146" i="1"/>
  <c r="DJ146" i="1" s="1"/>
  <c r="CW146" i="1"/>
  <c r="CN146" i="1"/>
  <c r="DF136" i="1"/>
  <c r="DJ136" i="1" s="1"/>
  <c r="CW136" i="1"/>
  <c r="DA136" i="1" s="1"/>
  <c r="CN136" i="1"/>
  <c r="DF106" i="1"/>
  <c r="DJ106" i="1" s="1"/>
  <c r="CW106" i="1"/>
  <c r="CN106" i="1"/>
  <c r="DF97" i="1"/>
  <c r="DJ97" i="1" s="1"/>
  <c r="CW97" i="1"/>
  <c r="DA97" i="1" s="1"/>
  <c r="CN97" i="1"/>
  <c r="DF66" i="1"/>
  <c r="DJ66" i="1" s="1"/>
  <c r="CW66" i="1"/>
  <c r="DA66" i="1" s="1"/>
  <c r="CN66" i="1"/>
  <c r="DF37" i="1"/>
  <c r="DJ37" i="1" s="1"/>
  <c r="CW37" i="1"/>
  <c r="DA37" i="1" s="1"/>
  <c r="CN37" i="1"/>
  <c r="DF15" i="1"/>
  <c r="DJ15" i="1" s="1"/>
  <c r="CW15" i="1"/>
  <c r="CN15" i="1"/>
  <c r="DF359" i="1"/>
  <c r="DJ359" i="1" s="1"/>
  <c r="CW359" i="1"/>
  <c r="DA359" i="1" s="1"/>
  <c r="CN359" i="1"/>
  <c r="DF340" i="1"/>
  <c r="DJ340" i="1" s="1"/>
  <c r="CW340" i="1"/>
  <c r="DA340" i="1" s="1"/>
  <c r="CN340" i="1"/>
  <c r="DF250" i="1"/>
  <c r="DJ250" i="1" s="1"/>
  <c r="CW250" i="1"/>
  <c r="CN250" i="1"/>
  <c r="DF239" i="1"/>
  <c r="DJ239" i="1" s="1"/>
  <c r="CW239" i="1"/>
  <c r="DA239" i="1" s="1"/>
  <c r="CN239" i="1"/>
  <c r="DF234" i="1"/>
  <c r="DJ234" i="1" s="1"/>
  <c r="CW234" i="1"/>
  <c r="DA234" i="1" s="1"/>
  <c r="CN234" i="1"/>
  <c r="DF45" i="1"/>
  <c r="DJ45" i="1" s="1"/>
  <c r="CW45" i="1"/>
  <c r="DA45" i="1" s="1"/>
  <c r="CN45" i="1"/>
  <c r="DF574" i="1"/>
  <c r="DJ574" i="1" s="1"/>
  <c r="CW574" i="1"/>
  <c r="DA574" i="1" s="1"/>
  <c r="CN574" i="1"/>
  <c r="DF409" i="1"/>
  <c r="DJ409" i="1" s="1"/>
  <c r="CW409" i="1"/>
  <c r="CN409" i="1"/>
  <c r="DF523" i="1"/>
  <c r="DJ523" i="1" s="1"/>
  <c r="CW523" i="1"/>
  <c r="CN523" i="1"/>
  <c r="DF537" i="1"/>
  <c r="DJ537" i="1" s="1"/>
  <c r="CW537" i="1"/>
  <c r="DA537" i="1" s="1"/>
  <c r="CN537" i="1"/>
  <c r="DF55" i="1"/>
  <c r="DJ55" i="1" s="1"/>
  <c r="CW55" i="1"/>
  <c r="CN55" i="1"/>
  <c r="DF491" i="1"/>
  <c r="DJ491" i="1" s="1"/>
  <c r="CW491" i="1"/>
  <c r="DA491" i="1" s="1"/>
  <c r="CN491" i="1"/>
  <c r="DF530" i="1"/>
  <c r="DJ530" i="1" s="1"/>
  <c r="CW530" i="1"/>
  <c r="DA530" i="1" s="1"/>
  <c r="CN530" i="1"/>
  <c r="DF415" i="1"/>
  <c r="DJ415" i="1" s="1"/>
  <c r="CW415" i="1"/>
  <c r="DA415" i="1" s="1"/>
  <c r="CN415" i="1"/>
  <c r="DF145" i="1"/>
  <c r="DJ145" i="1" s="1"/>
  <c r="CW145" i="1"/>
  <c r="DA145" i="1" s="1"/>
  <c r="CN145" i="1"/>
  <c r="DF398" i="1"/>
  <c r="DJ398" i="1" s="1"/>
  <c r="CW398" i="1"/>
  <c r="CN398" i="1"/>
  <c r="DF474" i="1"/>
  <c r="DJ474" i="1" s="1"/>
  <c r="CW474" i="1"/>
  <c r="DA474" i="1" s="1"/>
  <c r="CN474" i="1"/>
  <c r="DF364" i="1"/>
  <c r="DJ364" i="1" s="1"/>
  <c r="CW364" i="1"/>
  <c r="DA364" i="1" s="1"/>
  <c r="CN364" i="1"/>
  <c r="DF502" i="1"/>
  <c r="CW502" i="1"/>
  <c r="DA502" i="1" s="1"/>
  <c r="CN502" i="1"/>
  <c r="DF492" i="1"/>
  <c r="DJ492" i="1" s="1"/>
  <c r="CW492" i="1"/>
  <c r="DA492" i="1" s="1"/>
  <c r="CN492" i="1"/>
  <c r="DF447" i="1"/>
  <c r="DJ447" i="1" s="1"/>
  <c r="CW447" i="1"/>
  <c r="DA447" i="1" s="1"/>
  <c r="CN447" i="1"/>
  <c r="DF382" i="1"/>
  <c r="DJ382" i="1" s="1"/>
  <c r="CW382" i="1"/>
  <c r="DA382" i="1" s="1"/>
  <c r="CN382" i="1"/>
  <c r="DF316" i="1"/>
  <c r="DJ316" i="1" s="1"/>
  <c r="CW316" i="1"/>
  <c r="DA316" i="1" s="1"/>
  <c r="CN316" i="1"/>
  <c r="DF451" i="1"/>
  <c r="DJ451" i="1" s="1"/>
  <c r="CW451" i="1"/>
  <c r="CN451" i="1"/>
  <c r="DF184" i="1"/>
  <c r="DJ184" i="1" s="1"/>
  <c r="CW184" i="1"/>
  <c r="DA184" i="1" s="1"/>
  <c r="CN184" i="1"/>
  <c r="DF151" i="1"/>
  <c r="DJ151" i="1" s="1"/>
  <c r="CW151" i="1"/>
  <c r="DA151" i="1" s="1"/>
  <c r="CN151" i="1"/>
  <c r="DF435" i="1"/>
  <c r="DJ435" i="1" s="1"/>
  <c r="CW435" i="1"/>
  <c r="DA435" i="1" s="1"/>
  <c r="CN435" i="1"/>
  <c r="DF11" i="1"/>
  <c r="DJ11" i="1" s="1"/>
  <c r="CW11" i="1"/>
  <c r="DA11" i="1" s="1"/>
  <c r="CN11" i="1"/>
  <c r="DF304" i="1"/>
  <c r="DJ304" i="1" s="1"/>
  <c r="CW304" i="1"/>
  <c r="DA304" i="1" s="1"/>
  <c r="CN304" i="1"/>
  <c r="DF309" i="1"/>
  <c r="DJ309" i="1" s="1"/>
  <c r="CW309" i="1"/>
  <c r="DA309" i="1" s="1"/>
  <c r="CN309" i="1"/>
  <c r="DF180" i="1"/>
  <c r="DJ180" i="1" s="1"/>
  <c r="CW180" i="1"/>
  <c r="DA180" i="1" s="1"/>
  <c r="CN180" i="1"/>
  <c r="DF138" i="1"/>
  <c r="DJ138" i="1" s="1"/>
  <c r="CW138" i="1"/>
  <c r="DA138" i="1" s="1"/>
  <c r="CN138" i="1"/>
  <c r="DF581" i="1"/>
  <c r="DJ581" i="1" s="1"/>
  <c r="CW581" i="1"/>
  <c r="DA581" i="1" s="1"/>
  <c r="CN581" i="1"/>
  <c r="DF119" i="1"/>
  <c r="DJ119" i="1" s="1"/>
  <c r="CW119" i="1"/>
  <c r="CN119" i="1"/>
  <c r="DF539" i="1"/>
  <c r="DJ539" i="1" s="1"/>
  <c r="CW539" i="1"/>
  <c r="DA539" i="1" s="1"/>
  <c r="CN539" i="1"/>
  <c r="DF212" i="1"/>
  <c r="DJ212" i="1" s="1"/>
  <c r="CW212" i="1"/>
  <c r="DA212" i="1" s="1"/>
  <c r="CN212" i="1"/>
  <c r="DF323" i="1"/>
  <c r="DJ323" i="1" s="1"/>
  <c r="CW323" i="1"/>
  <c r="CN323" i="1"/>
  <c r="DF176" i="1"/>
  <c r="DJ176" i="1" s="1"/>
  <c r="CW176" i="1"/>
  <c r="DA176" i="1" s="1"/>
  <c r="CN176" i="1"/>
  <c r="DF222" i="1"/>
  <c r="DJ222" i="1" s="1"/>
  <c r="CW222" i="1"/>
  <c r="DA222" i="1" s="1"/>
  <c r="CN222" i="1"/>
  <c r="DF109" i="1"/>
  <c r="DJ109" i="1" s="1"/>
  <c r="CW109" i="1"/>
  <c r="DA109" i="1" s="1"/>
  <c r="CN109" i="1"/>
  <c r="DF171" i="1"/>
  <c r="DJ171" i="1" s="1"/>
  <c r="CW171" i="1"/>
  <c r="DA171" i="1" s="1"/>
  <c r="CN171" i="1"/>
  <c r="DF546" i="1"/>
  <c r="DJ546" i="1" s="1"/>
  <c r="CW546" i="1"/>
  <c r="CN546" i="1"/>
  <c r="DF78" i="1"/>
  <c r="DJ78" i="1" s="1"/>
  <c r="CW78" i="1"/>
  <c r="DA78" i="1" s="1"/>
  <c r="CN78" i="1"/>
  <c r="DF337" i="1"/>
  <c r="DJ337" i="1" s="1"/>
  <c r="CW337" i="1"/>
  <c r="DA337" i="1" s="1"/>
  <c r="CN337" i="1"/>
  <c r="DF332" i="1"/>
  <c r="DJ332" i="1" s="1"/>
  <c r="CW332" i="1"/>
  <c r="DA332" i="1" s="1"/>
  <c r="CN332" i="1"/>
  <c r="DF127" i="1"/>
  <c r="CW127" i="1"/>
  <c r="CN127" i="1"/>
  <c r="DF571" i="1"/>
  <c r="DJ571" i="1" s="1"/>
  <c r="CW571" i="1"/>
  <c r="DA571" i="1" s="1"/>
  <c r="CN571" i="1"/>
  <c r="DF269" i="1"/>
  <c r="DJ269" i="1" s="1"/>
  <c r="CW269" i="1"/>
  <c r="DA269" i="1" s="1"/>
  <c r="CN269" i="1"/>
  <c r="DF188" i="1"/>
  <c r="DJ188" i="1" s="1"/>
  <c r="CW188" i="1"/>
  <c r="DA188" i="1" s="1"/>
  <c r="CN188" i="1"/>
  <c r="DF551" i="1"/>
  <c r="DJ551" i="1" s="1"/>
  <c r="CW551" i="1"/>
  <c r="DA551" i="1" s="1"/>
  <c r="CN551" i="1"/>
  <c r="DF544" i="1"/>
  <c r="DJ544" i="1" s="1"/>
  <c r="CW544" i="1"/>
  <c r="DA544" i="1" s="1"/>
  <c r="CN544" i="1"/>
  <c r="DF101" i="1"/>
  <c r="DJ101" i="1" s="1"/>
  <c r="CW101" i="1"/>
  <c r="DA101" i="1" s="1"/>
  <c r="CN101" i="1"/>
  <c r="DF82" i="1"/>
  <c r="DJ82" i="1" s="1"/>
  <c r="CW82" i="1"/>
  <c r="CN82" i="1"/>
  <c r="DF57" i="1"/>
  <c r="DJ57" i="1" s="1"/>
  <c r="CW57" i="1"/>
  <c r="CN57" i="1"/>
  <c r="DF383" i="1"/>
  <c r="DJ383" i="1" s="1"/>
  <c r="CW383" i="1"/>
  <c r="DA383" i="1" s="1"/>
  <c r="CN383" i="1"/>
  <c r="DF499" i="1"/>
  <c r="DJ499" i="1" s="1"/>
  <c r="CW499" i="1"/>
  <c r="DA499" i="1" s="1"/>
  <c r="CN499" i="1"/>
  <c r="DF92" i="1"/>
  <c r="DJ92" i="1" s="1"/>
  <c r="CW92" i="1"/>
  <c r="DA92" i="1" s="1"/>
  <c r="CN92" i="1"/>
  <c r="DF501" i="1"/>
  <c r="DJ501" i="1" s="1"/>
  <c r="CW501" i="1"/>
  <c r="CN501" i="1"/>
  <c r="DF25" i="1"/>
  <c r="DJ25" i="1" s="1"/>
  <c r="CW25" i="1"/>
  <c r="DA25" i="1" s="1"/>
  <c r="CN25" i="1"/>
  <c r="DF75" i="1"/>
  <c r="DJ75" i="1" s="1"/>
  <c r="CW75" i="1"/>
  <c r="DA75" i="1" s="1"/>
  <c r="CN75" i="1"/>
  <c r="DF200" i="1"/>
  <c r="DJ200" i="1" s="1"/>
  <c r="CW200" i="1"/>
  <c r="DA200" i="1" s="1"/>
  <c r="CN200" i="1"/>
  <c r="DF74" i="1"/>
  <c r="DJ74" i="1" s="1"/>
  <c r="CW74" i="1"/>
  <c r="DA74" i="1" s="1"/>
  <c r="CN74" i="1"/>
  <c r="DF221" i="1"/>
  <c r="DJ221" i="1" s="1"/>
  <c r="CW221" i="1"/>
  <c r="DA221" i="1" s="1"/>
  <c r="CN221" i="1"/>
  <c r="DF126" i="1"/>
  <c r="DJ126" i="1" s="1"/>
  <c r="CW126" i="1"/>
  <c r="DA126" i="1" s="1"/>
  <c r="CN126" i="1"/>
  <c r="DF113" i="1"/>
  <c r="DJ113" i="1" s="1"/>
  <c r="CW113" i="1"/>
  <c r="DA113" i="1" s="1"/>
  <c r="CN113" i="1"/>
  <c r="DF515" i="1"/>
  <c r="DJ515" i="1" s="1"/>
  <c r="CW515" i="1"/>
  <c r="CN515" i="1"/>
  <c r="DF33" i="1"/>
  <c r="DJ33" i="1" s="1"/>
  <c r="CW33" i="1"/>
  <c r="DA33" i="1" s="1"/>
  <c r="CN33" i="1"/>
  <c r="DF294" i="1"/>
  <c r="DJ294" i="1" s="1"/>
  <c r="CW294" i="1"/>
  <c r="DA294" i="1" s="1"/>
  <c r="CN294" i="1"/>
  <c r="DF209" i="1"/>
  <c r="DJ209" i="1" s="1"/>
  <c r="CW209" i="1"/>
  <c r="DA209" i="1" s="1"/>
  <c r="CN209" i="1"/>
  <c r="DF334" i="1"/>
  <c r="DJ334" i="1" s="1"/>
  <c r="CW334" i="1"/>
  <c r="CN334" i="1"/>
  <c r="DF366" i="1"/>
  <c r="DJ366" i="1" s="1"/>
  <c r="CW366" i="1"/>
  <c r="CN366" i="1"/>
  <c r="DF446" i="1"/>
  <c r="DJ446" i="1" s="1"/>
  <c r="CW446" i="1"/>
  <c r="DA446" i="1" s="1"/>
  <c r="CN446" i="1"/>
  <c r="DF412" i="1"/>
  <c r="DJ412" i="1" s="1"/>
  <c r="CW412" i="1"/>
  <c r="DA412" i="1" s="1"/>
  <c r="CN412" i="1"/>
  <c r="DF293" i="1"/>
  <c r="DJ293" i="1" s="1"/>
  <c r="CW293" i="1"/>
  <c r="DA293" i="1" s="1"/>
  <c r="CN293" i="1"/>
  <c r="DF148" i="1"/>
  <c r="DJ148" i="1" s="1"/>
  <c r="CW148" i="1"/>
  <c r="DA148" i="1" s="1"/>
  <c r="CN148" i="1"/>
  <c r="DF554" i="1"/>
  <c r="DJ554" i="1" s="1"/>
  <c r="CW554" i="1"/>
  <c r="DA554" i="1" s="1"/>
  <c r="CN554" i="1"/>
  <c r="DF22" i="1"/>
  <c r="DJ22" i="1" s="1"/>
  <c r="CW22" i="1"/>
  <c r="DA22" i="1" s="1"/>
  <c r="CN22" i="1"/>
  <c r="DF39" i="1"/>
  <c r="DJ39" i="1" s="1"/>
  <c r="CW39" i="1"/>
  <c r="CN39" i="1"/>
  <c r="DF44" i="1"/>
  <c r="DJ44" i="1" s="1"/>
  <c r="CW44" i="1"/>
  <c r="DA44" i="1" s="1"/>
  <c r="CN44" i="1"/>
  <c r="DF476" i="1"/>
  <c r="DJ476" i="1" s="1"/>
  <c r="CW476" i="1"/>
  <c r="DA476" i="1" s="1"/>
  <c r="CN476" i="1"/>
  <c r="DF402" i="1"/>
  <c r="DJ402" i="1" s="1"/>
  <c r="CW402" i="1"/>
  <c r="CN402" i="1"/>
  <c r="DF230" i="1"/>
  <c r="DJ230" i="1" s="1"/>
  <c r="CW230" i="1"/>
  <c r="CN230" i="1"/>
  <c r="DF345" i="1"/>
  <c r="DJ345" i="1" s="1"/>
  <c r="CW345" i="1"/>
  <c r="DA345" i="1" s="1"/>
  <c r="CN345" i="1"/>
  <c r="DF526" i="1"/>
  <c r="DJ526" i="1" s="1"/>
  <c r="CW526" i="1"/>
  <c r="DA526" i="1" s="1"/>
  <c r="CN526" i="1"/>
  <c r="DF263" i="1"/>
  <c r="DJ263" i="1" s="1"/>
  <c r="CW263" i="1"/>
  <c r="DA263" i="1" s="1"/>
  <c r="CN263" i="1"/>
  <c r="DF153" i="1"/>
  <c r="DJ153" i="1" s="1"/>
  <c r="CW153" i="1"/>
  <c r="CN153" i="1"/>
  <c r="DF564" i="1"/>
  <c r="DJ564" i="1" s="1"/>
  <c r="CW564" i="1"/>
  <c r="DA564" i="1" s="1"/>
  <c r="CN564" i="1"/>
  <c r="DF525" i="1"/>
  <c r="DJ525" i="1" s="1"/>
  <c r="CW525" i="1"/>
  <c r="DA525" i="1" s="1"/>
  <c r="CN525" i="1"/>
  <c r="DF510" i="1"/>
  <c r="DJ510" i="1" s="1"/>
  <c r="CW510" i="1"/>
  <c r="DA510" i="1" s="1"/>
  <c r="CN510" i="1"/>
  <c r="DF98" i="1"/>
  <c r="DJ98" i="1" s="1"/>
  <c r="CW98" i="1"/>
  <c r="DA98" i="1" s="1"/>
  <c r="CN98" i="1"/>
  <c r="DF264" i="1"/>
  <c r="DJ264" i="1" s="1"/>
  <c r="CW264" i="1"/>
  <c r="DA264" i="1" s="1"/>
  <c r="CN264" i="1"/>
  <c r="DF478" i="1"/>
  <c r="DJ478" i="1" s="1"/>
  <c r="CW478" i="1"/>
  <c r="DA478" i="1" s="1"/>
  <c r="CN478" i="1"/>
  <c r="DF406" i="1"/>
  <c r="DJ406" i="1" s="1"/>
  <c r="CW406" i="1"/>
  <c r="CN406" i="1"/>
  <c r="DF485" i="1"/>
  <c r="DJ485" i="1" s="1"/>
  <c r="CW485" i="1"/>
  <c r="CN485" i="1"/>
  <c r="DF367" i="1"/>
  <c r="DJ367" i="1" s="1"/>
  <c r="CW367" i="1"/>
  <c r="DA367" i="1" s="1"/>
  <c r="CN367" i="1"/>
  <c r="DF194" i="1"/>
  <c r="DJ194" i="1" s="1"/>
  <c r="CW194" i="1"/>
  <c r="DA194" i="1" s="1"/>
  <c r="CN194" i="1"/>
  <c r="DF29" i="1"/>
  <c r="DJ29" i="1" s="1"/>
  <c r="CW29" i="1"/>
  <c r="DA29" i="1" s="1"/>
  <c r="CN29" i="1"/>
  <c r="DF569" i="1"/>
  <c r="DJ569" i="1" s="1"/>
  <c r="CW569" i="1"/>
  <c r="CN569" i="1"/>
  <c r="DF172" i="1"/>
  <c r="DJ172" i="1" s="1"/>
  <c r="CW172" i="1"/>
  <c r="DA172" i="1" s="1"/>
  <c r="CN172" i="1"/>
  <c r="DF130" i="1"/>
  <c r="DJ130" i="1" s="1"/>
  <c r="CW130" i="1"/>
  <c r="DA130" i="1" s="1"/>
  <c r="CN130" i="1"/>
  <c r="DF179" i="1"/>
  <c r="DJ179" i="1" s="1"/>
  <c r="CW179" i="1"/>
  <c r="DA179" i="1" s="1"/>
  <c r="CN179" i="1"/>
  <c r="DF454" i="1"/>
  <c r="DJ454" i="1" s="1"/>
  <c r="CW454" i="1"/>
  <c r="CN454" i="1"/>
  <c r="DF9" i="1"/>
  <c r="DJ9" i="1" s="1"/>
  <c r="CW9" i="1"/>
  <c r="DA9" i="1" s="1"/>
  <c r="CN9" i="1"/>
  <c r="DF129" i="1"/>
  <c r="DJ129" i="1" s="1"/>
  <c r="CW129" i="1"/>
  <c r="CN129" i="1"/>
  <c r="DF374" i="1"/>
  <c r="DJ374" i="1" s="1"/>
  <c r="CW374" i="1"/>
  <c r="DA374" i="1" s="1"/>
  <c r="CN374" i="1"/>
  <c r="DF561" i="1"/>
  <c r="DJ561" i="1" s="1"/>
  <c r="CW561" i="1"/>
  <c r="CN561" i="1"/>
  <c r="DF132" i="1"/>
  <c r="DJ132" i="1" s="1"/>
  <c r="CW132" i="1"/>
  <c r="CN132" i="1"/>
  <c r="DF192" i="1"/>
  <c r="DJ192" i="1" s="1"/>
  <c r="CW192" i="1"/>
  <c r="DA192" i="1" s="1"/>
  <c r="CN192" i="1"/>
  <c r="DF6" i="1"/>
  <c r="DJ6" i="1" s="1"/>
  <c r="CW6" i="1"/>
  <c r="DA6" i="1" s="1"/>
  <c r="CN6" i="1"/>
  <c r="DF575" i="1"/>
  <c r="DJ575" i="1" s="1"/>
  <c r="CW575" i="1"/>
  <c r="DA575" i="1" s="1"/>
  <c r="CN575" i="1"/>
  <c r="DF196" i="1"/>
  <c r="DJ196" i="1" s="1"/>
  <c r="CW196" i="1"/>
  <c r="CN196" i="1"/>
  <c r="DF40" i="1"/>
  <c r="DJ40" i="1" s="1"/>
  <c r="CW40" i="1"/>
  <c r="DA40" i="1" s="1"/>
  <c r="CN40" i="1"/>
  <c r="DF318" i="1"/>
  <c r="DJ318" i="1" s="1"/>
  <c r="CW318" i="1"/>
  <c r="DA318" i="1" s="1"/>
  <c r="CN318" i="1"/>
  <c r="DF576" i="1"/>
  <c r="CW576" i="1"/>
  <c r="CN576" i="1"/>
  <c r="DF248" i="1"/>
  <c r="DJ248" i="1" s="1"/>
  <c r="CW248" i="1"/>
  <c r="CN248" i="1"/>
  <c r="DF315" i="1"/>
  <c r="DJ315" i="1" s="1"/>
  <c r="CW315" i="1"/>
  <c r="DA315" i="1" s="1"/>
  <c r="CN315" i="1"/>
  <c r="DF243" i="1"/>
  <c r="DJ243" i="1" s="1"/>
  <c r="CW243" i="1"/>
  <c r="DA243" i="1" s="1"/>
  <c r="CN243" i="1"/>
  <c r="DF218" i="1"/>
  <c r="DJ218" i="1" s="1"/>
  <c r="CW218" i="1"/>
  <c r="DA218" i="1" s="1"/>
  <c r="CN218" i="1"/>
  <c r="DF467" i="1"/>
  <c r="DJ467" i="1" s="1"/>
  <c r="CW467" i="1"/>
  <c r="DA467" i="1" s="1"/>
  <c r="CN467" i="1"/>
  <c r="DF540" i="1"/>
  <c r="DJ540" i="1" s="1"/>
  <c r="CW540" i="1"/>
  <c r="DA540" i="1" s="1"/>
  <c r="CN540" i="1"/>
  <c r="DF495" i="1"/>
  <c r="DJ495" i="1" s="1"/>
  <c r="CW495" i="1"/>
  <c r="DA495" i="1" s="1"/>
  <c r="CN495" i="1"/>
  <c r="DF547" i="1"/>
  <c r="DJ547" i="1" s="1"/>
  <c r="CW547" i="1"/>
  <c r="CN547" i="1"/>
  <c r="DF440" i="1"/>
  <c r="DJ440" i="1" s="1"/>
  <c r="CW440" i="1"/>
  <c r="CN440" i="1"/>
  <c r="DF292" i="1"/>
  <c r="DJ292" i="1" s="1"/>
  <c r="CW292" i="1"/>
  <c r="DA292" i="1" s="1"/>
  <c r="CN292" i="1"/>
  <c r="DF458" i="1"/>
  <c r="DJ458" i="1" s="1"/>
  <c r="CW458" i="1"/>
  <c r="DA458" i="1" s="1"/>
  <c r="CN458" i="1"/>
  <c r="DF62" i="1"/>
  <c r="DJ62" i="1" s="1"/>
  <c r="CW62" i="1"/>
  <c r="CN62" i="1"/>
  <c r="DF325" i="1"/>
  <c r="DJ325" i="1" s="1"/>
  <c r="CW325" i="1"/>
  <c r="CN325" i="1"/>
  <c r="DF327" i="1"/>
  <c r="DJ327" i="1" s="1"/>
  <c r="CW327" i="1"/>
  <c r="DA327" i="1" s="1"/>
  <c r="CN327" i="1"/>
  <c r="DF480" i="1"/>
  <c r="DJ480" i="1" s="1"/>
  <c r="CW480" i="1"/>
  <c r="DA480" i="1" s="1"/>
  <c r="CN480" i="1"/>
  <c r="DF175" i="1"/>
  <c r="DJ175" i="1" s="1"/>
  <c r="CW175" i="1"/>
  <c r="CN175" i="1"/>
  <c r="DF457" i="1"/>
  <c r="DJ457" i="1" s="1"/>
  <c r="CW457" i="1"/>
  <c r="DA457" i="1" s="1"/>
  <c r="CN457" i="1"/>
  <c r="DF483" i="1"/>
  <c r="DJ483" i="1" s="1"/>
  <c r="CW483" i="1"/>
  <c r="DA483" i="1" s="1"/>
  <c r="CN483" i="1"/>
  <c r="DF93" i="1"/>
  <c r="DJ93" i="1" s="1"/>
  <c r="CW93" i="1"/>
  <c r="DA93" i="1" s="1"/>
  <c r="CN93" i="1"/>
  <c r="DF273" i="1"/>
  <c r="DJ273" i="1" s="1"/>
  <c r="CW273" i="1"/>
  <c r="CN273" i="1"/>
  <c r="DF433" i="1"/>
  <c r="DJ433" i="1" s="1"/>
  <c r="CW433" i="1"/>
  <c r="DA433" i="1" s="1"/>
  <c r="CN433" i="1"/>
  <c r="DF317" i="1"/>
  <c r="DJ317" i="1" s="1"/>
  <c r="CW317" i="1"/>
  <c r="DA317" i="1" s="1"/>
  <c r="CN317" i="1"/>
  <c r="DF429" i="1"/>
  <c r="CW429" i="1"/>
  <c r="CN429" i="1"/>
  <c r="DF81" i="1"/>
  <c r="DJ81" i="1" s="1"/>
  <c r="CW81" i="1"/>
  <c r="CN81" i="1"/>
  <c r="DF419" i="1"/>
  <c r="DJ419" i="1" s="1"/>
  <c r="CW419" i="1"/>
  <c r="DA419" i="1" s="1"/>
  <c r="CN419" i="1"/>
  <c r="DF208" i="1"/>
  <c r="DJ208" i="1" s="1"/>
  <c r="CW208" i="1"/>
  <c r="DA208" i="1" s="1"/>
  <c r="CN208" i="1"/>
  <c r="DF262" i="1"/>
  <c r="DJ262" i="1" s="1"/>
  <c r="CW262" i="1"/>
  <c r="CN262" i="1"/>
  <c r="DF295" i="1"/>
  <c r="DJ295" i="1" s="1"/>
  <c r="CW295" i="1"/>
  <c r="DA295" i="1" s="1"/>
  <c r="CN295" i="1"/>
  <c r="DF277" i="1"/>
  <c r="DJ277" i="1" s="1"/>
  <c r="CW277" i="1"/>
  <c r="DA277" i="1" s="1"/>
  <c r="CN277" i="1"/>
  <c r="DF270" i="1"/>
  <c r="DJ270" i="1" s="1"/>
  <c r="CW270" i="1"/>
  <c r="DA270" i="1" s="1"/>
  <c r="CN270" i="1"/>
  <c r="DF17" i="1"/>
  <c r="DJ17" i="1" s="1"/>
  <c r="CW17" i="1"/>
  <c r="CN17" i="1"/>
  <c r="DF326" i="1"/>
  <c r="DJ326" i="1" s="1"/>
  <c r="CW326" i="1"/>
  <c r="DA326" i="1" s="1"/>
  <c r="CN326" i="1"/>
  <c r="DF254" i="1"/>
  <c r="CW254" i="1"/>
  <c r="DA254" i="1" s="1"/>
  <c r="CN254" i="1"/>
  <c r="DF565" i="1"/>
  <c r="DJ565" i="1" s="1"/>
  <c r="CW565" i="1"/>
  <c r="DA565" i="1" s="1"/>
  <c r="CN565" i="1"/>
  <c r="DF123" i="1"/>
  <c r="DJ123" i="1" s="1"/>
  <c r="CW123" i="1"/>
  <c r="CN123" i="1"/>
  <c r="DF64" i="1"/>
  <c r="DJ64" i="1" s="1"/>
  <c r="CW64" i="1"/>
  <c r="DA64" i="1" s="1"/>
  <c r="CN64" i="1"/>
  <c r="DF21" i="1"/>
  <c r="CW21" i="1"/>
  <c r="DA21" i="1" s="1"/>
  <c r="CN21" i="1"/>
  <c r="DF330" i="1"/>
  <c r="DJ330" i="1" s="1"/>
  <c r="CW330" i="1"/>
  <c r="DA330" i="1" s="1"/>
  <c r="CN330" i="1"/>
  <c r="DF84" i="1"/>
  <c r="DJ84" i="1" s="1"/>
  <c r="CW84" i="1"/>
  <c r="CN84" i="1"/>
  <c r="CO84" i="1" s="1"/>
  <c r="CQ84" i="1" s="1"/>
  <c r="DF558" i="1"/>
  <c r="DJ558" i="1" s="1"/>
  <c r="CW558" i="1"/>
  <c r="CN558" i="1"/>
  <c r="DF388" i="1"/>
  <c r="CW388" i="1"/>
  <c r="DA388" i="1" s="1"/>
  <c r="CN388" i="1"/>
  <c r="DF424" i="1"/>
  <c r="DJ424" i="1" s="1"/>
  <c r="CW424" i="1"/>
  <c r="DA424" i="1" s="1"/>
  <c r="CN424" i="1"/>
  <c r="DF47" i="1"/>
  <c r="DJ47" i="1" s="1"/>
  <c r="CW47" i="1"/>
  <c r="CN47" i="1"/>
  <c r="DF529" i="1"/>
  <c r="DJ529" i="1" s="1"/>
  <c r="CW529" i="1"/>
  <c r="DA529" i="1" s="1"/>
  <c r="CN529" i="1"/>
  <c r="DF253" i="1"/>
  <c r="DJ253" i="1" s="1"/>
  <c r="CW253" i="1"/>
  <c r="DA253" i="1" s="1"/>
  <c r="CN253" i="1"/>
  <c r="DF465" i="1"/>
  <c r="DJ465" i="1" s="1"/>
  <c r="CW465" i="1"/>
  <c r="DA465" i="1" s="1"/>
  <c r="CN465" i="1"/>
  <c r="DF120" i="1"/>
  <c r="DJ120" i="1" s="1"/>
  <c r="CW120" i="1"/>
  <c r="CN120" i="1"/>
  <c r="DF49" i="1"/>
  <c r="DJ49" i="1" s="1"/>
  <c r="CW49" i="1"/>
  <c r="DA49" i="1" s="1"/>
  <c r="CN49" i="1"/>
  <c r="DF139" i="1"/>
  <c r="CW139" i="1"/>
  <c r="CN139" i="1"/>
  <c r="DF142" i="1"/>
  <c r="DJ142" i="1" s="1"/>
  <c r="CW142" i="1"/>
  <c r="DA142" i="1" s="1"/>
  <c r="CN142" i="1"/>
  <c r="DF305" i="1"/>
  <c r="DJ305" i="1" s="1"/>
  <c r="CW305" i="1"/>
  <c r="CN305" i="1"/>
  <c r="DF375" i="1"/>
  <c r="DJ375" i="1" s="1"/>
  <c r="CW375" i="1"/>
  <c r="DA375" i="1" s="1"/>
  <c r="CN375" i="1"/>
  <c r="DF30" i="1"/>
  <c r="DJ30" i="1" s="1"/>
  <c r="CW30" i="1"/>
  <c r="DA30" i="1" s="1"/>
  <c r="CN30" i="1"/>
  <c r="DF107" i="1"/>
  <c r="DJ107" i="1" s="1"/>
  <c r="CW107" i="1"/>
  <c r="DA107" i="1" s="1"/>
  <c r="CN107" i="1"/>
  <c r="DF5" i="1"/>
  <c r="DJ5" i="1" s="1"/>
  <c r="CW5" i="1"/>
  <c r="DA5" i="1" s="1"/>
  <c r="CN5" i="1"/>
  <c r="DF347" i="1"/>
  <c r="DJ347" i="1" s="1"/>
  <c r="CW347" i="1"/>
  <c r="CN347" i="1"/>
  <c r="DF213" i="1"/>
  <c r="CW213" i="1"/>
  <c r="DA213" i="1" s="1"/>
  <c r="CN213" i="1"/>
  <c r="DF252" i="1"/>
  <c r="DJ252" i="1" s="1"/>
  <c r="CW252" i="1"/>
  <c r="DA252" i="1" s="1"/>
  <c r="CN252" i="1"/>
  <c r="DF413" i="1"/>
  <c r="DJ413" i="1" s="1"/>
  <c r="CW413" i="1"/>
  <c r="DA413" i="1" s="1"/>
  <c r="CN413" i="1"/>
  <c r="DF306" i="1"/>
  <c r="DJ306" i="1" s="1"/>
  <c r="CW306" i="1"/>
  <c r="CN306" i="1"/>
  <c r="DF86" i="1"/>
  <c r="DJ86" i="1" s="1"/>
  <c r="CW86" i="1"/>
  <c r="DA86" i="1" s="1"/>
  <c r="CN86" i="1"/>
  <c r="DF335" i="1"/>
  <c r="DJ335" i="1" s="1"/>
  <c r="CW335" i="1"/>
  <c r="DA335" i="1" s="1"/>
  <c r="CN335" i="1"/>
  <c r="DF76" i="1"/>
  <c r="CW76" i="1"/>
  <c r="DA76" i="1" s="1"/>
  <c r="CN76" i="1"/>
  <c r="DF322" i="1"/>
  <c r="DJ322" i="1" s="1"/>
  <c r="CW322" i="1"/>
  <c r="DA322" i="1" s="1"/>
  <c r="CN322" i="1"/>
  <c r="DF423" i="1"/>
  <c r="DJ423" i="1" s="1"/>
  <c r="CW423" i="1"/>
  <c r="DA423" i="1" s="1"/>
  <c r="CN423" i="1"/>
  <c r="DF333" i="1"/>
  <c r="DJ333" i="1" s="1"/>
  <c r="CW333" i="1"/>
  <c r="CN333" i="1"/>
  <c r="DF353" i="1"/>
  <c r="DJ353" i="1" s="1"/>
  <c r="CW353" i="1"/>
  <c r="DA353" i="1" s="1"/>
  <c r="CN353" i="1"/>
  <c r="DF354" i="1"/>
  <c r="DJ354" i="1" s="1"/>
  <c r="CW354" i="1"/>
  <c r="DA354" i="1" s="1"/>
  <c r="CN354" i="1"/>
  <c r="DF275" i="1"/>
  <c r="CW275" i="1"/>
  <c r="DA275" i="1" s="1"/>
  <c r="CN275" i="1"/>
  <c r="DF244" i="1"/>
  <c r="DJ244" i="1" s="1"/>
  <c r="CW244" i="1"/>
  <c r="DA244" i="1" s="1"/>
  <c r="CN244" i="1"/>
  <c r="DF274" i="1"/>
  <c r="DJ274" i="1" s="1"/>
  <c r="CW274" i="1"/>
  <c r="DA274" i="1" s="1"/>
  <c r="CN274" i="1"/>
  <c r="DF514" i="1"/>
  <c r="DJ514" i="1" s="1"/>
  <c r="CW514" i="1"/>
  <c r="CN514" i="1"/>
  <c r="DF582" i="1"/>
  <c r="DJ582" i="1" s="1"/>
  <c r="CW582" i="1"/>
  <c r="DA582" i="1" s="1"/>
  <c r="CN582" i="1"/>
  <c r="DF68" i="1"/>
  <c r="DJ68" i="1" s="1"/>
  <c r="CW68" i="1"/>
  <c r="DA68" i="1" s="1"/>
  <c r="CN68" i="1"/>
  <c r="DF464" i="1"/>
  <c r="DJ464" i="1" s="1"/>
  <c r="CW464" i="1"/>
  <c r="CN464" i="1"/>
  <c r="DF302" i="1"/>
  <c r="DJ302" i="1" s="1"/>
  <c r="CW302" i="1"/>
  <c r="DA302" i="1" s="1"/>
  <c r="CN302" i="1"/>
  <c r="DF567" i="1"/>
  <c r="DJ567" i="1" s="1"/>
  <c r="CW567" i="1"/>
  <c r="DA567" i="1" s="1"/>
  <c r="CN567" i="1"/>
  <c r="DF427" i="1"/>
  <c r="DJ427" i="1" s="1"/>
  <c r="CW427" i="1"/>
  <c r="DA427" i="1" s="1"/>
  <c r="CN427" i="1"/>
  <c r="DF256" i="1"/>
  <c r="DJ256" i="1" s="1"/>
  <c r="CW256" i="1"/>
  <c r="CN256" i="1"/>
  <c r="DF342" i="1"/>
  <c r="DJ342" i="1" s="1"/>
  <c r="CW342" i="1"/>
  <c r="CN342" i="1"/>
  <c r="DF282" i="1"/>
  <c r="CW282" i="1"/>
  <c r="DA282" i="1" s="1"/>
  <c r="CN282" i="1"/>
  <c r="DF108" i="1"/>
  <c r="DJ108" i="1" s="1"/>
  <c r="CW108" i="1"/>
  <c r="CN108" i="1"/>
  <c r="DF229" i="1"/>
  <c r="DJ229" i="1" s="1"/>
  <c r="CW229" i="1"/>
  <c r="CN229" i="1"/>
  <c r="DF69" i="1"/>
  <c r="DJ69" i="1" s="1"/>
  <c r="CW69" i="1"/>
  <c r="DA69" i="1" s="1"/>
  <c r="CN69" i="1"/>
  <c r="DF512" i="1"/>
  <c r="DJ512" i="1" s="1"/>
  <c r="CW512" i="1"/>
  <c r="DA512" i="1" s="1"/>
  <c r="CN512" i="1"/>
  <c r="DF487" i="1"/>
  <c r="DJ487" i="1" s="1"/>
  <c r="CW487" i="1"/>
  <c r="DA487" i="1" s="1"/>
  <c r="CN487" i="1"/>
  <c r="DF583" i="1"/>
  <c r="DJ583" i="1" s="1"/>
  <c r="CW583" i="1"/>
  <c r="CN583" i="1"/>
  <c r="DF73" i="1"/>
  <c r="DJ73" i="1" s="1"/>
  <c r="CW73" i="1"/>
  <c r="DA73" i="1" s="1"/>
  <c r="CN73" i="1"/>
  <c r="DF61" i="1"/>
  <c r="CW61" i="1"/>
  <c r="DA61" i="1" s="1"/>
  <c r="CN61" i="1"/>
  <c r="DF455" i="1"/>
  <c r="DJ455" i="1" s="1"/>
  <c r="CW455" i="1"/>
  <c r="DA455" i="1" s="1"/>
  <c r="CN455" i="1"/>
  <c r="DF203" i="1"/>
  <c r="DJ203" i="1" s="1"/>
  <c r="CW203" i="1"/>
  <c r="CN203" i="1"/>
  <c r="DF283" i="1"/>
  <c r="DJ283" i="1" s="1"/>
  <c r="CW283" i="1"/>
  <c r="DA283" i="1" s="1"/>
  <c r="CN283" i="1"/>
  <c r="DF338" i="1"/>
  <c r="DJ338" i="1" s="1"/>
  <c r="CW338" i="1"/>
  <c r="DA338" i="1" s="1"/>
  <c r="CN338" i="1"/>
  <c r="DF391" i="1"/>
  <c r="DJ391" i="1" s="1"/>
  <c r="CW391" i="1"/>
  <c r="DA391" i="1" s="1"/>
  <c r="CN391" i="1"/>
  <c r="DF168" i="1"/>
  <c r="DJ168" i="1" s="1"/>
  <c r="CW168" i="1"/>
  <c r="CN168" i="1"/>
  <c r="DF226" i="1"/>
  <c r="DJ226" i="1" s="1"/>
  <c r="CW226" i="1"/>
  <c r="DA226" i="1" s="1"/>
  <c r="CN226" i="1"/>
  <c r="DF449" i="1"/>
  <c r="DJ449" i="1" s="1"/>
  <c r="CW449" i="1"/>
  <c r="DA449" i="1" s="1"/>
  <c r="CN449" i="1"/>
  <c r="DF527" i="1"/>
  <c r="DJ527" i="1" s="1"/>
  <c r="CW527" i="1"/>
  <c r="DA527" i="1" s="1"/>
  <c r="CN527" i="1"/>
  <c r="DF550" i="1"/>
  <c r="DJ550" i="1" s="1"/>
  <c r="CW550" i="1"/>
  <c r="DA550" i="1" s="1"/>
  <c r="CN550" i="1"/>
  <c r="DF207" i="1"/>
  <c r="DJ207" i="1" s="1"/>
  <c r="CW207" i="1"/>
  <c r="CN207" i="1"/>
  <c r="DF18" i="1"/>
  <c r="DJ18" i="1" s="1"/>
  <c r="CW18" i="1"/>
  <c r="DA18" i="1" s="1"/>
  <c r="CN18" i="1"/>
  <c r="DF59" i="1"/>
  <c r="DJ59" i="1" s="1"/>
  <c r="CW59" i="1"/>
  <c r="DA59" i="1" s="1"/>
  <c r="CN59" i="1"/>
  <c r="DF390" i="1"/>
  <c r="DJ390" i="1" s="1"/>
  <c r="CW390" i="1"/>
  <c r="DA390" i="1" s="1"/>
  <c r="CN390" i="1"/>
  <c r="DF48" i="1"/>
  <c r="DJ48" i="1" s="1"/>
  <c r="CW48" i="1"/>
  <c r="DA48" i="1" s="1"/>
  <c r="CN48" i="1"/>
  <c r="DO3" i="1"/>
  <c r="DF3" i="1"/>
  <c r="CW3" i="1"/>
  <c r="CN3" i="1"/>
  <c r="CH3" i="1"/>
  <c r="BY3" i="1"/>
  <c r="BP3" i="1"/>
  <c r="DF542" i="1"/>
  <c r="DJ542" i="1" s="1"/>
  <c r="CW542" i="1"/>
  <c r="DA542" i="1" s="1"/>
  <c r="CN542" i="1"/>
  <c r="DF220" i="1"/>
  <c r="DJ220" i="1" s="1"/>
  <c r="CW220" i="1"/>
  <c r="DA220" i="1" s="1"/>
  <c r="CN220" i="1"/>
  <c r="DF389" i="1"/>
  <c r="DJ389" i="1" s="1"/>
  <c r="CW389" i="1"/>
  <c r="DA389" i="1" s="1"/>
  <c r="CN389" i="1"/>
  <c r="DF161" i="1"/>
  <c r="DJ161" i="1" s="1"/>
  <c r="CW161" i="1"/>
  <c r="DA161" i="1" s="1"/>
  <c r="CN161" i="1"/>
  <c r="DF580" i="1"/>
  <c r="DJ580" i="1" s="1"/>
  <c r="CW580" i="1"/>
  <c r="DA580" i="1" s="1"/>
  <c r="CN580" i="1"/>
  <c r="DF541" i="1"/>
  <c r="CW541" i="1"/>
  <c r="DA541" i="1" s="1"/>
  <c r="CN541" i="1"/>
  <c r="DF246" i="1"/>
  <c r="DJ246" i="1" s="1"/>
  <c r="CW246" i="1"/>
  <c r="DA246" i="1" s="1"/>
  <c r="CN246" i="1"/>
  <c r="DF133" i="1"/>
  <c r="DJ133" i="1" s="1"/>
  <c r="CW133" i="1"/>
  <c r="DA133" i="1" s="1"/>
  <c r="CN133" i="1"/>
  <c r="DF394" i="1"/>
  <c r="DJ394" i="1" s="1"/>
  <c r="CW394" i="1"/>
  <c r="DA394" i="1" s="1"/>
  <c r="CN394" i="1"/>
  <c r="DF363" i="1"/>
  <c r="DJ363" i="1" s="1"/>
  <c r="CW363" i="1"/>
  <c r="CN363" i="1"/>
  <c r="DF439" i="1"/>
  <c r="DJ439" i="1" s="1"/>
  <c r="CW439" i="1"/>
  <c r="DA439" i="1" s="1"/>
  <c r="CN439" i="1"/>
  <c r="DF38" i="1"/>
  <c r="DJ38" i="1" s="1"/>
  <c r="CW38" i="1"/>
  <c r="DA38" i="1" s="1"/>
  <c r="CN38" i="1"/>
  <c r="DF426" i="1"/>
  <c r="DJ426" i="1" s="1"/>
  <c r="CW426" i="1"/>
  <c r="DA426" i="1" s="1"/>
  <c r="CN426" i="1"/>
  <c r="DF67" i="1"/>
  <c r="DJ67" i="1" s="1"/>
  <c r="CW67" i="1"/>
  <c r="DA67" i="1" s="1"/>
  <c r="CN67" i="1"/>
  <c r="DF387" i="1"/>
  <c r="DJ387" i="1" s="1"/>
  <c r="CW387" i="1"/>
  <c r="CN387" i="1"/>
  <c r="DF360" i="1"/>
  <c r="DJ360" i="1" s="1"/>
  <c r="CW360" i="1"/>
  <c r="DA360" i="1" s="1"/>
  <c r="CN360" i="1"/>
  <c r="DF533" i="1"/>
  <c r="DJ533" i="1" s="1"/>
  <c r="CW533" i="1"/>
  <c r="DA533" i="1" s="1"/>
  <c r="CN533" i="1"/>
  <c r="DF463" i="1"/>
  <c r="CW463" i="1"/>
  <c r="CN463" i="1"/>
  <c r="DF157" i="1"/>
  <c r="DJ157" i="1" s="1"/>
  <c r="CW157" i="1"/>
  <c r="DA157" i="1" s="1"/>
  <c r="CN157" i="1"/>
  <c r="DF251" i="1"/>
  <c r="DJ251" i="1" s="1"/>
  <c r="CW251" i="1"/>
  <c r="DA251" i="1" s="1"/>
  <c r="CN251" i="1"/>
  <c r="DF72" i="1"/>
  <c r="DJ72" i="1" s="1"/>
  <c r="CW72" i="1"/>
  <c r="DA72" i="1" s="1"/>
  <c r="CN72" i="1"/>
  <c r="DF453" i="1"/>
  <c r="DJ453" i="1" s="1"/>
  <c r="CW453" i="1"/>
  <c r="DA453" i="1" s="1"/>
  <c r="CN453" i="1"/>
  <c r="DF232" i="1"/>
  <c r="DJ232" i="1" s="1"/>
  <c r="CW232" i="1"/>
  <c r="DA232" i="1" s="1"/>
  <c r="CN232" i="1"/>
  <c r="DF500" i="1"/>
  <c r="DJ500" i="1" s="1"/>
  <c r="CW500" i="1"/>
  <c r="DA500" i="1" s="1"/>
  <c r="CN500" i="1"/>
  <c r="DF443" i="1"/>
  <c r="DJ443" i="1" s="1"/>
  <c r="CW443" i="1"/>
  <c r="CN443" i="1"/>
  <c r="DF356" i="1"/>
  <c r="CW356" i="1"/>
  <c r="DA356" i="1" s="1"/>
  <c r="CN356" i="1"/>
  <c r="DF303" i="1"/>
  <c r="DJ303" i="1" s="1"/>
  <c r="CW303" i="1"/>
  <c r="DA303" i="1" s="1"/>
  <c r="CN303" i="1"/>
  <c r="DF311" i="1"/>
  <c r="DJ311" i="1" s="1"/>
  <c r="CW311" i="1"/>
  <c r="CN311" i="1"/>
  <c r="DF63" i="1"/>
  <c r="DJ63" i="1" s="1"/>
  <c r="CW63" i="1"/>
  <c r="DA63" i="1" s="1"/>
  <c r="CN63" i="1"/>
  <c r="DF27" i="1"/>
  <c r="CW27" i="1"/>
  <c r="CN27" i="1"/>
  <c r="DF319" i="1"/>
  <c r="DJ319" i="1" s="1"/>
  <c r="CW319" i="1"/>
  <c r="DA319" i="1" s="1"/>
  <c r="CN319" i="1"/>
  <c r="DF378" i="1"/>
  <c r="DJ378" i="1" s="1"/>
  <c r="CW378" i="1"/>
  <c r="DA378" i="1" s="1"/>
  <c r="CN378" i="1"/>
  <c r="DF85" i="1"/>
  <c r="DJ85" i="1" s="1"/>
  <c r="CW85" i="1"/>
  <c r="CN85" i="1"/>
  <c r="DF477" i="1"/>
  <c r="DJ477" i="1" s="1"/>
  <c r="CW477" i="1"/>
  <c r="CN477" i="1"/>
  <c r="DF240" i="1"/>
  <c r="DJ240" i="1" s="1"/>
  <c r="CW240" i="1"/>
  <c r="DA240" i="1" s="1"/>
  <c r="CN240" i="1"/>
  <c r="DF140" i="1"/>
  <c r="DJ140" i="1" s="1"/>
  <c r="CW140" i="1"/>
  <c r="DA140" i="1" s="1"/>
  <c r="CN140" i="1"/>
  <c r="DF12" i="1"/>
  <c r="DJ12" i="1" s="1"/>
  <c r="CW12" i="1"/>
  <c r="DA12" i="1" s="1"/>
  <c r="CN12" i="1"/>
  <c r="DF570" i="1"/>
  <c r="CW570" i="1"/>
  <c r="DA570" i="1" s="1"/>
  <c r="CN570" i="1"/>
  <c r="DF379" i="1"/>
  <c r="DJ379" i="1" s="1"/>
  <c r="CW379" i="1"/>
  <c r="DA379" i="1" s="1"/>
  <c r="CN379" i="1"/>
  <c r="DF89" i="1"/>
  <c r="DJ89" i="1" s="1"/>
  <c r="CW89" i="1"/>
  <c r="DA89" i="1" s="1"/>
  <c r="CN89" i="1"/>
  <c r="DF242" i="1"/>
  <c r="DJ242" i="1" s="1"/>
  <c r="CW242" i="1"/>
  <c r="CN242" i="1"/>
  <c r="DF215" i="1"/>
  <c r="DJ215" i="1" s="1"/>
  <c r="CW215" i="1"/>
  <c r="DA215" i="1" s="1"/>
  <c r="CN215" i="1"/>
  <c r="DF41" i="1"/>
  <c r="DJ41" i="1" s="1"/>
  <c r="CW41" i="1"/>
  <c r="DA41" i="1" s="1"/>
  <c r="CN41" i="1"/>
  <c r="DF71" i="1"/>
  <c r="DJ71" i="1" s="1"/>
  <c r="CW71" i="1"/>
  <c r="DA71" i="1" s="1"/>
  <c r="CN71" i="1"/>
  <c r="DF241" i="1"/>
  <c r="DJ241" i="1" s="1"/>
  <c r="CW241" i="1"/>
  <c r="DA241" i="1" s="1"/>
  <c r="CN241" i="1"/>
  <c r="DF459" i="1"/>
  <c r="CW459" i="1"/>
  <c r="DA459" i="1" s="1"/>
  <c r="CN459" i="1"/>
  <c r="DF219" i="1"/>
  <c r="DJ219" i="1" s="1"/>
  <c r="CW219" i="1"/>
  <c r="DA219" i="1" s="1"/>
  <c r="CN219" i="1"/>
  <c r="DF417" i="1"/>
  <c r="DJ417" i="1" s="1"/>
  <c r="CW417" i="1"/>
  <c r="DA417" i="1" s="1"/>
  <c r="CN417" i="1"/>
  <c r="DF149" i="1"/>
  <c r="DJ149" i="1" s="1"/>
  <c r="CW149" i="1"/>
  <c r="DA149" i="1" s="1"/>
  <c r="CN149" i="1"/>
  <c r="DF411" i="1"/>
  <c r="DJ411" i="1" s="1"/>
  <c r="CW411" i="1"/>
  <c r="DA411" i="1" s="1"/>
  <c r="CN411" i="1"/>
  <c r="DF13" i="1"/>
  <c r="DJ13" i="1" s="1"/>
  <c r="CW13" i="1"/>
  <c r="DA13" i="1" s="1"/>
  <c r="CN13" i="1"/>
  <c r="DF50" i="1"/>
  <c r="DJ50" i="1" s="1"/>
  <c r="CW50" i="1"/>
  <c r="DA50" i="1" s="1"/>
  <c r="CN50" i="1"/>
  <c r="DF214" i="1"/>
  <c r="CW214" i="1"/>
  <c r="DA214" i="1" s="1"/>
  <c r="CN214" i="1"/>
  <c r="DF506" i="1"/>
  <c r="DJ506" i="1" s="1"/>
  <c r="CW506" i="1"/>
  <c r="CN506" i="1"/>
  <c r="DF397" i="1"/>
  <c r="DJ397" i="1" s="1"/>
  <c r="CW397" i="1"/>
  <c r="CN397" i="1"/>
  <c r="DF549" i="1"/>
  <c r="DJ549" i="1" s="1"/>
  <c r="CW549" i="1"/>
  <c r="DA549" i="1" s="1"/>
  <c r="CN549" i="1"/>
  <c r="DF7" i="1"/>
  <c r="DJ7" i="1" s="1"/>
  <c r="CW7" i="1"/>
  <c r="DA7" i="1" s="1"/>
  <c r="CN7" i="1"/>
  <c r="DF308" i="1"/>
  <c r="CW308" i="1"/>
  <c r="DA308" i="1" s="1"/>
  <c r="CN308" i="1"/>
  <c r="DF70" i="1"/>
  <c r="CW70" i="1"/>
  <c r="DA70" i="1" s="1"/>
  <c r="CN70" i="1"/>
  <c r="DF552" i="1"/>
  <c r="DJ552" i="1" s="1"/>
  <c r="CW552" i="1"/>
  <c r="CN552" i="1"/>
  <c r="DF143" i="1"/>
  <c r="DJ143" i="1" s="1"/>
  <c r="CW143" i="1"/>
  <c r="CN143" i="1"/>
  <c r="DF484" i="1"/>
  <c r="DJ484" i="1" s="1"/>
  <c r="CW484" i="1"/>
  <c r="DA484" i="1" s="1"/>
  <c r="CN484" i="1"/>
  <c r="CO484" i="1" s="1"/>
  <c r="CQ484" i="1" s="1"/>
  <c r="DF94" i="1"/>
  <c r="DJ94" i="1" s="1"/>
  <c r="CW94" i="1"/>
  <c r="DA94" i="1" s="1"/>
  <c r="CN94" i="1"/>
  <c r="DF520" i="1"/>
  <c r="DJ520" i="1" s="1"/>
  <c r="CW520" i="1"/>
  <c r="DA520" i="1" s="1"/>
  <c r="CN520" i="1"/>
  <c r="DF386" i="1"/>
  <c r="DJ386" i="1" s="1"/>
  <c r="CW386" i="1"/>
  <c r="CN386" i="1"/>
  <c r="DF414" i="1"/>
  <c r="CW414" i="1"/>
  <c r="DA414" i="1" s="1"/>
  <c r="CN414" i="1"/>
  <c r="DF261" i="1"/>
  <c r="DJ261" i="1" s="1"/>
  <c r="CW261" i="1"/>
  <c r="DA261" i="1" s="1"/>
  <c r="CN261" i="1"/>
  <c r="DF371" i="1"/>
  <c r="CW371" i="1"/>
  <c r="DA371" i="1" s="1"/>
  <c r="CN371" i="1"/>
  <c r="DF341" i="1"/>
  <c r="DJ341" i="1" s="1"/>
  <c r="CW341" i="1"/>
  <c r="CN341" i="1"/>
  <c r="DF399" i="1"/>
  <c r="CW399" i="1"/>
  <c r="DA399" i="1" s="1"/>
  <c r="CN399" i="1"/>
  <c r="CO399" i="1" s="1"/>
  <c r="CQ399" i="1" s="1"/>
  <c r="DF393" i="1"/>
  <c r="CW393" i="1"/>
  <c r="DA393" i="1" s="1"/>
  <c r="CN393" i="1"/>
  <c r="DF557" i="1"/>
  <c r="DJ557" i="1" s="1"/>
  <c r="CW557" i="1"/>
  <c r="DA557" i="1" s="1"/>
  <c r="CN557" i="1"/>
  <c r="DF102" i="1"/>
  <c r="DJ102" i="1" s="1"/>
  <c r="CW102" i="1"/>
  <c r="DA102" i="1" s="1"/>
  <c r="CN102" i="1"/>
  <c r="DF8" i="1"/>
  <c r="CW8" i="1"/>
  <c r="CN8" i="1"/>
  <c r="CO8" i="1" s="1"/>
  <c r="CQ8" i="1" s="1"/>
  <c r="DF343" i="1"/>
  <c r="CW343" i="1"/>
  <c r="CN343" i="1"/>
  <c r="DF197" i="1"/>
  <c r="DJ197" i="1" s="1"/>
  <c r="CW197" i="1"/>
  <c r="DA197" i="1" s="1"/>
  <c r="CN197" i="1"/>
  <c r="DF51" i="1"/>
  <c r="CW51" i="1"/>
  <c r="DA51" i="1" s="1"/>
  <c r="CN51" i="1"/>
  <c r="DF403" i="1"/>
  <c r="DJ403" i="1" s="1"/>
  <c r="CW403" i="1"/>
  <c r="CN403" i="1"/>
  <c r="DF548" i="1"/>
  <c r="DJ548" i="1" s="1"/>
  <c r="CW548" i="1"/>
  <c r="DA548" i="1" s="1"/>
  <c r="CN548" i="1"/>
  <c r="DF543" i="1"/>
  <c r="DJ543" i="1" s="1"/>
  <c r="CW543" i="1"/>
  <c r="CN543" i="1"/>
  <c r="DF299" i="1"/>
  <c r="CW299" i="1"/>
  <c r="DA299" i="1" s="1"/>
  <c r="CN299" i="1"/>
  <c r="DF349" i="1"/>
  <c r="DJ349" i="1" s="1"/>
  <c r="CW349" i="1"/>
  <c r="CN349" i="1"/>
  <c r="DF425" i="1"/>
  <c r="DJ425" i="1" s="1"/>
  <c r="CW425" i="1"/>
  <c r="DA425" i="1" s="1"/>
  <c r="CN425" i="1"/>
  <c r="DF422" i="1"/>
  <c r="DJ422" i="1" s="1"/>
  <c r="CW422" i="1"/>
  <c r="DA422" i="1" s="1"/>
  <c r="CN422" i="1"/>
  <c r="DF556" i="1"/>
  <c r="CW556" i="1"/>
  <c r="DA556" i="1" s="1"/>
  <c r="CN556" i="1"/>
  <c r="DF553" i="1"/>
  <c r="DJ553" i="1" s="1"/>
  <c r="CW553" i="1"/>
  <c r="CN553" i="1"/>
  <c r="DF310" i="1"/>
  <c r="DJ310" i="1" s="1"/>
  <c r="CW310" i="1"/>
  <c r="DA310" i="1" s="1"/>
  <c r="CN310" i="1"/>
  <c r="DF202" i="1"/>
  <c r="DJ202" i="1" s="1"/>
  <c r="CW202" i="1"/>
  <c r="DA202" i="1" s="1"/>
  <c r="CN202" i="1"/>
  <c r="DF545" i="1"/>
  <c r="CW545" i="1"/>
  <c r="CN545" i="1"/>
  <c r="DF125" i="1"/>
  <c r="CW125" i="1"/>
  <c r="CN125" i="1"/>
  <c r="DF286" i="1"/>
  <c r="DJ286" i="1" s="1"/>
  <c r="CW286" i="1"/>
  <c r="DA286" i="1" s="1"/>
  <c r="CN286" i="1"/>
  <c r="DF128" i="1"/>
  <c r="DJ128" i="1" s="1"/>
  <c r="CW128" i="1"/>
  <c r="CN128" i="1"/>
  <c r="DF34" i="1"/>
  <c r="CW34" i="1"/>
  <c r="CN34" i="1"/>
  <c r="CO34" i="1" s="1"/>
  <c r="CQ34" i="1" s="1"/>
  <c r="DF189" i="1"/>
  <c r="DJ189" i="1" s="1"/>
  <c r="CW189" i="1"/>
  <c r="CN189" i="1"/>
  <c r="DF169" i="1"/>
  <c r="DJ169" i="1" s="1"/>
  <c r="CW169" i="1"/>
  <c r="DA169" i="1" s="1"/>
  <c r="CN169" i="1"/>
  <c r="DF420" i="1"/>
  <c r="DJ420" i="1" s="1"/>
  <c r="CW420" i="1"/>
  <c r="CN420" i="1"/>
  <c r="DF445" i="1"/>
  <c r="CW445" i="1"/>
  <c r="DA445" i="1" s="1"/>
  <c r="CN445" i="1"/>
  <c r="DF124" i="1"/>
  <c r="DJ124" i="1" s="1"/>
  <c r="CW124" i="1"/>
  <c r="CN124" i="1"/>
  <c r="DF60" i="1"/>
  <c r="DJ60" i="1" s="1"/>
  <c r="CW60" i="1"/>
  <c r="CN60" i="1"/>
  <c r="DF469" i="1"/>
  <c r="CW469" i="1"/>
  <c r="DA469" i="1" s="1"/>
  <c r="CN469" i="1"/>
  <c r="DF344" i="1"/>
  <c r="CW344" i="1"/>
  <c r="DA344" i="1" s="1"/>
  <c r="CN344" i="1"/>
  <c r="DF560" i="1"/>
  <c r="CW560" i="1"/>
  <c r="CN560" i="1"/>
  <c r="DF228" i="1"/>
  <c r="DJ228" i="1" s="1"/>
  <c r="CW228" i="1"/>
  <c r="DA228" i="1" s="1"/>
  <c r="CN228" i="1"/>
  <c r="DF83" i="1"/>
  <c r="DJ83" i="1" s="1"/>
  <c r="CW83" i="1"/>
  <c r="DA83" i="1" s="1"/>
  <c r="CN83" i="1"/>
  <c r="DF245" i="1"/>
  <c r="CW245" i="1"/>
  <c r="DA245" i="1" s="1"/>
  <c r="CN245" i="1"/>
  <c r="DF185" i="1"/>
  <c r="DJ185" i="1" s="1"/>
  <c r="CW185" i="1"/>
  <c r="CN185" i="1"/>
  <c r="DF578" i="1"/>
  <c r="DJ578" i="1" s="1"/>
  <c r="CW578" i="1"/>
  <c r="DA578" i="1" s="1"/>
  <c r="CN578" i="1"/>
  <c r="DF373" i="1"/>
  <c r="DJ373" i="1" s="1"/>
  <c r="CW373" i="1"/>
  <c r="CN373" i="1"/>
  <c r="DF206" i="1"/>
  <c r="CW206" i="1"/>
  <c r="DA206" i="1" s="1"/>
  <c r="CN206" i="1"/>
  <c r="DF258" i="1"/>
  <c r="DJ258" i="1" s="1"/>
  <c r="CW258" i="1"/>
  <c r="CN258" i="1"/>
  <c r="DF26" i="1"/>
  <c r="DJ26" i="1" s="1"/>
  <c r="CW26" i="1"/>
  <c r="DA26" i="1" s="1"/>
  <c r="CN26" i="1"/>
  <c r="DF186" i="1"/>
  <c r="DJ186" i="1" s="1"/>
  <c r="CW186" i="1"/>
  <c r="CN186" i="1"/>
  <c r="DF404" i="1"/>
  <c r="CW404" i="1"/>
  <c r="DA404" i="1" s="1"/>
  <c r="CN404" i="1"/>
  <c r="DF441" i="1"/>
  <c r="DJ441" i="1" s="1"/>
  <c r="CW441" i="1"/>
  <c r="CN441" i="1"/>
  <c r="DF162" i="1"/>
  <c r="DJ162" i="1" s="1"/>
  <c r="CW162" i="1"/>
  <c r="CN162" i="1"/>
  <c r="DF577" i="1"/>
  <c r="DJ577" i="1" s="1"/>
  <c r="CW577" i="1"/>
  <c r="DA577" i="1" s="1"/>
  <c r="CN577" i="1"/>
  <c r="DF112" i="1"/>
  <c r="CW112" i="1"/>
  <c r="DA112" i="1" s="1"/>
  <c r="CN112" i="1"/>
  <c r="DF287" i="1"/>
  <c r="DJ287" i="1" s="1"/>
  <c r="CW287" i="1"/>
  <c r="CN287" i="1"/>
  <c r="DF563" i="1"/>
  <c r="DJ563" i="1" s="1"/>
  <c r="CW563" i="1"/>
  <c r="CN563" i="1"/>
  <c r="DF395" i="1"/>
  <c r="DJ395" i="1" s="1"/>
  <c r="CW395" i="1"/>
  <c r="DA395" i="1" s="1"/>
  <c r="CN395" i="1"/>
  <c r="DF279" i="1"/>
  <c r="CW279" i="1"/>
  <c r="DA279" i="1" s="1"/>
  <c r="CN279" i="1"/>
  <c r="DF141" i="1"/>
  <c r="DJ141" i="1" s="1"/>
  <c r="CW141" i="1"/>
  <c r="CN141" i="1"/>
  <c r="DF507" i="1"/>
  <c r="DJ507" i="1" s="1"/>
  <c r="CW507" i="1"/>
  <c r="CN507" i="1"/>
  <c r="DF96" i="1"/>
  <c r="DJ96" i="1" s="1"/>
  <c r="CW96" i="1"/>
  <c r="DA96" i="1" s="1"/>
  <c r="CN96" i="1"/>
  <c r="DF77" i="1"/>
  <c r="CW77" i="1"/>
  <c r="DA77" i="1" s="1"/>
  <c r="CN77" i="1"/>
  <c r="DF339" i="1"/>
  <c r="DJ339" i="1" s="1"/>
  <c r="CW339" i="1"/>
  <c r="CN339" i="1"/>
  <c r="DF531" i="1"/>
  <c r="DJ531" i="1" s="1"/>
  <c r="CW531" i="1"/>
  <c r="DA531" i="1" s="1"/>
  <c r="CN531" i="1"/>
  <c r="DF573" i="1"/>
  <c r="DJ573" i="1" s="1"/>
  <c r="CW573" i="1"/>
  <c r="CN573" i="1"/>
  <c r="DF216" i="1"/>
  <c r="CW216" i="1"/>
  <c r="DA216" i="1" s="1"/>
  <c r="CN216" i="1"/>
  <c r="DF328" i="1"/>
  <c r="DJ328" i="1" s="1"/>
  <c r="CW328" i="1"/>
  <c r="CN328" i="1"/>
  <c r="DF532" i="1"/>
  <c r="DJ532" i="1" s="1"/>
  <c r="CW532" i="1"/>
  <c r="DA532" i="1" s="1"/>
  <c r="CN532" i="1"/>
  <c r="DF278" i="1"/>
  <c r="DJ278" i="1" s="1"/>
  <c r="CW278" i="1"/>
  <c r="DA278" i="1" s="1"/>
  <c r="CN278" i="1"/>
  <c r="DF471" i="1"/>
  <c r="CW471" i="1"/>
  <c r="DA471" i="1" s="1"/>
  <c r="CN471" i="1"/>
  <c r="DF267" i="1"/>
  <c r="DJ267" i="1" s="1"/>
  <c r="CW267" i="1"/>
  <c r="CN267" i="1"/>
  <c r="CO267" i="1" s="1"/>
  <c r="CQ267" i="1" s="1"/>
  <c r="DF154" i="1"/>
  <c r="DJ154" i="1" s="1"/>
  <c r="CW154" i="1"/>
  <c r="DA154" i="1" s="1"/>
  <c r="CN154" i="1"/>
  <c r="DF421" i="1"/>
  <c r="DJ421" i="1" s="1"/>
  <c r="CW421" i="1"/>
  <c r="DA421" i="1" s="1"/>
  <c r="CN421" i="1"/>
  <c r="DF488" i="1"/>
  <c r="CW488" i="1"/>
  <c r="DA488" i="1" s="1"/>
  <c r="CN488" i="1"/>
  <c r="DF418" i="1"/>
  <c r="DJ418" i="1" s="1"/>
  <c r="CW418" i="1"/>
  <c r="CN418" i="1"/>
  <c r="DF307" i="1"/>
  <c r="DJ307" i="1" s="1"/>
  <c r="CW307" i="1"/>
  <c r="DA307" i="1" s="1"/>
  <c r="CN307" i="1"/>
  <c r="DF236" i="1"/>
  <c r="DJ236" i="1" s="1"/>
  <c r="CW236" i="1"/>
  <c r="CN236" i="1"/>
  <c r="DF164" i="1"/>
  <c r="CW164" i="1"/>
  <c r="DA164" i="1" s="1"/>
  <c r="CN164" i="1"/>
  <c r="DF31" i="1"/>
  <c r="DJ31" i="1" s="1"/>
  <c r="CW31" i="1"/>
  <c r="CN31" i="1"/>
  <c r="DF369" i="1"/>
  <c r="DJ369" i="1" s="1"/>
  <c r="CW369" i="1"/>
  <c r="DA369" i="1" s="1"/>
  <c r="CN369" i="1"/>
  <c r="DF131" i="1"/>
  <c r="DJ131" i="1" s="1"/>
  <c r="CW131" i="1"/>
  <c r="CN131" i="1"/>
  <c r="DF290" i="1"/>
  <c r="CW290" i="1"/>
  <c r="DA290" i="1" s="1"/>
  <c r="CN290" i="1"/>
  <c r="DF407" i="1"/>
  <c r="DJ407" i="1" s="1"/>
  <c r="CW407" i="1"/>
  <c r="CN407" i="1"/>
  <c r="DF193" i="1"/>
  <c r="DJ193" i="1" s="1"/>
  <c r="CW193" i="1"/>
  <c r="DA193" i="1" s="1"/>
  <c r="CN193" i="1"/>
  <c r="DF210" i="1"/>
  <c r="DJ210" i="1" s="1"/>
  <c r="CW210" i="1"/>
  <c r="DA210" i="1" s="1"/>
  <c r="CN210" i="1"/>
  <c r="DF156" i="1"/>
  <c r="CW156" i="1"/>
  <c r="DA156" i="1" s="1"/>
  <c r="CN156" i="1"/>
  <c r="DF346" i="1"/>
  <c r="DJ346" i="1" s="1"/>
  <c r="CW346" i="1"/>
  <c r="CN346" i="1"/>
  <c r="DF538" i="1"/>
  <c r="DJ538" i="1" s="1"/>
  <c r="CW538" i="1"/>
  <c r="DA538" i="1" s="1"/>
  <c r="CN538" i="1"/>
  <c r="DF405" i="1"/>
  <c r="DJ405" i="1" s="1"/>
  <c r="CW405" i="1"/>
  <c r="DA405" i="1" s="1"/>
  <c r="CN405" i="1"/>
  <c r="DF321" i="1"/>
  <c r="CW321" i="1"/>
  <c r="DA321" i="1" s="1"/>
  <c r="CN321" i="1"/>
  <c r="DF498" i="1"/>
  <c r="DJ498" i="1" s="1"/>
  <c r="CW498" i="1"/>
  <c r="CN498" i="1"/>
  <c r="DF301" i="1"/>
  <c r="DJ301" i="1" s="1"/>
  <c r="CW301" i="1"/>
  <c r="DA301" i="1" s="1"/>
  <c r="CN301" i="1"/>
  <c r="DF489" i="1"/>
  <c r="DJ489" i="1" s="1"/>
  <c r="CW489" i="1"/>
  <c r="DA489" i="1" s="1"/>
  <c r="CN489" i="1"/>
  <c r="DF448" i="1"/>
  <c r="CW448" i="1"/>
  <c r="DA448" i="1" s="1"/>
  <c r="CN448" i="1"/>
  <c r="DF56" i="1"/>
  <c r="DJ56" i="1" s="1"/>
  <c r="CW56" i="1"/>
  <c r="CN56" i="1"/>
  <c r="DF103" i="1"/>
  <c r="DJ103" i="1" s="1"/>
  <c r="CW103" i="1"/>
  <c r="DA103" i="1" s="1"/>
  <c r="CN103" i="1"/>
  <c r="DF195" i="1"/>
  <c r="DJ195" i="1" s="1"/>
  <c r="CW195" i="1"/>
  <c r="CN195" i="1"/>
  <c r="DF377" i="1"/>
  <c r="CW377" i="1"/>
  <c r="DA377" i="1" s="1"/>
  <c r="CN377" i="1"/>
  <c r="DF227" i="1"/>
  <c r="DJ227" i="1" s="1"/>
  <c r="CW227" i="1"/>
  <c r="CN227" i="1"/>
  <c r="DF238" i="1"/>
  <c r="DJ238" i="1" s="1"/>
  <c r="CW238" i="1"/>
  <c r="DA238" i="1" s="1"/>
  <c r="CN238" i="1"/>
  <c r="DF187" i="1"/>
  <c r="DJ187" i="1" s="1"/>
  <c r="CW187" i="1"/>
  <c r="DA187" i="1" s="1"/>
  <c r="CN187" i="1"/>
  <c r="DF331" i="1"/>
  <c r="CW331" i="1"/>
  <c r="DA331" i="1" s="1"/>
  <c r="CN331" i="1"/>
  <c r="DF281" i="1"/>
  <c r="DJ281" i="1" s="1"/>
  <c r="CW281" i="1"/>
  <c r="CN281" i="1"/>
  <c r="DF284" i="1"/>
  <c r="DJ284" i="1" s="1"/>
  <c r="CW284" i="1"/>
  <c r="DA284" i="1" s="1"/>
  <c r="CN284" i="1"/>
  <c r="DF52" i="1"/>
  <c r="DJ52" i="1" s="1"/>
  <c r="CW52" i="1"/>
  <c r="DA52" i="1" s="1"/>
  <c r="CN52" i="1"/>
  <c r="DF314" i="1"/>
  <c r="CW314" i="1"/>
  <c r="DA314" i="1" s="1"/>
  <c r="CN314" i="1"/>
  <c r="DF372" i="1"/>
  <c r="DJ372" i="1" s="1"/>
  <c r="CW372" i="1"/>
  <c r="CN372" i="1"/>
  <c r="DF65" i="1"/>
  <c r="DJ65" i="1" s="1"/>
  <c r="CW65" i="1"/>
  <c r="DA65" i="1" s="1"/>
  <c r="CN65" i="1"/>
  <c r="DF114" i="1"/>
  <c r="DJ114" i="1" s="1"/>
  <c r="CW114" i="1"/>
  <c r="CN114" i="1"/>
  <c r="DF296" i="1"/>
  <c r="CW296" i="1"/>
  <c r="DA296" i="1" s="1"/>
  <c r="CN296" i="1"/>
  <c r="DF201" i="1"/>
  <c r="DJ201" i="1" s="1"/>
  <c r="CW201" i="1"/>
  <c r="CN201" i="1"/>
  <c r="DF511" i="1"/>
  <c r="DJ511" i="1" s="1"/>
  <c r="CW511" i="1"/>
  <c r="DA511" i="1" s="1"/>
  <c r="CN511" i="1"/>
  <c r="DF122" i="1"/>
  <c r="DJ122" i="1" s="1"/>
  <c r="CW122" i="1"/>
  <c r="CN122" i="1"/>
  <c r="DF508" i="1"/>
  <c r="CW508" i="1"/>
  <c r="DA508" i="1" s="1"/>
  <c r="CN508" i="1"/>
  <c r="DF95" i="1"/>
  <c r="DJ95" i="1" s="1"/>
  <c r="CW95" i="1"/>
  <c r="CN95" i="1"/>
  <c r="DF223" i="1"/>
  <c r="DJ223" i="1" s="1"/>
  <c r="CW223" i="1"/>
  <c r="DA223" i="1" s="1"/>
  <c r="CN223" i="1"/>
  <c r="DF257" i="1"/>
  <c r="DJ257" i="1" s="1"/>
  <c r="CW257" i="1"/>
  <c r="CN257" i="1"/>
  <c r="DF384" i="1"/>
  <c r="CW384" i="1"/>
  <c r="DA384" i="1" s="1"/>
  <c r="CN384" i="1"/>
  <c r="DF43" i="1"/>
  <c r="DJ43" i="1" s="1"/>
  <c r="CW43" i="1"/>
  <c r="DA43" i="1" s="1"/>
  <c r="CN43" i="1"/>
  <c r="DF80" i="1"/>
  <c r="DJ80" i="1" s="1"/>
  <c r="CW80" i="1"/>
  <c r="DA80" i="1" s="1"/>
  <c r="CN80" i="1"/>
  <c r="DF481" i="1"/>
  <c r="DJ481" i="1" s="1"/>
  <c r="CW481" i="1"/>
  <c r="CN481" i="1"/>
  <c r="DF297" i="1"/>
  <c r="CW297" i="1"/>
  <c r="DA297" i="1" s="1"/>
  <c r="CN297" i="1"/>
  <c r="DF365" i="1"/>
  <c r="DJ365" i="1" s="1"/>
  <c r="CW365" i="1"/>
  <c r="CN365" i="1"/>
  <c r="DF521" i="1"/>
  <c r="DJ521" i="1" s="1"/>
  <c r="CW521" i="1"/>
  <c r="DA521" i="1" s="1"/>
  <c r="CN521" i="1"/>
  <c r="DF504" i="1"/>
  <c r="DJ504" i="1" s="1"/>
  <c r="CW504" i="1"/>
  <c r="CN504" i="1"/>
  <c r="DF19" i="1"/>
  <c r="CW19" i="1"/>
  <c r="DA19" i="1" s="1"/>
  <c r="CN19" i="1"/>
  <c r="DF177" i="1"/>
  <c r="DJ177" i="1" s="1"/>
  <c r="CW177" i="1"/>
  <c r="CN177" i="1"/>
  <c r="DF191" i="1"/>
  <c r="DJ191" i="1" s="1"/>
  <c r="CW191" i="1"/>
  <c r="DA191" i="1" s="1"/>
  <c r="CN191" i="1"/>
  <c r="DF79" i="1"/>
  <c r="DJ79" i="1" s="1"/>
  <c r="CW79" i="1"/>
  <c r="DA79" i="1" s="1"/>
  <c r="CN79" i="1"/>
  <c r="DF288" i="1"/>
  <c r="CW288" i="1"/>
  <c r="DA288" i="1" s="1"/>
  <c r="CN288" i="1"/>
  <c r="DF289" i="1"/>
  <c r="DJ289" i="1" s="1"/>
  <c r="CW289" i="1"/>
  <c r="CN289" i="1"/>
  <c r="DF235" i="1"/>
  <c r="DJ235" i="1" s="1"/>
  <c r="CW235" i="1"/>
  <c r="DA235" i="1" s="1"/>
  <c r="CN235" i="1"/>
  <c r="DF259" i="1"/>
  <c r="DJ259" i="1" s="1"/>
  <c r="CW259" i="1"/>
  <c r="CN259" i="1"/>
  <c r="DF432" i="1"/>
  <c r="CW432" i="1"/>
  <c r="DA432" i="1" s="1"/>
  <c r="CN432" i="1"/>
  <c r="DF336" i="1"/>
  <c r="DJ336" i="1" s="1"/>
  <c r="CW336" i="1"/>
  <c r="CN336" i="1"/>
  <c r="DF134" i="1"/>
  <c r="DJ134" i="1" s="1"/>
  <c r="CW134" i="1"/>
  <c r="CN134" i="1"/>
  <c r="DF155" i="1"/>
  <c r="DJ155" i="1" s="1"/>
  <c r="CW155" i="1"/>
  <c r="DA155" i="1" s="1"/>
  <c r="CN155" i="1"/>
  <c r="DF568" i="1"/>
  <c r="CW568" i="1"/>
  <c r="DA568" i="1" s="1"/>
  <c r="CN568" i="1"/>
  <c r="DF167" i="1"/>
  <c r="DJ167" i="1" s="1"/>
  <c r="CW167" i="1"/>
  <c r="CN167" i="1"/>
  <c r="DF152" i="1"/>
  <c r="DJ152" i="1" s="1"/>
  <c r="CW152" i="1"/>
  <c r="DA152" i="1" s="1"/>
  <c r="CN152" i="1"/>
  <c r="DF362" i="1"/>
  <c r="DJ362" i="1" s="1"/>
  <c r="CW362" i="1"/>
  <c r="DA362" i="1" s="1"/>
  <c r="CN362" i="1"/>
  <c r="DF496" i="1"/>
  <c r="CW496" i="1"/>
  <c r="DA496" i="1" s="1"/>
  <c r="CN496" i="1"/>
  <c r="DF352" i="1"/>
  <c r="DJ352" i="1" s="1"/>
  <c r="CW352" i="1"/>
  <c r="DA352" i="1" s="1"/>
  <c r="CN352" i="1"/>
  <c r="DF392" i="1"/>
  <c r="DJ392" i="1" s="1"/>
  <c r="CW392" i="1"/>
  <c r="DA392" i="1" s="1"/>
  <c r="CN392" i="1"/>
  <c r="DF358" i="1"/>
  <c r="DJ358" i="1" s="1"/>
  <c r="CW358" i="1"/>
  <c r="CN358" i="1"/>
  <c r="DF116" i="1"/>
  <c r="DJ116" i="1" s="1"/>
  <c r="CW116" i="1"/>
  <c r="CN116" i="1"/>
  <c r="DF181" i="1"/>
  <c r="DJ181" i="1" s="1"/>
  <c r="CW181" i="1"/>
  <c r="DA181" i="1" s="1"/>
  <c r="CN181" i="1"/>
  <c r="DF444" i="1"/>
  <c r="CW444" i="1"/>
  <c r="DA444" i="1" s="1"/>
  <c r="CN444" i="1"/>
  <c r="DF355" i="1"/>
  <c r="DJ355" i="1" s="1"/>
  <c r="CW355" i="1"/>
  <c r="DA355" i="1" s="1"/>
  <c r="CN355" i="1"/>
  <c r="DF99" i="1"/>
  <c r="DJ99" i="1" s="1"/>
  <c r="CW99" i="1"/>
  <c r="CN99" i="1"/>
  <c r="DF517" i="1"/>
  <c r="DJ517" i="1" s="1"/>
  <c r="CW517" i="1"/>
  <c r="DA517" i="1" s="1"/>
  <c r="CN517" i="1"/>
  <c r="DF87" i="1"/>
  <c r="CW87" i="1"/>
  <c r="DA87" i="1" s="1"/>
  <c r="CN87" i="1"/>
  <c r="DF396" i="1"/>
  <c r="DJ396" i="1" s="1"/>
  <c r="CW396" i="1"/>
  <c r="DA396" i="1" s="1"/>
  <c r="CN396" i="1"/>
  <c r="DF10" i="1"/>
  <c r="CW10" i="1"/>
  <c r="CN10" i="1"/>
  <c r="DF105" i="1"/>
  <c r="DJ105" i="1" s="1"/>
  <c r="CW105" i="1"/>
  <c r="CN105" i="1"/>
  <c r="CO105" i="1" s="1"/>
  <c r="CQ105" i="1" s="1"/>
  <c r="DF20" i="1"/>
  <c r="CW20" i="1"/>
  <c r="DA20" i="1" s="1"/>
  <c r="CN20" i="1"/>
  <c r="DF190" i="1"/>
  <c r="DJ190" i="1" s="1"/>
  <c r="CW190" i="1"/>
  <c r="DA190" i="1" s="1"/>
  <c r="CN190" i="1"/>
  <c r="DF555" i="1"/>
  <c r="CW555" i="1"/>
  <c r="CN555" i="1"/>
  <c r="DF350" i="1"/>
  <c r="DJ350" i="1" s="1"/>
  <c r="CW350" i="1"/>
  <c r="CN350" i="1"/>
  <c r="CO350" i="1" s="1"/>
  <c r="CQ350" i="1" s="1"/>
  <c r="DF519" i="1"/>
  <c r="CW519" i="1"/>
  <c r="DA519" i="1" s="1"/>
  <c r="CN519" i="1"/>
  <c r="DF518" i="1"/>
  <c r="DJ518" i="1" s="1"/>
  <c r="CW518" i="1"/>
  <c r="CN518" i="1"/>
  <c r="DF237" i="1"/>
  <c r="CW237" i="1"/>
  <c r="DA237" i="1" s="1"/>
  <c r="CN237" i="1"/>
  <c r="DF450" i="1"/>
  <c r="DJ450" i="1" s="1"/>
  <c r="CW450" i="1"/>
  <c r="CN450" i="1"/>
  <c r="CO450" i="1" s="1"/>
  <c r="CQ450" i="1" s="1"/>
  <c r="DF475" i="1"/>
  <c r="CW475" i="1"/>
  <c r="DA475" i="1" s="1"/>
  <c r="CN475" i="1"/>
  <c r="DF28" i="1"/>
  <c r="DJ28" i="1" s="1"/>
  <c r="CW28" i="1"/>
  <c r="CN28" i="1"/>
  <c r="DF272" i="1"/>
  <c r="CW272" i="1"/>
  <c r="CN272" i="1"/>
  <c r="DF231" i="1"/>
  <c r="DJ231" i="1" s="1"/>
  <c r="CW231" i="1"/>
  <c r="CN231" i="1"/>
  <c r="CO231" i="1" s="1"/>
  <c r="CQ231" i="1" s="1"/>
  <c r="DF88" i="1"/>
  <c r="CW88" i="1"/>
  <c r="DA88" i="1" s="1"/>
  <c r="CN88" i="1"/>
  <c r="DF53" i="1"/>
  <c r="DJ53" i="1" s="1"/>
  <c r="CW53" i="1"/>
  <c r="CN53" i="1"/>
  <c r="DF493" i="1"/>
  <c r="CW493" i="1"/>
  <c r="CN493" i="1"/>
  <c r="DF579" i="1"/>
  <c r="CW579" i="1"/>
  <c r="CN579" i="1"/>
  <c r="DF466" i="1"/>
  <c r="CW466" i="1"/>
  <c r="DA466" i="1" s="1"/>
  <c r="CN466" i="1"/>
  <c r="DF276" i="1"/>
  <c r="DJ276" i="1" s="1"/>
  <c r="CW276" i="1"/>
  <c r="CN276" i="1"/>
  <c r="DF111" i="1"/>
  <c r="CW111" i="1"/>
  <c r="CN111" i="1"/>
  <c r="DF255" i="1"/>
  <c r="DJ255" i="1" s="1"/>
  <c r="CW255" i="1"/>
  <c r="CN255" i="1"/>
  <c r="CO255" i="1" s="1"/>
  <c r="CQ255" i="1" s="1"/>
  <c r="DF509" i="1"/>
  <c r="CW509" i="1"/>
  <c r="DA509" i="1" s="1"/>
  <c r="CN509" i="1"/>
  <c r="DF160" i="1"/>
  <c r="DJ160" i="1" s="1"/>
  <c r="CW160" i="1"/>
  <c r="CN160" i="1"/>
  <c r="DF456" i="1"/>
  <c r="CW456" i="1"/>
  <c r="CN456" i="1"/>
  <c r="DF357" i="1"/>
  <c r="DJ357" i="1" s="1"/>
  <c r="CW357" i="1"/>
  <c r="CN357" i="1"/>
  <c r="CO357" i="1" s="1"/>
  <c r="CQ357" i="1" s="1"/>
  <c r="DF170" i="1"/>
  <c r="CW170" i="1"/>
  <c r="DA170" i="1" s="1"/>
  <c r="CN170" i="1"/>
  <c r="DF265" i="1"/>
  <c r="DJ265" i="1" s="1"/>
  <c r="CW265" i="1"/>
  <c r="DA265" i="1" s="1"/>
  <c r="CN265" i="1"/>
  <c r="DF534" i="1"/>
  <c r="CW534" i="1"/>
  <c r="CN534" i="1"/>
  <c r="DF442" i="1"/>
  <c r="DJ442" i="1" s="1"/>
  <c r="CW442" i="1"/>
  <c r="CN442" i="1"/>
  <c r="CO442" i="1" s="1"/>
  <c r="CQ442" i="1" s="1"/>
  <c r="DF497" i="1"/>
  <c r="CW497" i="1"/>
  <c r="DA497" i="1" s="1"/>
  <c r="CN497" i="1"/>
  <c r="DF462" i="1"/>
  <c r="DJ462" i="1" s="1"/>
  <c r="CW462" i="1"/>
  <c r="CN462" i="1"/>
  <c r="DF144" i="1"/>
  <c r="CW144" i="1"/>
  <c r="CN144" i="1"/>
  <c r="CO144" i="1" s="1"/>
  <c r="CQ144" i="1" s="1"/>
  <c r="DF36" i="1"/>
  <c r="DJ36" i="1" s="1"/>
  <c r="CW36" i="1"/>
  <c r="CN36" i="1"/>
  <c r="CO36" i="1" s="1"/>
  <c r="CQ36" i="1" s="1"/>
  <c r="DF524" i="1"/>
  <c r="CW524" i="1"/>
  <c r="DA524" i="1" s="1"/>
  <c r="CN524" i="1"/>
  <c r="DF380" i="1"/>
  <c r="DJ380" i="1" s="1"/>
  <c r="CW380" i="1"/>
  <c r="DA380" i="1" s="1"/>
  <c r="CN380" i="1"/>
  <c r="DF522" i="1"/>
  <c r="CW522" i="1"/>
  <c r="CN522" i="1"/>
  <c r="DF460" i="1"/>
  <c r="DJ460" i="1" s="1"/>
  <c r="CW460" i="1"/>
  <c r="CN460" i="1"/>
  <c r="DF562" i="1"/>
  <c r="CW562" i="1"/>
  <c r="DA562" i="1" s="1"/>
  <c r="CN562" i="1"/>
  <c r="DF14" i="1"/>
  <c r="DJ14" i="1" s="1"/>
  <c r="CW14" i="1"/>
  <c r="DA14" i="1" s="1"/>
  <c r="CN14" i="1"/>
  <c r="DF479" i="1"/>
  <c r="CW479" i="1"/>
  <c r="CN479" i="1"/>
  <c r="DF158" i="1"/>
  <c r="DJ158" i="1" s="1"/>
  <c r="CW158" i="1"/>
  <c r="CN158" i="1"/>
  <c r="CO158" i="1" s="1"/>
  <c r="CQ158" i="1" s="1"/>
  <c r="DF135" i="1"/>
  <c r="CW135" i="1"/>
  <c r="DA135" i="1" s="1"/>
  <c r="CN135" i="1"/>
  <c r="DF320" i="1"/>
  <c r="DJ320" i="1" s="1"/>
  <c r="CW320" i="1"/>
  <c r="DA320" i="1" s="1"/>
  <c r="CN320" i="1"/>
  <c r="DF494" i="1"/>
  <c r="CW494" i="1"/>
  <c r="DA494" i="1" s="1"/>
  <c r="CN494" i="1"/>
  <c r="DF147" i="1"/>
  <c r="DJ147" i="1" s="1"/>
  <c r="CW147" i="1"/>
  <c r="CN147" i="1"/>
  <c r="CO147" i="1" s="1"/>
  <c r="CQ147" i="1" s="1"/>
  <c r="DF490" i="1"/>
  <c r="CW490" i="1"/>
  <c r="DA490" i="1" s="1"/>
  <c r="CN490" i="1"/>
  <c r="DF298" i="1"/>
  <c r="DJ298" i="1" s="1"/>
  <c r="CW298" i="1"/>
  <c r="DA298" i="1" s="1"/>
  <c r="CN298" i="1"/>
  <c r="DF482" i="1"/>
  <c r="CW482" i="1"/>
  <c r="CN482" i="1"/>
  <c r="DF46" i="1"/>
  <c r="DJ46" i="1" s="1"/>
  <c r="CW46" i="1"/>
  <c r="CN46" i="1"/>
  <c r="CO46" i="1" s="1"/>
  <c r="CQ46" i="1" s="1"/>
  <c r="DF351" i="1"/>
  <c r="CW351" i="1"/>
  <c r="DA351" i="1" s="1"/>
  <c r="CN351" i="1"/>
  <c r="DF513" i="1"/>
  <c r="DJ513" i="1" s="1"/>
  <c r="CW513" i="1"/>
  <c r="CN513" i="1"/>
  <c r="DF271" i="1"/>
  <c r="CW271" i="1"/>
  <c r="CN271" i="1"/>
  <c r="DF470" i="1"/>
  <c r="DJ470" i="1" s="1"/>
  <c r="CW470" i="1"/>
  <c r="CN470" i="1"/>
  <c r="CO470" i="1" s="1"/>
  <c r="CQ470" i="1" s="1"/>
  <c r="DF376" i="1"/>
  <c r="CW376" i="1"/>
  <c r="DA376" i="1" s="1"/>
  <c r="CN376" i="1"/>
  <c r="DF473" i="1"/>
  <c r="DJ473" i="1" s="1"/>
  <c r="CW473" i="1"/>
  <c r="DA473" i="1" s="1"/>
  <c r="CN473" i="1"/>
  <c r="DF233" i="1"/>
  <c r="CW233" i="1"/>
  <c r="CN233" i="1"/>
  <c r="DF159" i="1"/>
  <c r="DJ159" i="1" s="1"/>
  <c r="CW159" i="1"/>
  <c r="CN159" i="1"/>
  <c r="CO159" i="1" s="1"/>
  <c r="CQ159" i="1" s="1"/>
  <c r="DF35" i="1"/>
  <c r="CW35" i="1"/>
  <c r="DA35" i="1" s="1"/>
  <c r="CN35" i="1"/>
  <c r="DF42" i="1"/>
  <c r="DJ42" i="1" s="1"/>
  <c r="CW42" i="1"/>
  <c r="DA42" i="1" s="1"/>
  <c r="CN42" i="1"/>
  <c r="DF24" i="1"/>
  <c r="DJ24" i="1" s="1"/>
  <c r="CW24" i="1"/>
  <c r="DA24" i="1" s="1"/>
  <c r="CN24" i="1"/>
  <c r="DF361" i="1"/>
  <c r="DJ361" i="1" s="1"/>
  <c r="CW361" i="1"/>
  <c r="CN361" i="1"/>
  <c r="CO361" i="1" s="1"/>
  <c r="CQ361" i="1" s="1"/>
  <c r="DF266" i="1"/>
  <c r="CW266" i="1"/>
  <c r="DA266" i="1" s="1"/>
  <c r="CN266" i="1"/>
  <c r="DF150" i="1"/>
  <c r="DJ150" i="1" s="1"/>
  <c r="CW150" i="1"/>
  <c r="CN150" i="1"/>
  <c r="DF90" i="1"/>
  <c r="CW90" i="1"/>
  <c r="CN90" i="1"/>
  <c r="CE90" i="1"/>
  <c r="CI90" i="1" s="1"/>
  <c r="BV90" i="1"/>
  <c r="BZ90" i="1" s="1"/>
  <c r="DF434" i="1"/>
  <c r="DJ434" i="1" s="1"/>
  <c r="CW434" i="1"/>
  <c r="DA434" i="1" s="1"/>
  <c r="CN434" i="1"/>
  <c r="DF199" i="1"/>
  <c r="DJ199" i="1" s="1"/>
  <c r="CW199" i="1"/>
  <c r="CN199" i="1"/>
  <c r="DF472" i="1"/>
  <c r="CW472" i="1"/>
  <c r="CN472" i="1"/>
  <c r="DF329" i="1"/>
  <c r="DJ329" i="1" s="1"/>
  <c r="CW329" i="1"/>
  <c r="CN329" i="1"/>
  <c r="DF23" i="1"/>
  <c r="DJ23" i="1" s="1"/>
  <c r="CW23" i="1"/>
  <c r="DA23" i="1" s="1"/>
  <c r="CN23" i="1"/>
  <c r="DF249" i="1"/>
  <c r="DJ249" i="1" s="1"/>
  <c r="CW249" i="1"/>
  <c r="CN249" i="1"/>
  <c r="DF225" i="1"/>
  <c r="CW225" i="1"/>
  <c r="CN225" i="1"/>
  <c r="DF528" i="1"/>
  <c r="CW528" i="1"/>
  <c r="CN528" i="1"/>
  <c r="DF300" i="1"/>
  <c r="DJ300" i="1" s="1"/>
  <c r="CW300" i="1"/>
  <c r="DA300" i="1" s="1"/>
  <c r="CN300" i="1"/>
  <c r="DF211" i="1"/>
  <c r="DJ211" i="1" s="1"/>
  <c r="CW211" i="1"/>
  <c r="CN211" i="1"/>
  <c r="DF348" i="1"/>
  <c r="CW348" i="1"/>
  <c r="CN348" i="1"/>
  <c r="DF516" i="1"/>
  <c r="DJ516" i="1" s="1"/>
  <c r="CW516" i="1"/>
  <c r="CN516" i="1"/>
  <c r="DF91" i="1"/>
  <c r="CW91" i="1"/>
  <c r="DA91" i="1" s="1"/>
  <c r="CN91" i="1"/>
  <c r="DF173" i="1"/>
  <c r="DJ173" i="1" s="1"/>
  <c r="CW173" i="1"/>
  <c r="CN173" i="1"/>
  <c r="DF247" i="1"/>
  <c r="CW247" i="1"/>
  <c r="CN247" i="1"/>
  <c r="DF566" i="1"/>
  <c r="DJ566" i="1" s="1"/>
  <c r="CW566" i="1"/>
  <c r="CN566" i="1"/>
  <c r="DF536" i="1"/>
  <c r="DJ536" i="1" s="1"/>
  <c r="CW536" i="1"/>
  <c r="DA536" i="1" s="1"/>
  <c r="CN536" i="1"/>
  <c r="DF198" i="1"/>
  <c r="DJ198" i="1" s="1"/>
  <c r="CW198" i="1"/>
  <c r="DA198" i="1" s="1"/>
  <c r="CN198" i="1"/>
  <c r="DF452" i="1"/>
  <c r="CW452" i="1"/>
  <c r="DA452" i="1" s="1"/>
  <c r="CN452" i="1"/>
  <c r="CN438" i="1"/>
  <c r="CW438" i="1"/>
  <c r="DA438" i="1" s="1"/>
  <c r="DF438" i="1"/>
  <c r="DJ438" i="1" s="1"/>
  <c r="BW90" i="1"/>
  <c r="BN90" i="1"/>
  <c r="AU73" i="1"/>
  <c r="AU74" i="1"/>
  <c r="AU77" i="1"/>
  <c r="AU82" i="1"/>
  <c r="AU83" i="1"/>
  <c r="AU84" i="1"/>
  <c r="AU85" i="1"/>
  <c r="AU86" i="1"/>
  <c r="AU88" i="1"/>
  <c r="AU10" i="1"/>
  <c r="AU259" i="1"/>
  <c r="AU237" i="1"/>
  <c r="AU417" i="1"/>
  <c r="AU9" i="1"/>
  <c r="AU144" i="1"/>
  <c r="AU494" i="1"/>
  <c r="AU562" i="1"/>
  <c r="AU568" i="1"/>
  <c r="AU555" i="1"/>
  <c r="AU369" i="1"/>
  <c r="AU123" i="1"/>
  <c r="AU279" i="1"/>
  <c r="AU257" i="1"/>
  <c r="AU189" i="1"/>
  <c r="AU386" i="1"/>
  <c r="AU451" i="1"/>
  <c r="AU461" i="1"/>
  <c r="AU463" i="1"/>
  <c r="AU464" i="1"/>
  <c r="AU491" i="1"/>
  <c r="AU560" i="1"/>
  <c r="AU563" i="1"/>
  <c r="AU565" i="1"/>
  <c r="AU567" i="1"/>
  <c r="AU573" i="1"/>
  <c r="AU583" i="1"/>
  <c r="AU345" i="1"/>
  <c r="AU51" i="1"/>
  <c r="AU69" i="1"/>
  <c r="AU140" i="1"/>
  <c r="AU221" i="1"/>
  <c r="AU321" i="1"/>
  <c r="AU272" i="1"/>
  <c r="AU518" i="1"/>
  <c r="AU190" i="1"/>
  <c r="AU20" i="1"/>
  <c r="AU396" i="1"/>
  <c r="AU52" i="1"/>
  <c r="AU284" i="1"/>
  <c r="AU238" i="1"/>
  <c r="AU227" i="1"/>
  <c r="AU377" i="1"/>
  <c r="AU195" i="1"/>
  <c r="AU498" i="1"/>
  <c r="AU405" i="1"/>
  <c r="AU538" i="1"/>
  <c r="AU407" i="1"/>
  <c r="AU290" i="1"/>
  <c r="AU131" i="1"/>
  <c r="AU236" i="1"/>
  <c r="AU561" i="1"/>
  <c r="AU360" i="1"/>
  <c r="AU154" i="1"/>
  <c r="AU569" i="1"/>
  <c r="AU212" i="1"/>
  <c r="AU249" i="1"/>
  <c r="AU274" i="1"/>
  <c r="AU194" i="1"/>
  <c r="AU361" i="1"/>
  <c r="AU201" i="1"/>
  <c r="AU507" i="1"/>
  <c r="AU26" i="1"/>
  <c r="AU186" i="1"/>
  <c r="AU197" i="1"/>
  <c r="AU202" i="1"/>
  <c r="AU203" i="1"/>
  <c r="AU206" i="1"/>
  <c r="AU207" i="1"/>
  <c r="AU208" i="1"/>
  <c r="AU209" i="1"/>
  <c r="AU215" i="1"/>
  <c r="AU216" i="1"/>
  <c r="AU220" i="1"/>
  <c r="AU72" i="1"/>
  <c r="AU93" i="1"/>
  <c r="AU119" i="1"/>
  <c r="AU120" i="1"/>
  <c r="AU122" i="1"/>
  <c r="AU124" i="1"/>
  <c r="AU125" i="1"/>
  <c r="AU126" i="1"/>
  <c r="AU127" i="1"/>
  <c r="AU128" i="1"/>
  <c r="AU25" i="1"/>
  <c r="AU50" i="1"/>
  <c r="AU63" i="1"/>
  <c r="AU67" i="1"/>
  <c r="AU129" i="1"/>
  <c r="AU133" i="1"/>
  <c r="AU219" i="1"/>
  <c r="AU229" i="1"/>
  <c r="AU241" i="1"/>
  <c r="AU277" i="1"/>
  <c r="AU287" i="1"/>
  <c r="AU298" i="1"/>
  <c r="AU334" i="1"/>
  <c r="AU339" i="1"/>
  <c r="AU341" i="1"/>
  <c r="AU342" i="1"/>
  <c r="AU387" i="1"/>
  <c r="AU415" i="1"/>
  <c r="AU440" i="1"/>
  <c r="AU482" i="1"/>
  <c r="AU502" i="1"/>
  <c r="AU511" i="1"/>
  <c r="AU532" i="1"/>
  <c r="AU550" i="1"/>
  <c r="AU574" i="1"/>
  <c r="AU580" i="1"/>
  <c r="AU523" i="1"/>
  <c r="AU556" i="1"/>
  <c r="AU412" i="1"/>
  <c r="AU132" i="1"/>
  <c r="AU59" i="1"/>
  <c r="AU552" i="1"/>
  <c r="AU36" i="1"/>
  <c r="AU441" i="1"/>
  <c r="AU365" i="1"/>
  <c r="AU425" i="1"/>
  <c r="AU38" i="1"/>
  <c r="AU480" i="1"/>
  <c r="AU318" i="1"/>
  <c r="AU506" i="1"/>
  <c r="AU184" i="1"/>
  <c r="AU262" i="1"/>
  <c r="AU533" i="1"/>
  <c r="AU495" i="1"/>
  <c r="AU5" i="1"/>
  <c r="AU270" i="1"/>
  <c r="AU22" i="1"/>
  <c r="AU256" i="1"/>
  <c r="AU280" i="1"/>
  <c r="AU399" i="1"/>
  <c r="AU449" i="1"/>
  <c r="AU278" i="1"/>
  <c r="AU383" i="1"/>
  <c r="AU359" i="1"/>
  <c r="AU250" i="1"/>
  <c r="AU252" i="1"/>
  <c r="AU409" i="1"/>
  <c r="AU285" i="1"/>
  <c r="AU500" i="1"/>
  <c r="AU244" i="1"/>
  <c r="AU422" i="1"/>
  <c r="AU492" i="1"/>
  <c r="AU389" i="1"/>
  <c r="AU180" i="1"/>
  <c r="AU182" i="1"/>
  <c r="AU223" i="1"/>
  <c r="AU226" i="1"/>
  <c r="AU228" i="1"/>
  <c r="AU230" i="1"/>
  <c r="AU232" i="1"/>
  <c r="AU239" i="1"/>
  <c r="AU240" i="1"/>
  <c r="AU242" i="1"/>
  <c r="AU245" i="1"/>
  <c r="AU246" i="1"/>
  <c r="AU333" i="1"/>
  <c r="AU570" i="1"/>
  <c r="AU462" i="1"/>
  <c r="AU447" i="1"/>
  <c r="AU446" i="1"/>
  <c r="AU445" i="1"/>
  <c r="AU444" i="1"/>
  <c r="AU439" i="1"/>
  <c r="AU435" i="1"/>
  <c r="AU434" i="1"/>
  <c r="AU427" i="1"/>
  <c r="AU404" i="1"/>
  <c r="AU400" i="1"/>
  <c r="AU398" i="1"/>
  <c r="AU397" i="1"/>
  <c r="AU393" i="1"/>
  <c r="AU390" i="1"/>
  <c r="AU388" i="1"/>
  <c r="AU375" i="1"/>
  <c r="AU139" i="1"/>
  <c r="AU477" i="1"/>
  <c r="AU557" i="1"/>
  <c r="AU571" i="1"/>
  <c r="AU575" i="1"/>
  <c r="AU581" i="1"/>
  <c r="AU7" i="1"/>
  <c r="AU275" i="1"/>
  <c r="AU319" i="1"/>
  <c r="AU328" i="1"/>
  <c r="AU343" i="1"/>
  <c r="AU356" i="1"/>
  <c r="AU535" i="1"/>
  <c r="AU558" i="1"/>
  <c r="AU577" i="1"/>
  <c r="AU578" i="1"/>
  <c r="AU579" i="1"/>
  <c r="AU48" i="1"/>
  <c r="AU273" i="1"/>
  <c r="AU353" i="1"/>
  <c r="AU130" i="1"/>
  <c r="AU143" i="1"/>
  <c r="AU161" i="1"/>
  <c r="AU68" i="1"/>
  <c r="AU70" i="1"/>
  <c r="AU71" i="1"/>
  <c r="AU253" i="1"/>
  <c r="AU254" i="1"/>
  <c r="AU261" i="1"/>
  <c r="AU269" i="1"/>
  <c r="AU117" i="1"/>
  <c r="AU572" i="1"/>
  <c r="AU582" i="1"/>
  <c r="AU338" i="1"/>
  <c r="AU283" i="1"/>
  <c r="AU286" i="1"/>
  <c r="AU471" i="1"/>
  <c r="AU554" i="1"/>
  <c r="AU357" i="1"/>
  <c r="AU45" i="1"/>
  <c r="AU474" i="1"/>
  <c r="AU21" i="1"/>
  <c r="AU33" i="1"/>
  <c r="AU292" i="1"/>
  <c r="AU47" i="1"/>
  <c r="AU514" i="1"/>
  <c r="AU282" i="1"/>
  <c r="AU6" i="1"/>
  <c r="AU537" i="1"/>
  <c r="AU512" i="1"/>
  <c r="AU299" i="1"/>
  <c r="AU27" i="1"/>
  <c r="AU553" i="1"/>
  <c r="AU576" i="1"/>
  <c r="AU508" i="1"/>
  <c r="AU527" i="1"/>
  <c r="AU543" i="1"/>
  <c r="AU3" i="1"/>
  <c r="AU288" i="1"/>
  <c r="AU478" i="1"/>
  <c r="AU44" i="1"/>
  <c r="AU337" i="1"/>
  <c r="AU289" i="1"/>
  <c r="AU469" i="1"/>
  <c r="AU531" i="1"/>
  <c r="AU344" i="1"/>
  <c r="AU61" i="1"/>
  <c r="AU293" i="1"/>
  <c r="AU294" i="1"/>
  <c r="AU23" i="1"/>
  <c r="AU340" i="1"/>
  <c r="AU352" i="1"/>
  <c r="AU354" i="1"/>
  <c r="AU366" i="1"/>
  <c r="AU322" i="1"/>
  <c r="AU325" i="1"/>
  <c r="AU330" i="1"/>
  <c r="AU332" i="1"/>
  <c r="AU335" i="1"/>
  <c r="AU479" i="1"/>
  <c r="AU564" i="1"/>
  <c r="AU501" i="1"/>
  <c r="AU271" i="1"/>
  <c r="AU300" i="1"/>
  <c r="AU329" i="1"/>
  <c r="AU55" i="1"/>
  <c r="AU58" i="1"/>
  <c r="AU46" i="1"/>
  <c r="AV6" i="1"/>
  <c r="BA6" i="1" s="1"/>
  <c r="BF6" i="1" s="1"/>
  <c r="AW6" i="1"/>
  <c r="BB6" i="1" s="1"/>
  <c r="BG6" i="1" s="1"/>
  <c r="AX6" i="1"/>
  <c r="BC6" i="1" s="1"/>
  <c r="BH6" i="1" s="1"/>
  <c r="AV20" i="1"/>
  <c r="BA20" i="1" s="1"/>
  <c r="BF20" i="1" s="1"/>
  <c r="AW20" i="1"/>
  <c r="BB20" i="1" s="1"/>
  <c r="BG20" i="1" s="1"/>
  <c r="AX20" i="1"/>
  <c r="BC20" i="1" s="1"/>
  <c r="BH20" i="1" s="1"/>
  <c r="AV68" i="1"/>
  <c r="BA68" i="1" s="1"/>
  <c r="BF68" i="1" s="1"/>
  <c r="AW68" i="1"/>
  <c r="BB68" i="1" s="1"/>
  <c r="BG68" i="1" s="1"/>
  <c r="AX68" i="1"/>
  <c r="BC68" i="1" s="1"/>
  <c r="BH68" i="1" s="1"/>
  <c r="AV70" i="1"/>
  <c r="BA70" i="1" s="1"/>
  <c r="BF70" i="1" s="1"/>
  <c r="AW70" i="1"/>
  <c r="BB70" i="1" s="1"/>
  <c r="BG70" i="1" s="1"/>
  <c r="AX70" i="1"/>
  <c r="BC70" i="1" s="1"/>
  <c r="BH70" i="1" s="1"/>
  <c r="AV74" i="1"/>
  <c r="BA74" i="1" s="1"/>
  <c r="BF74" i="1" s="1"/>
  <c r="AW74" i="1"/>
  <c r="BB74" i="1" s="1"/>
  <c r="BG74" i="1" s="1"/>
  <c r="AX74" i="1"/>
  <c r="BC74" i="1" s="1"/>
  <c r="BH74" i="1" s="1"/>
  <c r="AV83" i="1"/>
  <c r="BA83" i="1" s="1"/>
  <c r="BF83" i="1" s="1"/>
  <c r="AW83" i="1"/>
  <c r="BB83" i="1" s="1"/>
  <c r="BG83" i="1" s="1"/>
  <c r="AX83" i="1"/>
  <c r="BC83" i="1" s="1"/>
  <c r="BH83" i="1" s="1"/>
  <c r="AV84" i="1"/>
  <c r="BA84" i="1" s="1"/>
  <c r="BF84" i="1" s="1"/>
  <c r="AW84" i="1"/>
  <c r="BB84" i="1" s="1"/>
  <c r="BG84" i="1" s="1"/>
  <c r="AX84" i="1"/>
  <c r="BC84" i="1" s="1"/>
  <c r="BH84" i="1" s="1"/>
  <c r="AV143" i="1"/>
  <c r="BA143" i="1" s="1"/>
  <c r="BF143" i="1" s="1"/>
  <c r="AW143" i="1"/>
  <c r="BB143" i="1" s="1"/>
  <c r="BG143" i="1" s="1"/>
  <c r="AX143" i="1"/>
  <c r="BC143" i="1" s="1"/>
  <c r="BH143" i="1" s="1"/>
  <c r="AV154" i="1"/>
  <c r="BA154" i="1" s="1"/>
  <c r="BF154" i="1" s="1"/>
  <c r="AW154" i="1"/>
  <c r="BB154" i="1" s="1"/>
  <c r="BG154" i="1" s="1"/>
  <c r="AX154" i="1"/>
  <c r="BC154" i="1" s="1"/>
  <c r="BH154" i="1" s="1"/>
  <c r="AV223" i="1"/>
  <c r="BA223" i="1" s="1"/>
  <c r="BF223" i="1" s="1"/>
  <c r="AW223" i="1"/>
  <c r="BB223" i="1" s="1"/>
  <c r="BG223" i="1" s="1"/>
  <c r="AX223" i="1"/>
  <c r="BC223" i="1" s="1"/>
  <c r="BH223" i="1" s="1"/>
  <c r="AV252" i="1"/>
  <c r="BA252" i="1" s="1"/>
  <c r="BF252" i="1" s="1"/>
  <c r="AW252" i="1"/>
  <c r="BB252" i="1" s="1"/>
  <c r="BG252" i="1" s="1"/>
  <c r="AX252" i="1"/>
  <c r="BC252" i="1" s="1"/>
  <c r="BH252" i="1" s="1"/>
  <c r="AV269" i="1"/>
  <c r="BA269" i="1" s="1"/>
  <c r="BF269" i="1" s="1"/>
  <c r="AW269" i="1"/>
  <c r="BB269" i="1" s="1"/>
  <c r="BG269" i="1" s="1"/>
  <c r="AX269" i="1"/>
  <c r="BC269" i="1" s="1"/>
  <c r="BH269" i="1" s="1"/>
  <c r="AV271" i="1"/>
  <c r="BA271" i="1" s="1"/>
  <c r="BF271" i="1" s="1"/>
  <c r="AW271" i="1"/>
  <c r="BB271" i="1" s="1"/>
  <c r="BG271" i="1" s="1"/>
  <c r="AX271" i="1"/>
  <c r="BC271" i="1" s="1"/>
  <c r="BH271" i="1" s="1"/>
  <c r="AV283" i="1"/>
  <c r="BA283" i="1" s="1"/>
  <c r="BF283" i="1" s="1"/>
  <c r="AW283" i="1"/>
  <c r="BB283" i="1" s="1"/>
  <c r="BG283" i="1" s="1"/>
  <c r="AX283" i="1"/>
  <c r="BC283" i="1" s="1"/>
  <c r="BH283" i="1" s="1"/>
  <c r="AV329" i="1"/>
  <c r="BA329" i="1" s="1"/>
  <c r="BF329" i="1" s="1"/>
  <c r="AW329" i="1"/>
  <c r="BB329" i="1" s="1"/>
  <c r="BG329" i="1" s="1"/>
  <c r="AX329" i="1"/>
  <c r="BC329" i="1" s="1"/>
  <c r="BH329" i="1" s="1"/>
  <c r="AV377" i="1"/>
  <c r="BA377" i="1" s="1"/>
  <c r="BF377" i="1" s="1"/>
  <c r="AW377" i="1"/>
  <c r="BB377" i="1" s="1"/>
  <c r="BG377" i="1" s="1"/>
  <c r="AX377" i="1"/>
  <c r="BC377" i="1" s="1"/>
  <c r="BH377" i="1" s="1"/>
  <c r="AV386" i="1"/>
  <c r="BA386" i="1" s="1"/>
  <c r="BF386" i="1" s="1"/>
  <c r="AW386" i="1"/>
  <c r="BB386" i="1" s="1"/>
  <c r="BG386" i="1" s="1"/>
  <c r="AX386" i="1"/>
  <c r="BC386" i="1" s="1"/>
  <c r="BH386" i="1" s="1"/>
  <c r="AV434" i="1"/>
  <c r="BA434" i="1" s="1"/>
  <c r="BF434" i="1" s="1"/>
  <c r="AW434" i="1"/>
  <c r="BB434" i="1" s="1"/>
  <c r="BG434" i="1" s="1"/>
  <c r="AX434" i="1"/>
  <c r="BC434" i="1" s="1"/>
  <c r="BH434" i="1" s="1"/>
  <c r="AV451" i="1"/>
  <c r="BA451" i="1" s="1"/>
  <c r="BF451" i="1" s="1"/>
  <c r="AW451" i="1"/>
  <c r="BB451" i="1" s="1"/>
  <c r="BG451" i="1" s="1"/>
  <c r="AX451" i="1"/>
  <c r="BC451" i="1" s="1"/>
  <c r="BH451" i="1" s="1"/>
  <c r="AV461" i="1"/>
  <c r="BA461" i="1" s="1"/>
  <c r="BF461" i="1" s="1"/>
  <c r="AW461" i="1"/>
  <c r="BB461" i="1" s="1"/>
  <c r="BG461" i="1" s="1"/>
  <c r="AX461" i="1"/>
  <c r="BC461" i="1" s="1"/>
  <c r="BH461" i="1" s="1"/>
  <c r="AV463" i="1"/>
  <c r="BA463" i="1" s="1"/>
  <c r="BF463" i="1" s="1"/>
  <c r="AW463" i="1"/>
  <c r="BB463" i="1" s="1"/>
  <c r="BG463" i="1" s="1"/>
  <c r="AX463" i="1"/>
  <c r="BC463" i="1" s="1"/>
  <c r="BH463" i="1" s="1"/>
  <c r="AV464" i="1"/>
  <c r="BA464" i="1" s="1"/>
  <c r="BF464" i="1" s="1"/>
  <c r="AW464" i="1"/>
  <c r="BB464" i="1" s="1"/>
  <c r="BG464" i="1" s="1"/>
  <c r="AX464" i="1"/>
  <c r="BC464" i="1" s="1"/>
  <c r="BH464" i="1" s="1"/>
  <c r="AV491" i="1"/>
  <c r="BA491" i="1" s="1"/>
  <c r="BF491" i="1" s="1"/>
  <c r="AW491" i="1"/>
  <c r="BB491" i="1" s="1"/>
  <c r="BG491" i="1" s="1"/>
  <c r="AX491" i="1"/>
  <c r="BC491" i="1" s="1"/>
  <c r="BH491" i="1" s="1"/>
  <c r="AV560" i="1"/>
  <c r="BA560" i="1" s="1"/>
  <c r="BF560" i="1" s="1"/>
  <c r="AW560" i="1"/>
  <c r="BB560" i="1" s="1"/>
  <c r="BG560" i="1" s="1"/>
  <c r="AX560" i="1"/>
  <c r="BC560" i="1" s="1"/>
  <c r="BH560" i="1" s="1"/>
  <c r="AV563" i="1"/>
  <c r="BA563" i="1" s="1"/>
  <c r="BF563" i="1" s="1"/>
  <c r="AW563" i="1"/>
  <c r="BB563" i="1" s="1"/>
  <c r="BG563" i="1" s="1"/>
  <c r="AX563" i="1"/>
  <c r="BC563" i="1" s="1"/>
  <c r="BH563" i="1" s="1"/>
  <c r="AV565" i="1"/>
  <c r="BA565" i="1" s="1"/>
  <c r="BF565" i="1" s="1"/>
  <c r="AW565" i="1"/>
  <c r="BB565" i="1" s="1"/>
  <c r="BG565" i="1" s="1"/>
  <c r="AX565" i="1"/>
  <c r="BC565" i="1" s="1"/>
  <c r="BH565" i="1" s="1"/>
  <c r="AV567" i="1"/>
  <c r="BA567" i="1" s="1"/>
  <c r="BF567" i="1" s="1"/>
  <c r="AW567" i="1"/>
  <c r="BB567" i="1" s="1"/>
  <c r="BG567" i="1" s="1"/>
  <c r="AX567" i="1"/>
  <c r="BC567" i="1" s="1"/>
  <c r="BH567" i="1" s="1"/>
  <c r="AV573" i="1"/>
  <c r="BA573" i="1" s="1"/>
  <c r="BF573" i="1" s="1"/>
  <c r="AW573" i="1"/>
  <c r="BB573" i="1" s="1"/>
  <c r="BG573" i="1" s="1"/>
  <c r="AX573" i="1"/>
  <c r="BC573" i="1" s="1"/>
  <c r="BH573" i="1" s="1"/>
  <c r="AV583" i="1"/>
  <c r="BA583" i="1" s="1"/>
  <c r="BF583" i="1" s="1"/>
  <c r="AW583" i="1"/>
  <c r="BB583" i="1" s="1"/>
  <c r="BG583" i="1" s="1"/>
  <c r="AX583" i="1"/>
  <c r="BC583" i="1" s="1"/>
  <c r="BH583" i="1" s="1"/>
  <c r="AV345" i="1"/>
  <c r="BA345" i="1" s="1"/>
  <c r="BF345" i="1" s="1"/>
  <c r="AW345" i="1"/>
  <c r="BB345" i="1" s="1"/>
  <c r="BG345" i="1" s="1"/>
  <c r="AX345" i="1"/>
  <c r="BC345" i="1" s="1"/>
  <c r="BH345" i="1" s="1"/>
  <c r="AV51" i="1"/>
  <c r="BA51" i="1" s="1"/>
  <c r="BF51" i="1" s="1"/>
  <c r="AW51" i="1"/>
  <c r="BB51" i="1" s="1"/>
  <c r="BG51" i="1" s="1"/>
  <c r="AX51" i="1"/>
  <c r="BC51" i="1" s="1"/>
  <c r="BH51" i="1" s="1"/>
  <c r="AV69" i="1"/>
  <c r="BA69" i="1" s="1"/>
  <c r="BF69" i="1" s="1"/>
  <c r="AW69" i="1"/>
  <c r="BB69" i="1" s="1"/>
  <c r="BG69" i="1" s="1"/>
  <c r="AX69" i="1"/>
  <c r="BC69" i="1" s="1"/>
  <c r="BH69" i="1" s="1"/>
  <c r="AV73" i="1"/>
  <c r="BA73" i="1" s="1"/>
  <c r="BF73" i="1" s="1"/>
  <c r="AW73" i="1"/>
  <c r="BB73" i="1" s="1"/>
  <c r="BG73" i="1" s="1"/>
  <c r="AX73" i="1"/>
  <c r="BC73" i="1" s="1"/>
  <c r="BH73" i="1" s="1"/>
  <c r="AV140" i="1"/>
  <c r="BA140" i="1" s="1"/>
  <c r="BF140" i="1" s="1"/>
  <c r="AW140" i="1"/>
  <c r="BB140" i="1" s="1"/>
  <c r="BG140" i="1" s="1"/>
  <c r="AX140" i="1"/>
  <c r="BC140" i="1" s="1"/>
  <c r="BH140" i="1" s="1"/>
  <c r="AV221" i="1"/>
  <c r="BA221" i="1" s="1"/>
  <c r="BF221" i="1" s="1"/>
  <c r="AW221" i="1"/>
  <c r="BB221" i="1" s="1"/>
  <c r="BG221" i="1" s="1"/>
  <c r="AX221" i="1"/>
  <c r="BC221" i="1" s="1"/>
  <c r="BH221" i="1" s="1"/>
  <c r="AV321" i="1"/>
  <c r="BA321" i="1" s="1"/>
  <c r="BF321" i="1" s="1"/>
  <c r="AW321" i="1"/>
  <c r="BB321" i="1" s="1"/>
  <c r="BG321" i="1" s="1"/>
  <c r="AX321" i="1"/>
  <c r="BC321" i="1" s="1"/>
  <c r="BH321" i="1" s="1"/>
  <c r="AV352" i="1"/>
  <c r="BA352" i="1" s="1"/>
  <c r="BF352" i="1" s="1"/>
  <c r="AW352" i="1"/>
  <c r="BB352" i="1" s="1"/>
  <c r="BG352" i="1" s="1"/>
  <c r="AX352" i="1"/>
  <c r="BC352" i="1" s="1"/>
  <c r="BH352" i="1" s="1"/>
  <c r="AV389" i="1"/>
  <c r="BA389" i="1" s="1"/>
  <c r="BF389" i="1" s="1"/>
  <c r="AW389" i="1"/>
  <c r="BB389" i="1" s="1"/>
  <c r="BG389" i="1" s="1"/>
  <c r="AX389" i="1"/>
  <c r="BC389" i="1" s="1"/>
  <c r="BH389" i="1" s="1"/>
  <c r="AV427" i="1"/>
  <c r="BA427" i="1" s="1"/>
  <c r="BF427" i="1" s="1"/>
  <c r="AW427" i="1"/>
  <c r="BB427" i="1" s="1"/>
  <c r="BG427" i="1" s="1"/>
  <c r="AX427" i="1"/>
  <c r="BC427" i="1" s="1"/>
  <c r="BH427" i="1" s="1"/>
  <c r="AV474" i="1"/>
  <c r="BA474" i="1" s="1"/>
  <c r="BF474" i="1" s="1"/>
  <c r="AW474" i="1"/>
  <c r="BB474" i="1" s="1"/>
  <c r="BG474" i="1" s="1"/>
  <c r="AX474" i="1"/>
  <c r="BC474" i="1" s="1"/>
  <c r="BH474" i="1" s="1"/>
  <c r="AV561" i="1"/>
  <c r="BA561" i="1" s="1"/>
  <c r="BF561" i="1" s="1"/>
  <c r="AW561" i="1"/>
  <c r="BB561" i="1" s="1"/>
  <c r="BG561" i="1" s="1"/>
  <c r="AX561" i="1"/>
  <c r="BC561" i="1" s="1"/>
  <c r="BH561" i="1" s="1"/>
  <c r="AV23" i="1"/>
  <c r="BA23" i="1" s="1"/>
  <c r="BF23" i="1" s="1"/>
  <c r="AW23" i="1"/>
  <c r="BB23" i="1" s="1"/>
  <c r="BG23" i="1" s="1"/>
  <c r="AX23" i="1"/>
  <c r="BC23" i="1" s="1"/>
  <c r="BH23" i="1" s="1"/>
  <c r="AV36" i="1"/>
  <c r="BA36" i="1" s="1"/>
  <c r="BF36" i="1" s="1"/>
  <c r="AW36" i="1"/>
  <c r="BB36" i="1" s="1"/>
  <c r="BG36" i="1" s="1"/>
  <c r="AX36" i="1"/>
  <c r="BC36" i="1" s="1"/>
  <c r="BH36" i="1" s="1"/>
  <c r="AV38" i="1"/>
  <c r="BA38" i="1" s="1"/>
  <c r="BF38" i="1" s="1"/>
  <c r="AW38" i="1"/>
  <c r="BB38" i="1" s="1"/>
  <c r="BG38" i="1" s="1"/>
  <c r="AX38" i="1"/>
  <c r="BC38" i="1" s="1"/>
  <c r="BH38" i="1" s="1"/>
  <c r="AV45" i="1"/>
  <c r="BA45" i="1" s="1"/>
  <c r="BF45" i="1" s="1"/>
  <c r="AW45" i="1"/>
  <c r="BB45" i="1" s="1"/>
  <c r="BG45" i="1" s="1"/>
  <c r="AX45" i="1"/>
  <c r="BC45" i="1" s="1"/>
  <c r="BH45" i="1" s="1"/>
  <c r="AV127" i="1"/>
  <c r="BA127" i="1" s="1"/>
  <c r="BF127" i="1" s="1"/>
  <c r="AW127" i="1"/>
  <c r="BB127" i="1" s="1"/>
  <c r="BG127" i="1" s="1"/>
  <c r="AX127" i="1"/>
  <c r="BC127" i="1" s="1"/>
  <c r="BH127" i="1" s="1"/>
  <c r="AV184" i="1"/>
  <c r="BA184" i="1" s="1"/>
  <c r="BF184" i="1" s="1"/>
  <c r="AW184" i="1"/>
  <c r="BB184" i="1" s="1"/>
  <c r="BG184" i="1" s="1"/>
  <c r="AX184" i="1"/>
  <c r="BC184" i="1" s="1"/>
  <c r="BH184" i="1" s="1"/>
  <c r="AV202" i="1"/>
  <c r="BA202" i="1" s="1"/>
  <c r="BF202" i="1" s="1"/>
  <c r="AW202" i="1"/>
  <c r="BB202" i="1" s="1"/>
  <c r="BG202" i="1" s="1"/>
  <c r="AX202" i="1"/>
  <c r="BC202" i="1" s="1"/>
  <c r="BH202" i="1" s="1"/>
  <c r="AV227" i="1"/>
  <c r="BA227" i="1" s="1"/>
  <c r="BF227" i="1" s="1"/>
  <c r="AW227" i="1"/>
  <c r="BB227" i="1" s="1"/>
  <c r="BG227" i="1" s="1"/>
  <c r="AX227" i="1"/>
  <c r="BC227" i="1" s="1"/>
  <c r="BH227" i="1" s="1"/>
  <c r="AV228" i="1"/>
  <c r="BA228" i="1" s="1"/>
  <c r="BF228" i="1" s="1"/>
  <c r="AW228" i="1"/>
  <c r="BB228" i="1" s="1"/>
  <c r="BG228" i="1" s="1"/>
  <c r="AX228" i="1"/>
  <c r="BC228" i="1" s="1"/>
  <c r="BH228" i="1" s="1"/>
  <c r="AV232" i="1"/>
  <c r="BA232" i="1" s="1"/>
  <c r="BF232" i="1" s="1"/>
  <c r="AW232" i="1"/>
  <c r="BB232" i="1" s="1"/>
  <c r="BG232" i="1" s="1"/>
  <c r="AX232" i="1"/>
  <c r="BC232" i="1" s="1"/>
  <c r="BH232" i="1" s="1"/>
  <c r="AV245" i="1"/>
  <c r="BA245" i="1" s="1"/>
  <c r="BF245" i="1" s="1"/>
  <c r="AW245" i="1"/>
  <c r="BB245" i="1" s="1"/>
  <c r="BG245" i="1" s="1"/>
  <c r="AX245" i="1"/>
  <c r="BC245" i="1" s="1"/>
  <c r="BH245" i="1" s="1"/>
  <c r="AV254" i="1"/>
  <c r="BA254" i="1" s="1"/>
  <c r="BF254" i="1" s="1"/>
  <c r="AW254" i="1"/>
  <c r="BB254" i="1" s="1"/>
  <c r="BG254" i="1" s="1"/>
  <c r="AX254" i="1"/>
  <c r="BC254" i="1" s="1"/>
  <c r="BH254" i="1" s="1"/>
  <c r="AV274" i="1"/>
  <c r="BA274" i="1" s="1"/>
  <c r="BF274" i="1" s="1"/>
  <c r="AW274" i="1"/>
  <c r="BB274" i="1" s="1"/>
  <c r="BG274" i="1" s="1"/>
  <c r="AX274" i="1"/>
  <c r="BC274" i="1" s="1"/>
  <c r="BH274" i="1" s="1"/>
  <c r="AV325" i="1"/>
  <c r="BA325" i="1" s="1"/>
  <c r="BF325" i="1" s="1"/>
  <c r="AW325" i="1"/>
  <c r="BB325" i="1" s="1"/>
  <c r="BG325" i="1" s="1"/>
  <c r="AX325" i="1"/>
  <c r="BC325" i="1" s="1"/>
  <c r="BH325" i="1" s="1"/>
  <c r="AV353" i="1"/>
  <c r="BA353" i="1" s="1"/>
  <c r="BF353" i="1" s="1"/>
  <c r="AW353" i="1"/>
  <c r="BB353" i="1" s="1"/>
  <c r="BG353" i="1" s="1"/>
  <c r="AX353" i="1"/>
  <c r="BC353" i="1" s="1"/>
  <c r="BH353" i="1" s="1"/>
  <c r="AV361" i="1"/>
  <c r="BA361" i="1" s="1"/>
  <c r="BF361" i="1" s="1"/>
  <c r="AW361" i="1"/>
  <c r="BB361" i="1" s="1"/>
  <c r="BG361" i="1" s="1"/>
  <c r="AX361" i="1"/>
  <c r="BC361" i="1" s="1"/>
  <c r="BH361" i="1" s="1"/>
  <c r="AV369" i="1"/>
  <c r="BA369" i="1" s="1"/>
  <c r="BF369" i="1" s="1"/>
  <c r="AW369" i="1"/>
  <c r="BB369" i="1" s="1"/>
  <c r="BG369" i="1" s="1"/>
  <c r="AX369" i="1"/>
  <c r="BC369" i="1" s="1"/>
  <c r="BH369" i="1" s="1"/>
  <c r="AV393" i="1"/>
  <c r="BA393" i="1" s="1"/>
  <c r="BF393" i="1" s="1"/>
  <c r="AW393" i="1"/>
  <c r="BB393" i="1" s="1"/>
  <c r="BG393" i="1" s="1"/>
  <c r="AX393" i="1"/>
  <c r="BC393" i="1" s="1"/>
  <c r="BH393" i="1" s="1"/>
  <c r="AV409" i="1"/>
  <c r="BA409" i="1" s="1"/>
  <c r="BF409" i="1" s="1"/>
  <c r="AW409" i="1"/>
  <c r="BB409" i="1" s="1"/>
  <c r="BG409" i="1" s="1"/>
  <c r="AX409" i="1"/>
  <c r="BC409" i="1" s="1"/>
  <c r="BH409" i="1" s="1"/>
  <c r="AV435" i="1"/>
  <c r="BA435" i="1" s="1"/>
  <c r="BF435" i="1" s="1"/>
  <c r="AW435" i="1"/>
  <c r="BB435" i="1" s="1"/>
  <c r="BG435" i="1" s="1"/>
  <c r="AX435" i="1"/>
  <c r="BC435" i="1" s="1"/>
  <c r="BH435" i="1" s="1"/>
  <c r="AV439" i="1"/>
  <c r="BA439" i="1" s="1"/>
  <c r="BF439" i="1" s="1"/>
  <c r="AW439" i="1"/>
  <c r="BB439" i="1" s="1"/>
  <c r="BG439" i="1" s="1"/>
  <c r="AX439" i="1"/>
  <c r="BC439" i="1" s="1"/>
  <c r="BH439" i="1" s="1"/>
  <c r="AV441" i="1"/>
  <c r="BA441" i="1" s="1"/>
  <c r="BF441" i="1" s="1"/>
  <c r="AW441" i="1"/>
  <c r="BB441" i="1" s="1"/>
  <c r="BG441" i="1" s="1"/>
  <c r="AX441" i="1"/>
  <c r="BC441" i="1" s="1"/>
  <c r="BH441" i="1" s="1"/>
  <c r="AV518" i="1"/>
  <c r="BA518" i="1" s="1"/>
  <c r="BF518" i="1" s="1"/>
  <c r="AW518" i="1"/>
  <c r="BB518" i="1" s="1"/>
  <c r="BG518" i="1" s="1"/>
  <c r="AX518" i="1"/>
  <c r="BC518" i="1" s="1"/>
  <c r="BH518" i="1" s="1"/>
  <c r="AV533" i="1"/>
  <c r="BA533" i="1" s="1"/>
  <c r="BF533" i="1" s="1"/>
  <c r="AW533" i="1"/>
  <c r="BB533" i="1" s="1"/>
  <c r="BG533" i="1" s="1"/>
  <c r="AX533" i="1"/>
  <c r="BC533" i="1" s="1"/>
  <c r="BH533" i="1" s="1"/>
  <c r="AV535" i="1"/>
  <c r="BA535" i="1" s="1"/>
  <c r="BF535" i="1" s="1"/>
  <c r="AW535" i="1"/>
  <c r="BB535" i="1" s="1"/>
  <c r="BG535" i="1" s="1"/>
  <c r="AX535" i="1"/>
  <c r="BC535" i="1" s="1"/>
  <c r="BH535" i="1" s="1"/>
  <c r="AV554" i="1"/>
  <c r="BA554" i="1" s="1"/>
  <c r="BF554" i="1" s="1"/>
  <c r="AW554" i="1"/>
  <c r="BB554" i="1" s="1"/>
  <c r="BG554" i="1" s="1"/>
  <c r="AX554" i="1"/>
  <c r="BC554" i="1" s="1"/>
  <c r="BH554" i="1" s="1"/>
  <c r="AV293" i="1"/>
  <c r="BA293" i="1" s="1"/>
  <c r="BF293" i="1" s="1"/>
  <c r="AW293" i="1"/>
  <c r="BB293" i="1" s="1"/>
  <c r="BG293" i="1" s="1"/>
  <c r="AX293" i="1"/>
  <c r="BC293" i="1" s="1"/>
  <c r="BH293" i="1" s="1"/>
  <c r="AV25" i="1"/>
  <c r="BA25" i="1" s="1"/>
  <c r="BF25" i="1" s="1"/>
  <c r="AW25" i="1"/>
  <c r="BB25" i="1" s="1"/>
  <c r="BG25" i="1" s="1"/>
  <c r="AX25" i="1"/>
  <c r="BC25" i="1" s="1"/>
  <c r="BH25" i="1" s="1"/>
  <c r="AV50" i="1"/>
  <c r="BA50" i="1" s="1"/>
  <c r="BF50" i="1" s="1"/>
  <c r="AW50" i="1"/>
  <c r="BB50" i="1" s="1"/>
  <c r="BG50" i="1" s="1"/>
  <c r="AX50" i="1"/>
  <c r="BC50" i="1" s="1"/>
  <c r="BH50" i="1" s="1"/>
  <c r="AV129" i="1"/>
  <c r="BA129" i="1" s="1"/>
  <c r="BF129" i="1" s="1"/>
  <c r="AW129" i="1"/>
  <c r="BB129" i="1" s="1"/>
  <c r="BG129" i="1" s="1"/>
  <c r="AX129" i="1"/>
  <c r="BC129" i="1" s="1"/>
  <c r="BH129" i="1" s="1"/>
  <c r="AV189" i="1"/>
  <c r="BA189" i="1" s="1"/>
  <c r="BF189" i="1" s="1"/>
  <c r="AW189" i="1"/>
  <c r="BB189" i="1" s="1"/>
  <c r="BG189" i="1" s="1"/>
  <c r="AX189" i="1"/>
  <c r="BC189" i="1" s="1"/>
  <c r="BH189" i="1" s="1"/>
  <c r="AV194" i="1"/>
  <c r="BA194" i="1" s="1"/>
  <c r="BF194" i="1" s="1"/>
  <c r="AW194" i="1"/>
  <c r="BB194" i="1" s="1"/>
  <c r="BG194" i="1" s="1"/>
  <c r="AX194" i="1"/>
  <c r="BC194" i="1" s="1"/>
  <c r="BH194" i="1" s="1"/>
  <c r="AV206" i="1"/>
  <c r="BA206" i="1" s="1"/>
  <c r="BF206" i="1" s="1"/>
  <c r="AW206" i="1"/>
  <c r="BB206" i="1" s="1"/>
  <c r="BG206" i="1" s="1"/>
  <c r="AX206" i="1"/>
  <c r="BC206" i="1" s="1"/>
  <c r="BH206" i="1" s="1"/>
  <c r="AV216" i="1"/>
  <c r="BA216" i="1" s="1"/>
  <c r="BF216" i="1" s="1"/>
  <c r="AW216" i="1"/>
  <c r="BB216" i="1" s="1"/>
  <c r="BG216" i="1" s="1"/>
  <c r="AX216" i="1"/>
  <c r="BC216" i="1" s="1"/>
  <c r="BH216" i="1" s="1"/>
  <c r="AV229" i="1"/>
  <c r="BA229" i="1" s="1"/>
  <c r="BF229" i="1" s="1"/>
  <c r="AW229" i="1"/>
  <c r="BB229" i="1" s="1"/>
  <c r="BG229" i="1" s="1"/>
  <c r="AX229" i="1"/>
  <c r="BC229" i="1" s="1"/>
  <c r="BH229" i="1" s="1"/>
  <c r="AV310" i="1"/>
  <c r="BA310" i="1" s="1"/>
  <c r="BF310" i="1" s="1"/>
  <c r="AW310" i="1"/>
  <c r="BB310" i="1" s="1"/>
  <c r="BG310" i="1" s="1"/>
  <c r="AX310" i="1"/>
  <c r="BC310" i="1" s="1"/>
  <c r="BH310" i="1" s="1"/>
  <c r="AV339" i="1"/>
  <c r="BA339" i="1" s="1"/>
  <c r="BF339" i="1" s="1"/>
  <c r="AW339" i="1"/>
  <c r="BB339" i="1" s="1"/>
  <c r="BG339" i="1" s="1"/>
  <c r="AX339" i="1"/>
  <c r="BC339" i="1" s="1"/>
  <c r="BH339" i="1" s="1"/>
  <c r="AV387" i="1"/>
  <c r="BA387" i="1" s="1"/>
  <c r="BF387" i="1" s="1"/>
  <c r="AW387" i="1"/>
  <c r="BB387" i="1" s="1"/>
  <c r="BG387" i="1" s="1"/>
  <c r="AX387" i="1"/>
  <c r="BC387" i="1" s="1"/>
  <c r="BH387" i="1" s="1"/>
  <c r="AV482" i="1"/>
  <c r="BA482" i="1" s="1"/>
  <c r="BF482" i="1" s="1"/>
  <c r="AW482" i="1"/>
  <c r="BB482" i="1" s="1"/>
  <c r="BG482" i="1" s="1"/>
  <c r="AX482" i="1"/>
  <c r="BC482" i="1" s="1"/>
  <c r="BH482" i="1" s="1"/>
  <c r="AV502" i="1"/>
  <c r="BA502" i="1" s="1"/>
  <c r="BF502" i="1" s="1"/>
  <c r="AW502" i="1"/>
  <c r="BB502" i="1" s="1"/>
  <c r="BG502" i="1" s="1"/>
  <c r="AX502" i="1"/>
  <c r="BC502" i="1" s="1"/>
  <c r="BH502" i="1" s="1"/>
  <c r="AV574" i="1"/>
  <c r="BA574" i="1" s="1"/>
  <c r="BF574" i="1" s="1"/>
  <c r="AW574" i="1"/>
  <c r="BB574" i="1" s="1"/>
  <c r="BG574" i="1" s="1"/>
  <c r="AX574" i="1"/>
  <c r="BC574" i="1" s="1"/>
  <c r="BH574" i="1" s="1"/>
  <c r="AV580" i="1"/>
  <c r="BA580" i="1" s="1"/>
  <c r="BF580" i="1" s="1"/>
  <c r="AW580" i="1"/>
  <c r="BB580" i="1" s="1"/>
  <c r="BG580" i="1" s="1"/>
  <c r="AX580" i="1"/>
  <c r="BC580" i="1" s="1"/>
  <c r="BH580" i="1" s="1"/>
  <c r="AV208" i="1"/>
  <c r="BA208" i="1" s="1"/>
  <c r="BF208" i="1" s="1"/>
  <c r="AW208" i="1"/>
  <c r="BB208" i="1" s="1"/>
  <c r="BG208" i="1" s="1"/>
  <c r="AX208" i="1"/>
  <c r="BC208" i="1" s="1"/>
  <c r="BH208" i="1" s="1"/>
  <c r="AV237" i="1"/>
  <c r="BA237" i="1" s="1"/>
  <c r="BF237" i="1" s="1"/>
  <c r="AW237" i="1"/>
  <c r="BB237" i="1" s="1"/>
  <c r="BG237" i="1" s="1"/>
  <c r="AX237" i="1"/>
  <c r="BC237" i="1" s="1"/>
  <c r="BH237" i="1" s="1"/>
  <c r="AV67" i="1"/>
  <c r="BA67" i="1" s="1"/>
  <c r="BF67" i="1" s="1"/>
  <c r="AW67" i="1"/>
  <c r="BB67" i="1" s="1"/>
  <c r="BG67" i="1" s="1"/>
  <c r="AX67" i="1"/>
  <c r="BC67" i="1" s="1"/>
  <c r="BH67" i="1" s="1"/>
  <c r="AV86" i="1"/>
  <c r="BA86" i="1" s="1"/>
  <c r="BF86" i="1" s="1"/>
  <c r="AW86" i="1"/>
  <c r="BB86" i="1" s="1"/>
  <c r="BG86" i="1" s="1"/>
  <c r="AX86" i="1"/>
  <c r="BC86" i="1" s="1"/>
  <c r="BH86" i="1" s="1"/>
  <c r="AV277" i="1"/>
  <c r="BA277" i="1" s="1"/>
  <c r="BF277" i="1" s="1"/>
  <c r="AW277" i="1"/>
  <c r="BB277" i="1" s="1"/>
  <c r="BG277" i="1" s="1"/>
  <c r="AX277" i="1"/>
  <c r="BC277" i="1" s="1"/>
  <c r="BH277" i="1" s="1"/>
  <c r="AV334" i="1"/>
  <c r="BA334" i="1" s="1"/>
  <c r="BF334" i="1" s="1"/>
  <c r="AW334" i="1"/>
  <c r="BB334" i="1" s="1"/>
  <c r="BG334" i="1" s="1"/>
  <c r="AX334" i="1"/>
  <c r="BC334" i="1" s="1"/>
  <c r="BH334" i="1" s="1"/>
  <c r="AV341" i="1"/>
  <c r="BA341" i="1" s="1"/>
  <c r="BF341" i="1" s="1"/>
  <c r="AW341" i="1"/>
  <c r="BB341" i="1" s="1"/>
  <c r="BG341" i="1" s="1"/>
  <c r="AX341" i="1"/>
  <c r="BC341" i="1" s="1"/>
  <c r="BH341" i="1" s="1"/>
  <c r="AV415" i="1"/>
  <c r="BA415" i="1" s="1"/>
  <c r="BF415" i="1" s="1"/>
  <c r="AW415" i="1"/>
  <c r="BB415" i="1" s="1"/>
  <c r="BG415" i="1" s="1"/>
  <c r="AX415" i="1"/>
  <c r="BC415" i="1" s="1"/>
  <c r="BH415" i="1" s="1"/>
  <c r="AV212" i="1"/>
  <c r="BA212" i="1" s="1"/>
  <c r="BF212" i="1" s="1"/>
  <c r="AW212" i="1"/>
  <c r="BB212" i="1" s="1"/>
  <c r="BG212" i="1" s="1"/>
  <c r="AX212" i="1"/>
  <c r="BC212" i="1" s="1"/>
  <c r="BH212" i="1" s="1"/>
  <c r="AV219" i="1"/>
  <c r="BA219" i="1" s="1"/>
  <c r="BF219" i="1" s="1"/>
  <c r="AW219" i="1"/>
  <c r="BB219" i="1" s="1"/>
  <c r="BG219" i="1" s="1"/>
  <c r="AX219" i="1"/>
  <c r="BC219" i="1" s="1"/>
  <c r="BH219" i="1" s="1"/>
  <c r="AV249" i="1"/>
  <c r="BA249" i="1" s="1"/>
  <c r="BF249" i="1" s="1"/>
  <c r="AW249" i="1"/>
  <c r="BB249" i="1" s="1"/>
  <c r="BG249" i="1" s="1"/>
  <c r="AX249" i="1"/>
  <c r="BC249" i="1" s="1"/>
  <c r="BH249" i="1" s="1"/>
  <c r="AV133" i="1"/>
  <c r="BA133" i="1" s="1"/>
  <c r="BF133" i="1" s="1"/>
  <c r="AW133" i="1"/>
  <c r="BB133" i="1" s="1"/>
  <c r="BG133" i="1" s="1"/>
  <c r="AX133" i="1"/>
  <c r="BC133" i="1" s="1"/>
  <c r="BH133" i="1" s="1"/>
  <c r="AV9" i="1"/>
  <c r="BA9" i="1" s="1"/>
  <c r="BF9" i="1" s="1"/>
  <c r="AW9" i="1"/>
  <c r="BB9" i="1" s="1"/>
  <c r="BG9" i="1" s="1"/>
  <c r="AX9" i="1"/>
  <c r="BC9" i="1" s="1"/>
  <c r="BH9" i="1" s="1"/>
  <c r="AV63" i="1"/>
  <c r="BA63" i="1" s="1"/>
  <c r="BF63" i="1" s="1"/>
  <c r="AW63" i="1"/>
  <c r="BB63" i="1" s="1"/>
  <c r="BG63" i="1" s="1"/>
  <c r="AX63" i="1"/>
  <c r="BC63" i="1" s="1"/>
  <c r="BH63" i="1" s="1"/>
  <c r="AV72" i="1"/>
  <c r="BA72" i="1" s="1"/>
  <c r="BF72" i="1" s="1"/>
  <c r="AW72" i="1"/>
  <c r="BB72" i="1" s="1"/>
  <c r="BG72" i="1" s="1"/>
  <c r="AX72" i="1"/>
  <c r="BC72" i="1" s="1"/>
  <c r="BH72" i="1" s="1"/>
  <c r="AV220" i="1"/>
  <c r="BA220" i="1" s="1"/>
  <c r="BF220" i="1" s="1"/>
  <c r="AW220" i="1"/>
  <c r="BB220" i="1" s="1"/>
  <c r="BG220" i="1" s="1"/>
  <c r="AX220" i="1"/>
  <c r="BC220" i="1" s="1"/>
  <c r="BH220" i="1" s="1"/>
  <c r="AV26" i="1"/>
  <c r="BA26" i="1" s="1"/>
  <c r="BF26" i="1" s="1"/>
  <c r="AW26" i="1"/>
  <c r="BB26" i="1" s="1"/>
  <c r="BG26" i="1" s="1"/>
  <c r="AX26" i="1"/>
  <c r="BC26" i="1" s="1"/>
  <c r="BH26" i="1" s="1"/>
  <c r="AV46" i="1"/>
  <c r="BA46" i="1" s="1"/>
  <c r="BF46" i="1" s="1"/>
  <c r="AW46" i="1"/>
  <c r="BB46" i="1" s="1"/>
  <c r="BG46" i="1" s="1"/>
  <c r="AX46" i="1"/>
  <c r="BC46" i="1" s="1"/>
  <c r="BH46" i="1" s="1"/>
  <c r="AV58" i="1"/>
  <c r="BA58" i="1" s="1"/>
  <c r="BF58" i="1" s="1"/>
  <c r="AW58" i="1"/>
  <c r="BB58" i="1" s="1"/>
  <c r="BG58" i="1" s="1"/>
  <c r="AX58" i="1"/>
  <c r="BC58" i="1" s="1"/>
  <c r="BH58" i="1" s="1"/>
  <c r="AV132" i="1"/>
  <c r="BA132" i="1" s="1"/>
  <c r="BF132" i="1" s="1"/>
  <c r="AW132" i="1"/>
  <c r="BB132" i="1" s="1"/>
  <c r="BG132" i="1" s="1"/>
  <c r="AX132" i="1"/>
  <c r="BC132" i="1" s="1"/>
  <c r="BH132" i="1" s="1"/>
  <c r="AV180" i="1"/>
  <c r="BA180" i="1" s="1"/>
  <c r="BF180" i="1" s="1"/>
  <c r="AW180" i="1"/>
  <c r="BB180" i="1" s="1"/>
  <c r="BG180" i="1" s="1"/>
  <c r="AX180" i="1"/>
  <c r="BC180" i="1" s="1"/>
  <c r="BH180" i="1" s="1"/>
  <c r="AV197" i="1"/>
  <c r="BA197" i="1" s="1"/>
  <c r="BF197" i="1" s="1"/>
  <c r="AW197" i="1"/>
  <c r="BB197" i="1" s="1"/>
  <c r="BG197" i="1" s="1"/>
  <c r="AX197" i="1"/>
  <c r="BC197" i="1" s="1"/>
  <c r="BH197" i="1" s="1"/>
  <c r="AV201" i="1"/>
  <c r="BA201" i="1" s="1"/>
  <c r="BF201" i="1" s="1"/>
  <c r="AW201" i="1"/>
  <c r="BB201" i="1" s="1"/>
  <c r="BG201" i="1" s="1"/>
  <c r="AX201" i="1"/>
  <c r="BC201" i="1" s="1"/>
  <c r="BH201" i="1" s="1"/>
  <c r="AV207" i="1"/>
  <c r="BA207" i="1" s="1"/>
  <c r="BF207" i="1" s="1"/>
  <c r="AW207" i="1"/>
  <c r="BB207" i="1" s="1"/>
  <c r="BG207" i="1" s="1"/>
  <c r="AX207" i="1"/>
  <c r="BC207" i="1" s="1"/>
  <c r="BH207" i="1" s="1"/>
  <c r="AV230" i="1"/>
  <c r="BA230" i="1" s="1"/>
  <c r="BF230" i="1" s="1"/>
  <c r="AW230" i="1"/>
  <c r="BB230" i="1" s="1"/>
  <c r="BG230" i="1" s="1"/>
  <c r="AX230" i="1"/>
  <c r="BC230" i="1" s="1"/>
  <c r="BH230" i="1" s="1"/>
  <c r="AV240" i="1"/>
  <c r="BA240" i="1" s="1"/>
  <c r="BF240" i="1" s="1"/>
  <c r="AW240" i="1"/>
  <c r="BB240" i="1" s="1"/>
  <c r="BG240" i="1" s="1"/>
  <c r="AX240" i="1"/>
  <c r="BC240" i="1" s="1"/>
  <c r="BH240" i="1" s="1"/>
  <c r="AV270" i="1"/>
  <c r="BA270" i="1" s="1"/>
  <c r="BF270" i="1" s="1"/>
  <c r="AW270" i="1"/>
  <c r="BB270" i="1" s="1"/>
  <c r="BG270" i="1" s="1"/>
  <c r="AX270" i="1"/>
  <c r="BC270" i="1" s="1"/>
  <c r="BH270" i="1" s="1"/>
  <c r="AV272" i="1"/>
  <c r="BA272" i="1" s="1"/>
  <c r="BF272" i="1" s="1"/>
  <c r="AW272" i="1"/>
  <c r="BB272" i="1" s="1"/>
  <c r="BG272" i="1" s="1"/>
  <c r="AX272" i="1"/>
  <c r="BC272" i="1" s="1"/>
  <c r="BH272" i="1" s="1"/>
  <c r="AV319" i="1"/>
  <c r="BA319" i="1" s="1"/>
  <c r="BF319" i="1" s="1"/>
  <c r="AW319" i="1"/>
  <c r="BB319" i="1" s="1"/>
  <c r="BG319" i="1" s="1"/>
  <c r="AX319" i="1"/>
  <c r="BC319" i="1" s="1"/>
  <c r="BH319" i="1" s="1"/>
  <c r="AV335" i="1"/>
  <c r="BA335" i="1" s="1"/>
  <c r="BF335" i="1" s="1"/>
  <c r="AW335" i="1"/>
  <c r="BB335" i="1" s="1"/>
  <c r="BG335" i="1" s="1"/>
  <c r="AX335" i="1"/>
  <c r="BC335" i="1" s="1"/>
  <c r="BH335" i="1" s="1"/>
  <c r="AV343" i="1"/>
  <c r="BA343" i="1" s="1"/>
  <c r="BF343" i="1" s="1"/>
  <c r="AW343" i="1"/>
  <c r="BB343" i="1" s="1"/>
  <c r="BG343" i="1" s="1"/>
  <c r="AX343" i="1"/>
  <c r="BC343" i="1" s="1"/>
  <c r="BH343" i="1" s="1"/>
  <c r="AV354" i="1"/>
  <c r="BA354" i="1" s="1"/>
  <c r="BF354" i="1" s="1"/>
  <c r="AW354" i="1"/>
  <c r="BB354" i="1" s="1"/>
  <c r="BG354" i="1" s="1"/>
  <c r="AX354" i="1"/>
  <c r="BC354" i="1" s="1"/>
  <c r="BH354" i="1" s="1"/>
  <c r="AV359" i="1"/>
  <c r="BA359" i="1" s="1"/>
  <c r="BF359" i="1" s="1"/>
  <c r="AW359" i="1"/>
  <c r="BB359" i="1" s="1"/>
  <c r="BG359" i="1" s="1"/>
  <c r="AX359" i="1"/>
  <c r="BC359" i="1" s="1"/>
  <c r="BH359" i="1" s="1"/>
  <c r="AV400" i="1"/>
  <c r="BA400" i="1" s="1"/>
  <c r="BF400" i="1" s="1"/>
  <c r="AW400" i="1"/>
  <c r="BB400" i="1" s="1"/>
  <c r="BG400" i="1" s="1"/>
  <c r="AX400" i="1"/>
  <c r="BC400" i="1" s="1"/>
  <c r="BH400" i="1" s="1"/>
  <c r="AV412" i="1"/>
  <c r="BA412" i="1" s="1"/>
  <c r="BF412" i="1" s="1"/>
  <c r="AW412" i="1"/>
  <c r="BB412" i="1" s="1"/>
  <c r="BG412" i="1" s="1"/>
  <c r="AX412" i="1"/>
  <c r="BC412" i="1" s="1"/>
  <c r="BH412" i="1" s="1"/>
  <c r="AV417" i="1"/>
  <c r="BA417" i="1" s="1"/>
  <c r="BF417" i="1" s="1"/>
  <c r="AW417" i="1"/>
  <c r="BB417" i="1" s="1"/>
  <c r="BG417" i="1" s="1"/>
  <c r="AX417" i="1"/>
  <c r="BC417" i="1" s="1"/>
  <c r="BH417" i="1" s="1"/>
  <c r="AV480" i="1"/>
  <c r="BA480" i="1" s="1"/>
  <c r="BF480" i="1" s="1"/>
  <c r="AW480" i="1"/>
  <c r="BB480" i="1" s="1"/>
  <c r="BG480" i="1" s="1"/>
  <c r="AX480" i="1"/>
  <c r="BC480" i="1" s="1"/>
  <c r="BH480" i="1" s="1"/>
  <c r="AV494" i="1"/>
  <c r="BA494" i="1" s="1"/>
  <c r="BF494" i="1" s="1"/>
  <c r="AW494" i="1"/>
  <c r="BB494" i="1" s="1"/>
  <c r="BG494" i="1" s="1"/>
  <c r="AX494" i="1"/>
  <c r="BC494" i="1" s="1"/>
  <c r="BH494" i="1" s="1"/>
  <c r="AV500" i="1"/>
  <c r="BA500" i="1" s="1"/>
  <c r="BF500" i="1" s="1"/>
  <c r="AW500" i="1"/>
  <c r="BB500" i="1" s="1"/>
  <c r="BG500" i="1" s="1"/>
  <c r="AX500" i="1"/>
  <c r="BC500" i="1" s="1"/>
  <c r="BH500" i="1" s="1"/>
  <c r="AV527" i="1"/>
  <c r="BA527" i="1" s="1"/>
  <c r="BF527" i="1" s="1"/>
  <c r="AW527" i="1"/>
  <c r="BB527" i="1" s="1"/>
  <c r="BG527" i="1" s="1"/>
  <c r="AX527" i="1"/>
  <c r="BC527" i="1" s="1"/>
  <c r="BH527" i="1" s="1"/>
  <c r="AV568" i="1"/>
  <c r="BA568" i="1" s="1"/>
  <c r="BF568" i="1" s="1"/>
  <c r="AW568" i="1"/>
  <c r="BB568" i="1" s="1"/>
  <c r="BG568" i="1" s="1"/>
  <c r="AX568" i="1"/>
  <c r="BC568" i="1" s="1"/>
  <c r="BH568" i="1" s="1"/>
  <c r="AV572" i="1"/>
  <c r="BA572" i="1" s="1"/>
  <c r="BF572" i="1" s="1"/>
  <c r="AW572" i="1"/>
  <c r="BB572" i="1" s="1"/>
  <c r="BG572" i="1" s="1"/>
  <c r="AX572" i="1"/>
  <c r="BC572" i="1" s="1"/>
  <c r="BH572" i="1" s="1"/>
  <c r="AV446" i="1"/>
  <c r="BA446" i="1" s="1"/>
  <c r="BF446" i="1" s="1"/>
  <c r="AW446" i="1"/>
  <c r="BB446" i="1" s="1"/>
  <c r="BG446" i="1" s="1"/>
  <c r="AX446" i="1"/>
  <c r="BC446" i="1" s="1"/>
  <c r="BH446" i="1" s="1"/>
  <c r="AV139" i="1"/>
  <c r="BA139" i="1" s="1"/>
  <c r="BF139" i="1" s="1"/>
  <c r="AW139" i="1"/>
  <c r="BB139" i="1" s="1"/>
  <c r="BG139" i="1" s="1"/>
  <c r="AX139" i="1"/>
  <c r="BC139" i="1" s="1"/>
  <c r="BH139" i="1" s="1"/>
  <c r="AV289" i="1"/>
  <c r="BA289" i="1" s="1"/>
  <c r="BF289" i="1" s="1"/>
  <c r="AW289" i="1"/>
  <c r="BB289" i="1" s="1"/>
  <c r="BG289" i="1" s="1"/>
  <c r="AX289" i="1"/>
  <c r="BC289" i="1" s="1"/>
  <c r="BH289" i="1" s="1"/>
  <c r="AV328" i="1"/>
  <c r="BA328" i="1" s="1"/>
  <c r="BF328" i="1" s="1"/>
  <c r="AW328" i="1"/>
  <c r="BB328" i="1" s="1"/>
  <c r="BG328" i="1" s="1"/>
  <c r="AX328" i="1"/>
  <c r="BC328" i="1" s="1"/>
  <c r="BH328" i="1" s="1"/>
  <c r="AV469" i="1"/>
  <c r="BA469" i="1" s="1"/>
  <c r="BF469" i="1" s="1"/>
  <c r="AW469" i="1"/>
  <c r="BB469" i="1" s="1"/>
  <c r="BG469" i="1" s="1"/>
  <c r="AX469" i="1"/>
  <c r="BC469" i="1" s="1"/>
  <c r="BH469" i="1" s="1"/>
  <c r="AV552" i="1"/>
  <c r="BA552" i="1" s="1"/>
  <c r="BF552" i="1" s="1"/>
  <c r="AW552" i="1"/>
  <c r="BB552" i="1" s="1"/>
  <c r="BG552" i="1" s="1"/>
  <c r="AX552" i="1"/>
  <c r="BC552" i="1" s="1"/>
  <c r="BH552" i="1" s="1"/>
  <c r="AV557" i="1"/>
  <c r="BA557" i="1" s="1"/>
  <c r="BF557" i="1" s="1"/>
  <c r="AW557" i="1"/>
  <c r="BB557" i="1" s="1"/>
  <c r="BG557" i="1" s="1"/>
  <c r="AX557" i="1"/>
  <c r="BC557" i="1" s="1"/>
  <c r="BH557" i="1" s="1"/>
  <c r="AV308" i="1"/>
  <c r="BA308" i="1" s="1"/>
  <c r="BF308" i="1" s="1"/>
  <c r="AW308" i="1"/>
  <c r="BB308" i="1" s="1"/>
  <c r="BG308" i="1" s="1"/>
  <c r="AX308" i="1"/>
  <c r="BC308" i="1" s="1"/>
  <c r="BH308" i="1" s="1"/>
  <c r="AV7" i="1"/>
  <c r="BA7" i="1" s="1"/>
  <c r="BF7" i="1" s="1"/>
  <c r="AW7" i="1"/>
  <c r="BB7" i="1" s="1"/>
  <c r="BG7" i="1" s="1"/>
  <c r="AX7" i="1"/>
  <c r="BC7" i="1" s="1"/>
  <c r="BH7" i="1" s="1"/>
  <c r="AV5" i="1"/>
  <c r="BA5" i="1" s="1"/>
  <c r="BF5" i="1" s="1"/>
  <c r="AW5" i="1"/>
  <c r="BB5" i="1" s="1"/>
  <c r="BG5" i="1" s="1"/>
  <c r="AX5" i="1"/>
  <c r="BC5" i="1" s="1"/>
  <c r="BH5" i="1" s="1"/>
  <c r="AV47" i="1"/>
  <c r="BA47" i="1" s="1"/>
  <c r="BF47" i="1" s="1"/>
  <c r="AW47" i="1"/>
  <c r="BB47" i="1" s="1"/>
  <c r="BG47" i="1" s="1"/>
  <c r="AX47" i="1"/>
  <c r="BC47" i="1" s="1"/>
  <c r="BH47" i="1" s="1"/>
  <c r="AV48" i="1"/>
  <c r="BA48" i="1" s="1"/>
  <c r="BF48" i="1" s="1"/>
  <c r="AW48" i="1"/>
  <c r="BB48" i="1" s="1"/>
  <c r="BG48" i="1" s="1"/>
  <c r="AX48" i="1"/>
  <c r="BC48" i="1" s="1"/>
  <c r="BH48" i="1" s="1"/>
  <c r="AV55" i="1"/>
  <c r="BA55" i="1" s="1"/>
  <c r="BF55" i="1" s="1"/>
  <c r="AW55" i="1"/>
  <c r="BB55" i="1" s="1"/>
  <c r="BG55" i="1" s="1"/>
  <c r="AX55" i="1"/>
  <c r="BC55" i="1" s="1"/>
  <c r="BH55" i="1" s="1"/>
  <c r="AV61" i="1"/>
  <c r="BA61" i="1" s="1"/>
  <c r="BF61" i="1" s="1"/>
  <c r="AW61" i="1"/>
  <c r="BB61" i="1" s="1"/>
  <c r="BG61" i="1" s="1"/>
  <c r="AX61" i="1"/>
  <c r="BC61" i="1" s="1"/>
  <c r="BH61" i="1" s="1"/>
  <c r="AV71" i="1"/>
  <c r="BA71" i="1" s="1"/>
  <c r="BF71" i="1" s="1"/>
  <c r="AW71" i="1"/>
  <c r="BB71" i="1" s="1"/>
  <c r="BG71" i="1" s="1"/>
  <c r="AX71" i="1"/>
  <c r="BC71" i="1" s="1"/>
  <c r="BH71" i="1" s="1"/>
  <c r="AV77" i="1"/>
  <c r="BA77" i="1" s="1"/>
  <c r="BF77" i="1" s="1"/>
  <c r="AW77" i="1"/>
  <c r="BB77" i="1" s="1"/>
  <c r="BG77" i="1" s="1"/>
  <c r="AX77" i="1"/>
  <c r="BC77" i="1" s="1"/>
  <c r="BH77" i="1" s="1"/>
  <c r="AV130" i="1"/>
  <c r="BA130" i="1" s="1"/>
  <c r="BF130" i="1" s="1"/>
  <c r="AW130" i="1"/>
  <c r="BB130" i="1" s="1"/>
  <c r="BG130" i="1" s="1"/>
  <c r="AX130" i="1"/>
  <c r="BC130" i="1" s="1"/>
  <c r="BH130" i="1" s="1"/>
  <c r="AV186" i="1"/>
  <c r="BA186" i="1" s="1"/>
  <c r="BF186" i="1" s="1"/>
  <c r="AW186" i="1"/>
  <c r="BB186" i="1" s="1"/>
  <c r="BG186" i="1" s="1"/>
  <c r="AX186" i="1"/>
  <c r="BC186" i="1" s="1"/>
  <c r="BH186" i="1" s="1"/>
  <c r="AV203" i="1"/>
  <c r="BA203" i="1" s="1"/>
  <c r="BF203" i="1" s="1"/>
  <c r="AW203" i="1"/>
  <c r="BB203" i="1" s="1"/>
  <c r="BG203" i="1" s="1"/>
  <c r="AX203" i="1"/>
  <c r="BC203" i="1" s="1"/>
  <c r="BH203" i="1" s="1"/>
  <c r="AV226" i="1"/>
  <c r="BA226" i="1" s="1"/>
  <c r="BF226" i="1" s="1"/>
  <c r="AW226" i="1"/>
  <c r="BB226" i="1" s="1"/>
  <c r="BG226" i="1" s="1"/>
  <c r="AX226" i="1"/>
  <c r="BC226" i="1" s="1"/>
  <c r="BH226" i="1" s="1"/>
  <c r="AV239" i="1"/>
  <c r="BA239" i="1" s="1"/>
  <c r="BF239" i="1" s="1"/>
  <c r="AW239" i="1"/>
  <c r="BB239" i="1" s="1"/>
  <c r="BG239" i="1" s="1"/>
  <c r="AX239" i="1"/>
  <c r="BC239" i="1" s="1"/>
  <c r="BH239" i="1" s="1"/>
  <c r="AV242" i="1"/>
  <c r="BA242" i="1" s="1"/>
  <c r="BF242" i="1" s="1"/>
  <c r="AW242" i="1"/>
  <c r="BB242" i="1" s="1"/>
  <c r="BG242" i="1" s="1"/>
  <c r="AX242" i="1"/>
  <c r="BC242" i="1" s="1"/>
  <c r="BH242" i="1" s="1"/>
  <c r="AV253" i="1"/>
  <c r="BA253" i="1" s="1"/>
  <c r="BF253" i="1" s="1"/>
  <c r="AW253" i="1"/>
  <c r="BB253" i="1" s="1"/>
  <c r="BG253" i="1" s="1"/>
  <c r="AX253" i="1"/>
  <c r="BC253" i="1" s="1"/>
  <c r="BH253" i="1" s="1"/>
  <c r="AV275" i="1"/>
  <c r="BA275" i="1" s="1"/>
  <c r="BF275" i="1" s="1"/>
  <c r="AW275" i="1"/>
  <c r="BB275" i="1" s="1"/>
  <c r="BG275" i="1" s="1"/>
  <c r="AX275" i="1"/>
  <c r="BC275" i="1" s="1"/>
  <c r="BH275" i="1" s="1"/>
  <c r="AV285" i="1"/>
  <c r="BA285" i="1" s="1"/>
  <c r="BF285" i="1" s="1"/>
  <c r="AW285" i="1"/>
  <c r="BB285" i="1" s="1"/>
  <c r="BG285" i="1" s="1"/>
  <c r="AX285" i="1"/>
  <c r="BC285" i="1" s="1"/>
  <c r="BH285" i="1" s="1"/>
  <c r="AV286" i="1"/>
  <c r="BA286" i="1" s="1"/>
  <c r="BF286" i="1" s="1"/>
  <c r="AW286" i="1"/>
  <c r="BB286" i="1" s="1"/>
  <c r="BG286" i="1" s="1"/>
  <c r="AX286" i="1"/>
  <c r="BC286" i="1" s="1"/>
  <c r="BH286" i="1" s="1"/>
  <c r="AV299" i="1"/>
  <c r="BA299" i="1" s="1"/>
  <c r="BF299" i="1" s="1"/>
  <c r="AW299" i="1"/>
  <c r="BB299" i="1" s="1"/>
  <c r="BG299" i="1" s="1"/>
  <c r="AX299" i="1"/>
  <c r="BC299" i="1" s="1"/>
  <c r="BH299" i="1" s="1"/>
  <c r="AV314" i="1"/>
  <c r="BA314" i="1" s="1"/>
  <c r="BF314" i="1" s="1"/>
  <c r="AW314" i="1"/>
  <c r="BB314" i="1" s="1"/>
  <c r="BG314" i="1" s="1"/>
  <c r="AX314" i="1"/>
  <c r="BC314" i="1" s="1"/>
  <c r="BH314" i="1" s="1"/>
  <c r="AV338" i="1"/>
  <c r="BA338" i="1" s="1"/>
  <c r="BF338" i="1" s="1"/>
  <c r="AW338" i="1"/>
  <c r="BB338" i="1" s="1"/>
  <c r="BG338" i="1" s="1"/>
  <c r="AX338" i="1"/>
  <c r="BC338" i="1" s="1"/>
  <c r="BH338" i="1" s="1"/>
  <c r="AV407" i="1"/>
  <c r="BA407" i="1" s="1"/>
  <c r="BF407" i="1" s="1"/>
  <c r="AW407" i="1"/>
  <c r="BB407" i="1" s="1"/>
  <c r="BG407" i="1" s="1"/>
  <c r="AX407" i="1"/>
  <c r="BC407" i="1" s="1"/>
  <c r="BH407" i="1" s="1"/>
  <c r="AV447" i="1"/>
  <c r="BA447" i="1" s="1"/>
  <c r="BF447" i="1" s="1"/>
  <c r="AW447" i="1"/>
  <c r="BB447" i="1" s="1"/>
  <c r="BG447" i="1" s="1"/>
  <c r="AX447" i="1"/>
  <c r="BC447" i="1" s="1"/>
  <c r="BH447" i="1" s="1"/>
  <c r="AV501" i="1"/>
  <c r="BA501" i="1" s="1"/>
  <c r="BF501" i="1" s="1"/>
  <c r="AW501" i="1"/>
  <c r="BB501" i="1" s="1"/>
  <c r="BG501" i="1" s="1"/>
  <c r="AX501" i="1"/>
  <c r="BC501" i="1" s="1"/>
  <c r="BH501" i="1" s="1"/>
  <c r="AV508" i="1"/>
  <c r="BA508" i="1" s="1"/>
  <c r="BF508" i="1" s="1"/>
  <c r="AW508" i="1"/>
  <c r="BB508" i="1" s="1"/>
  <c r="BG508" i="1" s="1"/>
  <c r="AX508" i="1"/>
  <c r="BC508" i="1" s="1"/>
  <c r="BH508" i="1" s="1"/>
  <c r="AV514" i="1"/>
  <c r="BA514" i="1" s="1"/>
  <c r="BF514" i="1" s="1"/>
  <c r="AW514" i="1"/>
  <c r="BB514" i="1" s="1"/>
  <c r="BG514" i="1" s="1"/>
  <c r="AX514" i="1"/>
  <c r="BC514" i="1" s="1"/>
  <c r="BH514" i="1" s="1"/>
  <c r="AV577" i="1"/>
  <c r="BA577" i="1" s="1"/>
  <c r="BF577" i="1" s="1"/>
  <c r="AW577" i="1"/>
  <c r="BB577" i="1" s="1"/>
  <c r="BG577" i="1" s="1"/>
  <c r="AX577" i="1"/>
  <c r="BC577" i="1" s="1"/>
  <c r="BH577" i="1" s="1"/>
  <c r="AV330" i="1"/>
  <c r="BA330" i="1" s="1"/>
  <c r="BF330" i="1" s="1"/>
  <c r="AW330" i="1"/>
  <c r="BB330" i="1" s="1"/>
  <c r="BG330" i="1" s="1"/>
  <c r="AX330" i="1"/>
  <c r="BC330" i="1" s="1"/>
  <c r="BH330" i="1" s="1"/>
  <c r="AV462" i="1"/>
  <c r="BA462" i="1" s="1"/>
  <c r="BF462" i="1" s="1"/>
  <c r="AW462" i="1"/>
  <c r="BB462" i="1" s="1"/>
  <c r="BG462" i="1" s="1"/>
  <c r="AX462" i="1"/>
  <c r="BC462" i="1" s="1"/>
  <c r="BH462" i="1" s="1"/>
  <c r="AV507" i="1"/>
  <c r="BA507" i="1" s="1"/>
  <c r="BF507" i="1" s="1"/>
  <c r="AW507" i="1"/>
  <c r="BB507" i="1" s="1"/>
  <c r="BG507" i="1" s="1"/>
  <c r="AX507" i="1"/>
  <c r="BC507" i="1" s="1"/>
  <c r="BH507" i="1" s="1"/>
  <c r="AV196" i="1"/>
  <c r="BA196" i="1" s="1"/>
  <c r="BF196" i="1" s="1"/>
  <c r="AW196" i="1"/>
  <c r="BB196" i="1" s="1"/>
  <c r="BG196" i="1" s="1"/>
  <c r="AX196" i="1"/>
  <c r="BC196" i="1" s="1"/>
  <c r="BH196" i="1" s="1"/>
  <c r="AV44" i="1"/>
  <c r="BA44" i="1" s="1"/>
  <c r="BF44" i="1" s="1"/>
  <c r="AW44" i="1"/>
  <c r="BB44" i="1" s="1"/>
  <c r="BG44" i="1" s="1"/>
  <c r="AX44" i="1"/>
  <c r="BC44" i="1" s="1"/>
  <c r="BH44" i="1" s="1"/>
  <c r="AV65" i="1"/>
  <c r="BA65" i="1" s="1"/>
  <c r="BF65" i="1" s="1"/>
  <c r="AW65" i="1"/>
  <c r="BB65" i="1" s="1"/>
  <c r="BG65" i="1" s="1"/>
  <c r="AX65" i="1"/>
  <c r="BC65" i="1" s="1"/>
  <c r="BH65" i="1" s="1"/>
  <c r="AV88" i="1"/>
  <c r="BA88" i="1" s="1"/>
  <c r="BF88" i="1" s="1"/>
  <c r="AW88" i="1"/>
  <c r="BB88" i="1" s="1"/>
  <c r="BG88" i="1" s="1"/>
  <c r="AX88" i="1"/>
  <c r="BC88" i="1" s="1"/>
  <c r="BH88" i="1" s="1"/>
  <c r="AV117" i="1"/>
  <c r="BA117" i="1" s="1"/>
  <c r="BF117" i="1" s="1"/>
  <c r="AW117" i="1"/>
  <c r="BB117" i="1" s="1"/>
  <c r="BG117" i="1" s="1"/>
  <c r="AX117" i="1"/>
  <c r="BC117" i="1" s="1"/>
  <c r="BH117" i="1" s="1"/>
  <c r="AV262" i="1"/>
  <c r="BA262" i="1" s="1"/>
  <c r="BF262" i="1" s="1"/>
  <c r="AW262" i="1"/>
  <c r="BB262" i="1" s="1"/>
  <c r="BG262" i="1" s="1"/>
  <c r="AX262" i="1"/>
  <c r="BC262" i="1" s="1"/>
  <c r="BH262" i="1" s="1"/>
  <c r="AV398" i="1"/>
  <c r="BA398" i="1" s="1"/>
  <c r="BF398" i="1" s="1"/>
  <c r="AW398" i="1"/>
  <c r="BB398" i="1" s="1"/>
  <c r="BG398" i="1" s="1"/>
  <c r="AX398" i="1"/>
  <c r="BC398" i="1" s="1"/>
  <c r="BH398" i="1" s="1"/>
  <c r="AV512" i="1"/>
  <c r="BA512" i="1" s="1"/>
  <c r="BF512" i="1" s="1"/>
  <c r="AW512" i="1"/>
  <c r="BB512" i="1" s="1"/>
  <c r="BG512" i="1" s="1"/>
  <c r="AX512" i="1"/>
  <c r="BC512" i="1" s="1"/>
  <c r="BH512" i="1" s="1"/>
  <c r="AV569" i="1"/>
  <c r="BA569" i="1" s="1"/>
  <c r="BF569" i="1" s="1"/>
  <c r="AW569" i="1"/>
  <c r="BB569" i="1" s="1"/>
  <c r="BG569" i="1" s="1"/>
  <c r="AX569" i="1"/>
  <c r="BC569" i="1" s="1"/>
  <c r="BH569" i="1" s="1"/>
  <c r="AV578" i="1"/>
  <c r="BA578" i="1" s="1"/>
  <c r="BF578" i="1" s="1"/>
  <c r="AW578" i="1"/>
  <c r="BB578" i="1" s="1"/>
  <c r="BG578" i="1" s="1"/>
  <c r="AX578" i="1"/>
  <c r="BC578" i="1" s="1"/>
  <c r="BH578" i="1" s="1"/>
  <c r="AV279" i="1"/>
  <c r="BA279" i="1" s="1"/>
  <c r="BF279" i="1" s="1"/>
  <c r="AW279" i="1"/>
  <c r="BB279" i="1" s="1"/>
  <c r="BG279" i="1" s="1"/>
  <c r="AX279" i="1"/>
  <c r="BC279" i="1" s="1"/>
  <c r="BH279" i="1" s="1"/>
  <c r="AV131" i="1"/>
  <c r="BA131" i="1" s="1"/>
  <c r="BF131" i="1" s="1"/>
  <c r="AW131" i="1"/>
  <c r="BB131" i="1" s="1"/>
  <c r="BG131" i="1" s="1"/>
  <c r="AX131" i="1"/>
  <c r="BC131" i="1" s="1"/>
  <c r="BH131" i="1" s="1"/>
  <c r="AV250" i="1"/>
  <c r="BA250" i="1" s="1"/>
  <c r="BF250" i="1" s="1"/>
  <c r="AW250" i="1"/>
  <c r="BB250" i="1" s="1"/>
  <c r="BG250" i="1" s="1"/>
  <c r="AX250" i="1"/>
  <c r="BC250" i="1" s="1"/>
  <c r="BH250" i="1" s="1"/>
  <c r="AV280" i="1"/>
  <c r="BA280" i="1" s="1"/>
  <c r="BF280" i="1" s="1"/>
  <c r="AW280" i="1"/>
  <c r="BB280" i="1" s="1"/>
  <c r="BG280" i="1" s="1"/>
  <c r="AX280" i="1"/>
  <c r="BC280" i="1" s="1"/>
  <c r="BH280" i="1" s="1"/>
  <c r="AV284" i="1"/>
  <c r="BA284" i="1" s="1"/>
  <c r="BF284" i="1" s="1"/>
  <c r="AW284" i="1"/>
  <c r="BB284" i="1" s="1"/>
  <c r="BG284" i="1" s="1"/>
  <c r="AX284" i="1"/>
  <c r="BC284" i="1" s="1"/>
  <c r="BH284" i="1" s="1"/>
  <c r="AV337" i="1"/>
  <c r="BA337" i="1" s="1"/>
  <c r="BF337" i="1" s="1"/>
  <c r="AW337" i="1"/>
  <c r="BB337" i="1" s="1"/>
  <c r="BG337" i="1" s="1"/>
  <c r="AX337" i="1"/>
  <c r="BC337" i="1" s="1"/>
  <c r="BH337" i="1" s="1"/>
  <c r="AV257" i="1"/>
  <c r="BA257" i="1" s="1"/>
  <c r="BF257" i="1" s="1"/>
  <c r="AW257" i="1"/>
  <c r="BB257" i="1" s="1"/>
  <c r="BG257" i="1" s="1"/>
  <c r="AX257" i="1"/>
  <c r="BC257" i="1" s="1"/>
  <c r="BH257" i="1" s="1"/>
  <c r="AV362" i="1"/>
  <c r="BA362" i="1" s="1"/>
  <c r="BF362" i="1" s="1"/>
  <c r="AW362" i="1"/>
  <c r="BB362" i="1" s="1"/>
  <c r="BG362" i="1" s="1"/>
  <c r="AX362" i="1"/>
  <c r="BC362" i="1" s="1"/>
  <c r="BH362" i="1" s="1"/>
  <c r="AV425" i="1"/>
  <c r="BA425" i="1" s="1"/>
  <c r="BF425" i="1" s="1"/>
  <c r="AW425" i="1"/>
  <c r="BB425" i="1" s="1"/>
  <c r="BG425" i="1" s="1"/>
  <c r="AX425" i="1"/>
  <c r="BC425" i="1" s="1"/>
  <c r="BH425" i="1" s="1"/>
  <c r="AV553" i="1"/>
  <c r="BA553" i="1" s="1"/>
  <c r="BF553" i="1" s="1"/>
  <c r="AW553" i="1"/>
  <c r="BB553" i="1" s="1"/>
  <c r="BG553" i="1" s="1"/>
  <c r="AX553" i="1"/>
  <c r="BC553" i="1" s="1"/>
  <c r="BH553" i="1" s="1"/>
  <c r="AV575" i="1"/>
  <c r="BA575" i="1" s="1"/>
  <c r="BF575" i="1" s="1"/>
  <c r="AW575" i="1"/>
  <c r="BB575" i="1" s="1"/>
  <c r="BG575" i="1" s="1"/>
  <c r="AX575" i="1"/>
  <c r="BC575" i="1" s="1"/>
  <c r="BH575" i="1" s="1"/>
  <c r="AV238" i="1"/>
  <c r="BA238" i="1" s="1"/>
  <c r="BF238" i="1" s="1"/>
  <c r="AW238" i="1"/>
  <c r="BB238" i="1" s="1"/>
  <c r="BG238" i="1" s="1"/>
  <c r="AX238" i="1"/>
  <c r="BC238" i="1" s="1"/>
  <c r="BH238" i="1" s="1"/>
  <c r="AV300" i="1"/>
  <c r="BA300" i="1" s="1"/>
  <c r="BF300" i="1" s="1"/>
  <c r="AW300" i="1"/>
  <c r="BB300" i="1" s="1"/>
  <c r="BG300" i="1" s="1"/>
  <c r="AX300" i="1"/>
  <c r="BC300" i="1" s="1"/>
  <c r="BH300" i="1" s="1"/>
  <c r="AV531" i="1"/>
  <c r="BA531" i="1" s="1"/>
  <c r="BF531" i="1" s="1"/>
  <c r="AW531" i="1"/>
  <c r="BB531" i="1" s="1"/>
  <c r="BG531" i="1" s="1"/>
  <c r="AX531" i="1"/>
  <c r="BC531" i="1" s="1"/>
  <c r="BH531" i="1" s="1"/>
  <c r="AV21" i="1"/>
  <c r="BA21" i="1" s="1"/>
  <c r="BF21" i="1" s="1"/>
  <c r="AW21" i="1"/>
  <c r="BB21" i="1" s="1"/>
  <c r="BG21" i="1" s="1"/>
  <c r="AX21" i="1"/>
  <c r="BC21" i="1" s="1"/>
  <c r="BH21" i="1" s="1"/>
  <c r="AV33" i="1"/>
  <c r="BA33" i="1" s="1"/>
  <c r="BF33" i="1" s="1"/>
  <c r="AW33" i="1"/>
  <c r="BB33" i="1" s="1"/>
  <c r="BG33" i="1" s="1"/>
  <c r="AX33" i="1"/>
  <c r="BC33" i="1" s="1"/>
  <c r="BH33" i="1" s="1"/>
  <c r="AV119" i="1"/>
  <c r="BA119" i="1" s="1"/>
  <c r="BF119" i="1" s="1"/>
  <c r="AW119" i="1"/>
  <c r="BB119" i="1" s="1"/>
  <c r="BG119" i="1" s="1"/>
  <c r="AX119" i="1"/>
  <c r="BC119" i="1" s="1"/>
  <c r="BH119" i="1" s="1"/>
  <c r="AV215" i="1"/>
  <c r="BA215" i="1" s="1"/>
  <c r="BF215" i="1" s="1"/>
  <c r="AW215" i="1"/>
  <c r="BB215" i="1" s="1"/>
  <c r="BG215" i="1" s="1"/>
  <c r="AX215" i="1"/>
  <c r="BC215" i="1" s="1"/>
  <c r="BH215" i="1" s="1"/>
  <c r="AV288" i="1"/>
  <c r="BA288" i="1" s="1"/>
  <c r="BF288" i="1" s="1"/>
  <c r="AW288" i="1"/>
  <c r="BB288" i="1" s="1"/>
  <c r="BG288" i="1" s="1"/>
  <c r="AX288" i="1"/>
  <c r="BC288" i="1" s="1"/>
  <c r="BH288" i="1" s="1"/>
  <c r="AV292" i="1"/>
  <c r="BA292" i="1" s="1"/>
  <c r="BF292" i="1" s="1"/>
  <c r="AW292" i="1"/>
  <c r="BB292" i="1" s="1"/>
  <c r="BG292" i="1" s="1"/>
  <c r="AX292" i="1"/>
  <c r="BC292" i="1" s="1"/>
  <c r="BH292" i="1" s="1"/>
  <c r="AV307" i="1"/>
  <c r="BA307" i="1" s="1"/>
  <c r="BF307" i="1" s="1"/>
  <c r="AW307" i="1"/>
  <c r="BB307" i="1" s="1"/>
  <c r="BG307" i="1" s="1"/>
  <c r="AX307" i="1"/>
  <c r="BC307" i="1" s="1"/>
  <c r="BH307" i="1" s="1"/>
  <c r="AV357" i="1"/>
  <c r="BA357" i="1" s="1"/>
  <c r="BF357" i="1" s="1"/>
  <c r="AW357" i="1"/>
  <c r="BB357" i="1" s="1"/>
  <c r="BG357" i="1" s="1"/>
  <c r="AX357" i="1"/>
  <c r="BC357" i="1" s="1"/>
  <c r="BH357" i="1" s="1"/>
  <c r="AV543" i="1"/>
  <c r="BA543" i="1" s="1"/>
  <c r="BF543" i="1" s="1"/>
  <c r="AW543" i="1"/>
  <c r="BB543" i="1" s="1"/>
  <c r="BG543" i="1" s="1"/>
  <c r="AX543" i="1"/>
  <c r="BC543" i="1" s="1"/>
  <c r="BH543" i="1" s="1"/>
  <c r="AV556" i="1"/>
  <c r="BA556" i="1" s="1"/>
  <c r="BF556" i="1" s="1"/>
  <c r="AW556" i="1"/>
  <c r="BB556" i="1" s="1"/>
  <c r="BG556" i="1" s="1"/>
  <c r="AX556" i="1"/>
  <c r="BC556" i="1" s="1"/>
  <c r="BH556" i="1" s="1"/>
  <c r="AV582" i="1"/>
  <c r="BA582" i="1" s="1"/>
  <c r="BF582" i="1" s="1"/>
  <c r="AW582" i="1"/>
  <c r="BB582" i="1" s="1"/>
  <c r="BG582" i="1" s="1"/>
  <c r="AX582" i="1"/>
  <c r="BC582" i="1" s="1"/>
  <c r="BH582" i="1" s="1"/>
  <c r="AV489" i="1"/>
  <c r="BA489" i="1" s="1"/>
  <c r="BF489" i="1" s="1"/>
  <c r="AW489" i="1"/>
  <c r="BB489" i="1" s="1"/>
  <c r="BG489" i="1" s="1"/>
  <c r="AX489" i="1"/>
  <c r="BC489" i="1" s="1"/>
  <c r="BH489" i="1" s="1"/>
  <c r="AV85" i="1"/>
  <c r="BA85" i="1" s="1"/>
  <c r="BF85" i="1" s="1"/>
  <c r="AW85" i="1"/>
  <c r="BB85" i="1" s="1"/>
  <c r="BG85" i="1" s="1"/>
  <c r="AX85" i="1"/>
  <c r="BC85" i="1" s="1"/>
  <c r="BH85" i="1" s="1"/>
  <c r="AV195" i="1"/>
  <c r="BA195" i="1" s="1"/>
  <c r="BF195" i="1" s="1"/>
  <c r="AW195" i="1"/>
  <c r="BB195" i="1" s="1"/>
  <c r="BG195" i="1" s="1"/>
  <c r="AX195" i="1"/>
  <c r="BC195" i="1" s="1"/>
  <c r="BH195" i="1" s="1"/>
  <c r="AV256" i="1"/>
  <c r="BA256" i="1" s="1"/>
  <c r="BF256" i="1" s="1"/>
  <c r="AW256" i="1"/>
  <c r="BB256" i="1" s="1"/>
  <c r="BG256" i="1" s="1"/>
  <c r="AX256" i="1"/>
  <c r="BC256" i="1" s="1"/>
  <c r="BH256" i="1" s="1"/>
  <c r="AV366" i="1"/>
  <c r="BA366" i="1" s="1"/>
  <c r="BF366" i="1" s="1"/>
  <c r="AW366" i="1"/>
  <c r="BB366" i="1" s="1"/>
  <c r="BG366" i="1" s="1"/>
  <c r="AX366" i="1"/>
  <c r="BC366" i="1" s="1"/>
  <c r="BH366" i="1" s="1"/>
  <c r="AV396" i="1"/>
  <c r="BA396" i="1" s="1"/>
  <c r="BF396" i="1" s="1"/>
  <c r="AW396" i="1"/>
  <c r="BB396" i="1" s="1"/>
  <c r="BG396" i="1" s="1"/>
  <c r="AX396" i="1"/>
  <c r="BC396" i="1" s="1"/>
  <c r="BH396" i="1" s="1"/>
  <c r="AV405" i="1"/>
  <c r="BA405" i="1" s="1"/>
  <c r="BF405" i="1" s="1"/>
  <c r="AW405" i="1"/>
  <c r="BB405" i="1" s="1"/>
  <c r="BG405" i="1" s="1"/>
  <c r="AX405" i="1"/>
  <c r="BC405" i="1" s="1"/>
  <c r="BH405" i="1" s="1"/>
  <c r="AV120" i="1"/>
  <c r="BA120" i="1" s="1"/>
  <c r="BF120" i="1" s="1"/>
  <c r="AW120" i="1"/>
  <c r="BB120" i="1" s="1"/>
  <c r="BG120" i="1" s="1"/>
  <c r="AX120" i="1"/>
  <c r="BC120" i="1" s="1"/>
  <c r="BH120" i="1" s="1"/>
  <c r="AV244" i="1"/>
  <c r="BA244" i="1" s="1"/>
  <c r="BF244" i="1" s="1"/>
  <c r="AW244" i="1"/>
  <c r="BB244" i="1" s="1"/>
  <c r="BG244" i="1" s="1"/>
  <c r="AX244" i="1"/>
  <c r="BC244" i="1" s="1"/>
  <c r="BH244" i="1" s="1"/>
  <c r="AV259" i="1"/>
  <c r="BA259" i="1" s="1"/>
  <c r="BF259" i="1" s="1"/>
  <c r="AW259" i="1"/>
  <c r="BB259" i="1" s="1"/>
  <c r="BG259" i="1" s="1"/>
  <c r="AX259" i="1"/>
  <c r="BC259" i="1" s="1"/>
  <c r="BH259" i="1" s="1"/>
  <c r="AV261" i="1"/>
  <c r="BA261" i="1" s="1"/>
  <c r="BF261" i="1" s="1"/>
  <c r="AW261" i="1"/>
  <c r="BB261" i="1" s="1"/>
  <c r="BG261" i="1" s="1"/>
  <c r="AX261" i="1"/>
  <c r="BC261" i="1" s="1"/>
  <c r="BH261" i="1" s="1"/>
  <c r="AV305" i="1"/>
  <c r="BA305" i="1" s="1"/>
  <c r="BF305" i="1" s="1"/>
  <c r="AW305" i="1"/>
  <c r="BB305" i="1" s="1"/>
  <c r="BG305" i="1" s="1"/>
  <c r="AX305" i="1"/>
  <c r="BC305" i="1" s="1"/>
  <c r="BH305" i="1" s="1"/>
  <c r="AV318" i="1"/>
  <c r="BA318" i="1" s="1"/>
  <c r="BF318" i="1" s="1"/>
  <c r="AW318" i="1"/>
  <c r="BB318" i="1" s="1"/>
  <c r="BG318" i="1" s="1"/>
  <c r="AX318" i="1"/>
  <c r="BC318" i="1" s="1"/>
  <c r="BH318" i="1" s="1"/>
  <c r="AV375" i="1"/>
  <c r="BA375" i="1" s="1"/>
  <c r="BF375" i="1" s="1"/>
  <c r="AW375" i="1"/>
  <c r="BB375" i="1" s="1"/>
  <c r="BG375" i="1" s="1"/>
  <c r="AX375" i="1"/>
  <c r="BC375" i="1" s="1"/>
  <c r="BH375" i="1" s="1"/>
  <c r="AV444" i="1"/>
  <c r="BA444" i="1" s="1"/>
  <c r="BF444" i="1" s="1"/>
  <c r="AW444" i="1"/>
  <c r="BB444" i="1" s="1"/>
  <c r="BG444" i="1" s="1"/>
  <c r="AX444" i="1"/>
  <c r="BC444" i="1" s="1"/>
  <c r="BH444" i="1" s="1"/>
  <c r="AV492" i="1"/>
  <c r="BA492" i="1" s="1"/>
  <c r="BF492" i="1" s="1"/>
  <c r="AW492" i="1"/>
  <c r="BB492" i="1" s="1"/>
  <c r="BG492" i="1" s="1"/>
  <c r="AX492" i="1"/>
  <c r="BC492" i="1" s="1"/>
  <c r="BH492" i="1" s="1"/>
  <c r="AV124" i="1"/>
  <c r="BA124" i="1" s="1"/>
  <c r="BF124" i="1" s="1"/>
  <c r="AW124" i="1"/>
  <c r="BB124" i="1" s="1"/>
  <c r="BG124" i="1" s="1"/>
  <c r="AX124" i="1"/>
  <c r="BC124" i="1" s="1"/>
  <c r="BH124" i="1" s="1"/>
  <c r="AV365" i="1"/>
  <c r="BA365" i="1" s="1"/>
  <c r="BF365" i="1" s="1"/>
  <c r="AW365" i="1"/>
  <c r="BB365" i="1" s="1"/>
  <c r="BG365" i="1" s="1"/>
  <c r="AX365" i="1"/>
  <c r="BC365" i="1" s="1"/>
  <c r="BH365" i="1" s="1"/>
  <c r="AV399" i="1"/>
  <c r="BA399" i="1" s="1"/>
  <c r="BF399" i="1" s="1"/>
  <c r="AW399" i="1"/>
  <c r="BB399" i="1" s="1"/>
  <c r="BG399" i="1" s="1"/>
  <c r="AX399" i="1"/>
  <c r="BC399" i="1" s="1"/>
  <c r="BH399" i="1" s="1"/>
  <c r="AV422" i="1"/>
  <c r="BA422" i="1" s="1"/>
  <c r="BF422" i="1" s="1"/>
  <c r="AW422" i="1"/>
  <c r="BB422" i="1" s="1"/>
  <c r="BG422" i="1" s="1"/>
  <c r="AX422" i="1"/>
  <c r="BC422" i="1" s="1"/>
  <c r="BH422" i="1" s="1"/>
  <c r="AV449" i="1"/>
  <c r="BA449" i="1" s="1"/>
  <c r="BF449" i="1" s="1"/>
  <c r="AW449" i="1"/>
  <c r="BB449" i="1" s="1"/>
  <c r="BG449" i="1" s="1"/>
  <c r="AX449" i="1"/>
  <c r="BC449" i="1" s="1"/>
  <c r="BH449" i="1" s="1"/>
  <c r="AV506" i="1"/>
  <c r="BA506" i="1" s="1"/>
  <c r="BF506" i="1" s="1"/>
  <c r="AW506" i="1"/>
  <c r="BB506" i="1" s="1"/>
  <c r="BG506" i="1" s="1"/>
  <c r="AX506" i="1"/>
  <c r="BC506" i="1" s="1"/>
  <c r="BH506" i="1" s="1"/>
  <c r="AV559" i="1"/>
  <c r="BA559" i="1" s="1"/>
  <c r="BF559" i="1" s="1"/>
  <c r="AW559" i="1"/>
  <c r="BB559" i="1" s="1"/>
  <c r="BG559" i="1" s="1"/>
  <c r="AX559" i="1"/>
  <c r="BC559" i="1" s="1"/>
  <c r="BH559" i="1" s="1"/>
  <c r="AV562" i="1"/>
  <c r="BA562" i="1" s="1"/>
  <c r="BF562" i="1" s="1"/>
  <c r="AW562" i="1"/>
  <c r="BB562" i="1" s="1"/>
  <c r="BG562" i="1" s="1"/>
  <c r="AX562" i="1"/>
  <c r="BC562" i="1" s="1"/>
  <c r="BH562" i="1" s="1"/>
  <c r="AV22" i="1"/>
  <c r="BA22" i="1" s="1"/>
  <c r="BF22" i="1" s="1"/>
  <c r="AW22" i="1"/>
  <c r="BB22" i="1" s="1"/>
  <c r="BG22" i="1" s="1"/>
  <c r="AX22" i="1"/>
  <c r="BC22" i="1" s="1"/>
  <c r="BH22" i="1" s="1"/>
  <c r="AV10" i="1"/>
  <c r="BA10" i="1" s="1"/>
  <c r="BF10" i="1" s="1"/>
  <c r="AW10" i="1"/>
  <c r="BB10" i="1" s="1"/>
  <c r="BG10" i="1" s="1"/>
  <c r="AX10" i="1"/>
  <c r="BC10" i="1" s="1"/>
  <c r="BH10" i="1" s="1"/>
  <c r="AV125" i="1"/>
  <c r="BA125" i="1" s="1"/>
  <c r="BF125" i="1" s="1"/>
  <c r="AW125" i="1"/>
  <c r="BB125" i="1" s="1"/>
  <c r="BG125" i="1" s="1"/>
  <c r="AX125" i="1"/>
  <c r="BC125" i="1" s="1"/>
  <c r="BH125" i="1" s="1"/>
  <c r="AV282" i="1"/>
  <c r="BA282" i="1" s="1"/>
  <c r="BF282" i="1" s="1"/>
  <c r="AW282" i="1"/>
  <c r="BB282" i="1" s="1"/>
  <c r="BG282" i="1" s="1"/>
  <c r="AX282" i="1"/>
  <c r="BC282" i="1" s="1"/>
  <c r="BH282" i="1" s="1"/>
  <c r="AV388" i="1"/>
  <c r="BA388" i="1" s="1"/>
  <c r="BF388" i="1" s="1"/>
  <c r="AW388" i="1"/>
  <c r="BB388" i="1" s="1"/>
  <c r="BG388" i="1" s="1"/>
  <c r="AX388" i="1"/>
  <c r="BC388" i="1" s="1"/>
  <c r="BH388" i="1" s="1"/>
  <c r="AV523" i="1"/>
  <c r="BA523" i="1" s="1"/>
  <c r="BF523" i="1" s="1"/>
  <c r="AW523" i="1"/>
  <c r="BB523" i="1" s="1"/>
  <c r="BG523" i="1" s="1"/>
  <c r="AX523" i="1"/>
  <c r="BC523" i="1" s="1"/>
  <c r="BH523" i="1" s="1"/>
  <c r="AV3" i="1"/>
  <c r="AW3" i="1"/>
  <c r="AX3" i="1"/>
  <c r="AV122" i="1"/>
  <c r="BA122" i="1" s="1"/>
  <c r="BF122" i="1" s="1"/>
  <c r="AW122" i="1"/>
  <c r="BB122" i="1" s="1"/>
  <c r="BG122" i="1" s="1"/>
  <c r="AX122" i="1"/>
  <c r="BC122" i="1" s="1"/>
  <c r="BH122" i="1" s="1"/>
  <c r="AV191" i="1"/>
  <c r="BA191" i="1" s="1"/>
  <c r="BF191" i="1" s="1"/>
  <c r="AW191" i="1"/>
  <c r="BB191" i="1" s="1"/>
  <c r="BG191" i="1" s="1"/>
  <c r="AX191" i="1"/>
  <c r="BC191" i="1" s="1"/>
  <c r="BH191" i="1" s="1"/>
  <c r="AV204" i="1"/>
  <c r="BA204" i="1" s="1"/>
  <c r="BF204" i="1" s="1"/>
  <c r="AW204" i="1"/>
  <c r="BB204" i="1" s="1"/>
  <c r="BG204" i="1" s="1"/>
  <c r="AX204" i="1"/>
  <c r="BC204" i="1" s="1"/>
  <c r="BH204" i="1" s="1"/>
  <c r="AV236" i="1"/>
  <c r="BA236" i="1" s="1"/>
  <c r="BF236" i="1" s="1"/>
  <c r="AW236" i="1"/>
  <c r="BB236" i="1" s="1"/>
  <c r="BG236" i="1" s="1"/>
  <c r="AX236" i="1"/>
  <c r="BC236" i="1" s="1"/>
  <c r="BH236" i="1" s="1"/>
  <c r="AV304" i="1"/>
  <c r="BA304" i="1" s="1"/>
  <c r="BF304" i="1" s="1"/>
  <c r="AW304" i="1"/>
  <c r="BB304" i="1" s="1"/>
  <c r="BG304" i="1" s="1"/>
  <c r="AX304" i="1"/>
  <c r="BC304" i="1" s="1"/>
  <c r="BH304" i="1" s="1"/>
  <c r="AV390" i="1"/>
  <c r="BA390" i="1" s="1"/>
  <c r="BF390" i="1" s="1"/>
  <c r="AW390" i="1"/>
  <c r="BB390" i="1" s="1"/>
  <c r="BG390" i="1" s="1"/>
  <c r="AX390" i="1"/>
  <c r="BC390" i="1" s="1"/>
  <c r="BH390" i="1" s="1"/>
  <c r="AV477" i="1"/>
  <c r="BA477" i="1" s="1"/>
  <c r="BF477" i="1" s="1"/>
  <c r="AW477" i="1"/>
  <c r="BB477" i="1" s="1"/>
  <c r="BG477" i="1" s="1"/>
  <c r="AX477" i="1"/>
  <c r="BC477" i="1" s="1"/>
  <c r="BH477" i="1" s="1"/>
  <c r="AV576" i="1"/>
  <c r="BA576" i="1" s="1"/>
  <c r="BF576" i="1" s="1"/>
  <c r="AW576" i="1"/>
  <c r="BB576" i="1" s="1"/>
  <c r="BG576" i="1" s="1"/>
  <c r="AX576" i="1"/>
  <c r="BC576" i="1" s="1"/>
  <c r="BH576" i="1" s="1"/>
  <c r="AV151" i="1"/>
  <c r="BA151" i="1" s="1"/>
  <c r="BF151" i="1" s="1"/>
  <c r="AW151" i="1"/>
  <c r="BB151" i="1" s="1"/>
  <c r="BG151" i="1" s="1"/>
  <c r="AX151" i="1"/>
  <c r="BC151" i="1" s="1"/>
  <c r="BH151" i="1" s="1"/>
  <c r="AV52" i="1"/>
  <c r="BA52" i="1" s="1"/>
  <c r="BF52" i="1" s="1"/>
  <c r="AW52" i="1"/>
  <c r="BB52" i="1" s="1"/>
  <c r="BG52" i="1" s="1"/>
  <c r="AX52" i="1"/>
  <c r="BC52" i="1" s="1"/>
  <c r="BH52" i="1" s="1"/>
  <c r="AV93" i="1"/>
  <c r="BA93" i="1" s="1"/>
  <c r="BF93" i="1" s="1"/>
  <c r="AW93" i="1"/>
  <c r="BB93" i="1" s="1"/>
  <c r="BG93" i="1" s="1"/>
  <c r="AX93" i="1"/>
  <c r="BC93" i="1" s="1"/>
  <c r="BH93" i="1" s="1"/>
  <c r="AV123" i="1"/>
  <c r="BA123" i="1" s="1"/>
  <c r="BF123" i="1" s="1"/>
  <c r="AW123" i="1"/>
  <c r="BB123" i="1" s="1"/>
  <c r="BG123" i="1" s="1"/>
  <c r="AX123" i="1"/>
  <c r="BC123" i="1" s="1"/>
  <c r="BH123" i="1" s="1"/>
  <c r="AV209" i="1"/>
  <c r="BA209" i="1" s="1"/>
  <c r="BF209" i="1" s="1"/>
  <c r="AW209" i="1"/>
  <c r="BB209" i="1" s="1"/>
  <c r="BG209" i="1" s="1"/>
  <c r="AX209" i="1"/>
  <c r="BC209" i="1" s="1"/>
  <c r="BH209" i="1" s="1"/>
  <c r="AV294" i="1"/>
  <c r="BA294" i="1" s="1"/>
  <c r="BF294" i="1" s="1"/>
  <c r="AW294" i="1"/>
  <c r="BB294" i="1" s="1"/>
  <c r="BG294" i="1" s="1"/>
  <c r="AX294" i="1"/>
  <c r="BC294" i="1" s="1"/>
  <c r="BH294" i="1" s="1"/>
  <c r="AV303" i="1"/>
  <c r="BA303" i="1" s="1"/>
  <c r="BF303" i="1" s="1"/>
  <c r="AW303" i="1"/>
  <c r="BB303" i="1" s="1"/>
  <c r="BG303" i="1" s="1"/>
  <c r="AX303" i="1"/>
  <c r="BC303" i="1" s="1"/>
  <c r="BH303" i="1" s="1"/>
  <c r="AV537" i="1"/>
  <c r="BA537" i="1" s="1"/>
  <c r="BF537" i="1" s="1"/>
  <c r="AW537" i="1"/>
  <c r="BB537" i="1" s="1"/>
  <c r="BG537" i="1" s="1"/>
  <c r="AX537" i="1"/>
  <c r="BC537" i="1" s="1"/>
  <c r="BH537" i="1" s="1"/>
  <c r="AV555" i="1"/>
  <c r="BA555" i="1" s="1"/>
  <c r="BF555" i="1" s="1"/>
  <c r="AW555" i="1"/>
  <c r="BB555" i="1" s="1"/>
  <c r="BG555" i="1" s="1"/>
  <c r="AX555" i="1"/>
  <c r="BC555" i="1" s="1"/>
  <c r="BH555" i="1" s="1"/>
  <c r="AV558" i="1"/>
  <c r="BA558" i="1" s="1"/>
  <c r="BF558" i="1" s="1"/>
  <c r="AW558" i="1"/>
  <c r="BB558" i="1" s="1"/>
  <c r="BG558" i="1" s="1"/>
  <c r="AX558" i="1"/>
  <c r="BC558" i="1" s="1"/>
  <c r="BH558" i="1" s="1"/>
  <c r="AV570" i="1"/>
  <c r="BA570" i="1" s="1"/>
  <c r="BF570" i="1" s="1"/>
  <c r="AW570" i="1"/>
  <c r="BB570" i="1" s="1"/>
  <c r="BG570" i="1" s="1"/>
  <c r="AX570" i="1"/>
  <c r="BC570" i="1" s="1"/>
  <c r="BH570" i="1" s="1"/>
  <c r="AV27" i="1"/>
  <c r="BA27" i="1" s="1"/>
  <c r="BF27" i="1" s="1"/>
  <c r="AW27" i="1"/>
  <c r="BB27" i="1" s="1"/>
  <c r="BG27" i="1" s="1"/>
  <c r="AX27" i="1"/>
  <c r="BC27" i="1" s="1"/>
  <c r="BH27" i="1" s="1"/>
  <c r="AV144" i="1"/>
  <c r="BA144" i="1" s="1"/>
  <c r="BF144" i="1" s="1"/>
  <c r="AW144" i="1"/>
  <c r="BB144" i="1" s="1"/>
  <c r="BG144" i="1" s="1"/>
  <c r="AX144" i="1"/>
  <c r="BC144" i="1" s="1"/>
  <c r="BH144" i="1" s="1"/>
  <c r="AV273" i="1"/>
  <c r="BA273" i="1" s="1"/>
  <c r="BF273" i="1" s="1"/>
  <c r="AW273" i="1"/>
  <c r="BB273" i="1" s="1"/>
  <c r="BG273" i="1" s="1"/>
  <c r="AX273" i="1"/>
  <c r="BC273" i="1" s="1"/>
  <c r="BH273" i="1" s="1"/>
  <c r="AV344" i="1"/>
  <c r="BA344" i="1" s="1"/>
  <c r="BF344" i="1" s="1"/>
  <c r="AW344" i="1"/>
  <c r="BB344" i="1" s="1"/>
  <c r="BG344" i="1" s="1"/>
  <c r="AX344" i="1"/>
  <c r="BC344" i="1" s="1"/>
  <c r="BH344" i="1" s="1"/>
  <c r="AV476" i="1"/>
  <c r="BA476" i="1" s="1"/>
  <c r="BF476" i="1" s="1"/>
  <c r="AW476" i="1"/>
  <c r="BB476" i="1" s="1"/>
  <c r="BG476" i="1" s="1"/>
  <c r="AX476" i="1"/>
  <c r="BC476" i="1" s="1"/>
  <c r="BH476" i="1" s="1"/>
  <c r="AV571" i="1"/>
  <c r="BA571" i="1" s="1"/>
  <c r="BF571" i="1" s="1"/>
  <c r="AW571" i="1"/>
  <c r="BB571" i="1" s="1"/>
  <c r="BG571" i="1" s="1"/>
  <c r="AX571" i="1"/>
  <c r="BC571" i="1" s="1"/>
  <c r="BH571" i="1" s="1"/>
  <c r="AV126" i="1"/>
  <c r="BA126" i="1" s="1"/>
  <c r="BF126" i="1" s="1"/>
  <c r="AW126" i="1"/>
  <c r="BB126" i="1" s="1"/>
  <c r="BG126" i="1" s="1"/>
  <c r="AX126" i="1"/>
  <c r="BC126" i="1" s="1"/>
  <c r="BH126" i="1" s="1"/>
  <c r="AV128" i="1"/>
  <c r="BA128" i="1" s="1"/>
  <c r="BF128" i="1" s="1"/>
  <c r="AW128" i="1"/>
  <c r="BB128" i="1" s="1"/>
  <c r="BG128" i="1" s="1"/>
  <c r="AX128" i="1"/>
  <c r="BC128" i="1" s="1"/>
  <c r="BH128" i="1" s="1"/>
  <c r="AV161" i="1"/>
  <c r="BA161" i="1" s="1"/>
  <c r="BF161" i="1" s="1"/>
  <c r="AW161" i="1"/>
  <c r="BB161" i="1" s="1"/>
  <c r="BG161" i="1" s="1"/>
  <c r="AX161" i="1"/>
  <c r="BC161" i="1" s="1"/>
  <c r="BH161" i="1" s="1"/>
  <c r="AV182" i="1"/>
  <c r="BA182" i="1" s="1"/>
  <c r="BF182" i="1" s="1"/>
  <c r="AW182" i="1"/>
  <c r="BB182" i="1" s="1"/>
  <c r="BG182" i="1" s="1"/>
  <c r="AX182" i="1"/>
  <c r="BC182" i="1" s="1"/>
  <c r="BH182" i="1" s="1"/>
  <c r="AV190" i="1"/>
  <c r="BA190" i="1" s="1"/>
  <c r="BF190" i="1" s="1"/>
  <c r="AW190" i="1"/>
  <c r="BB190" i="1" s="1"/>
  <c r="BG190" i="1" s="1"/>
  <c r="AX190" i="1"/>
  <c r="BC190" i="1" s="1"/>
  <c r="BH190" i="1" s="1"/>
  <c r="AV332" i="1"/>
  <c r="BA332" i="1" s="1"/>
  <c r="BF332" i="1" s="1"/>
  <c r="AW332" i="1"/>
  <c r="BB332" i="1" s="1"/>
  <c r="BG332" i="1" s="1"/>
  <c r="AX332" i="1"/>
  <c r="BC332" i="1" s="1"/>
  <c r="BH332" i="1" s="1"/>
  <c r="AV356" i="1"/>
  <c r="BA356" i="1" s="1"/>
  <c r="BF356" i="1" s="1"/>
  <c r="AW356" i="1"/>
  <c r="BB356" i="1" s="1"/>
  <c r="BG356" i="1" s="1"/>
  <c r="AX356" i="1"/>
  <c r="BC356" i="1" s="1"/>
  <c r="BH356" i="1" s="1"/>
  <c r="AV360" i="1"/>
  <c r="BA360" i="1" s="1"/>
  <c r="BF360" i="1" s="1"/>
  <c r="AW360" i="1"/>
  <c r="BB360" i="1" s="1"/>
  <c r="BG360" i="1" s="1"/>
  <c r="AX360" i="1"/>
  <c r="BC360" i="1" s="1"/>
  <c r="BH360" i="1" s="1"/>
  <c r="AV368" i="1"/>
  <c r="BA368" i="1" s="1"/>
  <c r="BF368" i="1" s="1"/>
  <c r="AW368" i="1"/>
  <c r="BB368" i="1" s="1"/>
  <c r="BG368" i="1" s="1"/>
  <c r="AX368" i="1"/>
  <c r="BC368" i="1" s="1"/>
  <c r="BH368" i="1" s="1"/>
  <c r="AV383" i="1"/>
  <c r="BA383" i="1" s="1"/>
  <c r="BF383" i="1" s="1"/>
  <c r="AW383" i="1"/>
  <c r="BB383" i="1" s="1"/>
  <c r="BG383" i="1" s="1"/>
  <c r="AX383" i="1"/>
  <c r="BC383" i="1" s="1"/>
  <c r="BH383" i="1" s="1"/>
  <c r="AV397" i="1"/>
  <c r="BA397" i="1" s="1"/>
  <c r="BF397" i="1" s="1"/>
  <c r="AW397" i="1"/>
  <c r="BB397" i="1" s="1"/>
  <c r="BG397" i="1" s="1"/>
  <c r="AX397" i="1"/>
  <c r="BC397" i="1" s="1"/>
  <c r="BH397" i="1" s="1"/>
  <c r="AV478" i="1"/>
  <c r="BA478" i="1" s="1"/>
  <c r="BF478" i="1" s="1"/>
  <c r="AW478" i="1"/>
  <c r="BB478" i="1" s="1"/>
  <c r="BG478" i="1" s="1"/>
  <c r="AX478" i="1"/>
  <c r="BC478" i="1" s="1"/>
  <c r="BH478" i="1" s="1"/>
  <c r="AV538" i="1"/>
  <c r="BA538" i="1" s="1"/>
  <c r="BF538" i="1" s="1"/>
  <c r="AW538" i="1"/>
  <c r="BB538" i="1" s="1"/>
  <c r="BG538" i="1" s="1"/>
  <c r="AX538" i="1"/>
  <c r="BC538" i="1" s="1"/>
  <c r="BH538" i="1" s="1"/>
  <c r="AV579" i="1"/>
  <c r="BA579" i="1" s="1"/>
  <c r="BF579" i="1" s="1"/>
  <c r="AW579" i="1"/>
  <c r="BB579" i="1" s="1"/>
  <c r="BG579" i="1" s="1"/>
  <c r="AX579" i="1"/>
  <c r="BC579" i="1" s="1"/>
  <c r="BH579" i="1" s="1"/>
  <c r="AV404" i="1"/>
  <c r="BA404" i="1" s="1"/>
  <c r="BF404" i="1" s="1"/>
  <c r="AW404" i="1"/>
  <c r="BB404" i="1" s="1"/>
  <c r="BG404" i="1" s="1"/>
  <c r="AX404" i="1"/>
  <c r="BC404" i="1" s="1"/>
  <c r="BH404" i="1" s="1"/>
  <c r="AV445" i="1"/>
  <c r="BA445" i="1" s="1"/>
  <c r="BF445" i="1" s="1"/>
  <c r="AW445" i="1"/>
  <c r="BB445" i="1" s="1"/>
  <c r="BG445" i="1" s="1"/>
  <c r="AX445" i="1"/>
  <c r="BC445" i="1" s="1"/>
  <c r="BH445" i="1" s="1"/>
  <c r="AV82" i="1"/>
  <c r="BA82" i="1" s="1"/>
  <c r="BF82" i="1" s="1"/>
  <c r="AW82" i="1"/>
  <c r="BB82" i="1" s="1"/>
  <c r="BG82" i="1" s="1"/>
  <c r="AX82" i="1"/>
  <c r="BC82" i="1" s="1"/>
  <c r="BH82" i="1" s="1"/>
  <c r="AV278" i="1"/>
  <c r="BA278" i="1" s="1"/>
  <c r="BF278" i="1" s="1"/>
  <c r="AW278" i="1"/>
  <c r="BB278" i="1" s="1"/>
  <c r="BG278" i="1" s="1"/>
  <c r="AX278" i="1"/>
  <c r="BC278" i="1" s="1"/>
  <c r="BH278" i="1" s="1"/>
  <c r="AV564" i="1"/>
  <c r="BA564" i="1" s="1"/>
  <c r="BF564" i="1" s="1"/>
  <c r="AW564" i="1"/>
  <c r="BB564" i="1" s="1"/>
  <c r="BG564" i="1" s="1"/>
  <c r="AX564" i="1"/>
  <c r="BC564" i="1" s="1"/>
  <c r="BH564" i="1" s="1"/>
  <c r="AV246" i="1"/>
  <c r="BA246" i="1" s="1"/>
  <c r="BF246" i="1" s="1"/>
  <c r="AW246" i="1"/>
  <c r="BB246" i="1" s="1"/>
  <c r="BG246" i="1" s="1"/>
  <c r="AX246" i="1"/>
  <c r="BC246" i="1" s="1"/>
  <c r="BH246" i="1" s="1"/>
  <c r="AV322" i="1"/>
  <c r="BA322" i="1" s="1"/>
  <c r="BF322" i="1" s="1"/>
  <c r="AW322" i="1"/>
  <c r="BB322" i="1" s="1"/>
  <c r="BG322" i="1" s="1"/>
  <c r="AX322" i="1"/>
  <c r="BC322" i="1" s="1"/>
  <c r="BH322" i="1" s="1"/>
  <c r="AV340" i="1"/>
  <c r="BA340" i="1" s="1"/>
  <c r="BF340" i="1" s="1"/>
  <c r="AW340" i="1"/>
  <c r="BB340" i="1" s="1"/>
  <c r="BG340" i="1" s="1"/>
  <c r="AX340" i="1"/>
  <c r="BC340" i="1" s="1"/>
  <c r="BH340" i="1" s="1"/>
  <c r="AV581" i="1"/>
  <c r="BA581" i="1" s="1"/>
  <c r="BF581" i="1" s="1"/>
  <c r="AW581" i="1"/>
  <c r="BB581" i="1" s="1"/>
  <c r="BG581" i="1" s="1"/>
  <c r="AX581" i="1"/>
  <c r="BC581" i="1" s="1"/>
  <c r="BH581" i="1" s="1"/>
  <c r="AV59" i="1"/>
  <c r="BA59" i="1" s="1"/>
  <c r="BF59" i="1" s="1"/>
  <c r="AW59" i="1"/>
  <c r="BB59" i="1" s="1"/>
  <c r="BG59" i="1" s="1"/>
  <c r="AX59" i="1"/>
  <c r="BC59" i="1" s="1"/>
  <c r="BH59" i="1" s="1"/>
  <c r="AV290" i="1"/>
  <c r="BA290" i="1" s="1"/>
  <c r="BF290" i="1" s="1"/>
  <c r="AW290" i="1"/>
  <c r="BB290" i="1" s="1"/>
  <c r="BG290" i="1" s="1"/>
  <c r="AX290" i="1"/>
  <c r="BC290" i="1" s="1"/>
  <c r="BH290" i="1" s="1"/>
  <c r="AV333" i="1"/>
  <c r="BA333" i="1" s="1"/>
  <c r="BF333" i="1" s="1"/>
  <c r="AW333" i="1"/>
  <c r="BB333" i="1" s="1"/>
  <c r="BG333" i="1" s="1"/>
  <c r="AX333" i="1"/>
  <c r="BC333" i="1" s="1"/>
  <c r="BH333" i="1" s="1"/>
  <c r="AV471" i="1"/>
  <c r="BA471" i="1" s="1"/>
  <c r="BF471" i="1" s="1"/>
  <c r="AW471" i="1"/>
  <c r="BB471" i="1" s="1"/>
  <c r="BG471" i="1" s="1"/>
  <c r="AX471" i="1"/>
  <c r="BC471" i="1" s="1"/>
  <c r="BH471" i="1" s="1"/>
  <c r="AV479" i="1"/>
  <c r="BA479" i="1" s="1"/>
  <c r="BF479" i="1" s="1"/>
  <c r="AW479" i="1"/>
  <c r="BB479" i="1" s="1"/>
  <c r="BG479" i="1" s="1"/>
  <c r="AX479" i="1"/>
  <c r="BC479" i="1" s="1"/>
  <c r="BH479" i="1" s="1"/>
  <c r="AV495" i="1"/>
  <c r="BA495" i="1" s="1"/>
  <c r="BF495" i="1" s="1"/>
  <c r="AW495" i="1"/>
  <c r="BB495" i="1" s="1"/>
  <c r="BG495" i="1" s="1"/>
  <c r="AX495" i="1"/>
  <c r="BC495" i="1" s="1"/>
  <c r="BH495" i="1" s="1"/>
  <c r="AV498" i="1"/>
  <c r="BA498" i="1" s="1"/>
  <c r="BF498" i="1" s="1"/>
  <c r="AW498" i="1"/>
  <c r="BB498" i="1" s="1"/>
  <c r="BG498" i="1" s="1"/>
  <c r="AX498" i="1"/>
  <c r="BC498" i="1" s="1"/>
  <c r="BH498" i="1" s="1"/>
  <c r="AV234" i="1"/>
  <c r="BA234" i="1" s="1"/>
  <c r="BF234" i="1" s="1"/>
  <c r="AW234" i="1"/>
  <c r="BB234" i="1" s="1"/>
  <c r="BG234" i="1" s="1"/>
  <c r="AX234" i="1"/>
  <c r="BC234" i="1" s="1"/>
  <c r="BH234" i="1" s="1"/>
  <c r="AV241" i="1"/>
  <c r="BA241" i="1" s="1"/>
  <c r="BF241" i="1" s="1"/>
  <c r="AW241" i="1"/>
  <c r="BB241" i="1" s="1"/>
  <c r="BG241" i="1" s="1"/>
  <c r="AX241" i="1"/>
  <c r="BC241" i="1" s="1"/>
  <c r="BH241" i="1" s="1"/>
  <c r="AV287" i="1"/>
  <c r="BA287" i="1" s="1"/>
  <c r="BF287" i="1" s="1"/>
  <c r="AW287" i="1"/>
  <c r="BB287" i="1" s="1"/>
  <c r="BG287" i="1" s="1"/>
  <c r="AX287" i="1"/>
  <c r="BC287" i="1" s="1"/>
  <c r="BH287" i="1" s="1"/>
  <c r="AV298" i="1"/>
  <c r="BA298" i="1" s="1"/>
  <c r="BF298" i="1" s="1"/>
  <c r="AW298" i="1"/>
  <c r="BB298" i="1" s="1"/>
  <c r="BG298" i="1" s="1"/>
  <c r="AX298" i="1"/>
  <c r="BC298" i="1" s="1"/>
  <c r="BH298" i="1" s="1"/>
  <c r="AV440" i="1"/>
  <c r="BA440" i="1" s="1"/>
  <c r="BF440" i="1" s="1"/>
  <c r="AW440" i="1"/>
  <c r="BB440" i="1" s="1"/>
  <c r="BG440" i="1" s="1"/>
  <c r="AX440" i="1"/>
  <c r="BC440" i="1" s="1"/>
  <c r="BH440" i="1" s="1"/>
  <c r="AV511" i="1"/>
  <c r="BA511" i="1" s="1"/>
  <c r="BF511" i="1" s="1"/>
  <c r="AW511" i="1"/>
  <c r="BB511" i="1" s="1"/>
  <c r="BG511" i="1" s="1"/>
  <c r="AX511" i="1"/>
  <c r="BC511" i="1" s="1"/>
  <c r="BH511" i="1" s="1"/>
  <c r="AV550" i="1"/>
  <c r="BA550" i="1" s="1"/>
  <c r="BF550" i="1" s="1"/>
  <c r="AW550" i="1"/>
  <c r="BB550" i="1" s="1"/>
  <c r="BG550" i="1" s="1"/>
  <c r="AX550" i="1"/>
  <c r="BC550" i="1" s="1"/>
  <c r="BH550" i="1" s="1"/>
  <c r="AV342" i="1"/>
  <c r="BA342" i="1" s="1"/>
  <c r="BF342" i="1" s="1"/>
  <c r="AW342" i="1"/>
  <c r="BB342" i="1" s="1"/>
  <c r="BG342" i="1" s="1"/>
  <c r="AX342" i="1"/>
  <c r="BC342" i="1" s="1"/>
  <c r="BH342" i="1" s="1"/>
  <c r="AV532" i="1"/>
  <c r="BA532" i="1" s="1"/>
  <c r="BF532" i="1" s="1"/>
  <c r="AW532" i="1"/>
  <c r="BB532" i="1" s="1"/>
  <c r="BG532" i="1" s="1"/>
  <c r="AX532" i="1"/>
  <c r="BC532" i="1" s="1"/>
  <c r="BH532" i="1" s="1"/>
  <c r="AV14" i="1"/>
  <c r="BA14" i="1" s="1"/>
  <c r="BF14" i="1" s="1"/>
  <c r="AW14" i="1"/>
  <c r="BB14" i="1" s="1"/>
  <c r="BG14" i="1" s="1"/>
  <c r="AX14" i="1"/>
  <c r="BC14" i="1" s="1"/>
  <c r="BH14" i="1" s="1"/>
  <c r="AV406" i="1"/>
  <c r="BA406" i="1" s="1"/>
  <c r="BF406" i="1" s="1"/>
  <c r="AW406" i="1"/>
  <c r="BB406" i="1" s="1"/>
  <c r="BG406" i="1" s="1"/>
  <c r="AX406" i="1"/>
  <c r="BC406" i="1" s="1"/>
  <c r="BH406" i="1" s="1"/>
  <c r="AV468" i="1"/>
  <c r="BA468" i="1" s="1"/>
  <c r="BF468" i="1" s="1"/>
  <c r="AW468" i="1"/>
  <c r="BB468" i="1" s="1"/>
  <c r="BG468" i="1" s="1"/>
  <c r="AX468" i="1"/>
  <c r="BC468" i="1" s="1"/>
  <c r="BH468" i="1" s="1"/>
  <c r="AV90" i="1"/>
  <c r="BA90" i="1" s="1"/>
  <c r="BF90" i="1" s="1"/>
  <c r="AW90" i="1"/>
  <c r="BB90" i="1" s="1"/>
  <c r="BG90" i="1" s="1"/>
  <c r="AX90" i="1"/>
  <c r="BC90" i="1" s="1"/>
  <c r="BH90" i="1" s="1"/>
  <c r="AV158" i="1"/>
  <c r="BA158" i="1" s="1"/>
  <c r="BF158" i="1" s="1"/>
  <c r="AW158" i="1"/>
  <c r="BB158" i="1" s="1"/>
  <c r="BG158" i="1" s="1"/>
  <c r="AX158" i="1"/>
  <c r="BC158" i="1" s="1"/>
  <c r="BH158" i="1" s="1"/>
  <c r="AV160" i="1"/>
  <c r="BA160" i="1" s="1"/>
  <c r="BF160" i="1" s="1"/>
  <c r="AW160" i="1"/>
  <c r="BB160" i="1" s="1"/>
  <c r="BG160" i="1" s="1"/>
  <c r="AX160" i="1"/>
  <c r="BC160" i="1" s="1"/>
  <c r="BH160" i="1" s="1"/>
  <c r="AV534" i="1"/>
  <c r="BA534" i="1" s="1"/>
  <c r="BF534" i="1" s="1"/>
  <c r="AW534" i="1"/>
  <c r="BB534" i="1" s="1"/>
  <c r="BG534" i="1" s="1"/>
  <c r="AX534" i="1"/>
  <c r="BC534" i="1" s="1"/>
  <c r="BH534" i="1" s="1"/>
  <c r="AV181" i="1"/>
  <c r="BA181" i="1" s="1"/>
  <c r="BF181" i="1" s="1"/>
  <c r="AW181" i="1"/>
  <c r="BB181" i="1" s="1"/>
  <c r="BG181" i="1" s="1"/>
  <c r="AX181" i="1"/>
  <c r="BC181" i="1" s="1"/>
  <c r="BH181" i="1" s="1"/>
  <c r="AV147" i="1"/>
  <c r="BA147" i="1" s="1"/>
  <c r="BF147" i="1" s="1"/>
  <c r="AW147" i="1"/>
  <c r="BB147" i="1" s="1"/>
  <c r="BG147" i="1" s="1"/>
  <c r="AX147" i="1"/>
  <c r="BC147" i="1" s="1"/>
  <c r="BH147" i="1" s="1"/>
  <c r="AV265" i="1"/>
  <c r="BA265" i="1" s="1"/>
  <c r="BF265" i="1" s="1"/>
  <c r="AW265" i="1"/>
  <c r="BB265" i="1" s="1"/>
  <c r="BG265" i="1" s="1"/>
  <c r="AX265" i="1"/>
  <c r="BC265" i="1" s="1"/>
  <c r="BH265" i="1" s="1"/>
  <c r="AV281" i="1"/>
  <c r="BA281" i="1" s="1"/>
  <c r="BF281" i="1" s="1"/>
  <c r="AW281" i="1"/>
  <c r="BB281" i="1" s="1"/>
  <c r="BG281" i="1" s="1"/>
  <c r="AX281" i="1"/>
  <c r="BC281" i="1" s="1"/>
  <c r="BH281" i="1" s="1"/>
  <c r="AV472" i="1"/>
  <c r="BA472" i="1" s="1"/>
  <c r="BF472" i="1" s="1"/>
  <c r="AW472" i="1"/>
  <c r="BB472" i="1" s="1"/>
  <c r="BG472" i="1" s="1"/>
  <c r="AX472" i="1"/>
  <c r="BC472" i="1" s="1"/>
  <c r="BH472" i="1" s="1"/>
  <c r="AV470" i="1"/>
  <c r="BA470" i="1" s="1"/>
  <c r="BF470" i="1" s="1"/>
  <c r="AW470" i="1"/>
  <c r="BB470" i="1" s="1"/>
  <c r="BG470" i="1" s="1"/>
  <c r="AX470" i="1"/>
  <c r="BC470" i="1" s="1"/>
  <c r="BH470" i="1" s="1"/>
  <c r="AV473" i="1"/>
  <c r="BA473" i="1" s="1"/>
  <c r="BF473" i="1" s="1"/>
  <c r="AW473" i="1"/>
  <c r="BB473" i="1" s="1"/>
  <c r="BG473" i="1" s="1"/>
  <c r="AX473" i="1"/>
  <c r="BC473" i="1" s="1"/>
  <c r="BH473" i="1" s="1"/>
  <c r="AV460" i="1"/>
  <c r="BA460" i="1" s="1"/>
  <c r="BF460" i="1" s="1"/>
  <c r="AW460" i="1"/>
  <c r="BB460" i="1" s="1"/>
  <c r="BG460" i="1" s="1"/>
  <c r="AX460" i="1"/>
  <c r="BC460" i="1" s="1"/>
  <c r="BH460" i="1" s="1"/>
  <c r="AV519" i="1"/>
  <c r="BA519" i="1" s="1"/>
  <c r="BF519" i="1" s="1"/>
  <c r="AW519" i="1"/>
  <c r="BB519" i="1" s="1"/>
  <c r="BG519" i="1" s="1"/>
  <c r="AX519" i="1"/>
  <c r="BC519" i="1" s="1"/>
  <c r="BH519" i="1" s="1"/>
  <c r="AV547" i="1"/>
  <c r="BA547" i="1" s="1"/>
  <c r="BF547" i="1" s="1"/>
  <c r="AW547" i="1"/>
  <c r="BB547" i="1" s="1"/>
  <c r="BG547" i="1" s="1"/>
  <c r="AX547" i="1"/>
  <c r="BC547" i="1" s="1"/>
  <c r="BH547" i="1" s="1"/>
  <c r="AV475" i="1"/>
  <c r="BA475" i="1" s="1"/>
  <c r="BF475" i="1" s="1"/>
  <c r="AW475" i="1"/>
  <c r="BB475" i="1" s="1"/>
  <c r="BG475" i="1" s="1"/>
  <c r="AX475" i="1"/>
  <c r="BC475" i="1" s="1"/>
  <c r="BH475" i="1" s="1"/>
  <c r="AV481" i="1"/>
  <c r="BA481" i="1" s="1"/>
  <c r="BF481" i="1" s="1"/>
  <c r="AW481" i="1"/>
  <c r="BB481" i="1" s="1"/>
  <c r="BG481" i="1" s="1"/>
  <c r="AX481" i="1"/>
  <c r="BC481" i="1" s="1"/>
  <c r="BH481" i="1" s="1"/>
  <c r="BL92" i="1"/>
  <c r="B8" i="2"/>
  <c r="I8" i="2" s="1"/>
  <c r="P8" i="2" s="1"/>
  <c r="AA523" i="1"/>
  <c r="AA388" i="1"/>
  <c r="AA282" i="1"/>
  <c r="AA125" i="1"/>
  <c r="AA10" i="1"/>
  <c r="AA22" i="1"/>
  <c r="AA562" i="1"/>
  <c r="AA559" i="1"/>
  <c r="AA506" i="1"/>
  <c r="AA449" i="1"/>
  <c r="AA422" i="1"/>
  <c r="AA399" i="1"/>
  <c r="AA365" i="1"/>
  <c r="AA124" i="1"/>
  <c r="AA492" i="1"/>
  <c r="AA444" i="1"/>
  <c r="AA375" i="1"/>
  <c r="AA318" i="1"/>
  <c r="AA305" i="1"/>
  <c r="AA261" i="1"/>
  <c r="AA259" i="1"/>
  <c r="AA244" i="1"/>
  <c r="AA120" i="1"/>
  <c r="AA405" i="1"/>
  <c r="AA396" i="1"/>
  <c r="AA366" i="1"/>
  <c r="AA256" i="1"/>
  <c r="AA195" i="1"/>
  <c r="AA85" i="1"/>
  <c r="AA489" i="1"/>
  <c r="AA582" i="1"/>
  <c r="AA556" i="1"/>
  <c r="AA543" i="1"/>
  <c r="AA357" i="1"/>
  <c r="AA307" i="1"/>
  <c r="AA292" i="1"/>
  <c r="AA288" i="1"/>
  <c r="AA215" i="1"/>
  <c r="AA119" i="1"/>
  <c r="AA33" i="1"/>
  <c r="AA21" i="1"/>
  <c r="AA531" i="1"/>
  <c r="AA300" i="1"/>
  <c r="AA238" i="1"/>
  <c r="AA575" i="1"/>
  <c r="AA553" i="1"/>
  <c r="AA425" i="1"/>
  <c r="AA362" i="1"/>
  <c r="AA257" i="1"/>
  <c r="AA337" i="1"/>
  <c r="AA284" i="1"/>
  <c r="AA280" i="1"/>
  <c r="AA250" i="1"/>
  <c r="AA131" i="1"/>
  <c r="AA279" i="1"/>
  <c r="AA578" i="1"/>
  <c r="AA569" i="1"/>
  <c r="AA512" i="1"/>
  <c r="AA398" i="1"/>
  <c r="AA262" i="1"/>
  <c r="AA117" i="1"/>
  <c r="AA88" i="1"/>
  <c r="AA65" i="1"/>
  <c r="AA44" i="1"/>
  <c r="AA541" i="1"/>
  <c r="AA436" i="1"/>
  <c r="AA433" i="1"/>
  <c r="AA403" i="1"/>
  <c r="AA402" i="1"/>
  <c r="AA302" i="1"/>
  <c r="AA222" i="1"/>
  <c r="AA100" i="1"/>
  <c r="AA548" i="1"/>
  <c r="AA546" i="1"/>
  <c r="AA525" i="1"/>
  <c r="AA517" i="1"/>
  <c r="AA442" i="1"/>
  <c r="AA420" i="1"/>
  <c r="AA391" i="1"/>
  <c r="AA374" i="1"/>
  <c r="AA296" i="1"/>
  <c r="AA266" i="1"/>
  <c r="AA260" i="1"/>
  <c r="AA258" i="1"/>
  <c r="AA200" i="1"/>
  <c r="AA188" i="1"/>
  <c r="AA113" i="1"/>
  <c r="AA103" i="1"/>
  <c r="AA79" i="1"/>
  <c r="AA78" i="1"/>
  <c r="AA43" i="1"/>
  <c r="AA196" i="1"/>
  <c r="AA507" i="1"/>
  <c r="AA462" i="1"/>
  <c r="AA330" i="1"/>
  <c r="AA577" i="1"/>
  <c r="AA514" i="1"/>
  <c r="AA508" i="1"/>
  <c r="AA501" i="1"/>
  <c r="AA447" i="1"/>
  <c r="AA407" i="1"/>
  <c r="AA338" i="1"/>
  <c r="AA314" i="1"/>
  <c r="AA299" i="1"/>
  <c r="AA286" i="1"/>
  <c r="AA285" i="1"/>
  <c r="AA275" i="1"/>
  <c r="AA253" i="1"/>
  <c r="AA242" i="1"/>
  <c r="AA239" i="1"/>
  <c r="AA226" i="1"/>
  <c r="AA203" i="1"/>
  <c r="AA186" i="1"/>
  <c r="AA130" i="1"/>
  <c r="AA77" i="1"/>
  <c r="AA71" i="1"/>
  <c r="AA61" i="1"/>
  <c r="AA55" i="1"/>
  <c r="AA48" i="1"/>
  <c r="AA47" i="1"/>
  <c r="AA5" i="1"/>
  <c r="AA7" i="1"/>
  <c r="AA308" i="1"/>
  <c r="AA557" i="1"/>
  <c r="AA552" i="1"/>
  <c r="AA469" i="1"/>
  <c r="AA328" i="1"/>
  <c r="AA289" i="1"/>
  <c r="AA139" i="1"/>
  <c r="AA446" i="1"/>
  <c r="AA572" i="1"/>
  <c r="AA568" i="1"/>
  <c r="AA527" i="1"/>
  <c r="AA500" i="1"/>
  <c r="AA494" i="1"/>
  <c r="AA480" i="1"/>
  <c r="AA417" i="1"/>
  <c r="AA412" i="1"/>
  <c r="AA400" i="1"/>
  <c r="AA359" i="1"/>
  <c r="AA354" i="1"/>
  <c r="AA343" i="1"/>
  <c r="AA335" i="1"/>
  <c r="AA319" i="1"/>
  <c r="AA272" i="1"/>
  <c r="AA270" i="1"/>
  <c r="AA240" i="1"/>
  <c r="AA230" i="1"/>
  <c r="AA207" i="1"/>
  <c r="AA201" i="1"/>
  <c r="AA197" i="1"/>
  <c r="AA180" i="1"/>
  <c r="AA132" i="1"/>
  <c r="AA58" i="1"/>
  <c r="AA46" i="1"/>
  <c r="AA26" i="1"/>
  <c r="AA498" i="1"/>
  <c r="AA495" i="1"/>
  <c r="AA479" i="1"/>
  <c r="AA471" i="1"/>
  <c r="AA333" i="1"/>
  <c r="AA290" i="1"/>
  <c r="AA59" i="1"/>
  <c r="AA581" i="1"/>
  <c r="AA340" i="1"/>
  <c r="AA322" i="1"/>
  <c r="AA246" i="1"/>
  <c r="AA564" i="1"/>
  <c r="AA278" i="1"/>
  <c r="AA82" i="1"/>
  <c r="AA445" i="1"/>
  <c r="AA404" i="1"/>
  <c r="AA579" i="1"/>
  <c r="AA538" i="1"/>
  <c r="AA478" i="1"/>
  <c r="AA397" i="1"/>
  <c r="AA383" i="1"/>
  <c r="AA368" i="1"/>
  <c r="AA360" i="1"/>
  <c r="AA356" i="1"/>
  <c r="AA332" i="1"/>
  <c r="AA190" i="1"/>
  <c r="AA182" i="1"/>
  <c r="AA161" i="1"/>
  <c r="AA128" i="1"/>
  <c r="AA126" i="1"/>
  <c r="AA571" i="1"/>
  <c r="AA476" i="1"/>
  <c r="AA344" i="1"/>
  <c r="AA273" i="1"/>
  <c r="AA144" i="1"/>
  <c r="AA27" i="1"/>
  <c r="AA570" i="1"/>
  <c r="AA558" i="1"/>
  <c r="AA555" i="1"/>
  <c r="AA537" i="1"/>
  <c r="AA303" i="1"/>
  <c r="AA294" i="1"/>
  <c r="AA209" i="1"/>
  <c r="AA123" i="1"/>
  <c r="AA93" i="1"/>
  <c r="AA52" i="1"/>
  <c r="AA151" i="1"/>
  <c r="AA576" i="1"/>
  <c r="AA477" i="1"/>
  <c r="AA390" i="1"/>
  <c r="AA304" i="1"/>
  <c r="AA236" i="1"/>
  <c r="AA204" i="1"/>
  <c r="AA191" i="1"/>
  <c r="AA122" i="1"/>
  <c r="AA3" i="1"/>
  <c r="AA528" i="1"/>
  <c r="AA540" i="1"/>
  <c r="AA421" i="1"/>
  <c r="AA173" i="1"/>
  <c r="AA136" i="1"/>
  <c r="AA114" i="1"/>
  <c r="AA97" i="1"/>
  <c r="AA187" i="1"/>
  <c r="AA295" i="1"/>
  <c r="AA264" i="1"/>
  <c r="AA165" i="1"/>
  <c r="AA458" i="1"/>
  <c r="AA485" i="1"/>
  <c r="AA426" i="1"/>
  <c r="AA392" i="1"/>
  <c r="AA380" i="1"/>
  <c r="AA364" i="1"/>
  <c r="AA193" i="1"/>
  <c r="AA176" i="1"/>
  <c r="AA172" i="1"/>
  <c r="AA145" i="1"/>
  <c r="AA28" i="1"/>
  <c r="AA13" i="1"/>
  <c r="AA536" i="1"/>
  <c r="AA217" i="1"/>
  <c r="AA566" i="1"/>
  <c r="AA486" i="1"/>
  <c r="AA443" i="1"/>
  <c r="AA395" i="1"/>
  <c r="AA251" i="1"/>
  <c r="AA218" i="1"/>
  <c r="AA211" i="1"/>
  <c r="AA183" i="1"/>
  <c r="AA134" i="1"/>
  <c r="AA107" i="1"/>
  <c r="AA62" i="1"/>
  <c r="AA42" i="1"/>
  <c r="AA16" i="1"/>
  <c r="AA448" i="1"/>
  <c r="AA205" i="1"/>
  <c r="AA529" i="1"/>
  <c r="AA510" i="1"/>
  <c r="AA456" i="1"/>
  <c r="AA379" i="1"/>
  <c r="AA355" i="1"/>
  <c r="AA174" i="1"/>
  <c r="AA157" i="1"/>
  <c r="AA106" i="1"/>
  <c r="AA317" i="1"/>
  <c r="AA551" i="1"/>
  <c r="AA497" i="1"/>
  <c r="AA455" i="1"/>
  <c r="AA413" i="1"/>
  <c r="AA384" i="1"/>
  <c r="AA316" i="1"/>
  <c r="AA306" i="1"/>
  <c r="AA225" i="1"/>
  <c r="AA118" i="1"/>
  <c r="AA75" i="1"/>
  <c r="AA57" i="1"/>
  <c r="AA348" i="1"/>
  <c r="AA499" i="1"/>
  <c r="AA438" i="1"/>
  <c r="AA382" i="1"/>
  <c r="AA349" i="1"/>
  <c r="AA301" i="1"/>
  <c r="AA247" i="1"/>
  <c r="AA150" i="1"/>
  <c r="AA141" i="1"/>
  <c r="AA452" i="1"/>
  <c r="AA198" i="1"/>
  <c r="AA520" i="1"/>
  <c r="AA524" i="1"/>
  <c r="AA248" i="1"/>
  <c r="AA164" i="1"/>
  <c r="AA56" i="1"/>
  <c r="AA40" i="1"/>
  <c r="AA363" i="1"/>
  <c r="AA351" i="1"/>
  <c r="AA31" i="1"/>
  <c r="AA30" i="1"/>
  <c r="AA24" i="1"/>
  <c r="AA162" i="1"/>
  <c r="AA545" i="1"/>
  <c r="AA544" i="1"/>
  <c r="AA453" i="1"/>
  <c r="AA437" i="1"/>
  <c r="AA401" i="1"/>
  <c r="AA327" i="1"/>
  <c r="AA214" i="1"/>
  <c r="AA185" i="1"/>
  <c r="AA167" i="1"/>
  <c r="AA137" i="1"/>
  <c r="AA115" i="1"/>
  <c r="AA81" i="1"/>
  <c r="AA53" i="1"/>
  <c r="AA504" i="1"/>
  <c r="AA423" i="1"/>
  <c r="AA95" i="1"/>
  <c r="AA515" i="1"/>
  <c r="AA549" i="1"/>
  <c r="AA539" i="1"/>
  <c r="AA522" i="1"/>
  <c r="AA503" i="1"/>
  <c r="AA496" i="1"/>
  <c r="AA493" i="1"/>
  <c r="AA488" i="1"/>
  <c r="AA459" i="1"/>
  <c r="AA432" i="1"/>
  <c r="AA418" i="1"/>
  <c r="AA394" i="1"/>
  <c r="AA346" i="1"/>
  <c r="AA336" i="1"/>
  <c r="AA326" i="1"/>
  <c r="AA323" i="1"/>
  <c r="AA276" i="1"/>
  <c r="AA263" i="1"/>
  <c r="AA235" i="1"/>
  <c r="AA159" i="1"/>
  <c r="AA135" i="1"/>
  <c r="AA92" i="1"/>
  <c r="AA91" i="1"/>
  <c r="AA37" i="1"/>
  <c r="AA32" i="1"/>
  <c r="AA12" i="1"/>
  <c r="AA516" i="1"/>
  <c r="AA385" i="1"/>
  <c r="AA168" i="1"/>
  <c r="AA66" i="1"/>
  <c r="AA199" i="1"/>
  <c r="AA530" i="1"/>
  <c r="AA490" i="1"/>
  <c r="AA487" i="1"/>
  <c r="AA466" i="1"/>
  <c r="AA457" i="1"/>
  <c r="AA411" i="1"/>
  <c r="AA320" i="1"/>
  <c r="AA267" i="1"/>
  <c r="AA233" i="1"/>
  <c r="AA169" i="1"/>
  <c r="AA153" i="1"/>
  <c r="AA116" i="1"/>
  <c r="AA110" i="1"/>
  <c r="AA102" i="1"/>
  <c r="AA60" i="1"/>
  <c r="AA39" i="1"/>
  <c r="AA35" i="1"/>
  <c r="AA34" i="1"/>
  <c r="AA17" i="1"/>
  <c r="AA509" i="1"/>
  <c r="AA149" i="1"/>
  <c r="AA18" i="1"/>
  <c r="AA542" i="1"/>
  <c r="AA526" i="1"/>
  <c r="AA521" i="1"/>
  <c r="AA410" i="1"/>
  <c r="AA381" i="1"/>
  <c r="AA367" i="1"/>
  <c r="AA350" i="1"/>
  <c r="AA255" i="1"/>
  <c r="AA231" i="1"/>
  <c r="AA210" i="1"/>
  <c r="AA166" i="1"/>
  <c r="AA108" i="1"/>
  <c r="AA94" i="1"/>
  <c r="AA11" i="1"/>
  <c r="AA532" i="1"/>
  <c r="AA342" i="1"/>
  <c r="AA550" i="1"/>
  <c r="AA511" i="1"/>
  <c r="AA440" i="1"/>
  <c r="AA298" i="1"/>
  <c r="AA287" i="1"/>
  <c r="AA241" i="1"/>
  <c r="AA234" i="1"/>
  <c r="AA220" i="1"/>
  <c r="AA72" i="1"/>
  <c r="AA63" i="1"/>
  <c r="AA9" i="1"/>
  <c r="AA133" i="1"/>
  <c r="AA249" i="1"/>
  <c r="AA219" i="1"/>
  <c r="AA212" i="1"/>
  <c r="AA415" i="1"/>
  <c r="AA341" i="1"/>
  <c r="AA334" i="1"/>
  <c r="AA277" i="1"/>
  <c r="AA86" i="1"/>
  <c r="AA67" i="1"/>
  <c r="AA237" i="1"/>
  <c r="AA208" i="1"/>
  <c r="AA580" i="1"/>
  <c r="AA574" i="1"/>
  <c r="AA502" i="1"/>
  <c r="AA482" i="1"/>
  <c r="AA387" i="1"/>
  <c r="AA339" i="1"/>
  <c r="AA310" i="1"/>
  <c r="AA229" i="1"/>
  <c r="AA216" i="1"/>
  <c r="AA206" i="1"/>
  <c r="AA194" i="1"/>
  <c r="AA189" i="1"/>
  <c r="AA129" i="1"/>
  <c r="AA50" i="1"/>
  <c r="AA25" i="1"/>
  <c r="AA372" i="1"/>
  <c r="AA315" i="1"/>
  <c r="AA89" i="1"/>
  <c r="AA513" i="1"/>
  <c r="AA450" i="1"/>
  <c r="AA419" i="1"/>
  <c r="AA414" i="1"/>
  <c r="AA155" i="1"/>
  <c r="AA96" i="1"/>
  <c r="AA19" i="1"/>
  <c r="AA483" i="1"/>
  <c r="AA376" i="1"/>
  <c r="AA213" i="1"/>
  <c r="AA156" i="1"/>
  <c r="AA505" i="1"/>
  <c r="AA370" i="1"/>
  <c r="AA358" i="1"/>
  <c r="AA331" i="1"/>
  <c r="AA179" i="1"/>
  <c r="AA152" i="1"/>
  <c r="AA105" i="1"/>
  <c r="AA64" i="1"/>
  <c r="AA41" i="1"/>
  <c r="AA15" i="1"/>
  <c r="AA142" i="1"/>
  <c r="AA484" i="1"/>
  <c r="AA467" i="1"/>
  <c r="AA311" i="1"/>
  <c r="AA313" i="1"/>
  <c r="AA297" i="1"/>
  <c r="AA148" i="1"/>
  <c r="AA80" i="1"/>
  <c r="AA111" i="1"/>
  <c r="AA378" i="1"/>
  <c r="AA430" i="1"/>
  <c r="AA243" i="1"/>
  <c r="AA109" i="1"/>
  <c r="AA454" i="1"/>
  <c r="AA431" i="1"/>
  <c r="AA429" i="1"/>
  <c r="AA371" i="1"/>
  <c r="AA309" i="1"/>
  <c r="AA268" i="1"/>
  <c r="AA224" i="1"/>
  <c r="AA177" i="1"/>
  <c r="AA138" i="1"/>
  <c r="AA76" i="1"/>
  <c r="AA312" i="1"/>
  <c r="AA8" i="1"/>
  <c r="AA465" i="1"/>
  <c r="AA424" i="1"/>
  <c r="AA373" i="1"/>
  <c r="AA347" i="1"/>
  <c r="AA192" i="1"/>
  <c r="AA175" i="1"/>
  <c r="AA170" i="1"/>
  <c r="AA163" i="1"/>
  <c r="AA112" i="1"/>
  <c r="AA101" i="1"/>
  <c r="AA99" i="1"/>
  <c r="AA98" i="1"/>
  <c r="AA178" i="1"/>
  <c r="AA171" i="1"/>
  <c r="AA146" i="1"/>
  <c r="AA104" i="1"/>
  <c r="AA87" i="1"/>
  <c r="AA54" i="1"/>
  <c r="AA49" i="1"/>
  <c r="AA29" i="1"/>
  <c r="AA481" i="1"/>
  <c r="AA475" i="1"/>
  <c r="AA547" i="1"/>
  <c r="AA519" i="1"/>
  <c r="AA460" i="1"/>
  <c r="AA473" i="1"/>
  <c r="AA470" i="1"/>
  <c r="AA472" i="1"/>
  <c r="AA281" i="1"/>
  <c r="AA265" i="1"/>
  <c r="AA147" i="1"/>
  <c r="AA181" i="1"/>
  <c r="AA534" i="1"/>
  <c r="AA160" i="1"/>
  <c r="AA158" i="1"/>
  <c r="AA90" i="1"/>
  <c r="AA468" i="1"/>
  <c r="AA406" i="1"/>
  <c r="AA14" i="1"/>
  <c r="AA293" i="1"/>
  <c r="AA554" i="1"/>
  <c r="AA535" i="1"/>
  <c r="AA533" i="1"/>
  <c r="AA518" i="1"/>
  <c r="AA441" i="1"/>
  <c r="AA439" i="1"/>
  <c r="AA435" i="1"/>
  <c r="AA409" i="1"/>
  <c r="AA393" i="1"/>
  <c r="AA369" i="1"/>
  <c r="AA361" i="1"/>
  <c r="AA353" i="1"/>
  <c r="AA325" i="1"/>
  <c r="AA274" i="1"/>
  <c r="AA254" i="1"/>
  <c r="AA245" i="1"/>
  <c r="AA232" i="1"/>
  <c r="AA228" i="1"/>
  <c r="AA227" i="1"/>
  <c r="AA202" i="1"/>
  <c r="AA184" i="1"/>
  <c r="AA127" i="1"/>
  <c r="AA45" i="1"/>
  <c r="AA38" i="1"/>
  <c r="AA36" i="1"/>
  <c r="AA23" i="1"/>
  <c r="AA561" i="1"/>
  <c r="AA474" i="1"/>
  <c r="AA427" i="1"/>
  <c r="AA389" i="1"/>
  <c r="AA352" i="1"/>
  <c r="AA321" i="1"/>
  <c r="AA221" i="1"/>
  <c r="AA140" i="1"/>
  <c r="AA73" i="1"/>
  <c r="AA69" i="1"/>
  <c r="AA51" i="1"/>
  <c r="AA345" i="1"/>
  <c r="AA583" i="1"/>
  <c r="AA573" i="1"/>
  <c r="AA567" i="1"/>
  <c r="AA565" i="1"/>
  <c r="AA563" i="1"/>
  <c r="AA560" i="1"/>
  <c r="AA491" i="1"/>
  <c r="AA464" i="1"/>
  <c r="AA463" i="1"/>
  <c r="AA461" i="1"/>
  <c r="AA451" i="1"/>
  <c r="AA434" i="1"/>
  <c r="AA386" i="1"/>
  <c r="AA377" i="1"/>
  <c r="AA329" i="1"/>
  <c r="AA283" i="1"/>
  <c r="AA271" i="1"/>
  <c r="AA269" i="1"/>
  <c r="AA252" i="1"/>
  <c r="AA223" i="1"/>
  <c r="AA154" i="1"/>
  <c r="AA143" i="1"/>
  <c r="AA84" i="1"/>
  <c r="AA83" i="1"/>
  <c r="AA74" i="1"/>
  <c r="AA70" i="1"/>
  <c r="AA68" i="1"/>
  <c r="AA20" i="1"/>
  <c r="AA6" i="1"/>
  <c r="X528" i="1"/>
  <c r="T540" i="1"/>
  <c r="X173" i="1"/>
  <c r="X114" i="1"/>
  <c r="X380" i="1"/>
  <c r="X536" i="1"/>
  <c r="X566" i="1"/>
  <c r="X443" i="1"/>
  <c r="X211" i="1"/>
  <c r="X42" i="1"/>
  <c r="X455" i="1"/>
  <c r="X225" i="1"/>
  <c r="X118" i="1"/>
  <c r="X348" i="1"/>
  <c r="X438" i="1"/>
  <c r="X247" i="1"/>
  <c r="X150" i="1"/>
  <c r="X141" i="1"/>
  <c r="X452" i="1"/>
  <c r="X198" i="1"/>
  <c r="X524" i="1"/>
  <c r="X24" i="1"/>
  <c r="X298" i="1"/>
  <c r="X249" i="1"/>
  <c r="X219" i="1"/>
  <c r="X334" i="1"/>
  <c r="X237" i="1"/>
  <c r="M482" i="1"/>
  <c r="X310" i="1"/>
  <c r="X496" i="1"/>
  <c r="U488" i="1"/>
  <c r="X346" i="1"/>
  <c r="X276" i="1"/>
  <c r="X263" i="1"/>
  <c r="X159" i="1"/>
  <c r="X92" i="1"/>
  <c r="X91" i="1"/>
  <c r="X516" i="1"/>
  <c r="O199" i="1"/>
  <c r="X490" i="1"/>
  <c r="X320" i="1"/>
  <c r="X35" i="1"/>
  <c r="X17" i="1"/>
  <c r="X513" i="1"/>
  <c r="X376" i="1"/>
  <c r="X105" i="1"/>
  <c r="X64" i="1"/>
  <c r="X378" i="1"/>
  <c r="X99" i="1"/>
  <c r="N479" i="1"/>
  <c r="X190" i="1"/>
  <c r="X126" i="1"/>
  <c r="N144" i="1"/>
  <c r="X537" i="1"/>
  <c r="X123" i="1"/>
  <c r="X122" i="1"/>
  <c r="X282" i="1"/>
  <c r="X562" i="1"/>
  <c r="X396" i="1"/>
  <c r="X366" i="1"/>
  <c r="X85" i="1"/>
  <c r="X357" i="1"/>
  <c r="X300" i="1"/>
  <c r="X131" i="1"/>
  <c r="X569" i="1"/>
  <c r="X117" i="1"/>
  <c r="X88" i="1"/>
  <c r="X442" i="1"/>
  <c r="X266" i="1"/>
  <c r="X200" i="1"/>
  <c r="X462" i="1"/>
  <c r="X407" i="1"/>
  <c r="X338" i="1"/>
  <c r="X242" i="1"/>
  <c r="X568" i="1"/>
  <c r="X527" i="1"/>
  <c r="X494" i="1"/>
  <c r="X412" i="1"/>
  <c r="X46" i="1"/>
  <c r="X481" i="1"/>
  <c r="X519" i="1"/>
  <c r="X265" i="1"/>
  <c r="R147" i="1"/>
  <c r="M90" i="1"/>
  <c r="N90" i="1"/>
  <c r="X468" i="1"/>
  <c r="X518" i="1"/>
  <c r="X439" i="1"/>
  <c r="X435" i="1"/>
  <c r="X369" i="1"/>
  <c r="X227" i="1"/>
  <c r="X23" i="1"/>
  <c r="X352" i="1"/>
  <c r="X583" i="1"/>
  <c r="X434" i="1"/>
  <c r="X329" i="1"/>
  <c r="X271" i="1"/>
  <c r="X83" i="1"/>
  <c r="X20" i="1"/>
  <c r="P603" i="1"/>
  <c r="Q603" i="1"/>
  <c r="S603" i="1"/>
  <c r="V603" i="1"/>
  <c r="CE448" i="1"/>
  <c r="CI448" i="1" s="1"/>
  <c r="BV448" i="1"/>
  <c r="BZ448" i="1" s="1"/>
  <c r="CE309" i="1"/>
  <c r="CI309" i="1" s="1"/>
  <c r="BV309" i="1"/>
  <c r="BZ309" i="1" s="1"/>
  <c r="CE54" i="1"/>
  <c r="CI54" i="1" s="1"/>
  <c r="BV54" i="1"/>
  <c r="BZ54" i="1" s="1"/>
  <c r="CE530" i="1"/>
  <c r="CI530" i="1" s="1"/>
  <c r="BV530" i="1"/>
  <c r="BZ530" i="1" s="1"/>
  <c r="CE467" i="1"/>
  <c r="CI467" i="1" s="1"/>
  <c r="BV467" i="1"/>
  <c r="BZ467" i="1" s="1"/>
  <c r="CE364" i="1"/>
  <c r="CI364" i="1" s="1"/>
  <c r="BV364" i="1"/>
  <c r="BZ364" i="1" s="1"/>
  <c r="CE176" i="1"/>
  <c r="CI176" i="1" s="1"/>
  <c r="BV176" i="1"/>
  <c r="BZ176" i="1" s="1"/>
  <c r="CE11" i="1"/>
  <c r="CI11" i="1" s="1"/>
  <c r="BV11" i="1"/>
  <c r="BZ11" i="1" s="1"/>
  <c r="CE117" i="1"/>
  <c r="CI117" i="1" s="1"/>
  <c r="BV117" i="1"/>
  <c r="BZ117" i="1" s="1"/>
  <c r="CE179" i="1"/>
  <c r="CI179" i="1" s="1"/>
  <c r="BV179" i="1"/>
  <c r="BZ179" i="1" s="1"/>
  <c r="CE58" i="1"/>
  <c r="CI58" i="1" s="1"/>
  <c r="BV58" i="1"/>
  <c r="BZ58" i="1" s="1"/>
  <c r="CE578" i="1"/>
  <c r="CI578" i="1" s="1"/>
  <c r="BV578" i="1"/>
  <c r="BZ578" i="1" s="1"/>
  <c r="CE126" i="1"/>
  <c r="CI126" i="1" s="1"/>
  <c r="BV126" i="1"/>
  <c r="BZ126" i="1" s="1"/>
  <c r="CE77" i="1"/>
  <c r="CI77" i="1" s="1"/>
  <c r="BV77" i="1"/>
  <c r="BZ77" i="1" s="1"/>
  <c r="CE30" i="1"/>
  <c r="CI30" i="1" s="1"/>
  <c r="BV30" i="1"/>
  <c r="BZ30" i="1" s="1"/>
  <c r="CE368" i="1"/>
  <c r="CI368" i="1" s="1"/>
  <c r="BV368" i="1"/>
  <c r="BZ368" i="1" s="1"/>
  <c r="CE104" i="1"/>
  <c r="CI104" i="1" s="1"/>
  <c r="BV104" i="1"/>
  <c r="BZ104" i="1" s="1"/>
  <c r="CE454" i="1"/>
  <c r="CI454" i="1" s="1"/>
  <c r="BV454" i="1"/>
  <c r="BZ454" i="1" s="1"/>
  <c r="CE205" i="1"/>
  <c r="CI205" i="1" s="1"/>
  <c r="BV205" i="1"/>
  <c r="BZ205" i="1" s="1"/>
  <c r="CE192" i="1"/>
  <c r="CI192" i="1" s="1"/>
  <c r="BV192" i="1"/>
  <c r="BZ192" i="1" s="1"/>
  <c r="CE138" i="1"/>
  <c r="CI138" i="1" s="1"/>
  <c r="BV138" i="1"/>
  <c r="BZ138" i="1" s="1"/>
  <c r="CE62" i="1"/>
  <c r="CI62" i="1" s="1"/>
  <c r="BV62" i="1"/>
  <c r="BZ62" i="1" s="1"/>
  <c r="CE234" i="1"/>
  <c r="CI234" i="1" s="1"/>
  <c r="BV234" i="1"/>
  <c r="BZ234" i="1" s="1"/>
  <c r="CE489" i="1"/>
  <c r="CI489" i="1" s="1"/>
  <c r="BV489" i="1"/>
  <c r="BZ489" i="1" s="1"/>
  <c r="CE337" i="1"/>
  <c r="CI337" i="1" s="1"/>
  <c r="BV337" i="1"/>
  <c r="BZ337" i="1" s="1"/>
  <c r="CE463" i="1"/>
  <c r="CI463" i="1" s="1"/>
  <c r="BV463" i="1"/>
  <c r="BZ463" i="1" s="1"/>
  <c r="CE145" i="1"/>
  <c r="CI145" i="1" s="1"/>
  <c r="BV145" i="1"/>
  <c r="BZ145" i="1" s="1"/>
  <c r="CE270" i="1"/>
  <c r="CI270" i="1" s="1"/>
  <c r="BV270" i="1"/>
  <c r="BZ270" i="1" s="1"/>
  <c r="CE535" i="1"/>
  <c r="CI535" i="1" s="1"/>
  <c r="BV535" i="1"/>
  <c r="BZ535" i="1" s="1"/>
  <c r="CE113" i="1"/>
  <c r="CI113" i="1" s="1"/>
  <c r="BV113" i="1"/>
  <c r="BZ113" i="1" s="1"/>
  <c r="CE559" i="1"/>
  <c r="CI559" i="1" s="1"/>
  <c r="BV559" i="1"/>
  <c r="BZ559" i="1" s="1"/>
  <c r="CE335" i="1"/>
  <c r="CI335" i="1" s="1"/>
  <c r="BV335" i="1"/>
  <c r="BZ335" i="1" s="1"/>
  <c r="CE57" i="1"/>
  <c r="CI57" i="1" s="1"/>
  <c r="BV57" i="1"/>
  <c r="BZ57" i="1" s="1"/>
  <c r="CE581" i="1"/>
  <c r="CI581" i="1" s="1"/>
  <c r="BV581" i="1"/>
  <c r="BZ581" i="1" s="1"/>
  <c r="CE476" i="1"/>
  <c r="CI476" i="1" s="1"/>
  <c r="BV476" i="1"/>
  <c r="BZ476" i="1" s="1"/>
  <c r="CE7" i="1"/>
  <c r="CI7" i="1" s="1"/>
  <c r="BV7" i="1"/>
  <c r="BZ7" i="1" s="1"/>
  <c r="CE175" i="1"/>
  <c r="CI175" i="1" s="1"/>
  <c r="BV175" i="1"/>
  <c r="BZ175" i="1" s="1"/>
  <c r="CE163" i="1"/>
  <c r="CI163" i="1" s="1"/>
  <c r="BV163" i="1"/>
  <c r="BZ163" i="1" s="1"/>
  <c r="CE414" i="1"/>
  <c r="CI414" i="1" s="1"/>
  <c r="BV414" i="1"/>
  <c r="BZ414" i="1" s="1"/>
  <c r="CE370" i="1"/>
  <c r="CI370" i="1" s="1"/>
  <c r="BV370" i="1"/>
  <c r="BZ370" i="1" s="1"/>
  <c r="CE328" i="1"/>
  <c r="CI328" i="1" s="1"/>
  <c r="BV328" i="1"/>
  <c r="BZ328" i="1" s="1"/>
  <c r="CE108" i="1"/>
  <c r="CI108" i="1" s="1"/>
  <c r="BV108" i="1"/>
  <c r="BZ108" i="1" s="1"/>
  <c r="CE180" i="1"/>
  <c r="CI180" i="1" s="1"/>
  <c r="BV180" i="1"/>
  <c r="BZ180" i="1" s="1"/>
  <c r="CE393" i="1"/>
  <c r="CI393" i="1" s="1"/>
  <c r="BV393" i="1"/>
  <c r="BZ393" i="1" s="1"/>
  <c r="CE95" i="1"/>
  <c r="CI95" i="1" s="1"/>
  <c r="BV95" i="1"/>
  <c r="BZ95" i="1" s="1"/>
  <c r="CE178" i="1"/>
  <c r="CI178" i="1" s="1"/>
  <c r="BV178" i="1"/>
  <c r="BZ178" i="1" s="1"/>
  <c r="CE558" i="1"/>
  <c r="CI558" i="1" s="1"/>
  <c r="BV558" i="1"/>
  <c r="BZ558" i="1" s="1"/>
  <c r="CE544" i="1"/>
  <c r="CI544" i="1" s="1"/>
  <c r="BV544" i="1"/>
  <c r="BZ544" i="1" s="1"/>
  <c r="CE16" i="1"/>
  <c r="CI16" i="1" s="1"/>
  <c r="BV16" i="1"/>
  <c r="BZ16" i="1" s="1"/>
  <c r="CE171" i="1"/>
  <c r="CI171" i="1" s="1"/>
  <c r="BV171" i="1"/>
  <c r="BZ171" i="1" s="1"/>
  <c r="CE101" i="1"/>
  <c r="CI101" i="1" s="1"/>
  <c r="BV101" i="1"/>
  <c r="BZ101" i="1" s="1"/>
  <c r="CE230" i="1"/>
  <c r="CI230" i="1" s="1"/>
  <c r="BV230" i="1"/>
  <c r="BZ230" i="1" s="1"/>
  <c r="CE151" i="1"/>
  <c r="CI151" i="1" s="1"/>
  <c r="BV151" i="1"/>
  <c r="BZ151" i="1" s="1"/>
  <c r="CE132" i="1"/>
  <c r="CI132" i="1" s="1"/>
  <c r="BV132" i="1"/>
  <c r="BZ132" i="1" s="1"/>
  <c r="CE182" i="1"/>
  <c r="CI182" i="1" s="1"/>
  <c r="BV182" i="1"/>
  <c r="BZ182" i="1" s="1"/>
  <c r="CE564" i="1"/>
  <c r="CI564" i="1" s="1"/>
  <c r="BV564" i="1"/>
  <c r="BZ564" i="1" s="1"/>
  <c r="CE340" i="1"/>
  <c r="CI340" i="1" s="1"/>
  <c r="BV340" i="1"/>
  <c r="BZ340" i="1" s="1"/>
  <c r="CE502" i="1"/>
  <c r="CI502" i="1" s="1"/>
  <c r="BV502" i="1"/>
  <c r="BZ502" i="1" s="1"/>
  <c r="CE304" i="1"/>
  <c r="CI304" i="1" s="1"/>
  <c r="BV304" i="1"/>
  <c r="BZ304" i="1" s="1"/>
  <c r="CE146" i="1"/>
  <c r="CI146" i="1" s="1"/>
  <c r="BV146" i="1"/>
  <c r="BZ146" i="1" s="1"/>
  <c r="CE29" i="1"/>
  <c r="CI29" i="1" s="1"/>
  <c r="BV29" i="1"/>
  <c r="BZ29" i="1" s="1"/>
  <c r="CE174" i="1"/>
  <c r="CI174" i="1" s="1"/>
  <c r="BV174" i="1"/>
  <c r="BZ174" i="1" s="1"/>
  <c r="CE356" i="1"/>
  <c r="CI356" i="1" s="1"/>
  <c r="BV356" i="1"/>
  <c r="BZ356" i="1" s="1"/>
  <c r="CE499" i="1"/>
  <c r="CI499" i="1" s="1"/>
  <c r="BV499" i="1"/>
  <c r="BZ499" i="1" s="1"/>
  <c r="CE447" i="1"/>
  <c r="CI447" i="1" s="1"/>
  <c r="BV447" i="1"/>
  <c r="BZ447" i="1" s="1"/>
  <c r="CE110" i="1"/>
  <c r="CI110" i="1" s="1"/>
  <c r="BV110" i="1"/>
  <c r="BZ110" i="1" s="1"/>
  <c r="CE413" i="1"/>
  <c r="CI413" i="1" s="1"/>
  <c r="BV413" i="1"/>
  <c r="BZ413" i="1" s="1"/>
  <c r="CE66" i="1"/>
  <c r="CI66" i="1" s="1"/>
  <c r="BV66" i="1"/>
  <c r="BZ66" i="1" s="1"/>
  <c r="CE106" i="1"/>
  <c r="CI106" i="1" s="1"/>
  <c r="BV106" i="1"/>
  <c r="BZ106" i="1" s="1"/>
  <c r="CE392" i="1"/>
  <c r="CI392" i="1" s="1"/>
  <c r="BV392" i="1"/>
  <c r="BZ392" i="1" s="1"/>
  <c r="CE385" i="1"/>
  <c r="CI385" i="1" s="1"/>
  <c r="BV385" i="1"/>
  <c r="BZ385" i="1" s="1"/>
  <c r="CE61" i="1"/>
  <c r="CI61" i="1" s="1"/>
  <c r="BV61" i="1"/>
  <c r="BZ61" i="1" s="1"/>
  <c r="CE166" i="1"/>
  <c r="CI166" i="1" s="1"/>
  <c r="BV166" i="1"/>
  <c r="BZ166" i="1" s="1"/>
  <c r="CE315" i="1"/>
  <c r="CI315" i="1" s="1"/>
  <c r="BV315" i="1"/>
  <c r="BZ315" i="1" s="1"/>
  <c r="CE183" i="1"/>
  <c r="CI183" i="1" s="1"/>
  <c r="BV183" i="1"/>
  <c r="BZ183" i="1" s="1"/>
  <c r="CE547" i="1"/>
  <c r="CI547" i="1" s="1"/>
  <c r="BV547" i="1"/>
  <c r="BZ547" i="1" s="1"/>
  <c r="CE402" i="1"/>
  <c r="CI402" i="1" s="1"/>
  <c r="BV402" i="1"/>
  <c r="BZ402" i="1" s="1"/>
  <c r="CE510" i="1"/>
  <c r="CI510" i="1" s="1"/>
  <c r="BV510" i="1"/>
  <c r="BZ510" i="1" s="1"/>
  <c r="CE208" i="1"/>
  <c r="CI208" i="1" s="1"/>
  <c r="BV208" i="1"/>
  <c r="BZ208" i="1" s="1"/>
  <c r="CE82" i="1"/>
  <c r="CI82" i="1" s="1"/>
  <c r="BV82" i="1"/>
  <c r="BZ82" i="1" s="1"/>
  <c r="CE47" i="1"/>
  <c r="CI47" i="1" s="1"/>
  <c r="BV47" i="1"/>
  <c r="BZ47" i="1" s="1"/>
  <c r="CE5" i="1"/>
  <c r="CI5" i="1" s="1"/>
  <c r="BV5" i="1"/>
  <c r="BZ5" i="1" s="1"/>
  <c r="CE253" i="1"/>
  <c r="CI253" i="1" s="1"/>
  <c r="BV253" i="1"/>
  <c r="BZ253" i="1" s="1"/>
  <c r="CE241" i="1"/>
  <c r="CI241" i="1" s="1"/>
  <c r="BV241" i="1"/>
  <c r="BZ241" i="1" s="1"/>
  <c r="CE366" i="1"/>
  <c r="CI366" i="1" s="1"/>
  <c r="BV366" i="1"/>
  <c r="BZ366" i="1" s="1"/>
  <c r="CE567" i="1"/>
  <c r="CI567" i="1" s="1"/>
  <c r="BV567" i="1"/>
  <c r="BZ567" i="1" s="1"/>
  <c r="CE415" i="1"/>
  <c r="CI415" i="1" s="1"/>
  <c r="BV415" i="1"/>
  <c r="BZ415" i="1" s="1"/>
  <c r="CE232" i="1"/>
  <c r="CI232" i="1" s="1"/>
  <c r="BV232" i="1"/>
  <c r="BZ232" i="1" s="1"/>
  <c r="CE563" i="1"/>
  <c r="CI563" i="1" s="1"/>
  <c r="BV563" i="1"/>
  <c r="BZ563" i="1" s="1"/>
  <c r="CE572" i="1"/>
  <c r="CI572" i="1" s="1"/>
  <c r="BV572" i="1"/>
  <c r="BZ572" i="1" s="1"/>
  <c r="CE243" i="1"/>
  <c r="CI243" i="1" s="1"/>
  <c r="BV243" i="1"/>
  <c r="BZ243" i="1" s="1"/>
  <c r="CE213" i="1"/>
  <c r="CI213" i="1" s="1"/>
  <c r="BV213" i="1"/>
  <c r="BZ213" i="1" s="1"/>
  <c r="CE218" i="1"/>
  <c r="CI218" i="1" s="1"/>
  <c r="BV218" i="1"/>
  <c r="BZ218" i="1" s="1"/>
  <c r="CE119" i="1"/>
  <c r="CI119" i="1" s="1"/>
  <c r="BV119" i="1"/>
  <c r="BZ119" i="1" s="1"/>
  <c r="CE103" i="1"/>
  <c r="CI103" i="1" s="1"/>
  <c r="BV103" i="1"/>
  <c r="BZ103" i="1" s="1"/>
  <c r="CE204" i="1"/>
  <c r="CI204" i="1" s="1"/>
  <c r="BV204" i="1"/>
  <c r="BZ204" i="1" s="1"/>
  <c r="CE98" i="1"/>
  <c r="CI98" i="1" s="1"/>
  <c r="BV98" i="1"/>
  <c r="BZ98" i="1" s="1"/>
  <c r="CE52" i="1"/>
  <c r="CI52" i="1" s="1"/>
  <c r="BV52" i="1"/>
  <c r="BZ52" i="1" s="1"/>
  <c r="CE94" i="1"/>
  <c r="CI94" i="1" s="1"/>
  <c r="BV94" i="1"/>
  <c r="BZ94" i="1" s="1"/>
  <c r="CE319" i="1"/>
  <c r="CI319" i="1" s="1"/>
  <c r="BV319" i="1"/>
  <c r="BZ319" i="1" s="1"/>
  <c r="CE359" i="1"/>
  <c r="CI359" i="1" s="1"/>
  <c r="BV359" i="1"/>
  <c r="BZ359" i="1" s="1"/>
  <c r="CE63" i="1"/>
  <c r="CI63" i="1" s="1"/>
  <c r="BV63" i="1"/>
  <c r="BZ63" i="1" s="1"/>
  <c r="CE285" i="1"/>
  <c r="CI285" i="1" s="1"/>
  <c r="BV285" i="1"/>
  <c r="BZ285" i="1" s="1"/>
  <c r="CE433" i="1"/>
  <c r="CI433" i="1" s="1"/>
  <c r="BV433" i="1"/>
  <c r="BZ433" i="1" s="1"/>
  <c r="CE238" i="1"/>
  <c r="CI238" i="1" s="1"/>
  <c r="BV238" i="1"/>
  <c r="BZ238" i="1" s="1"/>
  <c r="CE354" i="1"/>
  <c r="CI354" i="1" s="1"/>
  <c r="BV354" i="1"/>
  <c r="BZ354" i="1" s="1"/>
  <c r="CE40" i="1"/>
  <c r="CI40" i="1" s="1"/>
  <c r="BV40" i="1"/>
  <c r="BZ40" i="1" s="1"/>
  <c r="CE491" i="1"/>
  <c r="CI491" i="1" s="1"/>
  <c r="BV491" i="1"/>
  <c r="BZ491" i="1" s="1"/>
  <c r="CE65" i="1"/>
  <c r="CI65" i="1" s="1"/>
  <c r="BV65" i="1"/>
  <c r="BZ65" i="1" s="1"/>
  <c r="CE201" i="1"/>
  <c r="CI201" i="1" s="1"/>
  <c r="BV201" i="1"/>
  <c r="BZ201" i="1" s="1"/>
  <c r="CE286" i="1"/>
  <c r="CI286" i="1" s="1"/>
  <c r="BV286" i="1"/>
  <c r="BZ286" i="1" s="1"/>
  <c r="CE551" i="1"/>
  <c r="CI551" i="1" s="1"/>
  <c r="BV551" i="1"/>
  <c r="BZ551" i="1" s="1"/>
  <c r="CE389" i="1"/>
  <c r="CI389" i="1" s="1"/>
  <c r="BV389" i="1"/>
  <c r="BZ389" i="1" s="1"/>
  <c r="CE539" i="1"/>
  <c r="CI539" i="1" s="1"/>
  <c r="BV539" i="1"/>
  <c r="BZ539" i="1" s="1"/>
  <c r="CE136" i="1"/>
  <c r="CI136" i="1" s="1"/>
  <c r="BV136" i="1"/>
  <c r="BZ136" i="1" s="1"/>
  <c r="CE409" i="1"/>
  <c r="CI409" i="1" s="1"/>
  <c r="BV409" i="1"/>
  <c r="BZ409" i="1" s="1"/>
  <c r="CE437" i="1"/>
  <c r="CI437" i="1" s="1"/>
  <c r="BV437" i="1"/>
  <c r="BZ437" i="1" s="1"/>
  <c r="CE13" i="1"/>
  <c r="CI13" i="1" s="1"/>
  <c r="BV13" i="1"/>
  <c r="BZ13" i="1" s="1"/>
  <c r="CE280" i="1"/>
  <c r="CI280" i="1" s="1"/>
  <c r="BV280" i="1"/>
  <c r="BZ280" i="1" s="1"/>
  <c r="CE360" i="1"/>
  <c r="CI360" i="1" s="1"/>
  <c r="BV360" i="1"/>
  <c r="BZ360" i="1" s="1"/>
  <c r="CE275" i="1"/>
  <c r="CI275" i="1" s="1"/>
  <c r="BV275" i="1"/>
  <c r="BZ275" i="1" s="1"/>
  <c r="CE78" i="1"/>
  <c r="CI78" i="1" s="1"/>
  <c r="BV78" i="1"/>
  <c r="BZ78" i="1" s="1"/>
  <c r="CE569" i="1"/>
  <c r="CI569" i="1" s="1"/>
  <c r="BV569" i="1"/>
  <c r="BZ569" i="1" s="1"/>
  <c r="CE96" i="1"/>
  <c r="CI96" i="1" s="1"/>
  <c r="BV96" i="1"/>
  <c r="BZ96" i="1" s="1"/>
  <c r="CE500" i="1"/>
  <c r="CI500" i="1" s="1"/>
  <c r="BV500" i="1"/>
  <c r="BZ500" i="1" s="1"/>
  <c r="CE575" i="1"/>
  <c r="CI575" i="1" s="1"/>
  <c r="BV575" i="1"/>
  <c r="BZ575" i="1" s="1"/>
  <c r="CE474" i="1"/>
  <c r="CI474" i="1" s="1"/>
  <c r="BV474" i="1"/>
  <c r="BZ474" i="1" s="1"/>
  <c r="CE445" i="1"/>
  <c r="CI445" i="1" s="1"/>
  <c r="BV445" i="1"/>
  <c r="BZ445" i="1" s="1"/>
  <c r="CE312" i="1"/>
  <c r="CI312" i="1" s="1"/>
  <c r="BV312" i="1"/>
  <c r="BZ312" i="1" s="1"/>
  <c r="CE196" i="1"/>
  <c r="CI196" i="1" s="1"/>
  <c r="BV196" i="1"/>
  <c r="BZ196" i="1" s="1"/>
  <c r="CE221" i="1"/>
  <c r="CI221" i="1" s="1"/>
  <c r="BV221" i="1"/>
  <c r="BZ221" i="1" s="1"/>
  <c r="CE322" i="1"/>
  <c r="CI322" i="1" s="1"/>
  <c r="BV322" i="1"/>
  <c r="BZ322" i="1" s="1"/>
  <c r="CE283" i="1"/>
  <c r="CI283" i="1" s="1"/>
  <c r="BV283" i="1"/>
  <c r="BZ283" i="1" s="1"/>
  <c r="CE308" i="1"/>
  <c r="CI308" i="1" s="1"/>
  <c r="BV308" i="1"/>
  <c r="BZ308" i="1" s="1"/>
  <c r="CE107" i="1"/>
  <c r="CI107" i="1" s="1"/>
  <c r="BV107" i="1"/>
  <c r="BZ107" i="1" s="1"/>
  <c r="CE571" i="1"/>
  <c r="CI571" i="1" s="1"/>
  <c r="BV571" i="1"/>
  <c r="BZ571" i="1" s="1"/>
  <c r="CE313" i="1"/>
  <c r="CI313" i="1" s="1"/>
  <c r="BV313" i="1"/>
  <c r="BZ313" i="1" s="1"/>
  <c r="CE372" i="1"/>
  <c r="CI372" i="1" s="1"/>
  <c r="BV372" i="1"/>
  <c r="BZ372" i="1" s="1"/>
  <c r="CE332" i="1"/>
  <c r="CI332" i="1" s="1"/>
  <c r="BV332" i="1"/>
  <c r="BZ332" i="1" s="1"/>
  <c r="CE55" i="1"/>
  <c r="CI55" i="1" s="1"/>
  <c r="BV55" i="1"/>
  <c r="BZ55" i="1" s="1"/>
  <c r="CE93" i="1"/>
  <c r="CI93" i="1" s="1"/>
  <c r="BV93" i="1"/>
  <c r="BZ93" i="1" s="1"/>
  <c r="CE323" i="1"/>
  <c r="CI323" i="1" s="1"/>
  <c r="BV323" i="1"/>
  <c r="BZ323" i="1" s="1"/>
  <c r="CE50" i="1"/>
  <c r="CI50" i="1" s="1"/>
  <c r="BV50" i="1"/>
  <c r="BZ50" i="1" s="1"/>
  <c r="CE264" i="1"/>
  <c r="CI264" i="1" s="1"/>
  <c r="BV264" i="1"/>
  <c r="BZ264" i="1" s="1"/>
  <c r="CE17" i="1"/>
  <c r="CI17" i="1" s="1"/>
  <c r="BV17" i="1"/>
  <c r="BZ17" i="1" s="1"/>
  <c r="CE381" i="1"/>
  <c r="CI381" i="1" s="1"/>
  <c r="BV381" i="1"/>
  <c r="BZ381" i="1" s="1"/>
  <c r="CE262" i="1"/>
  <c r="CI262" i="1" s="1"/>
  <c r="BV262" i="1"/>
  <c r="BZ262" i="1" s="1"/>
  <c r="CE446" i="1"/>
  <c r="CI446" i="1" s="1"/>
  <c r="BV446" i="1"/>
  <c r="BZ446" i="1" s="1"/>
  <c r="CE411" i="1"/>
  <c r="CI411" i="1" s="1"/>
  <c r="BV411" i="1"/>
  <c r="BZ411" i="1" s="1"/>
  <c r="CE339" i="1"/>
  <c r="CI339" i="1" s="1"/>
  <c r="BV339" i="1"/>
  <c r="BZ339" i="1" s="1"/>
  <c r="CE277" i="1"/>
  <c r="CI277" i="1" s="1"/>
  <c r="BV277" i="1"/>
  <c r="BZ277" i="1" s="1"/>
  <c r="CE583" i="1"/>
  <c r="CI583" i="1" s="1"/>
  <c r="BV583" i="1"/>
  <c r="BZ583" i="1" s="1"/>
  <c r="CE244" i="1"/>
  <c r="CI244" i="1" s="1"/>
  <c r="BV244" i="1"/>
  <c r="BZ244" i="1" s="1"/>
  <c r="CE533" i="1"/>
  <c r="CI533" i="1" s="1"/>
  <c r="BV533" i="1"/>
  <c r="BZ533" i="1" s="1"/>
  <c r="CE455" i="1"/>
  <c r="CI455" i="1" s="1"/>
  <c r="BV455" i="1"/>
  <c r="BZ455" i="1" s="1"/>
  <c r="CE303" i="1"/>
  <c r="CI303" i="1" s="1"/>
  <c r="BV303" i="1"/>
  <c r="BZ303" i="1" s="1"/>
  <c r="CE73" i="1"/>
  <c r="CI73" i="1" s="1"/>
  <c r="BV73" i="1"/>
  <c r="BZ73" i="1" s="1"/>
  <c r="CE582" i="1"/>
  <c r="CI582" i="1" s="1"/>
  <c r="BV582" i="1"/>
  <c r="BZ582" i="1" s="1"/>
  <c r="CE440" i="1"/>
  <c r="CI440" i="1" s="1"/>
  <c r="BV440" i="1"/>
  <c r="BZ440" i="1" s="1"/>
  <c r="CE333" i="1"/>
  <c r="CI333" i="1" s="1"/>
  <c r="BV333" i="1"/>
  <c r="BZ333" i="1" s="1"/>
  <c r="CE400" i="1"/>
  <c r="CI400" i="1" s="1"/>
  <c r="BV400" i="1"/>
  <c r="BZ400" i="1" s="1"/>
  <c r="CE142" i="1"/>
  <c r="CI142" i="1" s="1"/>
  <c r="BV142" i="1"/>
  <c r="BZ142" i="1" s="1"/>
  <c r="CE184" i="1"/>
  <c r="CI184" i="1" s="1"/>
  <c r="BV184" i="1"/>
  <c r="BZ184" i="1" s="1"/>
  <c r="CE167" i="1"/>
  <c r="CI167" i="1" s="1"/>
  <c r="BV167" i="1"/>
  <c r="BZ167" i="1" s="1"/>
  <c r="CE75" i="1"/>
  <c r="CI75" i="1" s="1"/>
  <c r="BV75" i="1"/>
  <c r="BZ75" i="1" s="1"/>
  <c r="CE206" i="1"/>
  <c r="CI206" i="1" s="1"/>
  <c r="BV206" i="1"/>
  <c r="BZ206" i="1" s="1"/>
  <c r="CE273" i="1"/>
  <c r="CI273" i="1" s="1"/>
  <c r="BV273" i="1"/>
  <c r="BZ273" i="1" s="1"/>
  <c r="CE296" i="1"/>
  <c r="CI296" i="1" s="1"/>
  <c r="BV296" i="1"/>
  <c r="BZ296" i="1" s="1"/>
  <c r="CE229" i="1"/>
  <c r="CI229" i="1" s="1"/>
  <c r="BV229" i="1"/>
  <c r="BZ229" i="1" s="1"/>
  <c r="CE484" i="1"/>
  <c r="CI484" i="1" s="1"/>
  <c r="BV484" i="1"/>
  <c r="BZ484" i="1" s="1"/>
  <c r="CE577" i="1"/>
  <c r="CI577" i="1" s="1"/>
  <c r="BV577" i="1"/>
  <c r="BZ577" i="1" s="1"/>
  <c r="CE207" i="1"/>
  <c r="CI207" i="1" s="1"/>
  <c r="BV207" i="1"/>
  <c r="BZ207" i="1" s="1"/>
  <c r="CE220" i="1"/>
  <c r="CI220" i="1" s="1"/>
  <c r="BV220" i="1"/>
  <c r="BZ220" i="1" s="1"/>
  <c r="CE18" i="1"/>
  <c r="CI18" i="1" s="1"/>
  <c r="BV18" i="1"/>
  <c r="BZ18" i="1" s="1"/>
  <c r="CE390" i="1"/>
  <c r="CI390" i="1" s="1"/>
  <c r="BV390" i="1"/>
  <c r="BZ390" i="1" s="1"/>
  <c r="CE330" i="1"/>
  <c r="CI330" i="1" s="1"/>
  <c r="BV330" i="1"/>
  <c r="BZ330" i="1" s="1"/>
  <c r="CE51" i="1"/>
  <c r="CI51" i="1" s="1"/>
  <c r="BV51" i="1"/>
  <c r="BZ51" i="1" s="1"/>
  <c r="CE353" i="1"/>
  <c r="CI353" i="1" s="1"/>
  <c r="BV353" i="1"/>
  <c r="BZ353" i="1" s="1"/>
  <c r="CE302" i="1"/>
  <c r="CI302" i="1" s="1"/>
  <c r="BV302" i="1"/>
  <c r="BZ302" i="1" s="1"/>
  <c r="CE200" i="1"/>
  <c r="CI200" i="1" s="1"/>
  <c r="BV200" i="1"/>
  <c r="BZ200" i="1" s="1"/>
  <c r="CE457" i="1"/>
  <c r="CI457" i="1" s="1"/>
  <c r="BV457" i="1"/>
  <c r="BZ457" i="1" s="1"/>
  <c r="CE15" i="1"/>
  <c r="CI15" i="1" s="1"/>
  <c r="BV15" i="1"/>
  <c r="BZ15" i="1" s="1"/>
  <c r="CE383" i="1"/>
  <c r="CI383" i="1" s="1"/>
  <c r="BV383" i="1"/>
  <c r="BZ383" i="1" s="1"/>
  <c r="CE294" i="1"/>
  <c r="CI294" i="1" s="1"/>
  <c r="BV294" i="1"/>
  <c r="BZ294" i="1" s="1"/>
  <c r="CE188" i="1"/>
  <c r="CI188" i="1" s="1"/>
  <c r="BV188" i="1"/>
  <c r="BZ188" i="1" s="1"/>
  <c r="CE554" i="1"/>
  <c r="CI554" i="1" s="1"/>
  <c r="BV554" i="1"/>
  <c r="BZ554" i="1" s="1"/>
  <c r="CE412" i="1"/>
  <c r="CI412" i="1" s="1"/>
  <c r="BV412" i="1"/>
  <c r="BZ412" i="1" s="1"/>
  <c r="CE531" i="1"/>
  <c r="CI531" i="1" s="1"/>
  <c r="BV531" i="1"/>
  <c r="BZ531" i="1" s="1"/>
  <c r="CE420" i="1"/>
  <c r="CI420" i="1" s="1"/>
  <c r="BV420" i="1"/>
  <c r="BZ420" i="1" s="1"/>
  <c r="CE250" i="1"/>
  <c r="CI250" i="1" s="1"/>
  <c r="BV250" i="1"/>
  <c r="BZ250" i="1" s="1"/>
  <c r="CE240" i="1"/>
  <c r="CI240" i="1" s="1"/>
  <c r="BV240" i="1"/>
  <c r="BZ240" i="1" s="1"/>
  <c r="CE130" i="1"/>
  <c r="CI130" i="1" s="1"/>
  <c r="BV130" i="1"/>
  <c r="BZ130" i="1" s="1"/>
  <c r="CE391" i="1"/>
  <c r="CI391" i="1" s="1"/>
  <c r="BV391" i="1"/>
  <c r="BZ391" i="1" s="1"/>
  <c r="CE125" i="1"/>
  <c r="CI125" i="1" s="1"/>
  <c r="BV125" i="1"/>
  <c r="BZ125" i="1" s="1"/>
  <c r="CE403" i="1"/>
  <c r="CI403" i="1" s="1"/>
  <c r="BV403" i="1"/>
  <c r="BZ403" i="1" s="1"/>
  <c r="CE464" i="1"/>
  <c r="CI464" i="1" s="1"/>
  <c r="BV464" i="1"/>
  <c r="BZ464" i="1" s="1"/>
  <c r="CE387" i="1"/>
  <c r="CI387" i="1" s="1"/>
  <c r="BV387" i="1"/>
  <c r="BZ387" i="1" s="1"/>
  <c r="CE398" i="1"/>
  <c r="CI398" i="1" s="1"/>
  <c r="BV398" i="1"/>
  <c r="BZ398" i="1" s="1"/>
  <c r="CE424" i="1"/>
  <c r="CI424" i="1" s="1"/>
  <c r="BV424" i="1"/>
  <c r="BZ424" i="1" s="1"/>
  <c r="CE546" i="1"/>
  <c r="CI546" i="1" s="1"/>
  <c r="BV546" i="1"/>
  <c r="BZ546" i="1" s="1"/>
  <c r="CE217" i="1"/>
  <c r="CI217" i="1" s="1"/>
  <c r="BV217" i="1"/>
  <c r="BZ217" i="1" s="1"/>
  <c r="CE45" i="1"/>
  <c r="CI45" i="1" s="1"/>
  <c r="BV45" i="1"/>
  <c r="BZ45" i="1" s="1"/>
  <c r="CE477" i="1"/>
  <c r="CI477" i="1" s="1"/>
  <c r="BV477" i="1"/>
  <c r="BZ477" i="1" s="1"/>
  <c r="CE133" i="1"/>
  <c r="CI133" i="1" s="1"/>
  <c r="BV133" i="1"/>
  <c r="BZ133" i="1" s="1"/>
  <c r="CE565" i="1"/>
  <c r="CI565" i="1" s="1"/>
  <c r="BV565" i="1"/>
  <c r="BZ565" i="1" s="1"/>
  <c r="CE100" i="1"/>
  <c r="CI100" i="1" s="1"/>
  <c r="BV100" i="1"/>
  <c r="BZ100" i="1" s="1"/>
  <c r="CE349" i="1"/>
  <c r="CI349" i="1" s="1"/>
  <c r="BV349" i="1"/>
  <c r="BZ349" i="1" s="1"/>
  <c r="CE242" i="1"/>
  <c r="CI242" i="1" s="1"/>
  <c r="BV242" i="1"/>
  <c r="BZ242" i="1" s="1"/>
  <c r="CE461" i="1"/>
  <c r="CI461" i="1" s="1"/>
  <c r="BV461" i="1"/>
  <c r="BZ461" i="1" s="1"/>
  <c r="CE140" i="1"/>
  <c r="CI140" i="1" s="1"/>
  <c r="BV140" i="1"/>
  <c r="BZ140" i="1" s="1"/>
  <c r="CE22" i="1"/>
  <c r="CI22" i="1" s="1"/>
  <c r="BV22" i="1"/>
  <c r="BZ22" i="1" s="1"/>
  <c r="CE327" i="1"/>
  <c r="CI327" i="1" s="1"/>
  <c r="BV327" i="1"/>
  <c r="BZ327" i="1" s="1"/>
  <c r="CE74" i="1"/>
  <c r="CI74" i="1" s="1"/>
  <c r="BV74" i="1"/>
  <c r="BZ74" i="1" s="1"/>
  <c r="CE71" i="1"/>
  <c r="CI71" i="1" s="1"/>
  <c r="BV71" i="1"/>
  <c r="BZ71" i="1" s="1"/>
  <c r="CE503" i="1"/>
  <c r="CI503" i="1" s="1"/>
  <c r="BV503" i="1"/>
  <c r="BZ503" i="1" s="1"/>
  <c r="CE68" i="1"/>
  <c r="CI68" i="1" s="1"/>
  <c r="BV68" i="1"/>
  <c r="BZ68" i="1" s="1"/>
  <c r="CE187" i="1"/>
  <c r="CI187" i="1" s="1"/>
  <c r="BV187" i="1"/>
  <c r="BZ187" i="1" s="1"/>
  <c r="CE172" i="1"/>
  <c r="CI172" i="1" s="1"/>
  <c r="BV172" i="1"/>
  <c r="BZ172" i="1" s="1"/>
  <c r="CE317" i="1"/>
  <c r="CI317" i="1" s="1"/>
  <c r="BV317" i="1"/>
  <c r="BZ317" i="1" s="1"/>
  <c r="CE576" i="1"/>
  <c r="CI576" i="1" s="1"/>
  <c r="BV576" i="1"/>
  <c r="BZ576" i="1" s="1"/>
  <c r="CE41" i="1"/>
  <c r="CI41" i="1" s="1"/>
  <c r="BV41" i="1"/>
  <c r="BZ41" i="1" s="1"/>
  <c r="CE386" i="1"/>
  <c r="CI386" i="1" s="1"/>
  <c r="BV386" i="1"/>
  <c r="BZ386" i="1" s="1"/>
  <c r="CE486" i="1"/>
  <c r="CI486" i="1" s="1"/>
  <c r="BV486" i="1"/>
  <c r="BZ486" i="1" s="1"/>
  <c r="CE334" i="1"/>
  <c r="CI334" i="1" s="1"/>
  <c r="BV334" i="1"/>
  <c r="BZ334" i="1" s="1"/>
  <c r="CE102" i="1"/>
  <c r="CI102" i="1" s="1"/>
  <c r="BV102" i="1"/>
  <c r="BZ102" i="1" s="1"/>
  <c r="CE449" i="1"/>
  <c r="CI449" i="1" s="1"/>
  <c r="BV449" i="1"/>
  <c r="BZ449" i="1" s="1"/>
  <c r="CE33" i="1"/>
  <c r="CI33" i="1" s="1"/>
  <c r="BV33" i="1"/>
  <c r="BZ33" i="1" s="1"/>
  <c r="CE379" i="1"/>
  <c r="CI379" i="1" s="1"/>
  <c r="BV379" i="1"/>
  <c r="BZ379" i="1" s="1"/>
  <c r="CE501" i="1"/>
  <c r="CI501" i="1" s="1"/>
  <c r="BV501" i="1"/>
  <c r="BZ501" i="1" s="1"/>
  <c r="CE514" i="1"/>
  <c r="CI514" i="1" s="1"/>
  <c r="BV514" i="1"/>
  <c r="BZ514" i="1" s="1"/>
  <c r="CE458" i="1"/>
  <c r="CI458" i="1" s="1"/>
  <c r="BV458" i="1"/>
  <c r="BZ458" i="1" s="1"/>
  <c r="CE226" i="1"/>
  <c r="CI226" i="1" s="1"/>
  <c r="BV226" i="1"/>
  <c r="BZ226" i="1" s="1"/>
  <c r="CE21" i="1"/>
  <c r="CI21" i="1" s="1"/>
  <c r="BV21" i="1"/>
  <c r="BZ21" i="1" s="1"/>
  <c r="CE209" i="1"/>
  <c r="CI209" i="1" s="1"/>
  <c r="BV209" i="1"/>
  <c r="BZ209" i="1" s="1"/>
  <c r="CE526" i="1"/>
  <c r="CI526" i="1" s="1"/>
  <c r="BV526" i="1"/>
  <c r="BZ526" i="1" s="1"/>
  <c r="CE495" i="1"/>
  <c r="CI495" i="1" s="1"/>
  <c r="BV495" i="1"/>
  <c r="BZ495" i="1" s="1"/>
  <c r="CE342" i="1"/>
  <c r="CI342" i="1" s="1"/>
  <c r="BV342" i="1"/>
  <c r="BZ342" i="1" s="1"/>
  <c r="CE236" i="1"/>
  <c r="CI236" i="1" s="1"/>
  <c r="BV236" i="1"/>
  <c r="BZ236" i="1" s="1"/>
  <c r="CE49" i="1"/>
  <c r="CI49" i="1" s="1"/>
  <c r="BV49" i="1"/>
  <c r="BZ49" i="1" s="1"/>
  <c r="CE295" i="1"/>
  <c r="CI295" i="1" s="1"/>
  <c r="BV295" i="1"/>
  <c r="BZ295" i="1" s="1"/>
  <c r="CE367" i="1"/>
  <c r="CI367" i="1" s="1"/>
  <c r="BV367" i="1"/>
  <c r="BZ367" i="1" s="1"/>
  <c r="CE38" i="1"/>
  <c r="CI38" i="1" s="1"/>
  <c r="BV38" i="1"/>
  <c r="BZ38" i="1" s="1"/>
  <c r="CE59" i="1"/>
  <c r="CI59" i="1" s="1"/>
  <c r="BV59" i="1"/>
  <c r="BZ59" i="1" s="1"/>
  <c r="CE12" i="1"/>
  <c r="CI12" i="1" s="1"/>
  <c r="BV12" i="1"/>
  <c r="BZ12" i="1" s="1"/>
  <c r="CE573" i="1"/>
  <c r="CI573" i="1" s="1"/>
  <c r="BV573" i="1"/>
  <c r="BZ573" i="1" s="1"/>
  <c r="CE48" i="1"/>
  <c r="CI48" i="1" s="1"/>
  <c r="BV48" i="1"/>
  <c r="BZ48" i="1" s="1"/>
  <c r="CE397" i="1"/>
  <c r="CI397" i="1" s="1"/>
  <c r="BV397" i="1"/>
  <c r="BZ397" i="1" s="1"/>
  <c r="CE44" i="1"/>
  <c r="CI44" i="1" s="1"/>
  <c r="BV44" i="1"/>
  <c r="BZ44" i="1" s="1"/>
  <c r="CE83" i="1"/>
  <c r="CI83" i="1" s="1"/>
  <c r="BV83" i="1"/>
  <c r="BZ83" i="1" s="1"/>
  <c r="CE427" i="1"/>
  <c r="CI427" i="1" s="1"/>
  <c r="BV427" i="1"/>
  <c r="BZ427" i="1" s="1"/>
  <c r="CE169" i="1"/>
  <c r="CI169" i="1" s="1"/>
  <c r="BV169" i="1"/>
  <c r="BZ169" i="1" s="1"/>
  <c r="CE505" i="1"/>
  <c r="CI505" i="1" s="1"/>
  <c r="BV505" i="1"/>
  <c r="BZ505" i="1" s="1"/>
  <c r="CE419" i="1"/>
  <c r="CI419" i="1" s="1"/>
  <c r="BV419" i="1"/>
  <c r="BZ419" i="1" s="1"/>
  <c r="CE112" i="1"/>
  <c r="CI112" i="1" s="1"/>
  <c r="BV112" i="1"/>
  <c r="BZ112" i="1" s="1"/>
  <c r="CE79" i="1"/>
  <c r="CI79" i="1" s="1"/>
  <c r="BV79" i="1"/>
  <c r="BZ79" i="1" s="1"/>
  <c r="CE161" i="1"/>
  <c r="CI161" i="1" s="1"/>
  <c r="BV161" i="1"/>
  <c r="BZ161" i="1" s="1"/>
  <c r="CE343" i="1"/>
  <c r="CI343" i="1" s="1"/>
  <c r="BV343" i="1"/>
  <c r="BZ343" i="1" s="1"/>
  <c r="CE157" i="1"/>
  <c r="CI157" i="1" s="1"/>
  <c r="BV157" i="1"/>
  <c r="BZ157" i="1" s="1"/>
  <c r="CE305" i="1"/>
  <c r="CI305" i="1" s="1"/>
  <c r="BV305" i="1"/>
  <c r="BZ305" i="1" s="1"/>
  <c r="CE293" i="1"/>
  <c r="CI293" i="1" s="1"/>
  <c r="BV293" i="1"/>
  <c r="BZ293" i="1" s="1"/>
  <c r="CE26" i="1"/>
  <c r="CI26" i="1" s="1"/>
  <c r="BV26" i="1"/>
  <c r="BZ26" i="1" s="1"/>
  <c r="CE289" i="1"/>
  <c r="CI289" i="1" s="1"/>
  <c r="BV289" i="1"/>
  <c r="BZ289" i="1" s="1"/>
  <c r="CE85" i="1"/>
  <c r="CI85" i="1" s="1"/>
  <c r="BV85" i="1"/>
  <c r="BZ85" i="1" s="1"/>
  <c r="CE543" i="1"/>
  <c r="CI543" i="1" s="1"/>
  <c r="BV543" i="1"/>
  <c r="BZ543" i="1" s="1"/>
  <c r="CE429" i="1"/>
  <c r="CI429" i="1" s="1"/>
  <c r="BV429" i="1"/>
  <c r="BZ429" i="1" s="1"/>
  <c r="CE215" i="1"/>
  <c r="CI215" i="1" s="1"/>
  <c r="BV215" i="1"/>
  <c r="BZ215" i="1" s="1"/>
  <c r="CE269" i="1"/>
  <c r="CI269" i="1" s="1"/>
  <c r="BV269" i="1"/>
  <c r="BZ269" i="1" s="1"/>
  <c r="CE97" i="1"/>
  <c r="CI97" i="1" s="1"/>
  <c r="BV97" i="1"/>
  <c r="BZ97" i="1" s="1"/>
  <c r="CE451" i="1"/>
  <c r="CI451" i="1" s="1"/>
  <c r="BV451" i="1"/>
  <c r="BZ451" i="1" s="1"/>
  <c r="CE311" i="1"/>
  <c r="CI311" i="1" s="1"/>
  <c r="BV311" i="1"/>
  <c r="BZ311" i="1" s="1"/>
  <c r="CE155" i="1"/>
  <c r="CI155" i="1" s="1"/>
  <c r="BV155" i="1"/>
  <c r="BZ155" i="1" s="1"/>
  <c r="CE443" i="1"/>
  <c r="CI443" i="1" s="1"/>
  <c r="BV443" i="1"/>
  <c r="BZ443" i="1" s="1"/>
  <c r="CE498" i="1"/>
  <c r="CI498" i="1" s="1"/>
  <c r="BV498" i="1"/>
  <c r="BZ498" i="1" s="1"/>
  <c r="CE214" i="1"/>
  <c r="CI214" i="1" s="1"/>
  <c r="BV214" i="1"/>
  <c r="BZ214" i="1" s="1"/>
  <c r="CE480" i="1"/>
  <c r="CI480" i="1" s="1"/>
  <c r="BV480" i="1"/>
  <c r="BZ480" i="1" s="1"/>
  <c r="CE228" i="1"/>
  <c r="CI228" i="1" s="1"/>
  <c r="BV228" i="1"/>
  <c r="BZ228" i="1" s="1"/>
  <c r="CE560" i="1"/>
  <c r="CI560" i="1" s="1"/>
  <c r="BV560" i="1"/>
  <c r="BZ560" i="1" s="1"/>
  <c r="CE325" i="1"/>
  <c r="CI325" i="1" s="1"/>
  <c r="BV325" i="1"/>
  <c r="BZ325" i="1" s="1"/>
  <c r="CE25" i="1"/>
  <c r="CI25" i="1" s="1"/>
  <c r="BV25" i="1"/>
  <c r="BZ25" i="1" s="1"/>
  <c r="CE345" i="1"/>
  <c r="CI345" i="1" s="1"/>
  <c r="BV345" i="1"/>
  <c r="BZ345" i="1" s="1"/>
  <c r="CE76" i="1"/>
  <c r="CI76" i="1" s="1"/>
  <c r="BV76" i="1"/>
  <c r="BZ76" i="1" s="1"/>
  <c r="CE363" i="1"/>
  <c r="CI363" i="1" s="1"/>
  <c r="BV363" i="1"/>
  <c r="BZ363" i="1" s="1"/>
  <c r="CE89" i="1"/>
  <c r="CI89" i="1" s="1"/>
  <c r="BV89" i="1"/>
  <c r="BZ89" i="1" s="1"/>
  <c r="CE450" i="1"/>
  <c r="CI450" i="1" s="1"/>
  <c r="BV450" i="1"/>
  <c r="BZ450" i="1" s="1"/>
  <c r="CE274" i="1"/>
  <c r="CI274" i="1" s="1"/>
  <c r="BV274" i="1"/>
  <c r="BZ274" i="1" s="1"/>
  <c r="CE109" i="1"/>
  <c r="CI109" i="1" s="1"/>
  <c r="BV109" i="1"/>
  <c r="BZ109" i="1" s="1"/>
  <c r="CE478" i="1"/>
  <c r="CI478" i="1" s="1"/>
  <c r="BV478" i="1"/>
  <c r="BZ478" i="1" s="1"/>
  <c r="CE195" i="1"/>
  <c r="CI195" i="1" s="1"/>
  <c r="BV195" i="1"/>
  <c r="BZ195" i="1" s="1"/>
  <c r="CE548" i="1"/>
  <c r="CI548" i="1" s="1"/>
  <c r="BV548" i="1"/>
  <c r="BZ548" i="1" s="1"/>
  <c r="CE316" i="1"/>
  <c r="CI316" i="1" s="1"/>
  <c r="BV316" i="1"/>
  <c r="BZ316" i="1" s="1"/>
  <c r="CE553" i="1"/>
  <c r="CI553" i="1" s="1"/>
  <c r="BV553" i="1"/>
  <c r="BZ553" i="1" s="1"/>
  <c r="CE410" i="1"/>
  <c r="CI410" i="1" s="1"/>
  <c r="BV410" i="1"/>
  <c r="BZ410" i="1" s="1"/>
  <c r="CE185" i="1"/>
  <c r="CI185" i="1" s="1"/>
  <c r="BV185" i="1"/>
  <c r="BZ185" i="1" s="1"/>
  <c r="CE574" i="1"/>
  <c r="CI574" i="1" s="1"/>
  <c r="BV574" i="1"/>
  <c r="BZ574" i="1" s="1"/>
  <c r="CE164" i="1"/>
  <c r="CI164" i="1" s="1"/>
  <c r="BV164" i="1"/>
  <c r="BZ164" i="1" s="1"/>
  <c r="CE223" i="1"/>
  <c r="CI223" i="1" s="1"/>
  <c r="BV223" i="1"/>
  <c r="BZ223" i="1" s="1"/>
  <c r="CE165" i="1"/>
  <c r="CI165" i="1" s="1"/>
  <c r="BV165" i="1"/>
  <c r="BZ165" i="1" s="1"/>
  <c r="CE268" i="1"/>
  <c r="CI268" i="1" s="1"/>
  <c r="BV268" i="1"/>
  <c r="BZ268" i="1" s="1"/>
  <c r="CE556" i="1"/>
  <c r="CI556" i="1" s="1"/>
  <c r="BV556" i="1"/>
  <c r="BZ556" i="1" s="1"/>
  <c r="CE6" i="1"/>
  <c r="CI6" i="1" s="1"/>
  <c r="BV6" i="1"/>
  <c r="BZ6" i="1" s="1"/>
  <c r="CE189" i="1"/>
  <c r="CI189" i="1" s="1"/>
  <c r="BV189" i="1"/>
  <c r="BZ189" i="1" s="1"/>
  <c r="CE149" i="1"/>
  <c r="CI149" i="1" s="1"/>
  <c r="BV149" i="1"/>
  <c r="BZ149" i="1" s="1"/>
  <c r="CE405" i="1"/>
  <c r="CI405" i="1" s="1"/>
  <c r="BV405" i="1"/>
  <c r="BZ405" i="1" s="1"/>
  <c r="CE153" i="1"/>
  <c r="CI153" i="1" s="1"/>
  <c r="BV153" i="1"/>
  <c r="BZ153" i="1" s="1"/>
  <c r="CE252" i="1"/>
  <c r="CI252" i="1" s="1"/>
  <c r="BV252" i="1"/>
  <c r="BZ252" i="1" s="1"/>
  <c r="CE430" i="1"/>
  <c r="CI430" i="1" s="1"/>
  <c r="BV430" i="1"/>
  <c r="BZ430" i="1" s="1"/>
  <c r="CE114" i="1"/>
  <c r="CI114" i="1" s="1"/>
  <c r="BV114" i="1"/>
  <c r="BZ114" i="1" s="1"/>
  <c r="CE347" i="1"/>
  <c r="CI347" i="1" s="1"/>
  <c r="BV347" i="1"/>
  <c r="BZ347" i="1" s="1"/>
  <c r="CE168" i="1"/>
  <c r="CI168" i="1" s="1"/>
  <c r="BV168" i="1"/>
  <c r="BZ168" i="1" s="1"/>
  <c r="CE362" i="1"/>
  <c r="CI362" i="1" s="1"/>
  <c r="BV362" i="1"/>
  <c r="BZ362" i="1" s="1"/>
  <c r="CE395" i="1"/>
  <c r="CI395" i="1" s="1"/>
  <c r="BV395" i="1"/>
  <c r="BZ395" i="1" s="1"/>
  <c r="CE550" i="1"/>
  <c r="CI550" i="1" s="1"/>
  <c r="BV550" i="1"/>
  <c r="BZ550" i="1" s="1"/>
  <c r="CE374" i="1"/>
  <c r="CI374" i="1" s="1"/>
  <c r="BV374" i="1"/>
  <c r="BZ374" i="1" s="1"/>
  <c r="CE557" i="1"/>
  <c r="CI557" i="1" s="1"/>
  <c r="BV557" i="1"/>
  <c r="BZ557" i="1" s="1"/>
  <c r="CE81" i="1"/>
  <c r="CI81" i="1" s="1"/>
  <c r="BV81" i="1"/>
  <c r="BZ81" i="1" s="1"/>
  <c r="CE306" i="1"/>
  <c r="CI306" i="1" s="1"/>
  <c r="BV306" i="1"/>
  <c r="BZ306" i="1" s="1"/>
  <c r="CE422" i="1"/>
  <c r="CI422" i="1" s="1"/>
  <c r="BV422" i="1"/>
  <c r="BZ422" i="1" s="1"/>
  <c r="CE341" i="1"/>
  <c r="CI341" i="1" s="1"/>
  <c r="BV341" i="1"/>
  <c r="BZ341" i="1" s="1"/>
  <c r="CE279" i="1"/>
  <c r="CI279" i="1" s="1"/>
  <c r="BV279" i="1"/>
  <c r="BZ279" i="1" s="1"/>
  <c r="CE507" i="1"/>
  <c r="CI507" i="1" s="1"/>
  <c r="BV507" i="1"/>
  <c r="BZ507" i="1" s="1"/>
  <c r="CE538" i="1"/>
  <c r="CI538" i="1" s="1"/>
  <c r="BV538" i="1"/>
  <c r="BZ538" i="1" s="1"/>
  <c r="CE487" i="1"/>
  <c r="CI487" i="1" s="1"/>
  <c r="BV487" i="1"/>
  <c r="BZ487" i="1" s="1"/>
  <c r="CE506" i="1"/>
  <c r="CI506" i="1" s="1"/>
  <c r="BV506" i="1"/>
  <c r="BZ506" i="1" s="1"/>
  <c r="CE246" i="1"/>
  <c r="CI246" i="1" s="1"/>
  <c r="BV246" i="1"/>
  <c r="BZ246" i="1" s="1"/>
  <c r="CE9" i="1"/>
  <c r="CI9" i="1" s="1"/>
  <c r="BV9" i="1"/>
  <c r="BZ9" i="1" s="1"/>
  <c r="CE326" i="1"/>
  <c r="CI326" i="1" s="1"/>
  <c r="BV326" i="1"/>
  <c r="BZ326" i="1" s="1"/>
  <c r="CE561" i="1"/>
  <c r="CI561" i="1" s="1"/>
  <c r="BV561" i="1"/>
  <c r="BZ561" i="1" s="1"/>
  <c r="CE425" i="1"/>
  <c r="CI425" i="1" s="1"/>
  <c r="BV425" i="1"/>
  <c r="BZ425" i="1" s="1"/>
  <c r="CE239" i="1"/>
  <c r="CI239" i="1" s="1"/>
  <c r="BV239" i="1"/>
  <c r="BZ239" i="1" s="1"/>
  <c r="CE84" i="1"/>
  <c r="CI84" i="1" s="1"/>
  <c r="BV84" i="1"/>
  <c r="BZ84" i="1" s="1"/>
  <c r="CE287" i="1"/>
  <c r="CI287" i="1" s="1"/>
  <c r="BV287" i="1"/>
  <c r="BZ287" i="1" s="1"/>
  <c r="CE254" i="1"/>
  <c r="CI254" i="1" s="1"/>
  <c r="BV254" i="1"/>
  <c r="BZ254" i="1" s="1"/>
  <c r="CE512" i="1"/>
  <c r="CI512" i="1" s="1"/>
  <c r="BV512" i="1"/>
  <c r="BZ512" i="1" s="1"/>
  <c r="CE258" i="1"/>
  <c r="CI258" i="1" s="1"/>
  <c r="BV258" i="1"/>
  <c r="BZ258" i="1" s="1"/>
  <c r="CE197" i="1"/>
  <c r="CI197" i="1" s="1"/>
  <c r="BV197" i="1"/>
  <c r="BZ197" i="1" s="1"/>
  <c r="CE118" i="1"/>
  <c r="CI118" i="1" s="1"/>
  <c r="BV118" i="1"/>
  <c r="BZ118" i="1" s="1"/>
  <c r="CE222" i="1"/>
  <c r="CI222" i="1" s="1"/>
  <c r="BV222" i="1"/>
  <c r="BZ222" i="1" s="1"/>
  <c r="CE72" i="1"/>
  <c r="CI72" i="1" s="1"/>
  <c r="BV72" i="1"/>
  <c r="BZ72" i="1" s="1"/>
  <c r="CE431" i="1"/>
  <c r="CI431" i="1" s="1"/>
  <c r="BV431" i="1"/>
  <c r="BZ431" i="1" s="1"/>
  <c r="CE86" i="1"/>
  <c r="CI86" i="1" s="1"/>
  <c r="BV86" i="1"/>
  <c r="BZ86" i="1" s="1"/>
  <c r="CE43" i="1"/>
  <c r="CI43" i="1" s="1"/>
  <c r="BV43" i="1"/>
  <c r="BZ43" i="1" s="1"/>
  <c r="CE406" i="1"/>
  <c r="CI406" i="1" s="1"/>
  <c r="BV406" i="1"/>
  <c r="BZ406" i="1" s="1"/>
  <c r="CE552" i="1"/>
  <c r="CI552" i="1" s="1"/>
  <c r="BV552" i="1"/>
  <c r="BZ552" i="1" s="1"/>
  <c r="CE129" i="1"/>
  <c r="CI129" i="1" s="1"/>
  <c r="BV129" i="1"/>
  <c r="BZ129" i="1" s="1"/>
  <c r="CE492" i="1"/>
  <c r="CI492" i="1" s="1"/>
  <c r="BV492" i="1"/>
  <c r="BZ492" i="1" s="1"/>
  <c r="CE256" i="1"/>
  <c r="CI256" i="1" s="1"/>
  <c r="BV256" i="1"/>
  <c r="BZ256" i="1" s="1"/>
  <c r="CE355" i="1"/>
  <c r="CI355" i="1" s="1"/>
  <c r="BV355" i="1"/>
  <c r="BZ355" i="1" s="1"/>
  <c r="CE69" i="1"/>
  <c r="CI69" i="1" s="1"/>
  <c r="BV69" i="1"/>
  <c r="BZ69" i="1" s="1"/>
  <c r="CE224" i="1"/>
  <c r="CI224" i="1" s="1"/>
  <c r="BV224" i="1"/>
  <c r="BZ224" i="1" s="1"/>
  <c r="CE436" i="1"/>
  <c r="CI436" i="1" s="1"/>
  <c r="BV436" i="1"/>
  <c r="BZ436" i="1" s="1"/>
  <c r="CE70" i="1"/>
  <c r="CI70" i="1" s="1"/>
  <c r="BV70" i="1"/>
  <c r="BZ70" i="1" s="1"/>
  <c r="CE292" i="1"/>
  <c r="CI292" i="1" s="1"/>
  <c r="BV292" i="1"/>
  <c r="BZ292" i="1" s="1"/>
  <c r="CE382" i="1"/>
  <c r="CI382" i="1" s="1"/>
  <c r="BV382" i="1"/>
  <c r="BZ382" i="1" s="1"/>
  <c r="CE212" i="1"/>
  <c r="CI212" i="1" s="1"/>
  <c r="BV212" i="1"/>
  <c r="BZ212" i="1" s="1"/>
  <c r="CE537" i="1"/>
  <c r="CI537" i="1" s="1"/>
  <c r="BV537" i="1"/>
  <c r="BZ537" i="1" s="1"/>
  <c r="CE579" i="1"/>
  <c r="CI579" i="1" s="1"/>
  <c r="BV579" i="1"/>
  <c r="BZ579" i="1" s="1"/>
  <c r="CE394" i="1"/>
  <c r="CI394" i="1" s="1"/>
  <c r="BV394" i="1"/>
  <c r="BZ394" i="1" s="1"/>
  <c r="CE459" i="1"/>
  <c r="CI459" i="1" s="1"/>
  <c r="BV459" i="1"/>
  <c r="BZ459" i="1" s="1"/>
  <c r="CE529" i="1"/>
  <c r="CI529" i="1" s="1"/>
  <c r="BV529" i="1"/>
  <c r="BZ529" i="1" s="1"/>
  <c r="CE24" i="1"/>
  <c r="CI24" i="1" s="1"/>
  <c r="BV24" i="1"/>
  <c r="BZ24" i="1" s="1"/>
  <c r="CE19" i="1"/>
  <c r="CI19" i="1" s="1"/>
  <c r="BV19" i="1"/>
  <c r="BZ19" i="1" s="1"/>
  <c r="CE321" i="1"/>
  <c r="CI321" i="1" s="1"/>
  <c r="BV321" i="1"/>
  <c r="BZ321" i="1" s="1"/>
  <c r="CE122" i="1"/>
  <c r="CI122" i="1" s="1"/>
  <c r="BV122" i="1"/>
  <c r="BZ122" i="1" s="1"/>
  <c r="CE124" i="1"/>
  <c r="CI124" i="1" s="1"/>
  <c r="BV124" i="1"/>
  <c r="BZ124" i="1" s="1"/>
  <c r="CE261" i="1"/>
  <c r="CI261" i="1" s="1"/>
  <c r="BV261" i="1"/>
  <c r="BZ261" i="1" s="1"/>
  <c r="CE60" i="1"/>
  <c r="CI60" i="1" s="1"/>
  <c r="BV60" i="1"/>
  <c r="BZ60" i="1" s="1"/>
  <c r="CE143" i="1"/>
  <c r="CI143" i="1" s="1"/>
  <c r="BV143" i="1"/>
  <c r="BZ143" i="1" s="1"/>
  <c r="CE31" i="1"/>
  <c r="CI31" i="1" s="1"/>
  <c r="BV31" i="1"/>
  <c r="BZ31" i="1" s="1"/>
  <c r="CE27" i="1"/>
  <c r="CI27" i="1" s="1"/>
  <c r="BV27" i="1"/>
  <c r="BZ27" i="1" s="1"/>
  <c r="CE127" i="1"/>
  <c r="CI127" i="1" s="1"/>
  <c r="BV127" i="1"/>
  <c r="BZ127" i="1" s="1"/>
  <c r="CE471" i="1"/>
  <c r="CI471" i="1" s="1"/>
  <c r="BV471" i="1"/>
  <c r="BZ471" i="1" s="1"/>
  <c r="CE432" i="1"/>
  <c r="CI432" i="1" s="1"/>
  <c r="BV432" i="1"/>
  <c r="BZ432" i="1" s="1"/>
  <c r="CE426" i="1"/>
  <c r="CI426" i="1" s="1"/>
  <c r="BV426" i="1"/>
  <c r="BZ426" i="1" s="1"/>
  <c r="CE3" i="1"/>
  <c r="CI3" i="1" s="1"/>
  <c r="BV3" i="1"/>
  <c r="CE260" i="1"/>
  <c r="CI260" i="1" s="1"/>
  <c r="BV260" i="1"/>
  <c r="BZ260" i="1" s="1"/>
  <c r="CE193" i="1"/>
  <c r="CI193" i="1" s="1"/>
  <c r="BV193" i="1"/>
  <c r="BZ193" i="1" s="1"/>
  <c r="CE299" i="1"/>
  <c r="CI299" i="1" s="1"/>
  <c r="BV299" i="1"/>
  <c r="BZ299" i="1" s="1"/>
  <c r="CE37" i="1"/>
  <c r="CI37" i="1" s="1"/>
  <c r="BV37" i="1"/>
  <c r="BZ37" i="1" s="1"/>
  <c r="CE404" i="1"/>
  <c r="CI404" i="1" s="1"/>
  <c r="BV404" i="1"/>
  <c r="BZ404" i="1" s="1"/>
  <c r="CE251" i="1"/>
  <c r="CI251" i="1" s="1"/>
  <c r="BV251" i="1"/>
  <c r="BZ251" i="1" s="1"/>
  <c r="CE131" i="1"/>
  <c r="CI131" i="1" s="1"/>
  <c r="BV131" i="1"/>
  <c r="BZ131" i="1" s="1"/>
  <c r="CE39" i="1"/>
  <c r="CI39" i="1" s="1"/>
  <c r="BV39" i="1"/>
  <c r="BZ39" i="1" s="1"/>
  <c r="CE453" i="1"/>
  <c r="CI453" i="1" s="1"/>
  <c r="BV453" i="1"/>
  <c r="BZ453" i="1" s="1"/>
  <c r="CE116" i="1"/>
  <c r="CI116" i="1" s="1"/>
  <c r="BV116" i="1"/>
  <c r="BZ116" i="1" s="1"/>
  <c r="CE216" i="1"/>
  <c r="CI216" i="1" s="1"/>
  <c r="BV216" i="1"/>
  <c r="BZ216" i="1" s="1"/>
  <c r="CE120" i="1"/>
  <c r="CI120" i="1" s="1"/>
  <c r="BV120" i="1"/>
  <c r="BZ120" i="1" s="1"/>
  <c r="CE191" i="1"/>
  <c r="CI191" i="1" s="1"/>
  <c r="BV191" i="1"/>
  <c r="BZ191" i="1" s="1"/>
  <c r="CE369" i="1"/>
  <c r="CI369" i="1" s="1"/>
  <c r="BV369" i="1"/>
  <c r="BZ369" i="1" s="1"/>
  <c r="CE371" i="1"/>
  <c r="CI371" i="1" s="1"/>
  <c r="BV371" i="1"/>
  <c r="BZ371" i="1" s="1"/>
  <c r="CE284" i="1"/>
  <c r="CI284" i="1" s="1"/>
  <c r="BV284" i="1"/>
  <c r="BZ284" i="1" s="1"/>
  <c r="CE568" i="1"/>
  <c r="CI568" i="1" s="1"/>
  <c r="BV568" i="1"/>
  <c r="BZ568" i="1" s="1"/>
  <c r="CE373" i="1"/>
  <c r="CI373" i="1" s="1"/>
  <c r="BV373" i="1"/>
  <c r="BZ373" i="1" s="1"/>
  <c r="CE307" i="1"/>
  <c r="CI307" i="1" s="1"/>
  <c r="BV307" i="1"/>
  <c r="BZ307" i="1" s="1"/>
  <c r="CE515" i="1"/>
  <c r="CI515" i="1" s="1"/>
  <c r="BV515" i="1"/>
  <c r="BZ515" i="1" s="1"/>
  <c r="CE523" i="1"/>
  <c r="CI523" i="1" s="1"/>
  <c r="BV523" i="1"/>
  <c r="BZ523" i="1" s="1"/>
  <c r="CE336" i="1"/>
  <c r="CI336" i="1" s="1"/>
  <c r="BV336" i="1"/>
  <c r="BZ336" i="1" s="1"/>
  <c r="CE423" i="1"/>
  <c r="CI423" i="1" s="1"/>
  <c r="BV423" i="1"/>
  <c r="BZ423" i="1" s="1"/>
  <c r="CE154" i="1"/>
  <c r="CI154" i="1" s="1"/>
  <c r="BV154" i="1"/>
  <c r="BZ154" i="1" s="1"/>
  <c r="CE541" i="1"/>
  <c r="CI541" i="1" s="1"/>
  <c r="BV541" i="1"/>
  <c r="BZ541" i="1" s="1"/>
  <c r="CE399" i="1"/>
  <c r="CI399" i="1" s="1"/>
  <c r="BV399" i="1"/>
  <c r="BZ399" i="1" s="1"/>
  <c r="CE202" i="1"/>
  <c r="CI202" i="1" s="1"/>
  <c r="BV202" i="1"/>
  <c r="BZ202" i="1" s="1"/>
  <c r="CE194" i="1"/>
  <c r="CI194" i="1" s="1"/>
  <c r="BV194" i="1"/>
  <c r="BZ194" i="1" s="1"/>
  <c r="CE508" i="1"/>
  <c r="CI508" i="1" s="1"/>
  <c r="BV508" i="1"/>
  <c r="BZ508" i="1" s="1"/>
  <c r="CE441" i="1"/>
  <c r="CI441" i="1" s="1"/>
  <c r="BV441" i="1"/>
  <c r="BZ441" i="1" s="1"/>
  <c r="CE388" i="1"/>
  <c r="CI388" i="1" s="1"/>
  <c r="BV388" i="1"/>
  <c r="BZ388" i="1" s="1"/>
  <c r="CE34" i="1"/>
  <c r="CI34" i="1" s="1"/>
  <c r="BV34" i="1"/>
  <c r="BZ34" i="1" s="1"/>
  <c r="CE278" i="1"/>
  <c r="CI278" i="1" s="1"/>
  <c r="BV278" i="1"/>
  <c r="BZ278" i="1" s="1"/>
  <c r="CE549" i="1"/>
  <c r="CI549" i="1" s="1"/>
  <c r="BV549" i="1"/>
  <c r="BZ549" i="1" s="1"/>
  <c r="CE314" i="1"/>
  <c r="CI314" i="1" s="1"/>
  <c r="BV314" i="1"/>
  <c r="BZ314" i="1" s="1"/>
  <c r="CE67" i="1"/>
  <c r="CI67" i="1" s="1"/>
  <c r="BV67" i="1"/>
  <c r="BZ67" i="1" s="1"/>
  <c r="CE235" i="1"/>
  <c r="CI235" i="1" s="1"/>
  <c r="BV235" i="1"/>
  <c r="BZ235" i="1" s="1"/>
  <c r="CE290" i="1"/>
  <c r="CI290" i="1" s="1"/>
  <c r="BV290" i="1"/>
  <c r="BZ290" i="1" s="1"/>
  <c r="CE525" i="1"/>
  <c r="CI525" i="1" s="1"/>
  <c r="BV525" i="1"/>
  <c r="BZ525" i="1" s="1"/>
  <c r="CE469" i="1"/>
  <c r="CI469" i="1" s="1"/>
  <c r="BV469" i="1"/>
  <c r="BZ469" i="1" s="1"/>
  <c r="CE257" i="1"/>
  <c r="CI257" i="1" s="1"/>
  <c r="BV257" i="1"/>
  <c r="BZ257" i="1" s="1"/>
  <c r="CE297" i="1"/>
  <c r="CI297" i="1" s="1"/>
  <c r="BV297" i="1"/>
  <c r="BZ297" i="1" s="1"/>
  <c r="CE407" i="1"/>
  <c r="CI407" i="1" s="1"/>
  <c r="BV407" i="1"/>
  <c r="BZ407" i="1" s="1"/>
  <c r="CE485" i="1"/>
  <c r="CI485" i="1" s="1"/>
  <c r="BV485" i="1"/>
  <c r="BZ485" i="1" s="1"/>
  <c r="CE401" i="1"/>
  <c r="CI401" i="1" s="1"/>
  <c r="BV401" i="1"/>
  <c r="BZ401" i="1" s="1"/>
  <c r="CE156" i="1"/>
  <c r="CI156" i="1" s="1"/>
  <c r="BV156" i="1"/>
  <c r="BZ156" i="1" s="1"/>
  <c r="CE350" i="1"/>
  <c r="CI350" i="1" s="1"/>
  <c r="BV350" i="1"/>
  <c r="BZ350" i="1" s="1"/>
  <c r="CE511" i="1"/>
  <c r="CI511" i="1" s="1"/>
  <c r="BV511" i="1"/>
  <c r="BZ511" i="1" s="1"/>
  <c r="CE542" i="1"/>
  <c r="CI542" i="1" s="1"/>
  <c r="BV542" i="1"/>
  <c r="BZ542" i="1" s="1"/>
  <c r="CE352" i="1"/>
  <c r="CI352" i="1" s="1"/>
  <c r="BV352" i="1"/>
  <c r="BZ352" i="1" s="1"/>
  <c r="CE344" i="1"/>
  <c r="CI344" i="1" s="1"/>
  <c r="BV344" i="1"/>
  <c r="BZ344" i="1" s="1"/>
  <c r="CE365" i="1"/>
  <c r="CI365" i="1" s="1"/>
  <c r="BV365" i="1"/>
  <c r="BZ365" i="1" s="1"/>
  <c r="CE520" i="1"/>
  <c r="CI520" i="1" s="1"/>
  <c r="BV520" i="1"/>
  <c r="BZ520" i="1" s="1"/>
  <c r="CE80" i="1"/>
  <c r="CI80" i="1" s="1"/>
  <c r="BV80" i="1"/>
  <c r="BZ80" i="1" s="1"/>
  <c r="CE128" i="1"/>
  <c r="CI128" i="1" s="1"/>
  <c r="BV128" i="1"/>
  <c r="BZ128" i="1" s="1"/>
  <c r="CE570" i="1"/>
  <c r="CI570" i="1" s="1"/>
  <c r="BV570" i="1"/>
  <c r="BZ570" i="1" s="1"/>
  <c r="CE504" i="1"/>
  <c r="CI504" i="1" s="1"/>
  <c r="BV504" i="1"/>
  <c r="BZ504" i="1" s="1"/>
  <c r="CE331" i="1"/>
  <c r="CI331" i="1" s="1"/>
  <c r="BV331" i="1"/>
  <c r="BZ331" i="1" s="1"/>
  <c r="CE465" i="1"/>
  <c r="CI465" i="1" s="1"/>
  <c r="BV465" i="1"/>
  <c r="BZ465" i="1" s="1"/>
  <c r="CE417" i="1"/>
  <c r="CI417" i="1" s="1"/>
  <c r="BV417" i="1"/>
  <c r="BZ417" i="1" s="1"/>
  <c r="CE521" i="1"/>
  <c r="CI521" i="1" s="1"/>
  <c r="BV521" i="1"/>
  <c r="BZ521" i="1" s="1"/>
  <c r="CE481" i="1"/>
  <c r="CI481" i="1" s="1"/>
  <c r="BV481" i="1"/>
  <c r="BZ481" i="1" s="1"/>
  <c r="CE318" i="1"/>
  <c r="CI318" i="1" s="1"/>
  <c r="BV318" i="1"/>
  <c r="BZ318" i="1" s="1"/>
  <c r="CE88" i="1"/>
  <c r="CI88" i="1" s="1"/>
  <c r="BV88" i="1"/>
  <c r="BZ88" i="1" s="1"/>
  <c r="CE177" i="1"/>
  <c r="CI177" i="1" s="1"/>
  <c r="BV177" i="1"/>
  <c r="BZ177" i="1" s="1"/>
  <c r="CE377" i="1"/>
  <c r="CI377" i="1" s="1"/>
  <c r="BV377" i="1"/>
  <c r="BZ377" i="1" s="1"/>
  <c r="CE203" i="1"/>
  <c r="CI203" i="1" s="1"/>
  <c r="BV203" i="1"/>
  <c r="BZ203" i="1" s="1"/>
  <c r="CE162" i="1"/>
  <c r="CI162" i="1" s="1"/>
  <c r="BV162" i="1"/>
  <c r="BZ162" i="1" s="1"/>
  <c r="CE301" i="1"/>
  <c r="CI301" i="1" s="1"/>
  <c r="BV301" i="1"/>
  <c r="BZ301" i="1" s="1"/>
  <c r="CE123" i="1"/>
  <c r="CI123" i="1" s="1"/>
  <c r="BV123" i="1"/>
  <c r="BZ123" i="1" s="1"/>
  <c r="CE375" i="1"/>
  <c r="CI375" i="1" s="1"/>
  <c r="BV375" i="1"/>
  <c r="BZ375" i="1" s="1"/>
  <c r="CE186" i="1"/>
  <c r="CI186" i="1" s="1"/>
  <c r="BV186" i="1"/>
  <c r="BZ186" i="1" s="1"/>
  <c r="CE227" i="1"/>
  <c r="CI227" i="1" s="1"/>
  <c r="BV227" i="1"/>
  <c r="BZ227" i="1" s="1"/>
  <c r="CE56" i="1"/>
  <c r="CI56" i="1" s="1"/>
  <c r="BV56" i="1"/>
  <c r="BZ56" i="1" s="1"/>
  <c r="CE139" i="1"/>
  <c r="CI139" i="1" s="1"/>
  <c r="BV139" i="1"/>
  <c r="BZ139" i="1" s="1"/>
  <c r="CE475" i="1"/>
  <c r="CI475" i="1" s="1"/>
  <c r="BV475" i="1"/>
  <c r="BZ475" i="1" s="1"/>
  <c r="CE32" i="1"/>
  <c r="CI32" i="1" s="1"/>
  <c r="BV32" i="1"/>
  <c r="BZ32" i="1" s="1"/>
  <c r="CE245" i="1"/>
  <c r="CI245" i="1" s="1"/>
  <c r="BV245" i="1"/>
  <c r="BZ245" i="1" s="1"/>
  <c r="CE272" i="1"/>
  <c r="CI272" i="1" s="1"/>
  <c r="BV272" i="1"/>
  <c r="BZ272" i="1" s="1"/>
  <c r="CE493" i="1"/>
  <c r="CI493" i="1" s="1"/>
  <c r="BV493" i="1"/>
  <c r="BZ493" i="1" s="1"/>
  <c r="CE115" i="1"/>
  <c r="CI115" i="1" s="1"/>
  <c r="BV115" i="1"/>
  <c r="BZ115" i="1" s="1"/>
  <c r="CE519" i="1"/>
  <c r="CI519" i="1" s="1"/>
  <c r="BV519" i="1"/>
  <c r="BZ519" i="1" s="1"/>
  <c r="CE517" i="1"/>
  <c r="CI517" i="1" s="1"/>
  <c r="BV517" i="1"/>
  <c r="BZ517" i="1" s="1"/>
  <c r="CE248" i="1"/>
  <c r="CI248" i="1" s="1"/>
  <c r="BV248" i="1"/>
  <c r="BZ248" i="1" s="1"/>
  <c r="CE210" i="1"/>
  <c r="CI210" i="1" s="1"/>
  <c r="BV210" i="1"/>
  <c r="BZ210" i="1" s="1"/>
  <c r="CE384" i="1"/>
  <c r="CI384" i="1" s="1"/>
  <c r="BV384" i="1"/>
  <c r="BZ384" i="1" s="1"/>
  <c r="CE190" i="1"/>
  <c r="CI190" i="1" s="1"/>
  <c r="BV190" i="1"/>
  <c r="BZ190" i="1" s="1"/>
  <c r="CE267" i="1"/>
  <c r="CI267" i="1" s="1"/>
  <c r="BV267" i="1"/>
  <c r="BZ267" i="1" s="1"/>
  <c r="CE483" i="1"/>
  <c r="CI483" i="1" s="1"/>
  <c r="BV483" i="1"/>
  <c r="BZ483" i="1" s="1"/>
  <c r="CE105" i="1"/>
  <c r="CI105" i="1" s="1"/>
  <c r="BV105" i="1"/>
  <c r="BZ105" i="1" s="1"/>
  <c r="CE532" i="1"/>
  <c r="CI532" i="1" s="1"/>
  <c r="BV532" i="1"/>
  <c r="BZ532" i="1" s="1"/>
  <c r="CE580" i="1"/>
  <c r="CI580" i="1" s="1"/>
  <c r="BV580" i="1"/>
  <c r="BZ580" i="1" s="1"/>
  <c r="CE20" i="1"/>
  <c r="CI20" i="1" s="1"/>
  <c r="BV20" i="1"/>
  <c r="BZ20" i="1" s="1"/>
  <c r="CE276" i="1"/>
  <c r="CI276" i="1" s="1"/>
  <c r="BV276" i="1"/>
  <c r="BZ276" i="1" s="1"/>
  <c r="CE418" i="1"/>
  <c r="CI418" i="1" s="1"/>
  <c r="BV418" i="1"/>
  <c r="BZ418" i="1" s="1"/>
  <c r="CE137" i="1"/>
  <c r="CI137" i="1" s="1"/>
  <c r="BV137" i="1"/>
  <c r="BZ137" i="1" s="1"/>
  <c r="CE288" i="1"/>
  <c r="CI288" i="1" s="1"/>
  <c r="BV288" i="1"/>
  <c r="BZ288" i="1" s="1"/>
  <c r="CE527" i="1"/>
  <c r="CI527" i="1" s="1"/>
  <c r="BV527" i="1"/>
  <c r="BZ527" i="1" s="1"/>
  <c r="CE134" i="1"/>
  <c r="CI134" i="1" s="1"/>
  <c r="BV134" i="1"/>
  <c r="BZ134" i="1" s="1"/>
  <c r="CE10" i="1"/>
  <c r="CI10" i="1" s="1"/>
  <c r="BV10" i="1"/>
  <c r="BZ10" i="1" s="1"/>
  <c r="CE53" i="1"/>
  <c r="CI53" i="1" s="1"/>
  <c r="BV53" i="1"/>
  <c r="BZ53" i="1" s="1"/>
  <c r="CE99" i="1"/>
  <c r="CI99" i="1" s="1"/>
  <c r="BV99" i="1"/>
  <c r="BZ99" i="1" s="1"/>
  <c r="CE534" i="1"/>
  <c r="CI534" i="1" s="1"/>
  <c r="BV534" i="1"/>
  <c r="BZ534" i="1" s="1"/>
  <c r="CE111" i="1"/>
  <c r="CI111" i="1" s="1"/>
  <c r="BV111" i="1"/>
  <c r="BZ111" i="1" s="1"/>
  <c r="CE152" i="1"/>
  <c r="CI152" i="1" s="1"/>
  <c r="BV152" i="1"/>
  <c r="BZ152" i="1" s="1"/>
  <c r="CE421" i="1"/>
  <c r="CI421" i="1" s="1"/>
  <c r="BV421" i="1"/>
  <c r="BZ421" i="1" s="1"/>
  <c r="CE64" i="1"/>
  <c r="CI64" i="1" s="1"/>
  <c r="BV64" i="1"/>
  <c r="BZ64" i="1" s="1"/>
  <c r="CE181" i="1"/>
  <c r="CI181" i="1" s="1"/>
  <c r="BV181" i="1"/>
  <c r="BZ181" i="1" s="1"/>
  <c r="CE8" i="1"/>
  <c r="CI8" i="1" s="1"/>
  <c r="BV8" i="1"/>
  <c r="BZ8" i="1" s="1"/>
  <c r="CE346" i="1"/>
  <c r="CI346" i="1" s="1"/>
  <c r="BV346" i="1"/>
  <c r="BZ346" i="1" s="1"/>
  <c r="CE148" i="1"/>
  <c r="CI148" i="1" s="1"/>
  <c r="BV148" i="1"/>
  <c r="BZ148" i="1" s="1"/>
  <c r="CE444" i="1"/>
  <c r="CI444" i="1" s="1"/>
  <c r="BV444" i="1"/>
  <c r="BZ444" i="1" s="1"/>
  <c r="CE396" i="1"/>
  <c r="CI396" i="1" s="1"/>
  <c r="BV396" i="1"/>
  <c r="BZ396" i="1" s="1"/>
  <c r="CE160" i="1"/>
  <c r="CI160" i="1" s="1"/>
  <c r="BV160" i="1"/>
  <c r="BZ160" i="1" s="1"/>
  <c r="CE545" i="1"/>
  <c r="CI545" i="1" s="1"/>
  <c r="BV545" i="1"/>
  <c r="BZ545" i="1" s="1"/>
  <c r="CE380" i="1"/>
  <c r="CI380" i="1" s="1"/>
  <c r="BV380" i="1"/>
  <c r="BZ380" i="1" s="1"/>
  <c r="CE170" i="1"/>
  <c r="CI170" i="1" s="1"/>
  <c r="BV170" i="1"/>
  <c r="BZ170" i="1" s="1"/>
  <c r="CE237" i="1"/>
  <c r="CI237" i="1" s="1"/>
  <c r="BV237" i="1"/>
  <c r="BZ237" i="1" s="1"/>
  <c r="CE466" i="1"/>
  <c r="CI466" i="1" s="1"/>
  <c r="BV466" i="1"/>
  <c r="BZ466" i="1" s="1"/>
  <c r="CE259" i="1"/>
  <c r="CI259" i="1" s="1"/>
  <c r="BV259" i="1"/>
  <c r="BZ259" i="1" s="1"/>
  <c r="CE555" i="1"/>
  <c r="CI555" i="1" s="1"/>
  <c r="BV555" i="1"/>
  <c r="BZ555" i="1" s="1"/>
  <c r="CE158" i="1"/>
  <c r="CI158" i="1" s="1"/>
  <c r="BV158" i="1"/>
  <c r="BZ158" i="1" s="1"/>
  <c r="CE255" i="1"/>
  <c r="CI255" i="1" s="1"/>
  <c r="BV255" i="1"/>
  <c r="BZ255" i="1" s="1"/>
  <c r="CE281" i="1"/>
  <c r="CI281" i="1" s="1"/>
  <c r="BV281" i="1"/>
  <c r="BZ281" i="1" s="1"/>
  <c r="CE87" i="1"/>
  <c r="CI87" i="1" s="1"/>
  <c r="BV87" i="1"/>
  <c r="BZ87" i="1" s="1"/>
  <c r="CE265" i="1"/>
  <c r="CI265" i="1" s="1"/>
  <c r="BV265" i="1"/>
  <c r="BZ265" i="1" s="1"/>
  <c r="CE488" i="1"/>
  <c r="CI488" i="1" s="1"/>
  <c r="BV488" i="1"/>
  <c r="BZ488" i="1" s="1"/>
  <c r="CE28" i="1"/>
  <c r="CI28" i="1" s="1"/>
  <c r="BV28" i="1"/>
  <c r="BZ28" i="1" s="1"/>
  <c r="CE524" i="1"/>
  <c r="CI524" i="1" s="1"/>
  <c r="BV524" i="1"/>
  <c r="BZ524" i="1" s="1"/>
  <c r="CE468" i="1"/>
  <c r="CI468" i="1" s="1"/>
  <c r="BV468" i="1"/>
  <c r="BZ468" i="1" s="1"/>
  <c r="CE357" i="1"/>
  <c r="CI357" i="1" s="1"/>
  <c r="BV357" i="1"/>
  <c r="BZ357" i="1" s="1"/>
  <c r="CE36" i="1"/>
  <c r="CI36" i="1" s="1"/>
  <c r="BV36" i="1"/>
  <c r="BZ36" i="1" s="1"/>
  <c r="CE509" i="1"/>
  <c r="CI509" i="1" s="1"/>
  <c r="BV509" i="1"/>
  <c r="BZ509" i="1" s="1"/>
  <c r="CE442" i="1"/>
  <c r="CI442" i="1" s="1"/>
  <c r="BV442" i="1"/>
  <c r="BZ442" i="1" s="1"/>
  <c r="CE462" i="1"/>
  <c r="CI462" i="1" s="1"/>
  <c r="BV462" i="1"/>
  <c r="BZ462" i="1" s="1"/>
  <c r="CE144" i="1"/>
  <c r="CI144" i="1" s="1"/>
  <c r="BV144" i="1"/>
  <c r="BZ144" i="1" s="1"/>
  <c r="CE456" i="1"/>
  <c r="CI456" i="1" s="1"/>
  <c r="BV456" i="1"/>
  <c r="BZ456" i="1" s="1"/>
  <c r="CE358" i="1"/>
  <c r="CI358" i="1" s="1"/>
  <c r="BV358" i="1"/>
  <c r="BZ358" i="1" s="1"/>
  <c r="CE46" i="1"/>
  <c r="CI46" i="1" s="1"/>
  <c r="BV46" i="1"/>
  <c r="BZ46" i="1" s="1"/>
  <c r="CE522" i="1"/>
  <c r="CI522" i="1" s="1"/>
  <c r="BV522" i="1"/>
  <c r="BZ522" i="1" s="1"/>
  <c r="CE338" i="1"/>
  <c r="CI338" i="1" s="1"/>
  <c r="BV338" i="1"/>
  <c r="BZ338" i="1" s="1"/>
  <c r="CE497" i="1"/>
  <c r="CI497" i="1" s="1"/>
  <c r="BV497" i="1"/>
  <c r="BZ497" i="1" s="1"/>
  <c r="CE147" i="1"/>
  <c r="CI147" i="1" s="1"/>
  <c r="BV147" i="1"/>
  <c r="BZ147" i="1" s="1"/>
  <c r="CE320" i="1"/>
  <c r="CI320" i="1" s="1"/>
  <c r="BV320" i="1"/>
  <c r="BZ320" i="1" s="1"/>
  <c r="CE479" i="1"/>
  <c r="CI479" i="1" s="1"/>
  <c r="BV479" i="1"/>
  <c r="BZ479" i="1" s="1"/>
  <c r="CE141" i="1"/>
  <c r="CI141" i="1" s="1"/>
  <c r="BV141" i="1"/>
  <c r="BZ141" i="1" s="1"/>
  <c r="CE562" i="1"/>
  <c r="CI562" i="1" s="1"/>
  <c r="BV562" i="1"/>
  <c r="BZ562" i="1" s="1"/>
  <c r="CE378" i="1"/>
  <c r="CI378" i="1" s="1"/>
  <c r="BV378" i="1"/>
  <c r="BZ378" i="1" s="1"/>
  <c r="CE490" i="1"/>
  <c r="CI490" i="1" s="1"/>
  <c r="BV490" i="1"/>
  <c r="BZ490" i="1" s="1"/>
  <c r="CE135" i="1"/>
  <c r="CI135" i="1" s="1"/>
  <c r="BV135" i="1"/>
  <c r="BZ135" i="1" s="1"/>
  <c r="CE540" i="1"/>
  <c r="CI540" i="1" s="1"/>
  <c r="BV540" i="1"/>
  <c r="BZ540" i="1" s="1"/>
  <c r="CE494" i="1"/>
  <c r="CI494" i="1" s="1"/>
  <c r="BV494" i="1"/>
  <c r="BZ494" i="1" s="1"/>
  <c r="CE460" i="1"/>
  <c r="CI460" i="1" s="1"/>
  <c r="BV460" i="1"/>
  <c r="BZ460" i="1" s="1"/>
  <c r="CE518" i="1"/>
  <c r="CI518" i="1" s="1"/>
  <c r="BV518" i="1"/>
  <c r="BZ518" i="1" s="1"/>
  <c r="CE470" i="1"/>
  <c r="CI470" i="1" s="1"/>
  <c r="BV470" i="1"/>
  <c r="BZ470" i="1" s="1"/>
  <c r="CE233" i="1"/>
  <c r="CI233" i="1" s="1"/>
  <c r="BV233" i="1"/>
  <c r="BZ233" i="1" s="1"/>
  <c r="CE231" i="1"/>
  <c r="CI231" i="1" s="1"/>
  <c r="BV231" i="1"/>
  <c r="BZ231" i="1" s="1"/>
  <c r="CE14" i="1"/>
  <c r="CI14" i="1" s="1"/>
  <c r="BV14" i="1"/>
  <c r="BZ14" i="1" s="1"/>
  <c r="CE513" i="1"/>
  <c r="CI513" i="1" s="1"/>
  <c r="BV513" i="1"/>
  <c r="BZ513" i="1" s="1"/>
  <c r="CE473" i="1"/>
  <c r="CI473" i="1" s="1"/>
  <c r="BV473" i="1"/>
  <c r="BZ473" i="1" s="1"/>
  <c r="CE439" i="1"/>
  <c r="CI439" i="1" s="1"/>
  <c r="BV439" i="1"/>
  <c r="BZ439" i="1" s="1"/>
  <c r="CE472" i="1"/>
  <c r="CI472" i="1" s="1"/>
  <c r="BV472" i="1"/>
  <c r="BZ472" i="1" s="1"/>
  <c r="CE282" i="1"/>
  <c r="CI282" i="1" s="1"/>
  <c r="BV282" i="1"/>
  <c r="BZ282" i="1" s="1"/>
  <c r="CE376" i="1"/>
  <c r="CI376" i="1" s="1"/>
  <c r="BV376" i="1"/>
  <c r="BZ376" i="1" s="1"/>
  <c r="CE298" i="1"/>
  <c r="CI298" i="1" s="1"/>
  <c r="BV298" i="1"/>
  <c r="BZ298" i="1" s="1"/>
  <c r="CE482" i="1"/>
  <c r="CI482" i="1" s="1"/>
  <c r="BV482" i="1"/>
  <c r="BZ482" i="1" s="1"/>
  <c r="CE263" i="1"/>
  <c r="CI263" i="1" s="1"/>
  <c r="BV263" i="1"/>
  <c r="BZ263" i="1" s="1"/>
  <c r="CE496" i="1"/>
  <c r="CI496" i="1" s="1"/>
  <c r="BV496" i="1"/>
  <c r="BZ496" i="1" s="1"/>
  <c r="CE35" i="1"/>
  <c r="CI35" i="1" s="1"/>
  <c r="BV35" i="1"/>
  <c r="BZ35" i="1" s="1"/>
  <c r="CE361" i="1"/>
  <c r="CI361" i="1" s="1"/>
  <c r="BV361" i="1"/>
  <c r="BZ361" i="1" s="1"/>
  <c r="CE271" i="1"/>
  <c r="CI271" i="1" s="1"/>
  <c r="BV271" i="1"/>
  <c r="BZ271" i="1" s="1"/>
  <c r="CE159" i="1"/>
  <c r="CI159" i="1" s="1"/>
  <c r="BV159" i="1"/>
  <c r="BZ159" i="1" s="1"/>
  <c r="CE329" i="1"/>
  <c r="CI329" i="1" s="1"/>
  <c r="BV329" i="1"/>
  <c r="BZ329" i="1" s="1"/>
  <c r="CE249" i="1"/>
  <c r="CI249" i="1" s="1"/>
  <c r="BV249" i="1"/>
  <c r="BZ249" i="1" s="1"/>
  <c r="CE266" i="1"/>
  <c r="CI266" i="1" s="1"/>
  <c r="BV266" i="1"/>
  <c r="BZ266" i="1" s="1"/>
  <c r="CE219" i="1"/>
  <c r="CI219" i="1" s="1"/>
  <c r="BV219" i="1"/>
  <c r="BZ219" i="1" s="1"/>
  <c r="CE351" i="1"/>
  <c r="CI351" i="1" s="1"/>
  <c r="BV351" i="1"/>
  <c r="BZ351" i="1" s="1"/>
  <c r="CE434" i="1"/>
  <c r="CI434" i="1" s="1"/>
  <c r="BV434" i="1"/>
  <c r="BZ434" i="1" s="1"/>
  <c r="CE42" i="1"/>
  <c r="CI42" i="1" s="1"/>
  <c r="BV42" i="1"/>
  <c r="BZ42" i="1" s="1"/>
  <c r="CE199" i="1"/>
  <c r="CI199" i="1" s="1"/>
  <c r="BV199" i="1"/>
  <c r="BZ199" i="1" s="1"/>
  <c r="CE528" i="1"/>
  <c r="CI528" i="1" s="1"/>
  <c r="BV528" i="1"/>
  <c r="BZ528" i="1" s="1"/>
  <c r="CE92" i="1"/>
  <c r="CI92" i="1" s="1"/>
  <c r="BV92" i="1"/>
  <c r="BZ92" i="1" s="1"/>
  <c r="CE435" i="1"/>
  <c r="CI435" i="1" s="1"/>
  <c r="BV435" i="1"/>
  <c r="BZ435" i="1" s="1"/>
  <c r="CE150" i="1"/>
  <c r="CI150" i="1" s="1"/>
  <c r="BV150" i="1"/>
  <c r="BZ150" i="1" s="1"/>
  <c r="CE310" i="1"/>
  <c r="CI310" i="1" s="1"/>
  <c r="BV310" i="1"/>
  <c r="BZ310" i="1" s="1"/>
  <c r="CE211" i="1"/>
  <c r="CI211" i="1" s="1"/>
  <c r="BV211" i="1"/>
  <c r="BZ211" i="1" s="1"/>
  <c r="CE23" i="1"/>
  <c r="CI23" i="1" s="1"/>
  <c r="BV23" i="1"/>
  <c r="BZ23" i="1" s="1"/>
  <c r="CE91" i="1"/>
  <c r="CI91" i="1" s="1"/>
  <c r="BV91" i="1"/>
  <c r="BZ91" i="1" s="1"/>
  <c r="CE300" i="1"/>
  <c r="CI300" i="1" s="1"/>
  <c r="BV300" i="1"/>
  <c r="BZ300" i="1" s="1"/>
  <c r="CE348" i="1"/>
  <c r="CI348" i="1" s="1"/>
  <c r="BV348" i="1"/>
  <c r="BZ348" i="1" s="1"/>
  <c r="CE516" i="1"/>
  <c r="CI516" i="1" s="1"/>
  <c r="BV516" i="1"/>
  <c r="BZ516" i="1" s="1"/>
  <c r="CE566" i="1"/>
  <c r="CI566" i="1" s="1"/>
  <c r="BV566" i="1"/>
  <c r="BZ566" i="1" s="1"/>
  <c r="CE173" i="1"/>
  <c r="CI173" i="1" s="1"/>
  <c r="BV173" i="1"/>
  <c r="BZ173" i="1" s="1"/>
  <c r="CE247" i="1"/>
  <c r="CI247" i="1" s="1"/>
  <c r="BV247" i="1"/>
  <c r="BZ247" i="1" s="1"/>
  <c r="CE536" i="1"/>
  <c r="CI536" i="1" s="1"/>
  <c r="BV536" i="1"/>
  <c r="BZ536" i="1" s="1"/>
  <c r="CE198" i="1"/>
  <c r="CI198" i="1" s="1"/>
  <c r="BV198" i="1"/>
  <c r="BZ198" i="1" s="1"/>
  <c r="CE438" i="1"/>
  <c r="CI438" i="1" s="1"/>
  <c r="BV438" i="1"/>
  <c r="BZ438" i="1" s="1"/>
  <c r="CE452" i="1"/>
  <c r="CI452" i="1" s="1"/>
  <c r="BV452" i="1"/>
  <c r="BZ452" i="1" s="1"/>
  <c r="CE225" i="1"/>
  <c r="CI225" i="1" s="1"/>
  <c r="BV225" i="1"/>
  <c r="BZ225" i="1" s="1"/>
  <c r="CO578" i="1"/>
  <c r="CQ578" i="1" s="1"/>
  <c r="CO548" i="1"/>
  <c r="CQ548" i="1" s="1"/>
  <c r="CO308" i="1"/>
  <c r="CQ308" i="1" s="1"/>
  <c r="CO397" i="1"/>
  <c r="CQ397" i="1" s="1"/>
  <c r="CO528" i="1"/>
  <c r="CQ528" i="1" s="1"/>
  <c r="CO566" i="1"/>
  <c r="CQ566" i="1" s="1"/>
  <c r="CS566" i="1" s="1"/>
  <c r="FC566" i="1" s="1"/>
  <c r="CO524" i="1"/>
  <c r="CQ524" i="1" s="1"/>
  <c r="CO91" i="1"/>
  <c r="CQ91" i="1" s="1"/>
  <c r="CO169" i="1"/>
  <c r="CQ169" i="1" s="1"/>
  <c r="CO532" i="1"/>
  <c r="CQ532" i="1" s="1"/>
  <c r="CO287" i="1"/>
  <c r="CQ287" i="1" s="1"/>
  <c r="CO133" i="1"/>
  <c r="CQ133" i="1" s="1"/>
  <c r="CO369" i="1"/>
  <c r="CQ369" i="1" s="1"/>
  <c r="CO352" i="1"/>
  <c r="CQ352" i="1" s="1"/>
  <c r="CO329" i="1"/>
  <c r="CQ329" i="1" s="1"/>
  <c r="CO70" i="1"/>
  <c r="CQ70" i="1" s="1"/>
  <c r="J90" i="1"/>
  <c r="K242" i="1"/>
  <c r="K88" i="1"/>
  <c r="K198" i="1"/>
  <c r="K357" i="1"/>
  <c r="K265" i="1"/>
  <c r="K519" i="1"/>
  <c r="K141" i="1"/>
  <c r="K35" i="1"/>
  <c r="K237" i="1"/>
  <c r="K159" i="1"/>
  <c r="K144" i="1"/>
  <c r="K562" i="1"/>
  <c r="K348" i="1"/>
  <c r="K150" i="1"/>
  <c r="K329" i="1"/>
  <c r="K490" i="1"/>
  <c r="K528" i="1"/>
  <c r="K91" i="1"/>
  <c r="K20" i="1"/>
  <c r="K211" i="1"/>
  <c r="K438" i="1"/>
  <c r="K247" i="1"/>
  <c r="K516" i="1"/>
  <c r="J298" i="1"/>
  <c r="K566" i="1"/>
  <c r="K225" i="1"/>
  <c r="J117" i="1"/>
  <c r="K17" i="1"/>
  <c r="K513" i="1"/>
  <c r="K249" i="1"/>
  <c r="K199" i="1"/>
  <c r="J479" i="1"/>
  <c r="K46" i="1"/>
  <c r="K494" i="1"/>
  <c r="K481" i="1"/>
  <c r="K527" i="1"/>
  <c r="K366" i="1"/>
  <c r="K442" i="1"/>
  <c r="K99" i="1"/>
  <c r="K536" i="1"/>
  <c r="K376" i="1"/>
  <c r="K147" i="1"/>
  <c r="K92" i="1"/>
  <c r="K42" i="1"/>
  <c r="K300" i="1"/>
  <c r="K282" i="1"/>
  <c r="K266" i="1"/>
  <c r="K380" i="1"/>
  <c r="K434" i="1"/>
  <c r="K23" i="1"/>
  <c r="K173" i="1"/>
  <c r="K435" i="1"/>
  <c r="K310" i="1"/>
  <c r="K271" i="1"/>
  <c r="K482" i="1"/>
  <c r="I90" i="1"/>
  <c r="CR3" i="1"/>
  <c r="B587" i="1"/>
  <c r="B588" i="1"/>
  <c r="B590" i="1"/>
  <c r="B589" i="1"/>
  <c r="B591" i="1"/>
  <c r="B592" i="1"/>
  <c r="B594" i="1"/>
  <c r="B595" i="1"/>
  <c r="B596" i="1"/>
  <c r="B597" i="1"/>
  <c r="B598" i="1"/>
  <c r="BQ3" i="1"/>
  <c r="EP439" i="1" l="1"/>
  <c r="EQ360" i="1"/>
  <c r="EQ245" i="1"/>
  <c r="EP499" i="1"/>
  <c r="EQ564" i="1"/>
  <c r="EP571" i="1"/>
  <c r="EP552" i="1"/>
  <c r="FK105" i="1"/>
  <c r="EN209" i="1"/>
  <c r="EP418" i="1"/>
  <c r="EG256" i="1"/>
  <c r="EP216" i="1"/>
  <c r="EV174" i="1"/>
  <c r="EQ503" i="1"/>
  <c r="FK569" i="1"/>
  <c r="FK385" i="1"/>
  <c r="EN449" i="1"/>
  <c r="EN277" i="1"/>
  <c r="EV460" i="1"/>
  <c r="EQ582" i="1"/>
  <c r="EV229" i="1"/>
  <c r="EV489" i="1"/>
  <c r="EP269" i="1"/>
  <c r="EQ363" i="1"/>
  <c r="EM388" i="1"/>
  <c r="EV388" i="1"/>
  <c r="ET416" i="1"/>
  <c r="EL416" i="1"/>
  <c r="EI474" i="1"/>
  <c r="EQ474" i="1"/>
  <c r="EI423" i="1"/>
  <c r="EQ423" i="1"/>
  <c r="EH548" i="1"/>
  <c r="EP548" i="1"/>
  <c r="EH516" i="1"/>
  <c r="EP516" i="1"/>
  <c r="EH421" i="1"/>
  <c r="EQ421" i="1"/>
  <c r="EG213" i="1"/>
  <c r="EP213" i="1"/>
  <c r="EG183" i="1"/>
  <c r="EP183" i="1"/>
  <c r="EP143" i="1"/>
  <c r="EG143" i="1"/>
  <c r="EG101" i="1"/>
  <c r="EP101" i="1"/>
  <c r="EG78" i="1"/>
  <c r="EP78" i="1"/>
  <c r="EP396" i="1"/>
  <c r="EQ396" i="1"/>
  <c r="EN37" i="1"/>
  <c r="FK37" i="1"/>
  <c r="EN24" i="1"/>
  <c r="FK24" i="1"/>
  <c r="EV24" i="1"/>
  <c r="EV285" i="1"/>
  <c r="EN285" i="1"/>
  <c r="EH65" i="1"/>
  <c r="EP65" i="1"/>
  <c r="EQ65" i="1"/>
  <c r="EH241" i="1"/>
  <c r="EQ241" i="1"/>
  <c r="EP241" i="1"/>
  <c r="EM256" i="1"/>
  <c r="EV256" i="1"/>
  <c r="EM144" i="1"/>
  <c r="EV144" i="1"/>
  <c r="EK408" i="1"/>
  <c r="BE408" i="1" s="1"/>
  <c r="ET408" i="1"/>
  <c r="EI279" i="1"/>
  <c r="EQ279" i="1"/>
  <c r="EI215" i="1"/>
  <c r="EQ215" i="1"/>
  <c r="EI100" i="1"/>
  <c r="EQ100" i="1"/>
  <c r="EH452" i="1"/>
  <c r="EQ452" i="1"/>
  <c r="EP452" i="1"/>
  <c r="EH141" i="1"/>
  <c r="EP141" i="1"/>
  <c r="EQ141" i="1"/>
  <c r="EP106" i="1"/>
  <c r="EH106" i="1"/>
  <c r="EQ106" i="1"/>
  <c r="EH89" i="1"/>
  <c r="EP89" i="1"/>
  <c r="EH53" i="1"/>
  <c r="EQ53" i="1"/>
  <c r="EP53" i="1"/>
  <c r="EP345" i="1"/>
  <c r="EG345" i="1"/>
  <c r="EG253" i="1"/>
  <c r="EP253" i="1"/>
  <c r="EG145" i="1"/>
  <c r="EP145" i="1"/>
  <c r="EG113" i="1"/>
  <c r="EP113" i="1"/>
  <c r="EP68" i="1"/>
  <c r="EG68" i="1"/>
  <c r="EG26" i="1"/>
  <c r="EP26" i="1"/>
  <c r="EG12" i="1"/>
  <c r="EP12" i="1"/>
  <c r="EV580" i="1"/>
  <c r="EP537" i="1"/>
  <c r="EP473" i="1"/>
  <c r="EV420" i="1"/>
  <c r="EQ410" i="1"/>
  <c r="EI341" i="1"/>
  <c r="EH308" i="1"/>
  <c r="EG295" i="1"/>
  <c r="EH173" i="1"/>
  <c r="EP185" i="1"/>
  <c r="EP231" i="1"/>
  <c r="EG60" i="1"/>
  <c r="EG503" i="1"/>
  <c r="EP503" i="1"/>
  <c r="EG383" i="1"/>
  <c r="EP383" i="1"/>
  <c r="EP240" i="1"/>
  <c r="EG240" i="1"/>
  <c r="EP478" i="1"/>
  <c r="EH579" i="1"/>
  <c r="EQ579" i="1"/>
  <c r="EV80" i="1"/>
  <c r="EV36" i="1"/>
  <c r="EP558" i="1"/>
  <c r="EH558" i="1"/>
  <c r="EQ558" i="1"/>
  <c r="EH278" i="1"/>
  <c r="EQ278" i="1"/>
  <c r="EQ310" i="1"/>
  <c r="EQ263" i="1"/>
  <c r="EQ164" i="1"/>
  <c r="EI164" i="1"/>
  <c r="EG298" i="1"/>
  <c r="EP298" i="1"/>
  <c r="EG246" i="1"/>
  <c r="EP246" i="1"/>
  <c r="EG304" i="1"/>
  <c r="EP304" i="1"/>
  <c r="FK461" i="1"/>
  <c r="FK100" i="1"/>
  <c r="EV100" i="1"/>
  <c r="EN100" i="1"/>
  <c r="EI84" i="1"/>
  <c r="EQ84" i="1"/>
  <c r="EH18" i="1"/>
  <c r="EP18" i="1"/>
  <c r="EQ18" i="1"/>
  <c r="EI174" i="1"/>
  <c r="EQ174" i="1"/>
  <c r="EI458" i="1"/>
  <c r="EQ458" i="1"/>
  <c r="EP440" i="1"/>
  <c r="EH440" i="1"/>
  <c r="EH367" i="1"/>
  <c r="EQ367" i="1"/>
  <c r="EP367" i="1"/>
  <c r="EQ316" i="1"/>
  <c r="EP316" i="1"/>
  <c r="EH316" i="1"/>
  <c r="EG407" i="1"/>
  <c r="EP407" i="1"/>
  <c r="EP343" i="1"/>
  <c r="EG343" i="1"/>
  <c r="EG287" i="1"/>
  <c r="EP287" i="1"/>
  <c r="EG271" i="1"/>
  <c r="EP271" i="1"/>
  <c r="EG263" i="1"/>
  <c r="EP263" i="1"/>
  <c r="EG245" i="1"/>
  <c r="EP245" i="1"/>
  <c r="EG217" i="1"/>
  <c r="EP217" i="1"/>
  <c r="EG165" i="1"/>
  <c r="EP165" i="1"/>
  <c r="EG151" i="1"/>
  <c r="EP151" i="1"/>
  <c r="EG121" i="1"/>
  <c r="EP121" i="1"/>
  <c r="EG105" i="1"/>
  <c r="EP105" i="1"/>
  <c r="EN81" i="1"/>
  <c r="FK81" i="1"/>
  <c r="EV81" i="1"/>
  <c r="EH6" i="1"/>
  <c r="EP6" i="1"/>
  <c r="EI184" i="1"/>
  <c r="EQ184" i="1"/>
  <c r="EH301" i="1"/>
  <c r="EQ301" i="1"/>
  <c r="EH202" i="1"/>
  <c r="EP202" i="1"/>
  <c r="EQ202" i="1"/>
  <c r="FK52" i="1"/>
  <c r="EV52" i="1"/>
  <c r="EN52" i="1"/>
  <c r="FK56" i="1"/>
  <c r="EN56" i="1"/>
  <c r="EV56" i="1"/>
  <c r="EN325" i="1"/>
  <c r="FK325" i="1"/>
  <c r="FK229" i="1"/>
  <c r="EN229" i="1"/>
  <c r="EM237" i="1"/>
  <c r="EV237" i="1"/>
  <c r="EM185" i="1"/>
  <c r="EV185" i="1"/>
  <c r="EH290" i="1"/>
  <c r="EP290" i="1"/>
  <c r="EQ290" i="1"/>
  <c r="EH13" i="1"/>
  <c r="EQ13" i="1"/>
  <c r="EP13" i="1"/>
  <c r="EQ17" i="1"/>
  <c r="EP17" i="1"/>
  <c r="EH17" i="1"/>
  <c r="EH25" i="1"/>
  <c r="EP25" i="1"/>
  <c r="EQ25" i="1"/>
  <c r="EM272" i="1"/>
  <c r="EV272" i="1"/>
  <c r="EM68" i="1"/>
  <c r="EV68" i="1"/>
  <c r="EM48" i="1"/>
  <c r="EV48" i="1"/>
  <c r="EM8" i="1"/>
  <c r="EV8" i="1"/>
  <c r="EI566" i="1"/>
  <c r="EQ566" i="1"/>
  <c r="EI361" i="1"/>
  <c r="EQ361" i="1"/>
  <c r="EI302" i="1"/>
  <c r="EQ302" i="1"/>
  <c r="EI231" i="1"/>
  <c r="EQ231" i="1"/>
  <c r="EI203" i="1"/>
  <c r="EQ203" i="1"/>
  <c r="EI183" i="1"/>
  <c r="EQ183" i="1"/>
  <c r="EI135" i="1"/>
  <c r="EQ135" i="1"/>
  <c r="EI108" i="1"/>
  <c r="EQ108" i="1"/>
  <c r="EI87" i="1"/>
  <c r="EQ87" i="1"/>
  <c r="EQ63" i="1"/>
  <c r="EI63" i="1"/>
  <c r="EH488" i="1"/>
  <c r="EP488" i="1"/>
  <c r="EH269" i="1"/>
  <c r="EQ269" i="1"/>
  <c r="EH233" i="1"/>
  <c r="EQ233" i="1"/>
  <c r="EP233" i="1"/>
  <c r="EQ201" i="1"/>
  <c r="EH201" i="1"/>
  <c r="EP201" i="1"/>
  <c r="EH157" i="1"/>
  <c r="EQ157" i="1"/>
  <c r="EP157" i="1"/>
  <c r="EH133" i="1"/>
  <c r="EP133" i="1"/>
  <c r="EQ133" i="1"/>
  <c r="EH81" i="1"/>
  <c r="EP81" i="1"/>
  <c r="EQ81" i="1"/>
  <c r="EH41" i="1"/>
  <c r="EQ41" i="1"/>
  <c r="EP41" i="1"/>
  <c r="EG353" i="1"/>
  <c r="EP353" i="1"/>
  <c r="EG20" i="1"/>
  <c r="EP20" i="1"/>
  <c r="EM324" i="1"/>
  <c r="EU324" i="1"/>
  <c r="EV324" i="1"/>
  <c r="EX324" i="1" s="1"/>
  <c r="FI324" i="1" s="1"/>
  <c r="EQ574" i="1"/>
  <c r="EQ554" i="1"/>
  <c r="EQ526" i="1"/>
  <c r="EQ516" i="1"/>
  <c r="EM460" i="1"/>
  <c r="EQ490" i="1"/>
  <c r="EV417" i="1"/>
  <c r="EP449" i="1"/>
  <c r="ES408" i="1"/>
  <c r="EP410" i="1"/>
  <c r="EQ397" i="1"/>
  <c r="EV336" i="1"/>
  <c r="EQ315" i="1"/>
  <c r="EQ224" i="1"/>
  <c r="EP197" i="1"/>
  <c r="EQ4" i="1"/>
  <c r="EQ185" i="1"/>
  <c r="EV124" i="1"/>
  <c r="EI562" i="1"/>
  <c r="EQ562" i="1"/>
  <c r="EI466" i="1"/>
  <c r="EQ466" i="1"/>
  <c r="EQ434" i="1"/>
  <c r="EI434" i="1"/>
  <c r="EI333" i="1"/>
  <c r="EQ333" i="1"/>
  <c r="EH327" i="1"/>
  <c r="EP327" i="1"/>
  <c r="EQ327" i="1"/>
  <c r="EG541" i="1"/>
  <c r="EP541" i="1"/>
  <c r="EP291" i="1"/>
  <c r="EG291" i="1"/>
  <c r="EG281" i="1"/>
  <c r="EP281" i="1"/>
  <c r="EG255" i="1"/>
  <c r="EP255" i="1"/>
  <c r="EG239" i="1"/>
  <c r="EP239" i="1"/>
  <c r="EG223" i="1"/>
  <c r="EP223" i="1"/>
  <c r="EG177" i="1"/>
  <c r="EP177" i="1"/>
  <c r="EG161" i="1"/>
  <c r="EP161" i="1"/>
  <c r="EP129" i="1"/>
  <c r="EG129" i="1"/>
  <c r="EG117" i="1"/>
  <c r="EP117" i="1"/>
  <c r="EN249" i="1"/>
  <c r="FK249" i="1"/>
  <c r="EN117" i="1"/>
  <c r="EV117" i="1"/>
  <c r="FK117" i="1"/>
  <c r="EI52" i="1"/>
  <c r="EQ52" i="1"/>
  <c r="EM413" i="1"/>
  <c r="EV413" i="1"/>
  <c r="EM221" i="1"/>
  <c r="EV221" i="1"/>
  <c r="EH426" i="1"/>
  <c r="EQ426" i="1"/>
  <c r="EH262" i="1"/>
  <c r="EP262" i="1"/>
  <c r="EQ262" i="1"/>
  <c r="FF392" i="1"/>
  <c r="FE392" i="1"/>
  <c r="EH82" i="1"/>
  <c r="EP82" i="1"/>
  <c r="EQ82" i="1"/>
  <c r="EN33" i="1"/>
  <c r="FK33" i="1"/>
  <c r="EV33" i="1"/>
  <c r="FK409" i="1"/>
  <c r="EN409" i="1"/>
  <c r="EN245" i="1"/>
  <c r="FK245" i="1"/>
  <c r="EV245" i="1"/>
  <c r="EN173" i="1"/>
  <c r="FK173" i="1"/>
  <c r="EI439" i="1"/>
  <c r="EQ439" i="1"/>
  <c r="EH210" i="1"/>
  <c r="EQ210" i="1"/>
  <c r="FK84" i="1"/>
  <c r="EV84" i="1"/>
  <c r="EN84" i="1"/>
  <c r="EV456" i="1"/>
  <c r="EM456" i="1"/>
  <c r="EM356" i="1"/>
  <c r="EV356" i="1"/>
  <c r="EM280" i="1"/>
  <c r="EV280" i="1"/>
  <c r="EM264" i="1"/>
  <c r="EV264" i="1"/>
  <c r="EV228" i="1"/>
  <c r="EM228" i="1"/>
  <c r="EV208" i="1"/>
  <c r="EM208" i="1"/>
  <c r="EM28" i="1"/>
  <c r="EV28" i="1"/>
  <c r="EL121" i="1"/>
  <c r="ET121" i="1"/>
  <c r="EI271" i="1"/>
  <c r="EQ271" i="1"/>
  <c r="EI255" i="1"/>
  <c r="EQ255" i="1"/>
  <c r="EI175" i="1"/>
  <c r="EQ175" i="1"/>
  <c r="EI167" i="1"/>
  <c r="EQ167" i="1"/>
  <c r="EI116" i="1"/>
  <c r="EQ116" i="1"/>
  <c r="EI47" i="1"/>
  <c r="EQ47" i="1"/>
  <c r="EI11" i="1"/>
  <c r="EQ11" i="1"/>
  <c r="EQ225" i="1"/>
  <c r="EP225" i="1"/>
  <c r="EH225" i="1"/>
  <c r="EQ169" i="1"/>
  <c r="EP169" i="1"/>
  <c r="EP149" i="1"/>
  <c r="EQ149" i="1"/>
  <c r="EH149" i="1"/>
  <c r="EH125" i="1"/>
  <c r="EP125" i="1"/>
  <c r="EQ125" i="1"/>
  <c r="EH69" i="1"/>
  <c r="EP69" i="1"/>
  <c r="EQ69" i="1"/>
  <c r="EH21" i="1"/>
  <c r="EQ21" i="1"/>
  <c r="EG273" i="1"/>
  <c r="EP273" i="1"/>
  <c r="EG237" i="1"/>
  <c r="EP237" i="1"/>
  <c r="EG159" i="1"/>
  <c r="EP159" i="1"/>
  <c r="EG135" i="1"/>
  <c r="EP135" i="1"/>
  <c r="EG32" i="1"/>
  <c r="EP32" i="1"/>
  <c r="EQ548" i="1"/>
  <c r="EQ478" i="1"/>
  <c r="EV461" i="1"/>
  <c r="EV429" i="1"/>
  <c r="EU416" i="1"/>
  <c r="EQ354" i="1"/>
  <c r="EM408" i="1"/>
  <c r="EQ353" i="1"/>
  <c r="EH396" i="1"/>
  <c r="EP381" i="1"/>
  <c r="EP365" i="1"/>
  <c r="EG319" i="1"/>
  <c r="EV344" i="1"/>
  <c r="EV249" i="1"/>
  <c r="EV240" i="1"/>
  <c r="EP173" i="1"/>
  <c r="EQ143" i="1"/>
  <c r="EP210" i="1"/>
  <c r="FE476" i="1"/>
  <c r="FK285" i="1"/>
  <c r="EN577" i="1"/>
  <c r="EV577" i="1"/>
  <c r="EH538" i="1"/>
  <c r="EP538" i="1"/>
  <c r="EG556" i="1"/>
  <c r="EP556" i="1"/>
  <c r="EG498" i="1"/>
  <c r="EP498" i="1"/>
  <c r="EG486" i="1"/>
  <c r="EP486" i="1"/>
  <c r="EH154" i="1"/>
  <c r="EP154" i="1"/>
  <c r="EQ154" i="1"/>
  <c r="FK132" i="1"/>
  <c r="EN132" i="1"/>
  <c r="EH111" i="1"/>
  <c r="EP111" i="1"/>
  <c r="EQ111" i="1"/>
  <c r="EI72" i="1"/>
  <c r="EQ72" i="1"/>
  <c r="EN49" i="1"/>
  <c r="FK49" i="1"/>
  <c r="EH501" i="1"/>
  <c r="EQ501" i="1"/>
  <c r="EH441" i="1"/>
  <c r="EP441" i="1"/>
  <c r="EP368" i="1"/>
  <c r="EH186" i="1"/>
  <c r="EQ186" i="1"/>
  <c r="EN480" i="1"/>
  <c r="EV480" i="1"/>
  <c r="FK480" i="1"/>
  <c r="EH485" i="1"/>
  <c r="EQ485" i="1"/>
  <c r="EN353" i="1"/>
  <c r="FK353" i="1"/>
  <c r="EN241" i="1"/>
  <c r="FK241" i="1"/>
  <c r="EN224" i="1"/>
  <c r="FK224" i="1"/>
  <c r="EH178" i="1"/>
  <c r="EQ178" i="1"/>
  <c r="EH162" i="1"/>
  <c r="EQ162" i="1"/>
  <c r="FK149" i="1"/>
  <c r="EN149" i="1"/>
  <c r="EH138" i="1"/>
  <c r="EP138" i="1"/>
  <c r="EQ138" i="1"/>
  <c r="FK128" i="1"/>
  <c r="EV128" i="1"/>
  <c r="EN128" i="1"/>
  <c r="EU121" i="1"/>
  <c r="EH58" i="1"/>
  <c r="EQ58" i="1"/>
  <c r="EI48" i="1"/>
  <c r="EQ48" i="1"/>
  <c r="EN561" i="1"/>
  <c r="FK561" i="1"/>
  <c r="EN553" i="1"/>
  <c r="FK553" i="1"/>
  <c r="EN545" i="1"/>
  <c r="FK545" i="1"/>
  <c r="EN513" i="1"/>
  <c r="FK513" i="1"/>
  <c r="EN481" i="1"/>
  <c r="FK481" i="1"/>
  <c r="EN429" i="1"/>
  <c r="FK429" i="1"/>
  <c r="EN401" i="1"/>
  <c r="EV401" i="1"/>
  <c r="EV349" i="1"/>
  <c r="FK349" i="1"/>
  <c r="EN317" i="1"/>
  <c r="EV317" i="1"/>
  <c r="FF460" i="1"/>
  <c r="FE460" i="1"/>
  <c r="FF388" i="1"/>
  <c r="FE388" i="1"/>
  <c r="EQ148" i="1"/>
  <c r="EI148" i="1"/>
  <c r="FK76" i="1"/>
  <c r="EN76" i="1"/>
  <c r="EN4" i="1"/>
  <c r="FK4" i="1"/>
  <c r="EV4" i="1"/>
  <c r="FE181" i="1"/>
  <c r="FF181" i="1"/>
  <c r="FF141" i="1"/>
  <c r="FE141" i="1"/>
  <c r="FE117" i="1"/>
  <c r="FF117" i="1"/>
  <c r="EV176" i="1"/>
  <c r="FK45" i="1"/>
  <c r="EV45" i="1"/>
  <c r="FE381" i="1"/>
  <c r="FF381" i="1"/>
  <c r="FE237" i="1"/>
  <c r="FF237" i="1"/>
  <c r="FE185" i="1"/>
  <c r="FF185" i="1"/>
  <c r="FF165" i="1"/>
  <c r="FE165" i="1"/>
  <c r="EN12" i="1"/>
  <c r="FK12" i="1"/>
  <c r="FE480" i="1"/>
  <c r="FF480" i="1"/>
  <c r="FE456" i="1"/>
  <c r="FF456" i="1"/>
  <c r="FF372" i="1"/>
  <c r="FE372" i="1"/>
  <c r="FE356" i="1"/>
  <c r="FF356" i="1"/>
  <c r="EM108" i="1"/>
  <c r="EV108" i="1"/>
  <c r="EG46" i="1"/>
  <c r="EP46" i="1"/>
  <c r="EH9" i="1"/>
  <c r="EQ9" i="1"/>
  <c r="FF336" i="1"/>
  <c r="FE336" i="1"/>
  <c r="FF320" i="1"/>
  <c r="FE320" i="1"/>
  <c r="FE304" i="1"/>
  <c r="FF304" i="1"/>
  <c r="FF296" i="1"/>
  <c r="FE296" i="1"/>
  <c r="FF288" i="1"/>
  <c r="FE288" i="1"/>
  <c r="FE280" i="1"/>
  <c r="FF280" i="1"/>
  <c r="FF272" i="1"/>
  <c r="FE272" i="1"/>
  <c r="FE264" i="1"/>
  <c r="FF264" i="1"/>
  <c r="FF256" i="1"/>
  <c r="FE256" i="1"/>
  <c r="FE240" i="1"/>
  <c r="FF240" i="1"/>
  <c r="FF196" i="1"/>
  <c r="FE196" i="1"/>
  <c r="FF188" i="1"/>
  <c r="FE188" i="1"/>
  <c r="FF176" i="1"/>
  <c r="FE176" i="1"/>
  <c r="FE156" i="1"/>
  <c r="FF156" i="1"/>
  <c r="FE136" i="1"/>
  <c r="FF136" i="1"/>
  <c r="FF124" i="1"/>
  <c r="FE124" i="1"/>
  <c r="FF92" i="1"/>
  <c r="FE92" i="1"/>
  <c r="FE80" i="1"/>
  <c r="FF80" i="1"/>
  <c r="FE68" i="1"/>
  <c r="FF68" i="1"/>
  <c r="FE60" i="1"/>
  <c r="FF60" i="1"/>
  <c r="FE48" i="1"/>
  <c r="FF48" i="1"/>
  <c r="FF36" i="1"/>
  <c r="FE36" i="1"/>
  <c r="FF28" i="1"/>
  <c r="FE28" i="1"/>
  <c r="EP539" i="1"/>
  <c r="EP475" i="1"/>
  <c r="EV320" i="1"/>
  <c r="EQ254" i="1"/>
  <c r="EQ246" i="1"/>
  <c r="EP250" i="1"/>
  <c r="EI212" i="1"/>
  <c r="EV233" i="1"/>
  <c r="EV41" i="1"/>
  <c r="EP420" i="1"/>
  <c r="EQ75" i="1"/>
  <c r="EQ419" i="1"/>
  <c r="EH163" i="1"/>
  <c r="EP163" i="1"/>
  <c r="EQ35" i="1"/>
  <c r="FE472" i="1"/>
  <c r="EV561" i="1"/>
  <c r="EQ80" i="1"/>
  <c r="EP162" i="1"/>
  <c r="EV121" i="1"/>
  <c r="FK445" i="1"/>
  <c r="FK176" i="1"/>
  <c r="EN280" i="1"/>
  <c r="FK205" i="1"/>
  <c r="EN521" i="1"/>
  <c r="FK505" i="1"/>
  <c r="FK417" i="1"/>
  <c r="FK333" i="1"/>
  <c r="FK289" i="1"/>
  <c r="FK240" i="1"/>
  <c r="FK573" i="1"/>
  <c r="EN437" i="1"/>
  <c r="EM514" i="1"/>
  <c r="EV514" i="1"/>
  <c r="EG408" i="1"/>
  <c r="EP408" i="1"/>
  <c r="EN388" i="1"/>
  <c r="FK388" i="1"/>
  <c r="EN345" i="1"/>
  <c r="FK345" i="1"/>
  <c r="EN264" i="1"/>
  <c r="FK264" i="1"/>
  <c r="FK121" i="1"/>
  <c r="EN121" i="1"/>
  <c r="EI88" i="1"/>
  <c r="EQ88" i="1"/>
  <c r="FK60" i="1"/>
  <c r="EV60" i="1"/>
  <c r="EP30" i="1"/>
  <c r="EQ30" i="1"/>
  <c r="EV220" i="1"/>
  <c r="FK528" i="1"/>
  <c r="EV528" i="1"/>
  <c r="EN520" i="1"/>
  <c r="EV520" i="1"/>
  <c r="FK504" i="1"/>
  <c r="EV504" i="1"/>
  <c r="FK496" i="1"/>
  <c r="EV496" i="1"/>
  <c r="EV464" i="1"/>
  <c r="EN464" i="1"/>
  <c r="EN420" i="1"/>
  <c r="FK420" i="1"/>
  <c r="EN408" i="1"/>
  <c r="FK408" i="1"/>
  <c r="EV408" i="1"/>
  <c r="EW408" i="1" s="1"/>
  <c r="FH408" i="1" s="1"/>
  <c r="EN376" i="1"/>
  <c r="FK376" i="1"/>
  <c r="EN288" i="1"/>
  <c r="EV288" i="1"/>
  <c r="FK288" i="1"/>
  <c r="EN564" i="1"/>
  <c r="FK564" i="1"/>
  <c r="FF221" i="1"/>
  <c r="EN188" i="1"/>
  <c r="EV188" i="1"/>
  <c r="FK188" i="1"/>
  <c r="EH174" i="1"/>
  <c r="EP174" i="1"/>
  <c r="FK145" i="1"/>
  <c r="EN145" i="1"/>
  <c r="EV145" i="1"/>
  <c r="FK136" i="1"/>
  <c r="EV136" i="1"/>
  <c r="EI121" i="1"/>
  <c r="EQ121" i="1"/>
  <c r="ER121" i="1"/>
  <c r="FF337" i="1"/>
  <c r="FE337" i="1"/>
  <c r="FK300" i="1"/>
  <c r="EV300" i="1"/>
  <c r="EH552" i="1"/>
  <c r="EQ535" i="1"/>
  <c r="EP528" i="1"/>
  <c r="EP505" i="1"/>
  <c r="EP463" i="1"/>
  <c r="EV435" i="1"/>
  <c r="EP386" i="1"/>
  <c r="EQ250" i="1"/>
  <c r="EP254" i="1"/>
  <c r="EN232" i="1"/>
  <c r="EP193" i="1"/>
  <c r="EQ146" i="1"/>
  <c r="EH134" i="1"/>
  <c r="EM121" i="1"/>
  <c r="EQ97" i="1"/>
  <c r="EQ64" i="1"/>
  <c r="FF420" i="1"/>
  <c r="EN101" i="1"/>
  <c r="EN533" i="1"/>
  <c r="EN176" i="1"/>
  <c r="EN320" i="1"/>
  <c r="FK401" i="1"/>
  <c r="FF417" i="1"/>
  <c r="EM189" i="1"/>
  <c r="EV189" i="1"/>
  <c r="EM169" i="1"/>
  <c r="EV169" i="1"/>
  <c r="EI431" i="1"/>
  <c r="EQ431" i="1"/>
  <c r="EI402" i="1"/>
  <c r="EQ402" i="1"/>
  <c r="EH557" i="1"/>
  <c r="EP557" i="1"/>
  <c r="EH497" i="1"/>
  <c r="EQ497" i="1"/>
  <c r="EP364" i="1"/>
  <c r="EH309" i="1"/>
  <c r="EP309" i="1"/>
  <c r="EN248" i="1"/>
  <c r="FK248" i="1"/>
  <c r="EN404" i="1"/>
  <c r="FK404" i="1"/>
  <c r="EN200" i="1"/>
  <c r="FK200" i="1"/>
  <c r="EJ4" i="1"/>
  <c r="ER4" i="1"/>
  <c r="ES4" i="1"/>
  <c r="EH500" i="1"/>
  <c r="EP500" i="1"/>
  <c r="EI322" i="1"/>
  <c r="EQ322" i="1"/>
  <c r="FF556" i="1"/>
  <c r="FE556" i="1"/>
  <c r="FF540" i="1"/>
  <c r="FE540" i="1"/>
  <c r="EP70" i="1"/>
  <c r="EP38" i="1"/>
  <c r="EP544" i="1"/>
  <c r="FF452" i="1"/>
  <c r="FE452" i="1"/>
  <c r="EP483" i="1"/>
  <c r="EQ456" i="1"/>
  <c r="EV304" i="1"/>
  <c r="EP517" i="1"/>
  <c r="EP526" i="1"/>
  <c r="EV156" i="1"/>
  <c r="EV508" i="1"/>
  <c r="EV244" i="1"/>
  <c r="EV141" i="1"/>
  <c r="EV325" i="1"/>
  <c r="FE205" i="1"/>
  <c r="FF205" i="1"/>
  <c r="FF516" i="1"/>
  <c r="FE516" i="1"/>
  <c r="FE448" i="1"/>
  <c r="FF448" i="1"/>
  <c r="FE416" i="1"/>
  <c r="FF416" i="1"/>
  <c r="FF360" i="1"/>
  <c r="FE360" i="1"/>
  <c r="FF340" i="1"/>
  <c r="FE340" i="1"/>
  <c r="FF328" i="1"/>
  <c r="FE328" i="1"/>
  <c r="FF316" i="1"/>
  <c r="FE316" i="1"/>
  <c r="FF308" i="1"/>
  <c r="FE308" i="1"/>
  <c r="FE252" i="1"/>
  <c r="FF252" i="1"/>
  <c r="FE236" i="1"/>
  <c r="FF236" i="1"/>
  <c r="FF224" i="1"/>
  <c r="FE224" i="1"/>
  <c r="FE212" i="1"/>
  <c r="FF212" i="1"/>
  <c r="FF204" i="1"/>
  <c r="FE204" i="1"/>
  <c r="FF180" i="1"/>
  <c r="FE180" i="1"/>
  <c r="FF172" i="1"/>
  <c r="FE172" i="1"/>
  <c r="FE160" i="1"/>
  <c r="FF160" i="1"/>
  <c r="FF140" i="1"/>
  <c r="FE140" i="1"/>
  <c r="FF76" i="1"/>
  <c r="FE76" i="1"/>
  <c r="FF44" i="1"/>
  <c r="FE44" i="1"/>
  <c r="FF4" i="1"/>
  <c r="FE4" i="1"/>
  <c r="FF552" i="1"/>
  <c r="FE552" i="1"/>
  <c r="FE500" i="1"/>
  <c r="FF500" i="1"/>
  <c r="FE488" i="1"/>
  <c r="FF488" i="1"/>
  <c r="FE412" i="1"/>
  <c r="FF412" i="1"/>
  <c r="FE400" i="1"/>
  <c r="FF400" i="1"/>
  <c r="FF384" i="1"/>
  <c r="FE384" i="1"/>
  <c r="FF520" i="1"/>
  <c r="FE520" i="1"/>
  <c r="FE496" i="1"/>
  <c r="FF496" i="1"/>
  <c r="CS70" i="1"/>
  <c r="FC70" i="1" s="1"/>
  <c r="EA70" i="1"/>
  <c r="CS169" i="1"/>
  <c r="FC169" i="1" s="1"/>
  <c r="EA169" i="1"/>
  <c r="CS528" i="1"/>
  <c r="FC528" i="1" s="1"/>
  <c r="EA528" i="1"/>
  <c r="CS329" i="1"/>
  <c r="FC329" i="1" s="1"/>
  <c r="EA329" i="1"/>
  <c r="CS287" i="1"/>
  <c r="FC287" i="1" s="1"/>
  <c r="EA287" i="1"/>
  <c r="CS91" i="1"/>
  <c r="FC91" i="1" s="1"/>
  <c r="EA91" i="1"/>
  <c r="CS397" i="1"/>
  <c r="FC397" i="1" s="1"/>
  <c r="EA397" i="1"/>
  <c r="CS144" i="1"/>
  <c r="FC144" i="1" s="1"/>
  <c r="EA144" i="1"/>
  <c r="CS524" i="1"/>
  <c r="FC524" i="1" s="1"/>
  <c r="EA524" i="1"/>
  <c r="CS361" i="1"/>
  <c r="FC361" i="1" s="1"/>
  <c r="EA361" i="1"/>
  <c r="CS159" i="1"/>
  <c r="FC159" i="1" s="1"/>
  <c r="EA159" i="1"/>
  <c r="CS470" i="1"/>
  <c r="FC470" i="1" s="1"/>
  <c r="EA470" i="1"/>
  <c r="CS46" i="1"/>
  <c r="FC46" i="1" s="1"/>
  <c r="EA46" i="1"/>
  <c r="CS147" i="1"/>
  <c r="FC147" i="1" s="1"/>
  <c r="EA147" i="1"/>
  <c r="CS158" i="1"/>
  <c r="FC158" i="1" s="1"/>
  <c r="EA158" i="1"/>
  <c r="CS36" i="1"/>
  <c r="FC36" i="1" s="1"/>
  <c r="EA36" i="1"/>
  <c r="CS442" i="1"/>
  <c r="FC442" i="1" s="1"/>
  <c r="EA442" i="1"/>
  <c r="CS357" i="1"/>
  <c r="FC357" i="1" s="1"/>
  <c r="EA357" i="1"/>
  <c r="CS255" i="1"/>
  <c r="FC255" i="1" s="1"/>
  <c r="EA255" i="1"/>
  <c r="CS231" i="1"/>
  <c r="FC231" i="1" s="1"/>
  <c r="EA231" i="1"/>
  <c r="CS450" i="1"/>
  <c r="FC450" i="1" s="1"/>
  <c r="EA450" i="1"/>
  <c r="CS350" i="1"/>
  <c r="FC350" i="1" s="1"/>
  <c r="EA350" i="1"/>
  <c r="CS105" i="1"/>
  <c r="FC105" i="1" s="1"/>
  <c r="EA105" i="1"/>
  <c r="CS267" i="1"/>
  <c r="FC267" i="1" s="1"/>
  <c r="EA267" i="1"/>
  <c r="CS8" i="1"/>
  <c r="FC8" i="1" s="1"/>
  <c r="EA8" i="1"/>
  <c r="CS399" i="1"/>
  <c r="FC399" i="1" s="1"/>
  <c r="EA399" i="1"/>
  <c r="CS484" i="1"/>
  <c r="FC484" i="1" s="1"/>
  <c r="EA484" i="1"/>
  <c r="CS84" i="1"/>
  <c r="FC84" i="1" s="1"/>
  <c r="EA84" i="1"/>
  <c r="CS352" i="1"/>
  <c r="FC352" i="1" s="1"/>
  <c r="EA352" i="1"/>
  <c r="CS532" i="1"/>
  <c r="FC532" i="1" s="1"/>
  <c r="EA532" i="1"/>
  <c r="CS308" i="1"/>
  <c r="FC308" i="1" s="1"/>
  <c r="EA308" i="1"/>
  <c r="CS369" i="1"/>
  <c r="FC369" i="1" s="1"/>
  <c r="EA369" i="1"/>
  <c r="CS34" i="1"/>
  <c r="FC34" i="1" s="1"/>
  <c r="EA34" i="1"/>
  <c r="CS548" i="1"/>
  <c r="FC548" i="1" s="1"/>
  <c r="EA548" i="1"/>
  <c r="EV225" i="1"/>
  <c r="CS133" i="1"/>
  <c r="FC133" i="1" s="1"/>
  <c r="EA133" i="1"/>
  <c r="CS578" i="1"/>
  <c r="FC578" i="1" s="1"/>
  <c r="EA578" i="1"/>
  <c r="EP192" i="1"/>
  <c r="EQ206" i="1"/>
  <c r="EQ139" i="1"/>
  <c r="FK41" i="1"/>
  <c r="EP224" i="1"/>
  <c r="EP14" i="1"/>
  <c r="EH70" i="1"/>
  <c r="FF184" i="1"/>
  <c r="FK69" i="1"/>
  <c r="EV440" i="1"/>
  <c r="EP493" i="1"/>
  <c r="EP328" i="1"/>
  <c r="EV509" i="1"/>
  <c r="EV289" i="1"/>
  <c r="EQ527" i="1"/>
  <c r="EV30" i="1"/>
  <c r="FK412" i="1"/>
  <c r="EV412" i="1"/>
  <c r="EN392" i="1"/>
  <c r="FK392" i="1"/>
  <c r="EV392" i="1"/>
  <c r="EN352" i="1"/>
  <c r="FK352" i="1"/>
  <c r="EN312" i="1"/>
  <c r="EV312" i="1"/>
  <c r="FK312" i="1"/>
  <c r="EQ549" i="1"/>
  <c r="EP549" i="1"/>
  <c r="EP523" i="1"/>
  <c r="EV505" i="1"/>
  <c r="EV449" i="1"/>
  <c r="EV433" i="1"/>
  <c r="EM428" i="1"/>
  <c r="EV397" i="1"/>
  <c r="EV361" i="1"/>
  <c r="EV353" i="1"/>
  <c r="EV372" i="1"/>
  <c r="EH340" i="1"/>
  <c r="EH328" i="1"/>
  <c r="EV253" i="1"/>
  <c r="EM289" i="1"/>
  <c r="EQ176" i="1"/>
  <c r="EV148" i="1"/>
  <c r="EQ511" i="1"/>
  <c r="ER408" i="1"/>
  <c r="EI408" i="1"/>
  <c r="EI272" i="1"/>
  <c r="EQ272" i="1"/>
  <c r="EV500" i="1"/>
  <c r="EG308" i="1"/>
  <c r="EP308" i="1"/>
  <c r="EN557" i="1"/>
  <c r="EN452" i="1"/>
  <c r="FK405" i="1"/>
  <c r="FK380" i="1"/>
  <c r="EQ275" i="1"/>
  <c r="EP275" i="1"/>
  <c r="EH275" i="1"/>
  <c r="EG378" i="1"/>
  <c r="EP378" i="1"/>
  <c r="EN453" i="1"/>
  <c r="FK453" i="1"/>
  <c r="EH321" i="1"/>
  <c r="EP321" i="1"/>
  <c r="EQ321" i="1"/>
  <c r="FK268" i="1"/>
  <c r="EV268" i="1"/>
  <c r="EH242" i="1"/>
  <c r="EP242" i="1"/>
  <c r="EM193" i="1"/>
  <c r="EV193" i="1"/>
  <c r="EN156" i="1"/>
  <c r="FK156" i="1"/>
  <c r="EV133" i="1"/>
  <c r="EN133" i="1"/>
  <c r="EV104" i="1"/>
  <c r="FK104" i="1"/>
  <c r="EQ74" i="1"/>
  <c r="EH74" i="1"/>
  <c r="EP74" i="1"/>
  <c r="EQ20" i="1"/>
  <c r="EI20" i="1"/>
  <c r="FE565" i="1"/>
  <c r="FF565" i="1"/>
  <c r="FE533" i="1"/>
  <c r="FF533" i="1"/>
  <c r="FF501" i="1"/>
  <c r="FE501" i="1"/>
  <c r="FF481" i="1"/>
  <c r="FE481" i="1"/>
  <c r="EN508" i="1"/>
  <c r="FK508" i="1"/>
  <c r="EV260" i="1"/>
  <c r="EN260" i="1"/>
  <c r="FK260" i="1"/>
  <c r="EN524" i="1"/>
  <c r="FK524" i="1"/>
  <c r="EV524" i="1"/>
  <c r="FK512" i="1"/>
  <c r="EV512" i="1"/>
  <c r="EV328" i="1"/>
  <c r="EN328" i="1"/>
  <c r="EN244" i="1"/>
  <c r="FK244" i="1"/>
  <c r="EH493" i="1"/>
  <c r="EQ493" i="1"/>
  <c r="EN413" i="1"/>
  <c r="FK413" i="1"/>
  <c r="EN196" i="1"/>
  <c r="FK196" i="1"/>
  <c r="EV196" i="1"/>
  <c r="EN181" i="1"/>
  <c r="EV181" i="1"/>
  <c r="FK181" i="1"/>
  <c r="EQ152" i="1"/>
  <c r="EI152" i="1"/>
  <c r="FK129" i="1"/>
  <c r="EV129" i="1"/>
  <c r="FK116" i="1"/>
  <c r="EV116" i="1"/>
  <c r="EV101" i="1"/>
  <c r="EM101" i="1"/>
  <c r="EI76" i="1"/>
  <c r="EQ76" i="1"/>
  <c r="EN53" i="1"/>
  <c r="FK53" i="1"/>
  <c r="EV565" i="1"/>
  <c r="EN565" i="1"/>
  <c r="FK565" i="1"/>
  <c r="EN549" i="1"/>
  <c r="FK549" i="1"/>
  <c r="EN537" i="1"/>
  <c r="FK537" i="1"/>
  <c r="EN517" i="1"/>
  <c r="FK517" i="1"/>
  <c r="EN501" i="1"/>
  <c r="FK501" i="1"/>
  <c r="EN465" i="1"/>
  <c r="FK465" i="1"/>
  <c r="EN441" i="1"/>
  <c r="FK441" i="1"/>
  <c r="EN381" i="1"/>
  <c r="FK381" i="1"/>
  <c r="EN321" i="1"/>
  <c r="FK321" i="1"/>
  <c r="EV321" i="1"/>
  <c r="EN313" i="1"/>
  <c r="FK313" i="1"/>
  <c r="EV273" i="1"/>
  <c r="EN273" i="1"/>
  <c r="FK273" i="1"/>
  <c r="EM217" i="1"/>
  <c r="EV217" i="1"/>
  <c r="EM173" i="1"/>
  <c r="EV173" i="1"/>
  <c r="EI378" i="1"/>
  <c r="EQ378" i="1"/>
  <c r="EI346" i="1"/>
  <c r="EQ346" i="1"/>
  <c r="EI330" i="1"/>
  <c r="EQ330" i="1"/>
  <c r="EQ311" i="1"/>
  <c r="EI311" i="1"/>
  <c r="EI280" i="1"/>
  <c r="EQ280" i="1"/>
  <c r="EI268" i="1"/>
  <c r="EQ268" i="1"/>
  <c r="EH489" i="1"/>
  <c r="EQ489" i="1"/>
  <c r="EP384" i="1"/>
  <c r="EH384" i="1"/>
  <c r="EP356" i="1"/>
  <c r="EH356" i="1"/>
  <c r="EH317" i="1"/>
  <c r="EP317" i="1"/>
  <c r="EN468" i="1"/>
  <c r="FK468" i="1"/>
  <c r="EV569" i="1"/>
  <c r="EQ565" i="1"/>
  <c r="EV560" i="1"/>
  <c r="EV548" i="1"/>
  <c r="EV517" i="1"/>
  <c r="EG526" i="1"/>
  <c r="EP477" i="1"/>
  <c r="EH491" i="1"/>
  <c r="EV493" i="1"/>
  <c r="EV485" i="1"/>
  <c r="EV453" i="1"/>
  <c r="EP431" i="1"/>
  <c r="EI428" i="1"/>
  <c r="EV416" i="1"/>
  <c r="EQ406" i="1"/>
  <c r="EQ394" i="1"/>
  <c r="EV340" i="1"/>
  <c r="EQ317" i="1"/>
  <c r="EQ347" i="1"/>
  <c r="EQ299" i="1"/>
  <c r="EV265" i="1"/>
  <c r="EI188" i="1"/>
  <c r="EQ220" i="1"/>
  <c r="EQ208" i="1"/>
  <c r="EN104" i="1"/>
  <c r="EN92" i="1"/>
  <c r="EV53" i="1"/>
  <c r="EV37" i="1"/>
  <c r="EP131" i="1"/>
  <c r="EI527" i="1"/>
  <c r="EV92" i="1"/>
  <c r="EV200" i="1"/>
  <c r="EM200" i="1"/>
  <c r="EV337" i="1"/>
  <c r="EH543" i="1"/>
  <c r="EQ543" i="1"/>
  <c r="EG207" i="1"/>
  <c r="EP207" i="1"/>
  <c r="EP404" i="1"/>
  <c r="EG330" i="1"/>
  <c r="EP330" i="1"/>
  <c r="EG268" i="1"/>
  <c r="EP268" i="1"/>
  <c r="EG318" i="1"/>
  <c r="EP318" i="1"/>
  <c r="EI128" i="1"/>
  <c r="EQ128" i="1"/>
  <c r="EN568" i="1"/>
  <c r="EN165" i="1"/>
  <c r="EN340" i="1"/>
  <c r="FK148" i="1"/>
  <c r="FK328" i="1"/>
  <c r="EQ251" i="1"/>
  <c r="EH251" i="1"/>
  <c r="EH219" i="1"/>
  <c r="EP219" i="1"/>
  <c r="EM502" i="1"/>
  <c r="EV502" i="1"/>
  <c r="EM113" i="1"/>
  <c r="EV113" i="1"/>
  <c r="EP95" i="1"/>
  <c r="EH95" i="1"/>
  <c r="EH66" i="1"/>
  <c r="EQ66" i="1"/>
  <c r="EP66" i="1"/>
  <c r="EP50" i="1"/>
  <c r="EQ50" i="1"/>
  <c r="EH50" i="1"/>
  <c r="EM5" i="1"/>
  <c r="EV5" i="1"/>
  <c r="FE581" i="1"/>
  <c r="FF581" i="1"/>
  <c r="FE517" i="1"/>
  <c r="FF517" i="1"/>
  <c r="EV532" i="1"/>
  <c r="EN532" i="1"/>
  <c r="FK472" i="1"/>
  <c r="EV472" i="1"/>
  <c r="EN440" i="1"/>
  <c r="FK440" i="1"/>
  <c r="FK400" i="1"/>
  <c r="EV400" i="1"/>
  <c r="EN364" i="1"/>
  <c r="FK364" i="1"/>
  <c r="EV364" i="1"/>
  <c r="EN296" i="1"/>
  <c r="FK296" i="1"/>
  <c r="EV296" i="1"/>
  <c r="FK164" i="1"/>
  <c r="EV164" i="1"/>
  <c r="EM385" i="1"/>
  <c r="EV385" i="1"/>
  <c r="EN373" i="1"/>
  <c r="FK373" i="1"/>
  <c r="EN281" i="1"/>
  <c r="FK281" i="1"/>
  <c r="EV281" i="1"/>
  <c r="EI244" i="1"/>
  <c r="EQ244" i="1"/>
  <c r="FK236" i="1"/>
  <c r="EV236" i="1"/>
  <c r="EN141" i="1"/>
  <c r="FK141" i="1"/>
  <c r="EH42" i="1"/>
  <c r="EP42" i="1"/>
  <c r="EQ42" i="1"/>
  <c r="EN525" i="1"/>
  <c r="FK525" i="1"/>
  <c r="EN509" i="1"/>
  <c r="FK509" i="1"/>
  <c r="EV389" i="1"/>
  <c r="EN389" i="1"/>
  <c r="EN365" i="1"/>
  <c r="FK365" i="1"/>
  <c r="EN341" i="1"/>
  <c r="FK341" i="1"/>
  <c r="EV297" i="1"/>
  <c r="EN297" i="1"/>
  <c r="EM261" i="1"/>
  <c r="EV261" i="1"/>
  <c r="EM201" i="1"/>
  <c r="EV201" i="1"/>
  <c r="EI409" i="1"/>
  <c r="EQ409" i="1"/>
  <c r="EI319" i="1"/>
  <c r="EQ319" i="1"/>
  <c r="EH505" i="1"/>
  <c r="EQ505" i="1"/>
  <c r="EH305" i="1"/>
  <c r="EP305" i="1"/>
  <c r="EH170" i="1"/>
  <c r="EP170" i="1"/>
  <c r="EN180" i="1"/>
  <c r="EV180" i="1"/>
  <c r="FK180" i="1"/>
  <c r="EV516" i="1"/>
  <c r="EN516" i="1"/>
  <c r="FK516" i="1"/>
  <c r="EN484" i="1"/>
  <c r="FK484" i="1"/>
  <c r="EV557" i="1"/>
  <c r="EI551" i="1"/>
  <c r="EV521" i="1"/>
  <c r="EH521" i="1"/>
  <c r="EP521" i="1"/>
  <c r="EP489" i="1"/>
  <c r="EQ479" i="1"/>
  <c r="EV473" i="1"/>
  <c r="EV465" i="1"/>
  <c r="EP451" i="1"/>
  <c r="EG432" i="1"/>
  <c r="EV441" i="1"/>
  <c r="EV421" i="1"/>
  <c r="EQ437" i="1"/>
  <c r="EP437" i="1"/>
  <c r="EU428" i="1"/>
  <c r="EW428" i="1" s="1"/>
  <c r="FH428" i="1" s="1"/>
  <c r="EV409" i="1"/>
  <c r="EV405" i="1"/>
  <c r="EV373" i="1"/>
  <c r="EV365" i="1"/>
  <c r="EV357" i="1"/>
  <c r="EV352" i="1"/>
  <c r="EQ242" i="1"/>
  <c r="EQ236" i="1"/>
  <c r="EN236" i="1"/>
  <c r="EM225" i="1"/>
  <c r="EQ170" i="1"/>
  <c r="EV165" i="1"/>
  <c r="EN116" i="1"/>
  <c r="EQ59" i="1"/>
  <c r="EH59" i="1"/>
  <c r="EI513" i="1"/>
  <c r="EQ513" i="1"/>
  <c r="EN412" i="1"/>
  <c r="EN129" i="1"/>
  <c r="EN485" i="1"/>
  <c r="EN400" i="1"/>
  <c r="FK297" i="1"/>
  <c r="EN560" i="1"/>
  <c r="FK421" i="1"/>
  <c r="FK133" i="1"/>
  <c r="EP227" i="1"/>
  <c r="EP565" i="1"/>
  <c r="EQ508" i="1"/>
  <c r="FF502" i="1"/>
  <c r="FE502" i="1"/>
  <c r="FF569" i="1"/>
  <c r="FE569" i="1"/>
  <c r="FE549" i="1"/>
  <c r="FF549" i="1"/>
  <c r="FE537" i="1"/>
  <c r="FF537" i="1"/>
  <c r="FE521" i="1"/>
  <c r="FF521" i="1"/>
  <c r="FE505" i="1"/>
  <c r="FF505" i="1"/>
  <c r="FE493" i="1"/>
  <c r="FF493" i="1"/>
  <c r="FE465" i="1"/>
  <c r="FF465" i="1"/>
  <c r="FF449" i="1"/>
  <c r="FE449" i="1"/>
  <c r="FF441" i="1"/>
  <c r="FE441" i="1"/>
  <c r="FF409" i="1"/>
  <c r="FE409" i="1"/>
  <c r="FF397" i="1"/>
  <c r="FE397" i="1"/>
  <c r="FE389" i="1"/>
  <c r="FF389" i="1"/>
  <c r="FE373" i="1"/>
  <c r="FF373" i="1"/>
  <c r="FF361" i="1"/>
  <c r="FE361" i="1"/>
  <c r="FF353" i="1"/>
  <c r="FE353" i="1"/>
  <c r="FF325" i="1"/>
  <c r="FE325" i="1"/>
  <c r="FE313" i="1"/>
  <c r="FF313" i="1"/>
  <c r="FF305" i="1"/>
  <c r="FE305" i="1"/>
  <c r="FE297" i="1"/>
  <c r="FF297" i="1"/>
  <c r="FF289" i="1"/>
  <c r="FE289" i="1"/>
  <c r="FF281" i="1"/>
  <c r="FE281" i="1"/>
  <c r="FF273" i="1"/>
  <c r="FE273" i="1"/>
  <c r="FF261" i="1"/>
  <c r="FE261" i="1"/>
  <c r="FE217" i="1"/>
  <c r="FF217" i="1"/>
  <c r="FF201" i="1"/>
  <c r="FE201" i="1"/>
  <c r="FF173" i="1"/>
  <c r="FE173" i="1"/>
  <c r="EP347" i="1"/>
  <c r="EQ499" i="1"/>
  <c r="EQ288" i="1"/>
  <c r="FE573" i="1"/>
  <c r="FF573" i="1"/>
  <c r="FF561" i="1"/>
  <c r="FE561" i="1"/>
  <c r="FF545" i="1"/>
  <c r="FE545" i="1"/>
  <c r="FE525" i="1"/>
  <c r="FF525" i="1"/>
  <c r="FE509" i="1"/>
  <c r="FF509" i="1"/>
  <c r="FE473" i="1"/>
  <c r="FF473" i="1"/>
  <c r="EP187" i="1"/>
  <c r="FF578" i="1"/>
  <c r="FE578" i="1"/>
  <c r="FF538" i="1"/>
  <c r="FE538" i="1"/>
  <c r="FF514" i="1"/>
  <c r="FE514" i="1"/>
  <c r="FE577" i="1"/>
  <c r="FF577" i="1"/>
  <c r="FF541" i="1"/>
  <c r="FE541" i="1"/>
  <c r="FE529" i="1"/>
  <c r="FF529" i="1"/>
  <c r="FF513" i="1"/>
  <c r="FE513" i="1"/>
  <c r="FF497" i="1"/>
  <c r="FE497" i="1"/>
  <c r="FE485" i="1"/>
  <c r="FF485" i="1"/>
  <c r="FF469" i="1"/>
  <c r="FE469" i="1"/>
  <c r="FF461" i="1"/>
  <c r="FE461" i="1"/>
  <c r="FE453" i="1"/>
  <c r="FF453" i="1"/>
  <c r="FF445" i="1"/>
  <c r="FE445" i="1"/>
  <c r="FF437" i="1"/>
  <c r="FE437" i="1"/>
  <c r="FE421" i="1"/>
  <c r="FF421" i="1"/>
  <c r="FF401" i="1"/>
  <c r="FE401" i="1"/>
  <c r="FE377" i="1"/>
  <c r="FF377" i="1"/>
  <c r="FF365" i="1"/>
  <c r="FE365" i="1"/>
  <c r="FE357" i="1"/>
  <c r="FF357" i="1"/>
  <c r="FE349" i="1"/>
  <c r="FF349" i="1"/>
  <c r="FF341" i="1"/>
  <c r="FE341" i="1"/>
  <c r="FE321" i="1"/>
  <c r="FF321" i="1"/>
  <c r="FE309" i="1"/>
  <c r="FF309" i="1"/>
  <c r="FF301" i="1"/>
  <c r="FE301" i="1"/>
  <c r="FF293" i="1"/>
  <c r="FE293" i="1"/>
  <c r="FE285" i="1"/>
  <c r="FF285" i="1"/>
  <c r="FE277" i="1"/>
  <c r="FF277" i="1"/>
  <c r="FE269" i="1"/>
  <c r="FF269" i="1"/>
  <c r="FE241" i="1"/>
  <c r="FF241" i="1"/>
  <c r="FE213" i="1"/>
  <c r="FF213" i="1"/>
  <c r="FF189" i="1"/>
  <c r="FE189" i="1"/>
  <c r="FF169" i="1"/>
  <c r="FE169" i="1"/>
  <c r="EI524" i="1"/>
  <c r="EP302" i="1"/>
  <c r="EW4" i="1"/>
  <c r="FH4" i="1" s="1"/>
  <c r="EW324" i="1"/>
  <c r="FH324" i="1" s="1"/>
  <c r="EP214" i="1"/>
  <c r="EQ523" i="1"/>
  <c r="EQ515" i="1"/>
  <c r="FE56" i="1"/>
  <c r="EG168" i="1"/>
  <c r="EV190" i="1"/>
  <c r="EP59" i="1"/>
  <c r="EX428" i="1"/>
  <c r="FI428" i="1" s="1"/>
  <c r="EP136" i="1"/>
  <c r="EQ123" i="1"/>
  <c r="EH54" i="1"/>
  <c r="EQ134" i="1"/>
  <c r="EQ547" i="1"/>
  <c r="EQ403" i="1"/>
  <c r="EQ451" i="1"/>
  <c r="EP307" i="1"/>
  <c r="EQ131" i="1"/>
  <c r="EP19" i="1"/>
  <c r="EP24" i="1"/>
  <c r="EP16" i="1"/>
  <c r="EV402" i="1"/>
  <c r="EN269" i="1"/>
  <c r="FK269" i="1"/>
  <c r="EV29" i="1"/>
  <c r="FK29" i="1"/>
  <c r="EN7" i="1"/>
  <c r="FK7" i="1"/>
  <c r="EN355" i="1"/>
  <c r="FK355" i="1"/>
  <c r="EN562" i="1"/>
  <c r="FK562" i="1"/>
  <c r="EN541" i="1"/>
  <c r="FK541" i="1"/>
  <c r="EN498" i="1"/>
  <c r="FK498" i="1"/>
  <c r="EN477" i="1"/>
  <c r="FK477" i="1"/>
  <c r="EN387" i="1"/>
  <c r="FK387" i="1"/>
  <c r="EN347" i="1"/>
  <c r="FK347" i="1"/>
  <c r="EN323" i="1"/>
  <c r="FK323" i="1"/>
  <c r="EV295" i="1"/>
  <c r="FK295" i="1"/>
  <c r="EN47" i="1"/>
  <c r="FK47" i="1"/>
  <c r="EN331" i="1"/>
  <c r="FK331" i="1"/>
  <c r="EN55" i="1"/>
  <c r="FK55" i="1"/>
  <c r="EQ484" i="1"/>
  <c r="EN18" i="1"/>
  <c r="FK18" i="1"/>
  <c r="EN536" i="1"/>
  <c r="FK536" i="1"/>
  <c r="EV21" i="1"/>
  <c r="FK21" i="1"/>
  <c r="EN255" i="1"/>
  <c r="FK255" i="1"/>
  <c r="EN39" i="1"/>
  <c r="FK39" i="1"/>
  <c r="EN215" i="1"/>
  <c r="FK215" i="1"/>
  <c r="EN304" i="1"/>
  <c r="FK304" i="1"/>
  <c r="EN403" i="1"/>
  <c r="FK403" i="1"/>
  <c r="EN427" i="1"/>
  <c r="FK427" i="1"/>
  <c r="EN411" i="1"/>
  <c r="FK411" i="1"/>
  <c r="EQ455" i="1"/>
  <c r="EX408" i="1"/>
  <c r="FI408" i="1" s="1"/>
  <c r="EX291" i="1"/>
  <c r="FI291" i="1" s="1"/>
  <c r="EP235" i="1"/>
  <c r="EV418" i="1"/>
  <c r="EV88" i="1"/>
  <c r="EV571" i="1"/>
  <c r="EN519" i="1"/>
  <c r="FK519" i="1"/>
  <c r="EN213" i="1"/>
  <c r="FK213" i="1"/>
  <c r="EN11" i="1"/>
  <c r="FK11" i="1"/>
  <c r="EN552" i="1"/>
  <c r="FK552" i="1"/>
  <c r="EN535" i="1"/>
  <c r="FK535" i="1"/>
  <c r="EV488" i="1"/>
  <c r="FK488" i="1"/>
  <c r="EN395" i="1"/>
  <c r="FK395" i="1"/>
  <c r="EN379" i="1"/>
  <c r="FK379" i="1"/>
  <c r="EN339" i="1"/>
  <c r="FK339" i="1"/>
  <c r="EN315" i="1"/>
  <c r="FK315" i="1"/>
  <c r="EN239" i="1"/>
  <c r="FK239" i="1"/>
  <c r="EN263" i="1"/>
  <c r="FK263" i="1"/>
  <c r="EN271" i="1"/>
  <c r="FK271" i="1"/>
  <c r="EN363" i="1"/>
  <c r="FK363" i="1"/>
  <c r="EN223" i="1"/>
  <c r="FK223" i="1"/>
  <c r="EN482" i="1"/>
  <c r="FK482" i="1"/>
  <c r="EV9" i="1"/>
  <c r="FK9" i="1"/>
  <c r="EN434" i="1"/>
  <c r="FK434" i="1"/>
  <c r="EN287" i="1"/>
  <c r="FK287" i="1"/>
  <c r="EN23" i="1"/>
  <c r="FK23" i="1"/>
  <c r="EN63" i="1"/>
  <c r="FK63" i="1"/>
  <c r="EN31" i="1"/>
  <c r="FK31" i="1"/>
  <c r="EN191" i="1"/>
  <c r="FK191" i="1"/>
  <c r="EN471" i="1"/>
  <c r="FK471" i="1"/>
  <c r="EN419" i="1"/>
  <c r="FK419" i="1"/>
  <c r="EN371" i="1"/>
  <c r="FK371" i="1"/>
  <c r="EH568" i="1"/>
  <c r="EH578" i="1"/>
  <c r="EP569" i="1"/>
  <c r="EQ528" i="1"/>
  <c r="EQ539" i="1"/>
  <c r="EQ504" i="1"/>
  <c r="EQ476" i="1"/>
  <c r="EV467" i="1"/>
  <c r="EP461" i="1"/>
  <c r="EP491" i="1"/>
  <c r="EP426" i="1"/>
  <c r="EM443" i="1"/>
  <c r="EP421" i="1"/>
  <c r="EP395" i="1"/>
  <c r="EP363" i="1"/>
  <c r="EQ358" i="1"/>
  <c r="EV363" i="1"/>
  <c r="EP348" i="1"/>
  <c r="EP332" i="1"/>
  <c r="EP320" i="1"/>
  <c r="EP258" i="1"/>
  <c r="EQ284" i="1"/>
  <c r="EV263" i="1"/>
  <c r="EG236" i="1"/>
  <c r="EP209" i="1"/>
  <c r="EV110" i="1"/>
  <c r="EP559" i="1"/>
  <c r="EQ355" i="1"/>
  <c r="EQ118" i="1"/>
  <c r="EQ443" i="1"/>
  <c r="EP490" i="1"/>
  <c r="EP276" i="1"/>
  <c r="EP284" i="1"/>
  <c r="BP90" i="1"/>
  <c r="EP554" i="1"/>
  <c r="EP553" i="1"/>
  <c r="EP501" i="1"/>
  <c r="EQ496" i="1"/>
  <c r="EQ460" i="1"/>
  <c r="EP460" i="1"/>
  <c r="EP459" i="1"/>
  <c r="EP447" i="1"/>
  <c r="EV451" i="1"/>
  <c r="ER416" i="1"/>
  <c r="EQ436" i="1"/>
  <c r="EP399" i="1"/>
  <c r="EP387" i="1"/>
  <c r="EP366" i="1"/>
  <c r="EP334" i="1"/>
  <c r="EP314" i="1"/>
  <c r="EP292" i="1"/>
  <c r="EG248" i="1"/>
  <c r="EP191" i="1"/>
  <c r="EM34" i="1"/>
  <c r="EV19" i="1"/>
  <c r="EP484" i="1"/>
  <c r="EP234" i="1"/>
  <c r="EQ576" i="1"/>
  <c r="EP436" i="1"/>
  <c r="EQ507" i="1"/>
  <c r="EQ487" i="1"/>
  <c r="EV89" i="1"/>
  <c r="EM61" i="1"/>
  <c r="EP577" i="1"/>
  <c r="EP272" i="1"/>
  <c r="BY90" i="1"/>
  <c r="EP581" i="1"/>
  <c r="EP576" i="1"/>
  <c r="EG565" i="1"/>
  <c r="EP547" i="1"/>
  <c r="EQ552" i="1"/>
  <c r="EQ534" i="1"/>
  <c r="EP513" i="1"/>
  <c r="EV507" i="1"/>
  <c r="EG474" i="1"/>
  <c r="EP476" i="1"/>
  <c r="EQ459" i="1"/>
  <c r="EN488" i="1"/>
  <c r="EG453" i="1"/>
  <c r="EQ366" i="1"/>
  <c r="EQ404" i="1"/>
  <c r="EP338" i="1"/>
  <c r="EP340" i="1"/>
  <c r="EV271" i="1"/>
  <c r="EV223" i="1"/>
  <c r="EP195" i="1"/>
  <c r="EG152" i="1"/>
  <c r="EQ38" i="1"/>
  <c r="EP444" i="1"/>
  <c r="EP230" i="1"/>
  <c r="EP286" i="1"/>
  <c r="EQ572" i="1"/>
  <c r="EP496" i="1"/>
  <c r="EH512" i="1"/>
  <c r="EQ91" i="1"/>
  <c r="EV85" i="1"/>
  <c r="EQ447" i="1"/>
  <c r="EP412" i="1"/>
  <c r="EX4" i="1"/>
  <c r="FI4" i="1" s="1"/>
  <c r="EG67" i="1"/>
  <c r="EP323" i="1"/>
  <c r="EP27" i="1"/>
  <c r="EP128" i="1"/>
  <c r="EQ555" i="1"/>
  <c r="EQ150" i="1"/>
  <c r="EQ387" i="1"/>
  <c r="EQ86" i="1"/>
  <c r="EP506" i="1"/>
  <c r="EP155" i="1"/>
  <c r="EV23" i="1"/>
  <c r="EQ568" i="1"/>
  <c r="EP518" i="1"/>
  <c r="EP570" i="1"/>
  <c r="X479" i="1"/>
  <c r="CR566" i="1"/>
  <c r="EA566" i="1"/>
  <c r="CX247" i="1"/>
  <c r="CZ247" i="1" s="1"/>
  <c r="DA247" i="1"/>
  <c r="CR516" i="1"/>
  <c r="EA516" i="1"/>
  <c r="CX348" i="1"/>
  <c r="CZ348" i="1" s="1"/>
  <c r="DA348" i="1"/>
  <c r="CR528" i="1"/>
  <c r="EJ528" i="1"/>
  <c r="CX225" i="1"/>
  <c r="CZ225" i="1" s="1"/>
  <c r="DA225" i="1"/>
  <c r="CR329" i="1"/>
  <c r="CX472" i="1"/>
  <c r="CZ472" i="1" s="1"/>
  <c r="DA472" i="1"/>
  <c r="DG90" i="1"/>
  <c r="DI90" i="1" s="1"/>
  <c r="DJ90" i="1"/>
  <c r="CR266" i="1"/>
  <c r="CX361" i="1"/>
  <c r="CZ361" i="1" s="1"/>
  <c r="DA361" i="1"/>
  <c r="CR35" i="1"/>
  <c r="CX159" i="1"/>
  <c r="CZ159" i="1" s="1"/>
  <c r="DA159" i="1"/>
  <c r="DG233" i="1"/>
  <c r="DI233" i="1" s="1"/>
  <c r="DJ233" i="1"/>
  <c r="CR376" i="1"/>
  <c r="CX470" i="1"/>
  <c r="CZ470" i="1" s="1"/>
  <c r="DA470" i="1"/>
  <c r="DG271" i="1"/>
  <c r="DI271" i="1" s="1"/>
  <c r="DJ271" i="1"/>
  <c r="CR351" i="1"/>
  <c r="CX46" i="1"/>
  <c r="CZ46" i="1" s="1"/>
  <c r="DA46" i="1"/>
  <c r="DG482" i="1"/>
  <c r="DI482" i="1" s="1"/>
  <c r="DJ482" i="1"/>
  <c r="CR490" i="1"/>
  <c r="CX147" i="1"/>
  <c r="CZ147" i="1" s="1"/>
  <c r="DA147" i="1"/>
  <c r="DG494" i="1"/>
  <c r="DI494" i="1" s="1"/>
  <c r="DJ494" i="1"/>
  <c r="CR135" i="1"/>
  <c r="CX158" i="1"/>
  <c r="CZ158" i="1" s="1"/>
  <c r="DA158" i="1"/>
  <c r="DG479" i="1"/>
  <c r="DI479" i="1" s="1"/>
  <c r="DJ479" i="1"/>
  <c r="CR562" i="1"/>
  <c r="CX460" i="1"/>
  <c r="CZ460" i="1" s="1"/>
  <c r="DA460" i="1"/>
  <c r="DG522" i="1"/>
  <c r="DI522" i="1" s="1"/>
  <c r="DJ522" i="1"/>
  <c r="CR524" i="1"/>
  <c r="CX36" i="1"/>
  <c r="CZ36" i="1" s="1"/>
  <c r="DA36" i="1"/>
  <c r="DG144" i="1"/>
  <c r="DI144" i="1" s="1"/>
  <c r="DJ144" i="1"/>
  <c r="CR497" i="1"/>
  <c r="CX442" i="1"/>
  <c r="CZ442" i="1" s="1"/>
  <c r="DA442" i="1"/>
  <c r="DG534" i="1"/>
  <c r="DI534" i="1" s="1"/>
  <c r="DJ534" i="1"/>
  <c r="CR170" i="1"/>
  <c r="CX357" i="1"/>
  <c r="CZ357" i="1" s="1"/>
  <c r="DA357" i="1"/>
  <c r="DG456" i="1"/>
  <c r="DI456" i="1" s="1"/>
  <c r="DJ456" i="1"/>
  <c r="CR509" i="1"/>
  <c r="CX255" i="1"/>
  <c r="CZ255" i="1" s="1"/>
  <c r="DA255" i="1"/>
  <c r="DG111" i="1"/>
  <c r="DI111" i="1" s="1"/>
  <c r="DJ111" i="1"/>
  <c r="CR466" i="1"/>
  <c r="CX579" i="1"/>
  <c r="CZ579" i="1" s="1"/>
  <c r="DA579" i="1"/>
  <c r="DG493" i="1"/>
  <c r="DI493" i="1" s="1"/>
  <c r="DJ493" i="1"/>
  <c r="CR88" i="1"/>
  <c r="CX231" i="1"/>
  <c r="CZ231" i="1" s="1"/>
  <c r="DA231" i="1"/>
  <c r="DG272" i="1"/>
  <c r="DI272" i="1" s="1"/>
  <c r="DJ272" i="1"/>
  <c r="CR475" i="1"/>
  <c r="CX450" i="1"/>
  <c r="CZ450" i="1" s="1"/>
  <c r="DA450" i="1"/>
  <c r="DG237" i="1"/>
  <c r="DI237" i="1" s="1"/>
  <c r="DJ237" i="1"/>
  <c r="CR519" i="1"/>
  <c r="CX350" i="1"/>
  <c r="CZ350" i="1" s="1"/>
  <c r="DA350" i="1"/>
  <c r="DG555" i="1"/>
  <c r="DI555" i="1" s="1"/>
  <c r="DJ555" i="1"/>
  <c r="CR20" i="1"/>
  <c r="CX105" i="1"/>
  <c r="CZ105" i="1" s="1"/>
  <c r="DA105" i="1"/>
  <c r="DG10" i="1"/>
  <c r="DI10" i="1" s="1"/>
  <c r="DJ10" i="1"/>
  <c r="CR87" i="1"/>
  <c r="CR444" i="1"/>
  <c r="CR392" i="1"/>
  <c r="DG496" i="1"/>
  <c r="DI496" i="1" s="1"/>
  <c r="DJ496" i="1"/>
  <c r="CR152" i="1"/>
  <c r="CX167" i="1"/>
  <c r="CZ167" i="1" s="1"/>
  <c r="DA167" i="1"/>
  <c r="DG568" i="1"/>
  <c r="DI568" i="1" s="1"/>
  <c r="DJ568" i="1"/>
  <c r="CR134" i="1"/>
  <c r="CX336" i="1"/>
  <c r="CZ336" i="1" s="1"/>
  <c r="DA336" i="1"/>
  <c r="DG432" i="1"/>
  <c r="DI432" i="1" s="1"/>
  <c r="DJ432" i="1"/>
  <c r="CR235" i="1"/>
  <c r="CX289" i="1"/>
  <c r="CZ289" i="1" s="1"/>
  <c r="DA289" i="1"/>
  <c r="DG288" i="1"/>
  <c r="DI288" i="1" s="1"/>
  <c r="DJ288" i="1"/>
  <c r="CR191" i="1"/>
  <c r="CX177" i="1"/>
  <c r="CZ177" i="1" s="1"/>
  <c r="DA177" i="1"/>
  <c r="DG19" i="1"/>
  <c r="DI19" i="1" s="1"/>
  <c r="DJ19" i="1"/>
  <c r="CR521" i="1"/>
  <c r="CX365" i="1"/>
  <c r="CZ365" i="1" s="1"/>
  <c r="DA365" i="1"/>
  <c r="DG297" i="1"/>
  <c r="DI297" i="1" s="1"/>
  <c r="DJ297" i="1"/>
  <c r="CR80" i="1"/>
  <c r="DG384" i="1"/>
  <c r="DI384" i="1" s="1"/>
  <c r="DJ384" i="1"/>
  <c r="CR223" i="1"/>
  <c r="CX95" i="1"/>
  <c r="CZ95" i="1" s="1"/>
  <c r="DA95" i="1"/>
  <c r="DG508" i="1"/>
  <c r="DI508" i="1" s="1"/>
  <c r="DJ508" i="1"/>
  <c r="CR511" i="1"/>
  <c r="CX201" i="1"/>
  <c r="CZ201" i="1" s="1"/>
  <c r="DA201" i="1"/>
  <c r="DG296" i="1"/>
  <c r="DI296" i="1" s="1"/>
  <c r="DJ296" i="1"/>
  <c r="CR65" i="1"/>
  <c r="CX372" i="1"/>
  <c r="CZ372" i="1" s="1"/>
  <c r="DA372" i="1"/>
  <c r="DG314" i="1"/>
  <c r="DI314" i="1" s="1"/>
  <c r="DJ314" i="1"/>
  <c r="CR284" i="1"/>
  <c r="CX281" i="1"/>
  <c r="CZ281" i="1" s="1"/>
  <c r="DA281" i="1"/>
  <c r="DG331" i="1"/>
  <c r="DI331" i="1" s="1"/>
  <c r="DJ331" i="1"/>
  <c r="CR238" i="1"/>
  <c r="CX227" i="1"/>
  <c r="CZ227" i="1" s="1"/>
  <c r="DA227" i="1"/>
  <c r="DG377" i="1"/>
  <c r="DI377" i="1" s="1"/>
  <c r="DJ377" i="1"/>
  <c r="CR103" i="1"/>
  <c r="CX56" i="1"/>
  <c r="CZ56" i="1" s="1"/>
  <c r="DA56" i="1"/>
  <c r="DG448" i="1"/>
  <c r="DI448" i="1" s="1"/>
  <c r="DJ448" i="1"/>
  <c r="CR301" i="1"/>
  <c r="CX498" i="1"/>
  <c r="CZ498" i="1" s="1"/>
  <c r="DA498" i="1"/>
  <c r="DG321" i="1"/>
  <c r="DI321" i="1" s="1"/>
  <c r="DJ321" i="1"/>
  <c r="CR538" i="1"/>
  <c r="CX346" i="1"/>
  <c r="CZ346" i="1" s="1"/>
  <c r="DA346" i="1"/>
  <c r="DG156" i="1"/>
  <c r="DI156" i="1" s="1"/>
  <c r="DJ156" i="1"/>
  <c r="CR193" i="1"/>
  <c r="CX407" i="1"/>
  <c r="CZ407" i="1" s="1"/>
  <c r="DA407" i="1"/>
  <c r="DG290" i="1"/>
  <c r="DI290" i="1" s="1"/>
  <c r="DJ290" i="1"/>
  <c r="CR369" i="1"/>
  <c r="CX31" i="1"/>
  <c r="CZ31" i="1" s="1"/>
  <c r="DA31" i="1"/>
  <c r="DG164" i="1"/>
  <c r="DI164" i="1" s="1"/>
  <c r="DJ164" i="1"/>
  <c r="CR307" i="1"/>
  <c r="CX418" i="1"/>
  <c r="CZ418" i="1" s="1"/>
  <c r="DA418" i="1"/>
  <c r="DG488" i="1"/>
  <c r="DI488" i="1" s="1"/>
  <c r="DJ488" i="1"/>
  <c r="CR154" i="1"/>
  <c r="CX267" i="1"/>
  <c r="CZ267" i="1" s="1"/>
  <c r="DA267" i="1"/>
  <c r="DG471" i="1"/>
  <c r="DI471" i="1" s="1"/>
  <c r="DJ471" i="1"/>
  <c r="CR532" i="1"/>
  <c r="CX328" i="1"/>
  <c r="CZ328" i="1" s="1"/>
  <c r="DA328" i="1"/>
  <c r="DG216" i="1"/>
  <c r="DI216" i="1" s="1"/>
  <c r="DJ216" i="1"/>
  <c r="CR531" i="1"/>
  <c r="CX339" i="1"/>
  <c r="CZ339" i="1" s="1"/>
  <c r="DA339" i="1"/>
  <c r="DG77" i="1"/>
  <c r="DI77" i="1" s="1"/>
  <c r="DJ77" i="1"/>
  <c r="CR507" i="1"/>
  <c r="CX141" i="1"/>
  <c r="CZ141" i="1" s="1"/>
  <c r="DA141" i="1"/>
  <c r="DG279" i="1"/>
  <c r="DI279" i="1" s="1"/>
  <c r="DJ279" i="1"/>
  <c r="CR563" i="1"/>
  <c r="CX287" i="1"/>
  <c r="CZ287" i="1" s="1"/>
  <c r="DA287" i="1"/>
  <c r="DG112" i="1"/>
  <c r="DI112" i="1" s="1"/>
  <c r="DJ112" i="1"/>
  <c r="CR162" i="1"/>
  <c r="CX441" i="1"/>
  <c r="CZ441" i="1" s="1"/>
  <c r="DA441" i="1"/>
  <c r="DG404" i="1"/>
  <c r="DI404" i="1" s="1"/>
  <c r="DJ404" i="1"/>
  <c r="CO26" i="1"/>
  <c r="CQ26" i="1" s="1"/>
  <c r="CR26" i="1"/>
  <c r="CX258" i="1"/>
  <c r="CZ258" i="1" s="1"/>
  <c r="DA258" i="1"/>
  <c r="DG206" i="1"/>
  <c r="DI206" i="1" s="1"/>
  <c r="DJ206" i="1"/>
  <c r="CR578" i="1"/>
  <c r="CX185" i="1"/>
  <c r="CZ185" i="1" s="1"/>
  <c r="DA185" i="1"/>
  <c r="DG245" i="1"/>
  <c r="DI245" i="1" s="1"/>
  <c r="DJ245" i="1"/>
  <c r="CR228" i="1"/>
  <c r="CX560" i="1"/>
  <c r="CZ560" i="1" s="1"/>
  <c r="DA560" i="1"/>
  <c r="DG344" i="1"/>
  <c r="DI344" i="1" s="1"/>
  <c r="DJ344" i="1"/>
  <c r="CR60" i="1"/>
  <c r="CX124" i="1"/>
  <c r="CZ124" i="1" s="1"/>
  <c r="DA124" i="1"/>
  <c r="DG445" i="1"/>
  <c r="DI445" i="1" s="1"/>
  <c r="DJ445" i="1"/>
  <c r="CR169" i="1"/>
  <c r="CX189" i="1"/>
  <c r="CZ189" i="1" s="1"/>
  <c r="DA189" i="1"/>
  <c r="DG34" i="1"/>
  <c r="DI34" i="1" s="1"/>
  <c r="DJ34" i="1"/>
  <c r="CR286" i="1"/>
  <c r="CX125" i="1"/>
  <c r="CZ125" i="1" s="1"/>
  <c r="DA125" i="1"/>
  <c r="DG545" i="1"/>
  <c r="DI545" i="1" s="1"/>
  <c r="DJ545" i="1"/>
  <c r="CR310" i="1"/>
  <c r="CX553" i="1"/>
  <c r="CZ553" i="1" s="1"/>
  <c r="DA553" i="1"/>
  <c r="DG556" i="1"/>
  <c r="DI556" i="1" s="1"/>
  <c r="DJ556" i="1"/>
  <c r="CR425" i="1"/>
  <c r="CX349" i="1"/>
  <c r="CZ349" i="1" s="1"/>
  <c r="DA349" i="1"/>
  <c r="DG299" i="1"/>
  <c r="DI299" i="1" s="1"/>
  <c r="DJ299" i="1"/>
  <c r="CR548" i="1"/>
  <c r="CX403" i="1"/>
  <c r="CZ403" i="1" s="1"/>
  <c r="DA403" i="1"/>
  <c r="DG51" i="1"/>
  <c r="DI51" i="1" s="1"/>
  <c r="DJ51" i="1"/>
  <c r="CR343" i="1"/>
  <c r="CX8" i="1"/>
  <c r="CZ8" i="1" s="1"/>
  <c r="DA8" i="1"/>
  <c r="CR393" i="1"/>
  <c r="CR261" i="1"/>
  <c r="CR94" i="1"/>
  <c r="CR70" i="1"/>
  <c r="CR397" i="1"/>
  <c r="CX506" i="1"/>
  <c r="CZ506" i="1" s="1"/>
  <c r="DA506" i="1"/>
  <c r="DG214" i="1"/>
  <c r="DI214" i="1" s="1"/>
  <c r="DJ214" i="1"/>
  <c r="CR13" i="1"/>
  <c r="CR219" i="1"/>
  <c r="CR41" i="1"/>
  <c r="CR379" i="1"/>
  <c r="CR240" i="1"/>
  <c r="CX477" i="1"/>
  <c r="CZ477" i="1" s="1"/>
  <c r="DA477" i="1"/>
  <c r="CR319" i="1"/>
  <c r="CX27" i="1"/>
  <c r="CZ27" i="1" s="1"/>
  <c r="DA27" i="1"/>
  <c r="BQ92" i="1"/>
  <c r="BR92" i="1"/>
  <c r="EZ92" i="1" s="1"/>
  <c r="EG92" i="1"/>
  <c r="BR90" i="1"/>
  <c r="EZ90" i="1" s="1"/>
  <c r="DX90" i="1"/>
  <c r="EG90" i="1" s="1"/>
  <c r="DG452" i="1"/>
  <c r="DI452" i="1" s="1"/>
  <c r="DJ452" i="1"/>
  <c r="CR536" i="1"/>
  <c r="EA536" i="1"/>
  <c r="EJ536" i="1" s="1"/>
  <c r="CX566" i="1"/>
  <c r="CZ566" i="1" s="1"/>
  <c r="DA566" i="1"/>
  <c r="DG247" i="1"/>
  <c r="DI247" i="1" s="1"/>
  <c r="DJ247" i="1"/>
  <c r="CR91" i="1"/>
  <c r="CX516" i="1"/>
  <c r="CZ516" i="1" s="1"/>
  <c r="DA516" i="1"/>
  <c r="DG348" i="1"/>
  <c r="DI348" i="1" s="1"/>
  <c r="DJ348" i="1"/>
  <c r="CR300" i="1"/>
  <c r="CX528" i="1"/>
  <c r="CZ528" i="1" s="1"/>
  <c r="DA528" i="1"/>
  <c r="DG225" i="1"/>
  <c r="DI225" i="1" s="1"/>
  <c r="DJ225" i="1"/>
  <c r="CR23" i="1"/>
  <c r="CX329" i="1"/>
  <c r="CZ329" i="1" s="1"/>
  <c r="DA329" i="1"/>
  <c r="DG472" i="1"/>
  <c r="DI472" i="1" s="1"/>
  <c r="DJ472" i="1"/>
  <c r="CR434" i="1"/>
  <c r="CR150" i="1"/>
  <c r="CR42" i="1"/>
  <c r="CR473" i="1"/>
  <c r="CR513" i="1"/>
  <c r="CR298" i="1"/>
  <c r="CR320" i="1"/>
  <c r="CR14" i="1"/>
  <c r="CR380" i="1"/>
  <c r="CR462" i="1"/>
  <c r="CR265" i="1"/>
  <c r="CR160" i="1"/>
  <c r="CR276" i="1"/>
  <c r="DG579" i="1"/>
  <c r="DI579" i="1" s="1"/>
  <c r="DJ579" i="1"/>
  <c r="CR53" i="1"/>
  <c r="CR28" i="1"/>
  <c r="CR518" i="1"/>
  <c r="CR190" i="1"/>
  <c r="CR396" i="1"/>
  <c r="CR355" i="1"/>
  <c r="CR358" i="1"/>
  <c r="CR362" i="1"/>
  <c r="CR155" i="1"/>
  <c r="CX134" i="1"/>
  <c r="CZ134" i="1" s="1"/>
  <c r="DA134" i="1"/>
  <c r="CR259" i="1"/>
  <c r="CR79" i="1"/>
  <c r="CR504" i="1"/>
  <c r="EP315" i="1"/>
  <c r="EG315" i="1"/>
  <c r="EG184" i="1"/>
  <c r="EP184" i="1"/>
  <c r="EP64" i="1"/>
  <c r="EG64" i="1"/>
  <c r="EH118" i="1"/>
  <c r="EP118" i="1"/>
  <c r="EH483" i="1"/>
  <c r="EQ483" i="1"/>
  <c r="EI480" i="1"/>
  <c r="EQ480" i="1"/>
  <c r="EQ472" i="1"/>
  <c r="EI424" i="1"/>
  <c r="EQ424" i="1"/>
  <c r="EI328" i="1"/>
  <c r="EQ328" i="1"/>
  <c r="EI219" i="1"/>
  <c r="EQ219" i="1"/>
  <c r="EI187" i="1"/>
  <c r="EQ187" i="1"/>
  <c r="EG543" i="1"/>
  <c r="EP543" i="1"/>
  <c r="EG511" i="1"/>
  <c r="EP511" i="1"/>
  <c r="EG471" i="1"/>
  <c r="EP471" i="1"/>
  <c r="EG391" i="1"/>
  <c r="EP391" i="1"/>
  <c r="EP160" i="1"/>
  <c r="EG160" i="1"/>
  <c r="EG144" i="1"/>
  <c r="EP144" i="1"/>
  <c r="EG112" i="1"/>
  <c r="EP112" i="1"/>
  <c r="EP96" i="1"/>
  <c r="EG96" i="1"/>
  <c r="EP583" i="1"/>
  <c r="EG583" i="1"/>
  <c r="EQ51" i="1"/>
  <c r="EH51" i="1"/>
  <c r="EP51" i="1"/>
  <c r="EH567" i="1"/>
  <c r="EQ567" i="1"/>
  <c r="EH531" i="1"/>
  <c r="EQ531" i="1"/>
  <c r="EP531" i="1"/>
  <c r="EH331" i="1"/>
  <c r="EP331" i="1"/>
  <c r="EQ331" i="1"/>
  <c r="EQ267" i="1"/>
  <c r="EH267" i="1"/>
  <c r="EP267" i="1"/>
  <c r="EQ243" i="1"/>
  <c r="EH243" i="1"/>
  <c r="EH182" i="1"/>
  <c r="EP182" i="1"/>
  <c r="EQ182" i="1"/>
  <c r="EH158" i="1"/>
  <c r="EQ158" i="1"/>
  <c r="EP158" i="1"/>
  <c r="EP142" i="1"/>
  <c r="EH142" i="1"/>
  <c r="EP126" i="1"/>
  <c r="EH126" i="1"/>
  <c r="EH190" i="1"/>
  <c r="EP190" i="1"/>
  <c r="EQ83" i="1"/>
  <c r="EH83" i="1"/>
  <c r="EP62" i="1"/>
  <c r="EQ62" i="1"/>
  <c r="EH62" i="1"/>
  <c r="EH467" i="1"/>
  <c r="EP467" i="1"/>
  <c r="EQ467" i="1"/>
  <c r="EH371" i="1"/>
  <c r="EP371" i="1"/>
  <c r="EQ171" i="1"/>
  <c r="EP171" i="1"/>
  <c r="EI19" i="1"/>
  <c r="EQ19" i="1"/>
  <c r="EI376" i="1"/>
  <c r="EQ376" i="1"/>
  <c r="CR303" i="1"/>
  <c r="CR232" i="1"/>
  <c r="CR157" i="1"/>
  <c r="CX463" i="1"/>
  <c r="CZ463" i="1" s="1"/>
  <c r="DA463" i="1"/>
  <c r="CR387" i="1"/>
  <c r="CR439" i="1"/>
  <c r="CX363" i="1"/>
  <c r="CZ363" i="1" s="1"/>
  <c r="DA363" i="1"/>
  <c r="CR246" i="1"/>
  <c r="CR389" i="1"/>
  <c r="CR48" i="1"/>
  <c r="CR207" i="1"/>
  <c r="CR226" i="1"/>
  <c r="CX168" i="1"/>
  <c r="CZ168" i="1" s="1"/>
  <c r="DA168" i="1"/>
  <c r="CR283" i="1"/>
  <c r="CX203" i="1"/>
  <c r="CZ203" i="1" s="1"/>
  <c r="DA203" i="1"/>
  <c r="CR73" i="1"/>
  <c r="CX583" i="1"/>
  <c r="CZ583" i="1" s="1"/>
  <c r="DA583" i="1"/>
  <c r="CR69" i="1"/>
  <c r="CX229" i="1"/>
  <c r="CZ229" i="1" s="1"/>
  <c r="DA229" i="1"/>
  <c r="CR342" i="1"/>
  <c r="CX256" i="1"/>
  <c r="CZ256" i="1" s="1"/>
  <c r="DA256" i="1"/>
  <c r="CR302" i="1"/>
  <c r="CX464" i="1"/>
  <c r="CZ464" i="1" s="1"/>
  <c r="DA464" i="1"/>
  <c r="CR514" i="1"/>
  <c r="CR354" i="1"/>
  <c r="CR322" i="1"/>
  <c r="CR306" i="1"/>
  <c r="CR347" i="1"/>
  <c r="CR375" i="1"/>
  <c r="CX305" i="1"/>
  <c r="CZ305" i="1" s="1"/>
  <c r="DA305" i="1"/>
  <c r="CR49" i="1"/>
  <c r="CX120" i="1"/>
  <c r="CZ120" i="1" s="1"/>
  <c r="DA120" i="1"/>
  <c r="CR529" i="1"/>
  <c r="CX47" i="1"/>
  <c r="CZ47" i="1" s="1"/>
  <c r="DA47" i="1"/>
  <c r="CR558" i="1"/>
  <c r="CX84" i="1"/>
  <c r="CZ84" i="1" s="1"/>
  <c r="DA84" i="1"/>
  <c r="CR64" i="1"/>
  <c r="CX123" i="1"/>
  <c r="CZ123" i="1" s="1"/>
  <c r="DA123" i="1"/>
  <c r="CR326" i="1"/>
  <c r="CX17" i="1"/>
  <c r="CZ17" i="1" s="1"/>
  <c r="DA17" i="1"/>
  <c r="CR295" i="1"/>
  <c r="CX262" i="1"/>
  <c r="CZ262" i="1" s="1"/>
  <c r="DA262" i="1"/>
  <c r="CR81" i="1"/>
  <c r="CX429" i="1"/>
  <c r="CZ429" i="1" s="1"/>
  <c r="DA429" i="1"/>
  <c r="CR273" i="1"/>
  <c r="CR175" i="1"/>
  <c r="CR62" i="1"/>
  <c r="CR547" i="1"/>
  <c r="CR218" i="1"/>
  <c r="CR576" i="1"/>
  <c r="CR575" i="1"/>
  <c r="CR561" i="1"/>
  <c r="CR454" i="1"/>
  <c r="CR569" i="1"/>
  <c r="CR485" i="1"/>
  <c r="CX406" i="1"/>
  <c r="CZ406" i="1" s="1"/>
  <c r="DA406" i="1"/>
  <c r="CR98" i="1"/>
  <c r="CR153" i="1"/>
  <c r="CR230" i="1"/>
  <c r="CX402" i="1"/>
  <c r="CZ402" i="1" s="1"/>
  <c r="DA402" i="1"/>
  <c r="CO39" i="1"/>
  <c r="CQ39" i="1" s="1"/>
  <c r="CR39" i="1"/>
  <c r="CO293" i="1"/>
  <c r="CQ293" i="1" s="1"/>
  <c r="CR293" i="1"/>
  <c r="CR334" i="1"/>
  <c r="CR515" i="1"/>
  <c r="CR74" i="1"/>
  <c r="CR501" i="1"/>
  <c r="CR57" i="1"/>
  <c r="CX82" i="1"/>
  <c r="CZ82" i="1" s="1"/>
  <c r="DA82" i="1"/>
  <c r="CR551" i="1"/>
  <c r="CR127" i="1"/>
  <c r="CR546" i="1"/>
  <c r="CR176" i="1"/>
  <c r="CX323" i="1"/>
  <c r="CZ323" i="1" s="1"/>
  <c r="DA323" i="1"/>
  <c r="CR119" i="1"/>
  <c r="CR309" i="1"/>
  <c r="CR151" i="1"/>
  <c r="CR382" i="1"/>
  <c r="CR364" i="1"/>
  <c r="CR415" i="1"/>
  <c r="CR537" i="1"/>
  <c r="CX523" i="1"/>
  <c r="CZ523" i="1" s="1"/>
  <c r="DA523" i="1"/>
  <c r="CR45" i="1"/>
  <c r="CR340" i="1"/>
  <c r="CR66" i="1"/>
  <c r="CR146" i="1"/>
  <c r="CR205" i="1"/>
  <c r="CR204" i="1"/>
  <c r="CR572" i="1"/>
  <c r="CX217" i="1"/>
  <c r="CZ217" i="1" s="1"/>
  <c r="DA217" i="1"/>
  <c r="CR385" i="1"/>
  <c r="CR165" i="1"/>
  <c r="CR100" i="1"/>
  <c r="CR104" i="1"/>
  <c r="CX224" i="1"/>
  <c r="CZ224" i="1" s="1"/>
  <c r="DA224" i="1"/>
  <c r="CR368" i="1"/>
  <c r="CR381" i="1"/>
  <c r="CX118" i="1"/>
  <c r="CZ118" i="1" s="1"/>
  <c r="DA118" i="1"/>
  <c r="CR401" i="1"/>
  <c r="CR410" i="1"/>
  <c r="EQ43" i="1"/>
  <c r="EI440" i="1"/>
  <c r="EQ440" i="1"/>
  <c r="CR481" i="1"/>
  <c r="CR257" i="1"/>
  <c r="CR122" i="1"/>
  <c r="CR114" i="1"/>
  <c r="CR52" i="1"/>
  <c r="CR187" i="1"/>
  <c r="CR195" i="1"/>
  <c r="CR489" i="1"/>
  <c r="CR405" i="1"/>
  <c r="CR210" i="1"/>
  <c r="CR131" i="1"/>
  <c r="CR236" i="1"/>
  <c r="CR421" i="1"/>
  <c r="CR278" i="1"/>
  <c r="CR573" i="1"/>
  <c r="CR96" i="1"/>
  <c r="CX507" i="1"/>
  <c r="CZ507" i="1" s="1"/>
  <c r="DA507" i="1"/>
  <c r="CR395" i="1"/>
  <c r="CX563" i="1"/>
  <c r="CZ563" i="1" s="1"/>
  <c r="DA563" i="1"/>
  <c r="CR577" i="1"/>
  <c r="CX162" i="1"/>
  <c r="CZ162" i="1" s="1"/>
  <c r="DA162" i="1"/>
  <c r="CR186" i="1"/>
  <c r="CR373" i="1"/>
  <c r="CR83" i="1"/>
  <c r="DG560" i="1"/>
  <c r="DI560" i="1" s="1"/>
  <c r="DJ560" i="1"/>
  <c r="CR469" i="1"/>
  <c r="CX60" i="1"/>
  <c r="CZ60" i="1" s="1"/>
  <c r="DA60" i="1"/>
  <c r="CR420" i="1"/>
  <c r="CR128" i="1"/>
  <c r="DG125" i="1"/>
  <c r="DI125" i="1" s="1"/>
  <c r="DJ125" i="1"/>
  <c r="CR202" i="1"/>
  <c r="CR422" i="1"/>
  <c r="CR543" i="1"/>
  <c r="CR197" i="1"/>
  <c r="CX343" i="1"/>
  <c r="CZ343" i="1" s="1"/>
  <c r="DA343" i="1"/>
  <c r="DG8" i="1"/>
  <c r="DI8" i="1" s="1"/>
  <c r="DJ8" i="1"/>
  <c r="CR557" i="1"/>
  <c r="DG399" i="1"/>
  <c r="DI399" i="1" s="1"/>
  <c r="DJ399" i="1"/>
  <c r="CR371" i="1"/>
  <c r="DG414" i="1"/>
  <c r="DI414" i="1" s="1"/>
  <c r="DJ414" i="1"/>
  <c r="CR520" i="1"/>
  <c r="CR552" i="1"/>
  <c r="DG308" i="1"/>
  <c r="DI308" i="1" s="1"/>
  <c r="DJ308" i="1"/>
  <c r="CR549" i="1"/>
  <c r="CX397" i="1"/>
  <c r="CZ397" i="1" s="1"/>
  <c r="DA397" i="1"/>
  <c r="CR50" i="1"/>
  <c r="CR417" i="1"/>
  <c r="DG459" i="1"/>
  <c r="DI459" i="1" s="1"/>
  <c r="DJ459" i="1"/>
  <c r="CR71" i="1"/>
  <c r="CR89" i="1"/>
  <c r="DG570" i="1"/>
  <c r="DI570" i="1" s="1"/>
  <c r="DJ570" i="1"/>
  <c r="CR140" i="1"/>
  <c r="CR378" i="1"/>
  <c r="DG27" i="1"/>
  <c r="DI27" i="1" s="1"/>
  <c r="DJ27" i="1"/>
  <c r="CR311" i="1"/>
  <c r="DG356" i="1"/>
  <c r="DI356" i="1" s="1"/>
  <c r="DJ356" i="1"/>
  <c r="CR500" i="1"/>
  <c r="CR251" i="1"/>
  <c r="DG463" i="1"/>
  <c r="DI463" i="1" s="1"/>
  <c r="DJ463" i="1"/>
  <c r="CR360" i="1"/>
  <c r="CX387" i="1"/>
  <c r="CZ387" i="1" s="1"/>
  <c r="DA387" i="1"/>
  <c r="CR38" i="1"/>
  <c r="CR133" i="1"/>
  <c r="DG541" i="1"/>
  <c r="DI541" i="1" s="1"/>
  <c r="DJ541" i="1"/>
  <c r="CR161" i="1"/>
  <c r="CR18" i="1"/>
  <c r="CX207" i="1"/>
  <c r="CZ207" i="1" s="1"/>
  <c r="DA207" i="1"/>
  <c r="CR449" i="1"/>
  <c r="CR338" i="1"/>
  <c r="CR61" i="1"/>
  <c r="CR512" i="1"/>
  <c r="CR282" i="1"/>
  <c r="CX342" i="1"/>
  <c r="CZ342" i="1" s="1"/>
  <c r="DA342" i="1"/>
  <c r="CR567" i="1"/>
  <c r="CR582" i="1"/>
  <c r="CX514" i="1"/>
  <c r="CZ514" i="1" s="1"/>
  <c r="DA514" i="1"/>
  <c r="CR275" i="1"/>
  <c r="CR423" i="1"/>
  <c r="DG76" i="1"/>
  <c r="DI76" i="1" s="1"/>
  <c r="DJ76" i="1"/>
  <c r="CR86" i="1"/>
  <c r="CX306" i="1"/>
  <c r="CZ306" i="1" s="1"/>
  <c r="DA306" i="1"/>
  <c r="CR213" i="1"/>
  <c r="CX347" i="1"/>
  <c r="CZ347" i="1" s="1"/>
  <c r="DA347" i="1"/>
  <c r="CO30" i="1"/>
  <c r="CQ30" i="1" s="1"/>
  <c r="CR30" i="1"/>
  <c r="CR139" i="1"/>
  <c r="CR253" i="1"/>
  <c r="CR388" i="1"/>
  <c r="CX558" i="1"/>
  <c r="CZ558" i="1" s="1"/>
  <c r="DA558" i="1"/>
  <c r="CO21" i="1"/>
  <c r="CQ21" i="1" s="1"/>
  <c r="CR21" i="1"/>
  <c r="CO254" i="1"/>
  <c r="CQ254" i="1" s="1"/>
  <c r="CR254" i="1"/>
  <c r="CO277" i="1"/>
  <c r="CQ277" i="1" s="1"/>
  <c r="CR277" i="1"/>
  <c r="CR419" i="1"/>
  <c r="CX81" i="1"/>
  <c r="CZ81" i="1" s="1"/>
  <c r="DA81" i="1"/>
  <c r="DG429" i="1"/>
  <c r="DI429" i="1" s="1"/>
  <c r="DJ429" i="1"/>
  <c r="CR433" i="1"/>
  <c r="CX273" i="1"/>
  <c r="CZ273" i="1" s="1"/>
  <c r="DA273" i="1"/>
  <c r="CR457" i="1"/>
  <c r="CX175" i="1"/>
  <c r="CZ175" i="1" s="1"/>
  <c r="DA175" i="1"/>
  <c r="CR325" i="1"/>
  <c r="CX62" i="1"/>
  <c r="CZ62" i="1" s="1"/>
  <c r="DA62" i="1"/>
  <c r="CR440" i="1"/>
  <c r="CX547" i="1"/>
  <c r="CZ547" i="1" s="1"/>
  <c r="DA547" i="1"/>
  <c r="CR467" i="1"/>
  <c r="CR248" i="1"/>
  <c r="CX576" i="1"/>
  <c r="CZ576" i="1" s="1"/>
  <c r="DA576" i="1"/>
  <c r="CR196" i="1"/>
  <c r="CR132" i="1"/>
  <c r="CX561" i="1"/>
  <c r="CZ561" i="1" s="1"/>
  <c r="DA561" i="1"/>
  <c r="CR9" i="1"/>
  <c r="CX454" i="1"/>
  <c r="CZ454" i="1" s="1"/>
  <c r="DA454" i="1"/>
  <c r="CR172" i="1"/>
  <c r="CX569" i="1"/>
  <c r="CZ569" i="1" s="1"/>
  <c r="DA569" i="1"/>
  <c r="CR367" i="1"/>
  <c r="CX485" i="1"/>
  <c r="CZ485" i="1" s="1"/>
  <c r="DA485" i="1"/>
  <c r="CR264" i="1"/>
  <c r="CR564" i="1"/>
  <c r="CX153" i="1"/>
  <c r="CZ153" i="1" s="1"/>
  <c r="DA153" i="1"/>
  <c r="CR345" i="1"/>
  <c r="CX230" i="1"/>
  <c r="CZ230" i="1" s="1"/>
  <c r="DA230" i="1"/>
  <c r="CR44" i="1"/>
  <c r="CX39" i="1"/>
  <c r="CZ39" i="1" s="1"/>
  <c r="DA39" i="1"/>
  <c r="CR148" i="1"/>
  <c r="CR366" i="1"/>
  <c r="CX334" i="1"/>
  <c r="CZ334" i="1" s="1"/>
  <c r="DA334" i="1"/>
  <c r="CR33" i="1"/>
  <c r="CX515" i="1"/>
  <c r="CZ515" i="1" s="1"/>
  <c r="DA515" i="1"/>
  <c r="CR221" i="1"/>
  <c r="CR25" i="1"/>
  <c r="CX501" i="1"/>
  <c r="CZ501" i="1" s="1"/>
  <c r="DA501" i="1"/>
  <c r="CR383" i="1"/>
  <c r="CX57" i="1"/>
  <c r="CZ57" i="1" s="1"/>
  <c r="DA57" i="1"/>
  <c r="CR544" i="1"/>
  <c r="CR571" i="1"/>
  <c r="CX127" i="1"/>
  <c r="CZ127" i="1" s="1"/>
  <c r="DA127" i="1"/>
  <c r="CR78" i="1"/>
  <c r="CX546" i="1"/>
  <c r="CZ546" i="1" s="1"/>
  <c r="DA546" i="1"/>
  <c r="CR222" i="1"/>
  <c r="CR539" i="1"/>
  <c r="CX119" i="1"/>
  <c r="CZ119" i="1" s="1"/>
  <c r="DA119" i="1"/>
  <c r="CR180" i="1"/>
  <c r="CR435" i="1"/>
  <c r="CR316" i="1"/>
  <c r="CR502" i="1"/>
  <c r="CR145" i="1"/>
  <c r="CR55" i="1"/>
  <c r="CR574" i="1"/>
  <c r="CR250" i="1"/>
  <c r="CR37" i="1"/>
  <c r="CR136" i="1"/>
  <c r="CX146" i="1"/>
  <c r="CZ146" i="1" s="1"/>
  <c r="DA146" i="1"/>
  <c r="CO178" i="1"/>
  <c r="CQ178" i="1" s="1"/>
  <c r="CR178" i="1"/>
  <c r="DG312" i="1"/>
  <c r="DI312" i="1" s="1"/>
  <c r="DJ312" i="1"/>
  <c r="CR431" i="1"/>
  <c r="CX204" i="1"/>
  <c r="CZ204" i="1" s="1"/>
  <c r="DA204" i="1"/>
  <c r="CR285" i="1"/>
  <c r="CX572" i="1"/>
  <c r="CZ572" i="1" s="1"/>
  <c r="DA572" i="1"/>
  <c r="CR370" i="1"/>
  <c r="CX385" i="1"/>
  <c r="CZ385" i="1" s="1"/>
  <c r="DA385" i="1"/>
  <c r="CR503" i="1"/>
  <c r="CR486" i="1"/>
  <c r="CR313" i="1"/>
  <c r="CR436" i="1"/>
  <c r="CR117" i="1"/>
  <c r="CR32" i="1"/>
  <c r="CX401" i="1"/>
  <c r="CZ401" i="1" s="1"/>
  <c r="DA401" i="1"/>
  <c r="CR163" i="1"/>
  <c r="CR110" i="1"/>
  <c r="EM551" i="1"/>
  <c r="EV541" i="1"/>
  <c r="EV511" i="1"/>
  <c r="EV447" i="1"/>
  <c r="EV387" i="1"/>
  <c r="EM158" i="1"/>
  <c r="EV11" i="1"/>
  <c r="EP567" i="1"/>
  <c r="EP510" i="1"/>
  <c r="ER536" i="1"/>
  <c r="FE200" i="1"/>
  <c r="EV498" i="1"/>
  <c r="FF77" i="1"/>
  <c r="FE77" i="1"/>
  <c r="CA90" i="1"/>
  <c r="FA90" i="1" s="1"/>
  <c r="DY90" i="1"/>
  <c r="CR438" i="1"/>
  <c r="CR198" i="1"/>
  <c r="EA198" i="1"/>
  <c r="CR173" i="1"/>
  <c r="EA173" i="1"/>
  <c r="CR211" i="1"/>
  <c r="DG528" i="1"/>
  <c r="DI528" i="1" s="1"/>
  <c r="DJ528" i="1"/>
  <c r="CR249" i="1"/>
  <c r="CR199" i="1"/>
  <c r="CR90" i="1"/>
  <c r="CX150" i="1"/>
  <c r="CZ150" i="1" s="1"/>
  <c r="DA150" i="1"/>
  <c r="DG266" i="1"/>
  <c r="DI266" i="1" s="1"/>
  <c r="DJ266" i="1"/>
  <c r="CR24" i="1"/>
  <c r="EA24" i="1"/>
  <c r="DG35" i="1"/>
  <c r="DI35" i="1" s="1"/>
  <c r="DJ35" i="1"/>
  <c r="CR233" i="1"/>
  <c r="DG376" i="1"/>
  <c r="DI376" i="1" s="1"/>
  <c r="DJ376" i="1"/>
  <c r="CR271" i="1"/>
  <c r="CX513" i="1"/>
  <c r="CZ513" i="1" s="1"/>
  <c r="DA513" i="1"/>
  <c r="DG351" i="1"/>
  <c r="DI351" i="1" s="1"/>
  <c r="DJ351" i="1"/>
  <c r="CR482" i="1"/>
  <c r="DG490" i="1"/>
  <c r="DI490" i="1" s="1"/>
  <c r="DJ490" i="1"/>
  <c r="CR494" i="1"/>
  <c r="DG135" i="1"/>
  <c r="DI135" i="1" s="1"/>
  <c r="DJ135" i="1"/>
  <c r="CR479" i="1"/>
  <c r="DG562" i="1"/>
  <c r="DI562" i="1" s="1"/>
  <c r="DJ562" i="1"/>
  <c r="CR522" i="1"/>
  <c r="DG524" i="1"/>
  <c r="DI524" i="1" s="1"/>
  <c r="DJ524" i="1"/>
  <c r="CR144" i="1"/>
  <c r="CX462" i="1"/>
  <c r="CZ462" i="1" s="1"/>
  <c r="DA462" i="1"/>
  <c r="DG497" i="1"/>
  <c r="DI497" i="1" s="1"/>
  <c r="DJ497" i="1"/>
  <c r="CR534" i="1"/>
  <c r="DG170" i="1"/>
  <c r="DI170" i="1" s="1"/>
  <c r="DJ170" i="1"/>
  <c r="CR456" i="1"/>
  <c r="CX160" i="1"/>
  <c r="CZ160" i="1" s="1"/>
  <c r="DA160" i="1"/>
  <c r="DG509" i="1"/>
  <c r="DI509" i="1" s="1"/>
  <c r="DJ509" i="1"/>
  <c r="CO111" i="1"/>
  <c r="CQ111" i="1" s="1"/>
  <c r="CR111" i="1"/>
  <c r="CX276" i="1"/>
  <c r="CZ276" i="1" s="1"/>
  <c r="DA276" i="1"/>
  <c r="DG466" i="1"/>
  <c r="DI466" i="1" s="1"/>
  <c r="DJ466" i="1"/>
  <c r="CR493" i="1"/>
  <c r="CX53" i="1"/>
  <c r="CZ53" i="1" s="1"/>
  <c r="DA53" i="1"/>
  <c r="DG88" i="1"/>
  <c r="DI88" i="1" s="1"/>
  <c r="DJ88" i="1"/>
  <c r="CR272" i="1"/>
  <c r="CX28" i="1"/>
  <c r="CZ28" i="1" s="1"/>
  <c r="DA28" i="1"/>
  <c r="DG475" i="1"/>
  <c r="DI475" i="1" s="1"/>
  <c r="DJ475" i="1"/>
  <c r="CO237" i="1"/>
  <c r="CQ237" i="1" s="1"/>
  <c r="CR237" i="1"/>
  <c r="CX518" i="1"/>
  <c r="CZ518" i="1" s="1"/>
  <c r="DA518" i="1"/>
  <c r="DG519" i="1"/>
  <c r="DI519" i="1" s="1"/>
  <c r="DJ519" i="1"/>
  <c r="CO555" i="1"/>
  <c r="CQ555" i="1" s="1"/>
  <c r="CR555" i="1"/>
  <c r="DG20" i="1"/>
  <c r="DI20" i="1" s="1"/>
  <c r="DJ20" i="1"/>
  <c r="CR10" i="1"/>
  <c r="DG87" i="1"/>
  <c r="DI87" i="1" s="1"/>
  <c r="DJ87" i="1"/>
  <c r="CR99" i="1"/>
  <c r="DG444" i="1"/>
  <c r="DI444" i="1" s="1"/>
  <c r="DJ444" i="1"/>
  <c r="CO116" i="1"/>
  <c r="CQ116" i="1" s="1"/>
  <c r="CR116" i="1"/>
  <c r="CX358" i="1"/>
  <c r="CZ358" i="1" s="1"/>
  <c r="DA358" i="1"/>
  <c r="CR496" i="1"/>
  <c r="CR568" i="1"/>
  <c r="CR432" i="1"/>
  <c r="CX259" i="1"/>
  <c r="CZ259" i="1" s="1"/>
  <c r="DA259" i="1"/>
  <c r="CO288" i="1"/>
  <c r="CQ288" i="1" s="1"/>
  <c r="CR288" i="1"/>
  <c r="CR19" i="1"/>
  <c r="CX504" i="1"/>
  <c r="CZ504" i="1" s="1"/>
  <c r="DA504" i="1"/>
  <c r="CR297" i="1"/>
  <c r="CX481" i="1"/>
  <c r="CZ481" i="1" s="1"/>
  <c r="DA481" i="1"/>
  <c r="CR384" i="1"/>
  <c r="CX257" i="1"/>
  <c r="CZ257" i="1" s="1"/>
  <c r="DA257" i="1"/>
  <c r="CR508" i="1"/>
  <c r="CX122" i="1"/>
  <c r="CZ122" i="1" s="1"/>
  <c r="DA122" i="1"/>
  <c r="CR296" i="1"/>
  <c r="CX114" i="1"/>
  <c r="CZ114" i="1" s="1"/>
  <c r="DA114" i="1"/>
  <c r="CR314" i="1"/>
  <c r="CR331" i="1"/>
  <c r="CR377" i="1"/>
  <c r="CX195" i="1"/>
  <c r="CZ195" i="1" s="1"/>
  <c r="DA195" i="1"/>
  <c r="CR448" i="1"/>
  <c r="CR321" i="1"/>
  <c r="CR156" i="1"/>
  <c r="CR290" i="1"/>
  <c r="CX131" i="1"/>
  <c r="CZ131" i="1" s="1"/>
  <c r="DA131" i="1"/>
  <c r="CR164" i="1"/>
  <c r="CX236" i="1"/>
  <c r="CZ236" i="1" s="1"/>
  <c r="DA236" i="1"/>
  <c r="CR488" i="1"/>
  <c r="CR471" i="1"/>
  <c r="CR216" i="1"/>
  <c r="CX573" i="1"/>
  <c r="CZ573" i="1" s="1"/>
  <c r="DA573" i="1"/>
  <c r="CR77" i="1"/>
  <c r="CR279" i="1"/>
  <c r="CR112" i="1"/>
  <c r="CR404" i="1"/>
  <c r="CX186" i="1"/>
  <c r="CZ186" i="1" s="1"/>
  <c r="DA186" i="1"/>
  <c r="CO206" i="1"/>
  <c r="CQ206" i="1" s="1"/>
  <c r="CR206" i="1"/>
  <c r="CX373" i="1"/>
  <c r="CZ373" i="1" s="1"/>
  <c r="DA373" i="1"/>
  <c r="CR245" i="1"/>
  <c r="CR344" i="1"/>
  <c r="CR445" i="1"/>
  <c r="CX420" i="1"/>
  <c r="CZ420" i="1" s="1"/>
  <c r="DA420" i="1"/>
  <c r="CR34" i="1"/>
  <c r="CX128" i="1"/>
  <c r="CZ128" i="1" s="1"/>
  <c r="DA128" i="1"/>
  <c r="CR545" i="1"/>
  <c r="CR556" i="1"/>
  <c r="CR299" i="1"/>
  <c r="CX543" i="1"/>
  <c r="CZ543" i="1" s="1"/>
  <c r="DA543" i="1"/>
  <c r="CO51" i="1"/>
  <c r="CQ51" i="1" s="1"/>
  <c r="CR51" i="1"/>
  <c r="DG343" i="1"/>
  <c r="DI343" i="1" s="1"/>
  <c r="DJ343" i="1"/>
  <c r="CR102" i="1"/>
  <c r="DG393" i="1"/>
  <c r="DI393" i="1" s="1"/>
  <c r="DJ393" i="1"/>
  <c r="CR341" i="1"/>
  <c r="CR386" i="1"/>
  <c r="CR143" i="1"/>
  <c r="CX552" i="1"/>
  <c r="CZ552" i="1" s="1"/>
  <c r="DA552" i="1"/>
  <c r="DG70" i="1"/>
  <c r="DI70" i="1" s="1"/>
  <c r="DJ70" i="1"/>
  <c r="CR7" i="1"/>
  <c r="CR214" i="1"/>
  <c r="CR149" i="1"/>
  <c r="CR241" i="1"/>
  <c r="CR242" i="1"/>
  <c r="CR12" i="1"/>
  <c r="CR85" i="1"/>
  <c r="CR63" i="1"/>
  <c r="CX311" i="1"/>
  <c r="CZ311" i="1" s="1"/>
  <c r="DA311" i="1"/>
  <c r="CR443" i="1"/>
  <c r="CR72" i="1"/>
  <c r="CR533" i="1"/>
  <c r="CR426" i="1"/>
  <c r="CR394" i="1"/>
  <c r="CR580" i="1"/>
  <c r="CR542" i="1"/>
  <c r="CO59" i="1"/>
  <c r="CQ59" i="1" s="1"/>
  <c r="CR59" i="1"/>
  <c r="CO527" i="1"/>
  <c r="CQ527" i="1" s="1"/>
  <c r="CR527" i="1"/>
  <c r="CR391" i="1"/>
  <c r="CR455" i="1"/>
  <c r="CR487" i="1"/>
  <c r="CR108" i="1"/>
  <c r="CR427" i="1"/>
  <c r="CR68" i="1"/>
  <c r="CR244" i="1"/>
  <c r="CR333" i="1"/>
  <c r="CR335" i="1"/>
  <c r="CR252" i="1"/>
  <c r="CR107" i="1"/>
  <c r="CR142" i="1"/>
  <c r="CX139" i="1"/>
  <c r="CZ139" i="1" s="1"/>
  <c r="DA139" i="1"/>
  <c r="CR465" i="1"/>
  <c r="CR424" i="1"/>
  <c r="CR330" i="1"/>
  <c r="CR565" i="1"/>
  <c r="CR270" i="1"/>
  <c r="CR208" i="1"/>
  <c r="CR317" i="1"/>
  <c r="CO483" i="1"/>
  <c r="CQ483" i="1" s="1"/>
  <c r="CR483" i="1"/>
  <c r="CR327" i="1"/>
  <c r="CX325" i="1"/>
  <c r="CZ325" i="1" s="1"/>
  <c r="DA325" i="1"/>
  <c r="CO292" i="1"/>
  <c r="CQ292" i="1" s="1"/>
  <c r="CR292" i="1"/>
  <c r="CX440" i="1"/>
  <c r="CZ440" i="1" s="1"/>
  <c r="DA440" i="1"/>
  <c r="CR540" i="1"/>
  <c r="CR315" i="1"/>
  <c r="CX248" i="1"/>
  <c r="CZ248" i="1" s="1"/>
  <c r="DA248" i="1"/>
  <c r="DG576" i="1"/>
  <c r="DI576" i="1" s="1"/>
  <c r="DJ576" i="1"/>
  <c r="CR40" i="1"/>
  <c r="CX196" i="1"/>
  <c r="CZ196" i="1" s="1"/>
  <c r="DA196" i="1"/>
  <c r="CR192" i="1"/>
  <c r="CX132" i="1"/>
  <c r="CZ132" i="1" s="1"/>
  <c r="DA132" i="1"/>
  <c r="CR129" i="1"/>
  <c r="CR130" i="1"/>
  <c r="CR194" i="1"/>
  <c r="CR478" i="1"/>
  <c r="CR525" i="1"/>
  <c r="CR526" i="1"/>
  <c r="CR476" i="1"/>
  <c r="CR554" i="1"/>
  <c r="CR446" i="1"/>
  <c r="CX366" i="1"/>
  <c r="CZ366" i="1" s="1"/>
  <c r="DA366" i="1"/>
  <c r="CR294" i="1"/>
  <c r="CR126" i="1"/>
  <c r="CR75" i="1"/>
  <c r="CR499" i="1"/>
  <c r="CR101" i="1"/>
  <c r="CR269" i="1"/>
  <c r="DG127" i="1"/>
  <c r="DI127" i="1" s="1"/>
  <c r="DJ127" i="1"/>
  <c r="CR337" i="1"/>
  <c r="CR109" i="1"/>
  <c r="CR212" i="1"/>
  <c r="CR138" i="1"/>
  <c r="CR11" i="1"/>
  <c r="CR451" i="1"/>
  <c r="CR492" i="1"/>
  <c r="CR398" i="1"/>
  <c r="CR491" i="1"/>
  <c r="CX55" i="1"/>
  <c r="CZ55" i="1" s="1"/>
  <c r="DA55" i="1"/>
  <c r="CR409" i="1"/>
  <c r="CR239" i="1"/>
  <c r="CX250" i="1"/>
  <c r="CZ250" i="1" s="1"/>
  <c r="DA250" i="1"/>
  <c r="CR15" i="1"/>
  <c r="CR106" i="1"/>
  <c r="CR174" i="1"/>
  <c r="CR430" i="1"/>
  <c r="CR280" i="1"/>
  <c r="CX285" i="1"/>
  <c r="CZ285" i="1" s="1"/>
  <c r="DA285" i="1"/>
  <c r="CR535" i="1"/>
  <c r="CR183" i="1"/>
  <c r="CX503" i="1"/>
  <c r="CZ503" i="1" s="1"/>
  <c r="DA503" i="1"/>
  <c r="CR505" i="1"/>
  <c r="CR16" i="1"/>
  <c r="CX313" i="1"/>
  <c r="CZ313" i="1" s="1"/>
  <c r="DA313" i="1"/>
  <c r="CR58" i="1"/>
  <c r="CX436" i="1"/>
  <c r="CZ436" i="1" s="1"/>
  <c r="DA436" i="1"/>
  <c r="CR115" i="1"/>
  <c r="CX117" i="1"/>
  <c r="CZ117" i="1" s="1"/>
  <c r="DA117" i="1"/>
  <c r="CR260" i="1"/>
  <c r="CR437" i="1"/>
  <c r="CX163" i="1"/>
  <c r="CZ163" i="1" s="1"/>
  <c r="DA163" i="1"/>
  <c r="CR137" i="1"/>
  <c r="EP550" i="1"/>
  <c r="EV475" i="1"/>
  <c r="EV477" i="1"/>
  <c r="EN295" i="1"/>
  <c r="EP8" i="1"/>
  <c r="EP339" i="1"/>
  <c r="ER528" i="1"/>
  <c r="EV77" i="1"/>
  <c r="EV47" i="1"/>
  <c r="FF72" i="1"/>
  <c r="FE72" i="1"/>
  <c r="FE89" i="1"/>
  <c r="FF89" i="1"/>
  <c r="CR452" i="1"/>
  <c r="EA452" i="1"/>
  <c r="CO247" i="1"/>
  <c r="CQ247" i="1" s="1"/>
  <c r="CR247" i="1"/>
  <c r="CX173" i="1"/>
  <c r="CZ173" i="1" s="1"/>
  <c r="DA173" i="1"/>
  <c r="DG91" i="1"/>
  <c r="DI91" i="1" s="1"/>
  <c r="DJ91" i="1"/>
  <c r="CR348" i="1"/>
  <c r="EA348" i="1"/>
  <c r="CX211" i="1"/>
  <c r="CZ211" i="1" s="1"/>
  <c r="DA211" i="1"/>
  <c r="CO225" i="1"/>
  <c r="CQ225" i="1" s="1"/>
  <c r="CS225" i="1" s="1"/>
  <c r="FC225" i="1" s="1"/>
  <c r="CR225" i="1"/>
  <c r="EA225" i="1"/>
  <c r="CX249" i="1"/>
  <c r="CZ249" i="1" s="1"/>
  <c r="DA249" i="1"/>
  <c r="CR472" i="1"/>
  <c r="CX199" i="1"/>
  <c r="CZ199" i="1" s="1"/>
  <c r="DA199" i="1"/>
  <c r="CX90" i="1"/>
  <c r="CZ90" i="1" s="1"/>
  <c r="DA90" i="1"/>
  <c r="CR361" i="1"/>
  <c r="CR159" i="1"/>
  <c r="CX233" i="1"/>
  <c r="CZ233" i="1" s="1"/>
  <c r="DA233" i="1"/>
  <c r="CR470" i="1"/>
  <c r="CX271" i="1"/>
  <c r="CZ271" i="1" s="1"/>
  <c r="DA271" i="1"/>
  <c r="CR46" i="1"/>
  <c r="CX482" i="1"/>
  <c r="CZ482" i="1" s="1"/>
  <c r="DA482" i="1"/>
  <c r="CR147" i="1"/>
  <c r="CR158" i="1"/>
  <c r="EJ158" i="1"/>
  <c r="CX479" i="1"/>
  <c r="CZ479" i="1" s="1"/>
  <c r="DA479" i="1"/>
  <c r="CR460" i="1"/>
  <c r="CX522" i="1"/>
  <c r="CZ522" i="1" s="1"/>
  <c r="DA522" i="1"/>
  <c r="CR36" i="1"/>
  <c r="CX144" i="1"/>
  <c r="CZ144" i="1" s="1"/>
  <c r="DA144" i="1"/>
  <c r="CR442" i="1"/>
  <c r="CX534" i="1"/>
  <c r="CZ534" i="1" s="1"/>
  <c r="DA534" i="1"/>
  <c r="CR357" i="1"/>
  <c r="CX456" i="1"/>
  <c r="CZ456" i="1" s="1"/>
  <c r="DA456" i="1"/>
  <c r="CR255" i="1"/>
  <c r="CX111" i="1"/>
  <c r="CZ111" i="1" s="1"/>
  <c r="DA111" i="1"/>
  <c r="CR579" i="1"/>
  <c r="CX493" i="1"/>
  <c r="CZ493" i="1" s="1"/>
  <c r="DA493" i="1"/>
  <c r="CR231" i="1"/>
  <c r="CX272" i="1"/>
  <c r="CZ272" i="1" s="1"/>
  <c r="DA272" i="1"/>
  <c r="CR450" i="1"/>
  <c r="CR350" i="1"/>
  <c r="CX555" i="1"/>
  <c r="CZ555" i="1" s="1"/>
  <c r="DA555" i="1"/>
  <c r="CR105" i="1"/>
  <c r="CX10" i="1"/>
  <c r="CZ10" i="1" s="1"/>
  <c r="DA10" i="1"/>
  <c r="CR517" i="1"/>
  <c r="CX99" i="1"/>
  <c r="CZ99" i="1" s="1"/>
  <c r="DA99" i="1"/>
  <c r="CR181" i="1"/>
  <c r="CX116" i="1"/>
  <c r="CZ116" i="1" s="1"/>
  <c r="DA116" i="1"/>
  <c r="CR352" i="1"/>
  <c r="EJ352" i="1"/>
  <c r="CR167" i="1"/>
  <c r="CR336" i="1"/>
  <c r="CR289" i="1"/>
  <c r="CR177" i="1"/>
  <c r="CR365" i="1"/>
  <c r="CR43" i="1"/>
  <c r="CR95" i="1"/>
  <c r="CR201" i="1"/>
  <c r="CR372" i="1"/>
  <c r="CR281" i="1"/>
  <c r="CR227" i="1"/>
  <c r="CR56" i="1"/>
  <c r="CR498" i="1"/>
  <c r="CR346" i="1"/>
  <c r="CR407" i="1"/>
  <c r="CR31" i="1"/>
  <c r="CR418" i="1"/>
  <c r="CR267" i="1"/>
  <c r="CR328" i="1"/>
  <c r="CR339" i="1"/>
  <c r="CR141" i="1"/>
  <c r="CR287" i="1"/>
  <c r="CR441" i="1"/>
  <c r="CR258" i="1"/>
  <c r="CR185" i="1"/>
  <c r="CR560" i="1"/>
  <c r="DG469" i="1"/>
  <c r="DI469" i="1" s="1"/>
  <c r="DJ469" i="1"/>
  <c r="CR124" i="1"/>
  <c r="CR189" i="1"/>
  <c r="CX34" i="1"/>
  <c r="CZ34" i="1" s="1"/>
  <c r="DA34" i="1"/>
  <c r="CR125" i="1"/>
  <c r="CX545" i="1"/>
  <c r="CZ545" i="1" s="1"/>
  <c r="DA545" i="1"/>
  <c r="CR553" i="1"/>
  <c r="CR349" i="1"/>
  <c r="CR403" i="1"/>
  <c r="CR8" i="1"/>
  <c r="CR399" i="1"/>
  <c r="CX341" i="1"/>
  <c r="CZ341" i="1" s="1"/>
  <c r="DA341" i="1"/>
  <c r="DG371" i="1"/>
  <c r="DI371" i="1" s="1"/>
  <c r="DJ371" i="1"/>
  <c r="CR414" i="1"/>
  <c r="CX386" i="1"/>
  <c r="CZ386" i="1" s="1"/>
  <c r="DA386" i="1"/>
  <c r="CR484" i="1"/>
  <c r="CX143" i="1"/>
  <c r="CZ143" i="1" s="1"/>
  <c r="DA143" i="1"/>
  <c r="CR308" i="1"/>
  <c r="CR506" i="1"/>
  <c r="CR411" i="1"/>
  <c r="CR459" i="1"/>
  <c r="CR215" i="1"/>
  <c r="CX242" i="1"/>
  <c r="CZ242" i="1" s="1"/>
  <c r="DA242" i="1"/>
  <c r="CR570" i="1"/>
  <c r="CR477" i="1"/>
  <c r="CX85" i="1"/>
  <c r="CZ85" i="1" s="1"/>
  <c r="DA85" i="1"/>
  <c r="CR27" i="1"/>
  <c r="CR356" i="1"/>
  <c r="CX443" i="1"/>
  <c r="CZ443" i="1" s="1"/>
  <c r="DA443" i="1"/>
  <c r="CR453" i="1"/>
  <c r="CR463" i="1"/>
  <c r="CR67" i="1"/>
  <c r="CR363" i="1"/>
  <c r="CR541" i="1"/>
  <c r="CR220" i="1"/>
  <c r="CR390" i="1"/>
  <c r="CR550" i="1"/>
  <c r="CR168" i="1"/>
  <c r="CR203" i="1"/>
  <c r="DG61" i="1"/>
  <c r="DI61" i="1" s="1"/>
  <c r="DJ61" i="1"/>
  <c r="CR583" i="1"/>
  <c r="CR229" i="1"/>
  <c r="CX108" i="1"/>
  <c r="CZ108" i="1" s="1"/>
  <c r="DA108" i="1"/>
  <c r="DG282" i="1"/>
  <c r="DI282" i="1" s="1"/>
  <c r="DJ282" i="1"/>
  <c r="CR256" i="1"/>
  <c r="CR464" i="1"/>
  <c r="CR274" i="1"/>
  <c r="DG275" i="1"/>
  <c r="DI275" i="1" s="1"/>
  <c r="DJ275" i="1"/>
  <c r="CR353" i="1"/>
  <c r="CX333" i="1"/>
  <c r="CZ333" i="1" s="1"/>
  <c r="DA333" i="1"/>
  <c r="CR76" i="1"/>
  <c r="CR413" i="1"/>
  <c r="DG213" i="1"/>
  <c r="DI213" i="1" s="1"/>
  <c r="DJ213" i="1"/>
  <c r="CR5" i="1"/>
  <c r="CR305" i="1"/>
  <c r="DG139" i="1"/>
  <c r="DI139" i="1" s="1"/>
  <c r="DJ139" i="1"/>
  <c r="CR120" i="1"/>
  <c r="CR47" i="1"/>
  <c r="DG388" i="1"/>
  <c r="DI388" i="1" s="1"/>
  <c r="DJ388" i="1"/>
  <c r="CR84" i="1"/>
  <c r="DG21" i="1"/>
  <c r="DI21" i="1" s="1"/>
  <c r="DJ21" i="1"/>
  <c r="CR123" i="1"/>
  <c r="DG254" i="1"/>
  <c r="DI254" i="1" s="1"/>
  <c r="DJ254" i="1"/>
  <c r="CR17" i="1"/>
  <c r="CR262" i="1"/>
  <c r="CR429" i="1"/>
  <c r="CR93" i="1"/>
  <c r="CR480" i="1"/>
  <c r="CR458" i="1"/>
  <c r="CR495" i="1"/>
  <c r="CR243" i="1"/>
  <c r="CR318" i="1"/>
  <c r="CR6" i="1"/>
  <c r="CR374" i="1"/>
  <c r="CX129" i="1"/>
  <c r="CZ129" i="1" s="1"/>
  <c r="DA129" i="1"/>
  <c r="CR179" i="1"/>
  <c r="CR29" i="1"/>
  <c r="CR406" i="1"/>
  <c r="CR510" i="1"/>
  <c r="CR263" i="1"/>
  <c r="CR402" i="1"/>
  <c r="CR22" i="1"/>
  <c r="CR412" i="1"/>
  <c r="CR209" i="1"/>
  <c r="CR113" i="1"/>
  <c r="CR200" i="1"/>
  <c r="CR92" i="1"/>
  <c r="CR82" i="1"/>
  <c r="CR188" i="1"/>
  <c r="CR332" i="1"/>
  <c r="CR171" i="1"/>
  <c r="CR323" i="1"/>
  <c r="CR581" i="1"/>
  <c r="CR304" i="1"/>
  <c r="CR184" i="1"/>
  <c r="CX451" i="1"/>
  <c r="CZ451" i="1" s="1"/>
  <c r="DA451" i="1"/>
  <c r="CR447" i="1"/>
  <c r="DG502" i="1"/>
  <c r="DI502" i="1" s="1"/>
  <c r="DJ502" i="1"/>
  <c r="CR474" i="1"/>
  <c r="CX398" i="1"/>
  <c r="CZ398" i="1" s="1"/>
  <c r="DA398" i="1"/>
  <c r="CR530" i="1"/>
  <c r="CR523" i="1"/>
  <c r="CX409" i="1"/>
  <c r="CZ409" i="1" s="1"/>
  <c r="DA409" i="1"/>
  <c r="CR234" i="1"/>
  <c r="CR359" i="1"/>
  <c r="CX15" i="1"/>
  <c r="CZ15" i="1" s="1"/>
  <c r="DA15" i="1"/>
  <c r="CR97" i="1"/>
  <c r="CX106" i="1"/>
  <c r="CZ106" i="1" s="1"/>
  <c r="DA106" i="1"/>
  <c r="CR166" i="1"/>
  <c r="CO312" i="1"/>
  <c r="CQ312" i="1" s="1"/>
  <c r="CR312" i="1"/>
  <c r="CX430" i="1"/>
  <c r="CZ430" i="1" s="1"/>
  <c r="DA430" i="1"/>
  <c r="CR182" i="1"/>
  <c r="CX280" i="1"/>
  <c r="CZ280" i="1" s="1"/>
  <c r="DA280" i="1"/>
  <c r="CR217" i="1"/>
  <c r="CO559" i="1"/>
  <c r="CQ559" i="1" s="1"/>
  <c r="CR559" i="1"/>
  <c r="CR54" i="1"/>
  <c r="CR400" i="1"/>
  <c r="CR224" i="1"/>
  <c r="CR461" i="1"/>
  <c r="CR118" i="1"/>
  <c r="CX260" i="1"/>
  <c r="CZ260" i="1" s="1"/>
  <c r="DA260" i="1"/>
  <c r="CR468" i="1"/>
  <c r="DG163" i="1"/>
  <c r="DI163" i="1" s="1"/>
  <c r="DJ163" i="1"/>
  <c r="CR268" i="1"/>
  <c r="EM567" i="1"/>
  <c r="EV562" i="1"/>
  <c r="EV551" i="1"/>
  <c r="EV431" i="1"/>
  <c r="EV16" i="1"/>
  <c r="EV583" i="1"/>
  <c r="EV347" i="1"/>
  <c r="EP573" i="1"/>
  <c r="FE81" i="1"/>
  <c r="FF81" i="1"/>
  <c r="EV339" i="1"/>
  <c r="EV471" i="1"/>
  <c r="EV395" i="1"/>
  <c r="EV379" i="1"/>
  <c r="EV239" i="1"/>
  <c r="EV331" i="1"/>
  <c r="EV536" i="1"/>
  <c r="EV323" i="1"/>
  <c r="EV39" i="1"/>
  <c r="EV419" i="1"/>
  <c r="EV213" i="1"/>
  <c r="EN21" i="1"/>
  <c r="EV315" i="1"/>
  <c r="EV535" i="1"/>
  <c r="EV482" i="1"/>
  <c r="EV371" i="1"/>
  <c r="EV287" i="1"/>
  <c r="EV434" i="1"/>
  <c r="EV543" i="1"/>
  <c r="EV503" i="1"/>
  <c r="EV439" i="1"/>
  <c r="FE396" i="1"/>
  <c r="FF396" i="1"/>
  <c r="FE583" i="1"/>
  <c r="FF583" i="1"/>
  <c r="FF567" i="1"/>
  <c r="FE567" i="1"/>
  <c r="FF435" i="1"/>
  <c r="FE435" i="1"/>
  <c r="EV46" i="1"/>
  <c r="EM46" i="1"/>
  <c r="FF206" i="1"/>
  <c r="FE206" i="1"/>
  <c r="EM142" i="1"/>
  <c r="FF24" i="1"/>
  <c r="FE24" i="1"/>
  <c r="EM499" i="1"/>
  <c r="FE579" i="1"/>
  <c r="FF579" i="1"/>
  <c r="FF563" i="1"/>
  <c r="FE563" i="1"/>
  <c r="FF543" i="1"/>
  <c r="FE543" i="1"/>
  <c r="FE531" i="1"/>
  <c r="FF531" i="1"/>
  <c r="FF519" i="1"/>
  <c r="FE519" i="1"/>
  <c r="FE503" i="1"/>
  <c r="FF503" i="1"/>
  <c r="FF491" i="1"/>
  <c r="FE491" i="1"/>
  <c r="FE479" i="1"/>
  <c r="FF479" i="1"/>
  <c r="FE463" i="1"/>
  <c r="FF463" i="1"/>
  <c r="FE439" i="1"/>
  <c r="FF439" i="1"/>
  <c r="FF46" i="1"/>
  <c r="FE46" i="1"/>
  <c r="EM559" i="1"/>
  <c r="EV523" i="1"/>
  <c r="EV515" i="1"/>
  <c r="EM527" i="1"/>
  <c r="FF436" i="1"/>
  <c r="FE436" i="1"/>
  <c r="FE190" i="1"/>
  <c r="FF190" i="1"/>
  <c r="FE232" i="1"/>
  <c r="FF232" i="1"/>
  <c r="FF575" i="1"/>
  <c r="FE575" i="1"/>
  <c r="FF559" i="1"/>
  <c r="FE559" i="1"/>
  <c r="FE523" i="1"/>
  <c r="FF523" i="1"/>
  <c r="FE507" i="1"/>
  <c r="FF507" i="1"/>
  <c r="FE487" i="1"/>
  <c r="FF487" i="1"/>
  <c r="FE467" i="1"/>
  <c r="FF467" i="1"/>
  <c r="FE443" i="1"/>
  <c r="FF443" i="1"/>
  <c r="FF418" i="1"/>
  <c r="FE418" i="1"/>
  <c r="FF152" i="1"/>
  <c r="FE152" i="1"/>
  <c r="FF142" i="1"/>
  <c r="FE142" i="1"/>
  <c r="FE104" i="1"/>
  <c r="FF104" i="1"/>
  <c r="EV238" i="1"/>
  <c r="EM238" i="1"/>
  <c r="FE440" i="1"/>
  <c r="FF440" i="1"/>
  <c r="FE158" i="1"/>
  <c r="FF158" i="1"/>
  <c r="FE551" i="1"/>
  <c r="FF551" i="1"/>
  <c r="FE511" i="1"/>
  <c r="FF511" i="1"/>
  <c r="FF475" i="1"/>
  <c r="FE475" i="1"/>
  <c r="EV527" i="1"/>
  <c r="EV491" i="1"/>
  <c r="EV206" i="1"/>
  <c r="EM563" i="1"/>
  <c r="EM543" i="1"/>
  <c r="EV531" i="1"/>
  <c r="EV519" i="1"/>
  <c r="EV436" i="1"/>
  <c r="EM432" i="1"/>
  <c r="EV444" i="1"/>
  <c r="EV579" i="1"/>
  <c r="EV575" i="1"/>
  <c r="FE428" i="1"/>
  <c r="FF428" i="1"/>
  <c r="FE216" i="1"/>
  <c r="FF216" i="1"/>
  <c r="FE14" i="1"/>
  <c r="FF14" i="1"/>
  <c r="FE168" i="1"/>
  <c r="FF168" i="1"/>
  <c r="FF40" i="1"/>
  <c r="FE40" i="1"/>
  <c r="FE571" i="1"/>
  <c r="FF571" i="1"/>
  <c r="FF555" i="1"/>
  <c r="FE555" i="1"/>
  <c r="FF539" i="1"/>
  <c r="FE539" i="1"/>
  <c r="FF495" i="1"/>
  <c r="FE495" i="1"/>
  <c r="FF483" i="1"/>
  <c r="FE483" i="1"/>
  <c r="FF471" i="1"/>
  <c r="FE471" i="1"/>
  <c r="FE455" i="1"/>
  <c r="FF455" i="1"/>
  <c r="FF402" i="1"/>
  <c r="FE402" i="1"/>
  <c r="FF238" i="1"/>
  <c r="FE238" i="1"/>
  <c r="FE174" i="1"/>
  <c r="FF174" i="1"/>
  <c r="ER352" i="1"/>
  <c r="EQ384" i="1"/>
  <c r="EQ368" i="1"/>
  <c r="EQ352" i="1"/>
  <c r="EQ214" i="1"/>
  <c r="EQ235" i="1"/>
  <c r="EQ163" i="1"/>
  <c r="EQ320" i="1"/>
  <c r="EI528" i="1"/>
  <c r="EI520" i="1"/>
  <c r="EQ190" i="1"/>
  <c r="EI43" i="1"/>
  <c r="EI27" i="1"/>
  <c r="EQ344" i="1"/>
  <c r="EQ312" i="1"/>
  <c r="EQ400" i="1"/>
  <c r="EQ256" i="1"/>
  <c r="EQ227" i="1"/>
  <c r="EQ27" i="1"/>
  <c r="EI38" i="1"/>
  <c r="EQ560" i="1"/>
  <c r="EI448" i="1"/>
  <c r="EP22" i="1"/>
  <c r="EH22" i="1"/>
  <c r="EH507" i="1"/>
  <c r="EP211" i="1"/>
  <c r="EQ115" i="1"/>
  <c r="EQ107" i="1"/>
  <c r="EQ70" i="1"/>
  <c r="EH86" i="1"/>
  <c r="EH38" i="1"/>
  <c r="EP94" i="1"/>
  <c r="EP575" i="1"/>
  <c r="EP75" i="1"/>
  <c r="EP115" i="1"/>
  <c r="EQ395" i="1"/>
  <c r="EQ379" i="1"/>
  <c r="EP110" i="1"/>
  <c r="EQ110" i="1"/>
  <c r="EP238" i="1"/>
  <c r="EH238" i="1"/>
  <c r="EQ238" i="1"/>
  <c r="EH155" i="1"/>
  <c r="EQ155" i="1"/>
  <c r="EQ195" i="1"/>
  <c r="EQ198" i="1"/>
  <c r="EH99" i="1"/>
  <c r="EP35" i="1"/>
  <c r="EQ22" i="1"/>
  <c r="EQ54" i="1"/>
  <c r="EP515" i="1"/>
  <c r="EP507" i="1"/>
  <c r="EP419" i="1"/>
  <c r="EP379" i="1"/>
  <c r="EQ323" i="1"/>
  <c r="EQ211" i="1"/>
  <c r="EH75" i="1"/>
  <c r="EQ94" i="1"/>
  <c r="EH35" i="1"/>
  <c r="EP91" i="1"/>
  <c r="EP579" i="1"/>
  <c r="EP198" i="1"/>
  <c r="EP150" i="1"/>
  <c r="EP83" i="1"/>
  <c r="EH230" i="1"/>
  <c r="EQ230" i="1"/>
  <c r="EQ14" i="1"/>
  <c r="EP495" i="1"/>
  <c r="EP479" i="1"/>
  <c r="EP455" i="1"/>
  <c r="EG104" i="1"/>
  <c r="EG88" i="1"/>
  <c r="EP43" i="1"/>
  <c r="EG107" i="1"/>
  <c r="EP107" i="1"/>
  <c r="EG139" i="1"/>
  <c r="EP139" i="1"/>
  <c r="EG299" i="1"/>
  <c r="EP299" i="1"/>
  <c r="EG99" i="1"/>
  <c r="EP99" i="1"/>
  <c r="EP415" i="1"/>
  <c r="EP375" i="1"/>
  <c r="EP355" i="1"/>
  <c r="EP208" i="1"/>
  <c r="EP147" i="1"/>
  <c r="EP551" i="1"/>
  <c r="EP487" i="1"/>
  <c r="EP259" i="1"/>
  <c r="EP251" i="1"/>
  <c r="EP243" i="1"/>
  <c r="EG235" i="1"/>
  <c r="EG227" i="1"/>
  <c r="EP203" i="1"/>
  <c r="EP120" i="1"/>
  <c r="EP123" i="1"/>
  <c r="EG115" i="1"/>
  <c r="AY561" i="1"/>
  <c r="BD561" i="1" s="1"/>
  <c r="BI561" i="1" s="1"/>
  <c r="CO23" i="1"/>
  <c r="CQ23" i="1" s="1"/>
  <c r="AY55" i="1"/>
  <c r="BD55" i="1" s="1"/>
  <c r="BI55" i="1" s="1"/>
  <c r="AY262" i="1"/>
  <c r="BD262" i="1" s="1"/>
  <c r="BI262" i="1" s="1"/>
  <c r="AY334" i="1"/>
  <c r="BD334" i="1" s="1"/>
  <c r="BI334" i="1" s="1"/>
  <c r="CO266" i="1"/>
  <c r="CQ266" i="1" s="1"/>
  <c r="CO238" i="1"/>
  <c r="CQ238" i="1" s="1"/>
  <c r="CO562" i="1"/>
  <c r="CQ562" i="1" s="1"/>
  <c r="AY314" i="1"/>
  <c r="BD314" i="1" s="1"/>
  <c r="BI314" i="1" s="1"/>
  <c r="AY422" i="1"/>
  <c r="BD422" i="1" s="1"/>
  <c r="BI422" i="1" s="1"/>
  <c r="AY555" i="1"/>
  <c r="BD555" i="1" s="1"/>
  <c r="BI555" i="1" s="1"/>
  <c r="CO134" i="1"/>
  <c r="CQ134" i="1" s="1"/>
  <c r="CO307" i="1"/>
  <c r="CQ307" i="1" s="1"/>
  <c r="AY202" i="1"/>
  <c r="BD202" i="1" s="1"/>
  <c r="BI202" i="1" s="1"/>
  <c r="AY383" i="1"/>
  <c r="BD383" i="1" s="1"/>
  <c r="BI383" i="1" s="1"/>
  <c r="AY256" i="1"/>
  <c r="BD256" i="1" s="1"/>
  <c r="BI256" i="1" s="1"/>
  <c r="AY462" i="1"/>
  <c r="BD462" i="1" s="1"/>
  <c r="BI462" i="1" s="1"/>
  <c r="CO556" i="1"/>
  <c r="CQ556" i="1" s="1"/>
  <c r="AY84" i="1"/>
  <c r="BD84" i="1" s="1"/>
  <c r="BI84" i="1" s="1"/>
  <c r="AY72" i="1"/>
  <c r="BD72" i="1" s="1"/>
  <c r="BI72" i="1" s="1"/>
  <c r="CO448" i="1"/>
  <c r="CQ448" i="1" s="1"/>
  <c r="X540" i="1"/>
  <c r="AY36" i="1"/>
  <c r="BD36" i="1" s="1"/>
  <c r="BI36" i="1" s="1"/>
  <c r="AY492" i="1"/>
  <c r="BD492" i="1" s="1"/>
  <c r="BI492" i="1" s="1"/>
  <c r="AY270" i="1"/>
  <c r="BD270" i="1" s="1"/>
  <c r="BI270" i="1" s="1"/>
  <c r="AY562" i="1"/>
  <c r="BD562" i="1" s="1"/>
  <c r="BI562" i="1" s="1"/>
  <c r="AY470" i="1"/>
  <c r="BD470" i="1" s="1"/>
  <c r="BI470" i="1" s="1"/>
  <c r="AY464" i="1"/>
  <c r="BD464" i="1" s="1"/>
  <c r="BI464" i="1" s="1"/>
  <c r="AY398" i="1"/>
  <c r="BD398" i="1" s="1"/>
  <c r="BI398" i="1" s="1"/>
  <c r="K479" i="1"/>
  <c r="K298" i="1"/>
  <c r="CO434" i="1"/>
  <c r="CQ434" i="1" s="1"/>
  <c r="CO519" i="1"/>
  <c r="CQ519" i="1" s="1"/>
  <c r="CO94" i="1"/>
  <c r="CQ94" i="1" s="1"/>
  <c r="CO35" i="1"/>
  <c r="CQ35" i="1" s="1"/>
  <c r="CO135" i="1"/>
  <c r="CQ135" i="1" s="1"/>
  <c r="CO497" i="1"/>
  <c r="CQ497" i="1" s="1"/>
  <c r="CO538" i="1"/>
  <c r="CQ538" i="1" s="1"/>
  <c r="CO65" i="1"/>
  <c r="CQ65" i="1" s="1"/>
  <c r="CO300" i="1"/>
  <c r="CQ300" i="1" s="1"/>
  <c r="X144" i="1"/>
  <c r="AY249" i="1"/>
  <c r="BD249" i="1" s="1"/>
  <c r="BI249" i="1" s="1"/>
  <c r="AY508" i="1"/>
  <c r="BD508" i="1" s="1"/>
  <c r="BI508" i="1" s="1"/>
  <c r="AY147" i="1"/>
  <c r="BD147" i="1" s="1"/>
  <c r="BI147" i="1" s="1"/>
  <c r="AY446" i="1"/>
  <c r="BD446" i="1" s="1"/>
  <c r="BI446" i="1" s="1"/>
  <c r="AY307" i="1"/>
  <c r="BD307" i="1" s="1"/>
  <c r="BI307" i="1" s="1"/>
  <c r="AY304" i="1"/>
  <c r="BD304" i="1" s="1"/>
  <c r="BI304" i="1" s="1"/>
  <c r="AY547" i="1"/>
  <c r="BD547" i="1" s="1"/>
  <c r="BI547" i="1" s="1"/>
  <c r="AY300" i="1"/>
  <c r="BD300" i="1" s="1"/>
  <c r="BI300" i="1" s="1"/>
  <c r="K117" i="1"/>
  <c r="CO154" i="1"/>
  <c r="CQ154" i="1" s="1"/>
  <c r="CO563" i="1"/>
  <c r="CQ563" i="1" s="1"/>
  <c r="CO228" i="1"/>
  <c r="CQ228" i="1" s="1"/>
  <c r="CO475" i="1"/>
  <c r="CQ475" i="1" s="1"/>
  <c r="CO170" i="1"/>
  <c r="CQ170" i="1" s="1"/>
  <c r="CO80" i="1"/>
  <c r="CQ80" i="1" s="1"/>
  <c r="CO152" i="1"/>
  <c r="CQ152" i="1" s="1"/>
  <c r="CO310" i="1"/>
  <c r="CQ310" i="1" s="1"/>
  <c r="CO521" i="1"/>
  <c r="CQ521" i="1" s="1"/>
  <c r="CO60" i="1"/>
  <c r="CQ60" i="1" s="1"/>
  <c r="CO466" i="1"/>
  <c r="CQ466" i="1" s="1"/>
  <c r="CO162" i="1"/>
  <c r="CQ162" i="1" s="1"/>
  <c r="CO301" i="1"/>
  <c r="CQ301" i="1" s="1"/>
  <c r="CO193" i="1"/>
  <c r="CQ193" i="1" s="1"/>
  <c r="CO191" i="1"/>
  <c r="CQ191" i="1" s="1"/>
  <c r="CO507" i="1"/>
  <c r="CQ507" i="1" s="1"/>
  <c r="CO88" i="1"/>
  <c r="CQ88" i="1" s="1"/>
  <c r="CO284" i="1"/>
  <c r="CQ284" i="1" s="1"/>
  <c r="CO531" i="1"/>
  <c r="CQ531" i="1" s="1"/>
  <c r="X482" i="1"/>
  <c r="AY201" i="1"/>
  <c r="BD201" i="1" s="1"/>
  <c r="BI201" i="1" s="1"/>
  <c r="AY279" i="1"/>
  <c r="BD279" i="1" s="1"/>
  <c r="BI279" i="1" s="1"/>
  <c r="AY83" i="1"/>
  <c r="BD83" i="1" s="1"/>
  <c r="BI83" i="1" s="1"/>
  <c r="AY130" i="1"/>
  <c r="BD130" i="1" s="1"/>
  <c r="BI130" i="1" s="1"/>
  <c r="AY120" i="1"/>
  <c r="BD120" i="1" s="1"/>
  <c r="BI120" i="1" s="1"/>
  <c r="AY151" i="1"/>
  <c r="BD151" i="1" s="1"/>
  <c r="BI151" i="1" s="1"/>
  <c r="AY122" i="1"/>
  <c r="BD122" i="1" s="1"/>
  <c r="BI122" i="1" s="1"/>
  <c r="CO20" i="1"/>
  <c r="CQ20" i="1" s="1"/>
  <c r="CO223" i="1"/>
  <c r="CQ223" i="1" s="1"/>
  <c r="CO376" i="1"/>
  <c r="CQ376" i="1" s="1"/>
  <c r="CO511" i="1"/>
  <c r="CQ511" i="1" s="1"/>
  <c r="CO509" i="1"/>
  <c r="CQ509" i="1" s="1"/>
  <c r="CO490" i="1"/>
  <c r="CQ490" i="1" s="1"/>
  <c r="CO235" i="1"/>
  <c r="CQ235" i="1" s="1"/>
  <c r="CO351" i="1"/>
  <c r="CQ351" i="1" s="1"/>
  <c r="CO536" i="1"/>
  <c r="CQ536" i="1" s="1"/>
  <c r="CS536" i="1" s="1"/>
  <c r="FC536" i="1" s="1"/>
  <c r="CO286" i="1"/>
  <c r="CQ286" i="1" s="1"/>
  <c r="CO103" i="1"/>
  <c r="CQ103" i="1" s="1"/>
  <c r="CO425" i="1"/>
  <c r="CQ425" i="1" s="1"/>
  <c r="X147" i="1"/>
  <c r="X199" i="1"/>
  <c r="X488" i="1"/>
  <c r="CO348" i="1"/>
  <c r="CQ348" i="1" s="1"/>
  <c r="CS348" i="1" s="1"/>
  <c r="FC348" i="1" s="1"/>
  <c r="CX473" i="1"/>
  <c r="CZ473" i="1" s="1"/>
  <c r="CO482" i="1"/>
  <c r="CQ482" i="1" s="1"/>
  <c r="CX298" i="1"/>
  <c r="CZ298" i="1" s="1"/>
  <c r="CO456" i="1"/>
  <c r="CQ456" i="1" s="1"/>
  <c r="CO493" i="1"/>
  <c r="CQ493" i="1" s="1"/>
  <c r="CO272" i="1"/>
  <c r="CQ272" i="1" s="1"/>
  <c r="CX190" i="1"/>
  <c r="CZ190" i="1" s="1"/>
  <c r="CO10" i="1"/>
  <c r="CQ10" i="1" s="1"/>
  <c r="CO99" i="1"/>
  <c r="CQ99" i="1" s="1"/>
  <c r="CX355" i="1"/>
  <c r="CZ355" i="1" s="1"/>
  <c r="CX362" i="1"/>
  <c r="CZ362" i="1" s="1"/>
  <c r="CX155" i="1"/>
  <c r="CZ155" i="1" s="1"/>
  <c r="CX79" i="1"/>
  <c r="CZ79" i="1" s="1"/>
  <c r="CO314" i="1"/>
  <c r="CQ314" i="1" s="1"/>
  <c r="CX52" i="1"/>
  <c r="CZ52" i="1" s="1"/>
  <c r="CO331" i="1"/>
  <c r="CQ331" i="1" s="1"/>
  <c r="CX187" i="1"/>
  <c r="CZ187" i="1" s="1"/>
  <c r="CO321" i="1"/>
  <c r="CQ321" i="1" s="1"/>
  <c r="CX405" i="1"/>
  <c r="CZ405" i="1" s="1"/>
  <c r="CX278" i="1"/>
  <c r="CZ278" i="1" s="1"/>
  <c r="CO77" i="1"/>
  <c r="CQ77" i="1" s="1"/>
  <c r="CX96" i="1"/>
  <c r="CZ96" i="1" s="1"/>
  <c r="CO279" i="1"/>
  <c r="CQ279" i="1" s="1"/>
  <c r="CX395" i="1"/>
  <c r="CZ395" i="1" s="1"/>
  <c r="CO112" i="1"/>
  <c r="CQ112" i="1" s="1"/>
  <c r="CX577" i="1"/>
  <c r="CZ577" i="1" s="1"/>
  <c r="CO404" i="1"/>
  <c r="CQ404" i="1" s="1"/>
  <c r="CX83" i="1"/>
  <c r="CZ83" i="1" s="1"/>
  <c r="CO344" i="1"/>
  <c r="CQ344" i="1" s="1"/>
  <c r="CX469" i="1"/>
  <c r="CZ469" i="1" s="1"/>
  <c r="CO545" i="1"/>
  <c r="CQ545" i="1" s="1"/>
  <c r="CX202" i="1"/>
  <c r="CZ202" i="1" s="1"/>
  <c r="CX422" i="1"/>
  <c r="CZ422" i="1" s="1"/>
  <c r="CX449" i="1"/>
  <c r="CZ449" i="1" s="1"/>
  <c r="CX316" i="1"/>
  <c r="CZ316" i="1" s="1"/>
  <c r="CX502" i="1"/>
  <c r="CZ502" i="1" s="1"/>
  <c r="CX178" i="1"/>
  <c r="CZ178" i="1" s="1"/>
  <c r="CX486" i="1"/>
  <c r="CZ486" i="1" s="1"/>
  <c r="AY461" i="1"/>
  <c r="BD461" i="1" s="1"/>
  <c r="BI461" i="1" s="1"/>
  <c r="CO271" i="1"/>
  <c r="CQ271" i="1" s="1"/>
  <c r="CO472" i="1"/>
  <c r="CQ472" i="1" s="1"/>
  <c r="CO216" i="1"/>
  <c r="CQ216" i="1" s="1"/>
  <c r="CO496" i="1"/>
  <c r="CQ496" i="1" s="1"/>
  <c r="CO24" i="1"/>
  <c r="CQ24" i="1" s="1"/>
  <c r="CS24" i="1" s="1"/>
  <c r="FC24" i="1" s="1"/>
  <c r="CO445" i="1"/>
  <c r="CQ445" i="1" s="1"/>
  <c r="CO508" i="1"/>
  <c r="CQ508" i="1" s="1"/>
  <c r="CO296" i="1"/>
  <c r="CQ296" i="1" s="1"/>
  <c r="AY538" i="1"/>
  <c r="BD538" i="1" s="1"/>
  <c r="BI538" i="1" s="1"/>
  <c r="CX438" i="1"/>
  <c r="CZ438" i="1" s="1"/>
  <c r="CO452" i="1"/>
  <c r="CQ452" i="1" s="1"/>
  <c r="CS452" i="1" s="1"/>
  <c r="FC452" i="1" s="1"/>
  <c r="CX198" i="1"/>
  <c r="CZ198" i="1" s="1"/>
  <c r="CX42" i="1"/>
  <c r="CZ42" i="1" s="1"/>
  <c r="CO233" i="1"/>
  <c r="CQ233" i="1" s="1"/>
  <c r="CO494" i="1"/>
  <c r="CQ494" i="1" s="1"/>
  <c r="CX320" i="1"/>
  <c r="CZ320" i="1" s="1"/>
  <c r="CO479" i="1"/>
  <c r="CQ479" i="1" s="1"/>
  <c r="CX380" i="1"/>
  <c r="CZ380" i="1" s="1"/>
  <c r="CO534" i="1"/>
  <c r="CQ534" i="1" s="1"/>
  <c r="CX265" i="1"/>
  <c r="CZ265" i="1" s="1"/>
  <c r="CX396" i="1"/>
  <c r="CZ396" i="1" s="1"/>
  <c r="DG392" i="1"/>
  <c r="DI392" i="1" s="1"/>
  <c r="CO568" i="1"/>
  <c r="CQ568" i="1" s="1"/>
  <c r="CO432" i="1"/>
  <c r="CQ432" i="1" s="1"/>
  <c r="CO19" i="1"/>
  <c r="CQ19" i="1" s="1"/>
  <c r="CO297" i="1"/>
  <c r="CQ297" i="1" s="1"/>
  <c r="CO384" i="1"/>
  <c r="CQ384" i="1" s="1"/>
  <c r="CO377" i="1"/>
  <c r="CQ377" i="1" s="1"/>
  <c r="CX489" i="1"/>
  <c r="CZ489" i="1" s="1"/>
  <c r="CO156" i="1"/>
  <c r="CQ156" i="1" s="1"/>
  <c r="CX210" i="1"/>
  <c r="CZ210" i="1" s="1"/>
  <c r="CO164" i="1"/>
  <c r="CQ164" i="1" s="1"/>
  <c r="CO488" i="1"/>
  <c r="CQ488" i="1" s="1"/>
  <c r="CX421" i="1"/>
  <c r="CZ421" i="1" s="1"/>
  <c r="CO471" i="1"/>
  <c r="CQ471" i="1" s="1"/>
  <c r="CX367" i="1"/>
  <c r="CZ367" i="1" s="1"/>
  <c r="CX435" i="1"/>
  <c r="CZ435" i="1" s="1"/>
  <c r="CX145" i="1"/>
  <c r="CZ145" i="1" s="1"/>
  <c r="CO15" i="1"/>
  <c r="CQ15" i="1" s="1"/>
  <c r="CX32" i="1"/>
  <c r="CZ32" i="1" s="1"/>
  <c r="AY352" i="1"/>
  <c r="BD352" i="1" s="1"/>
  <c r="BI352" i="1" s="1"/>
  <c r="CO245" i="1"/>
  <c r="CQ245" i="1" s="1"/>
  <c r="CO90" i="1"/>
  <c r="CQ90" i="1" s="1"/>
  <c r="CO522" i="1"/>
  <c r="CQ522" i="1" s="1"/>
  <c r="CO290" i="1"/>
  <c r="CQ290" i="1" s="1"/>
  <c r="CO299" i="1"/>
  <c r="CQ299" i="1" s="1"/>
  <c r="CX452" i="1"/>
  <c r="CZ452" i="1" s="1"/>
  <c r="CO516" i="1"/>
  <c r="CQ516" i="1" s="1"/>
  <c r="CS516" i="1" s="1"/>
  <c r="FC516" i="1" s="1"/>
  <c r="CX494" i="1"/>
  <c r="CZ494" i="1" s="1"/>
  <c r="CO460" i="1"/>
  <c r="CQ460" i="1" s="1"/>
  <c r="CO579" i="1"/>
  <c r="CQ579" i="1" s="1"/>
  <c r="CX237" i="1"/>
  <c r="CZ237" i="1" s="1"/>
  <c r="CO517" i="1"/>
  <c r="CQ517" i="1" s="1"/>
  <c r="CO181" i="1"/>
  <c r="CQ181" i="1" s="1"/>
  <c r="CX102" i="1"/>
  <c r="CZ102" i="1" s="1"/>
  <c r="CO414" i="1"/>
  <c r="CQ414" i="1" s="1"/>
  <c r="BB3" i="1"/>
  <c r="BG3" i="1" s="1"/>
  <c r="CX14" i="1"/>
  <c r="CZ14" i="1" s="1"/>
  <c r="CX44" i="1"/>
  <c r="CZ44" i="1" s="1"/>
  <c r="DU3" i="1"/>
  <c r="FG3" i="1" s="1"/>
  <c r="EE3" i="1"/>
  <c r="FK3" i="1" s="1"/>
  <c r="BZ3" i="1"/>
  <c r="BA3" i="1"/>
  <c r="BF3" i="1" s="1"/>
  <c r="CX24" i="1"/>
  <c r="CZ24" i="1" s="1"/>
  <c r="DY3" i="1"/>
  <c r="DG44" i="1"/>
  <c r="DI44" i="1" s="1"/>
  <c r="DG24" i="1"/>
  <c r="DI24" i="1" s="1"/>
  <c r="CX43" i="1"/>
  <c r="CZ43" i="1" s="1"/>
  <c r="CO197" i="1"/>
  <c r="CQ197" i="1" s="1"/>
  <c r="CO417" i="1"/>
  <c r="CQ417" i="1" s="1"/>
  <c r="CX240" i="1"/>
  <c r="CZ240" i="1" s="1"/>
  <c r="CX232" i="1"/>
  <c r="CZ232" i="1" s="1"/>
  <c r="CX389" i="1"/>
  <c r="CZ389" i="1" s="1"/>
  <c r="CX48" i="1"/>
  <c r="CZ48" i="1" s="1"/>
  <c r="DG390" i="1"/>
  <c r="DI390" i="1" s="1"/>
  <c r="CX151" i="1"/>
  <c r="CZ151" i="1" s="1"/>
  <c r="CO520" i="1"/>
  <c r="CQ520" i="1" s="1"/>
  <c r="CO557" i="1"/>
  <c r="CQ557" i="1" s="1"/>
  <c r="CX393" i="1"/>
  <c r="CZ393" i="1" s="1"/>
  <c r="CO552" i="1"/>
  <c r="CQ552" i="1" s="1"/>
  <c r="CX70" i="1"/>
  <c r="CZ70" i="1" s="1"/>
  <c r="CO71" i="1"/>
  <c r="CQ71" i="1" s="1"/>
  <c r="CX41" i="1"/>
  <c r="CZ41" i="1" s="1"/>
  <c r="CO89" i="1"/>
  <c r="CQ89" i="1" s="1"/>
  <c r="CX379" i="1"/>
  <c r="CZ379" i="1" s="1"/>
  <c r="CO378" i="1"/>
  <c r="CQ378" i="1" s="1"/>
  <c r="CO311" i="1"/>
  <c r="CQ311" i="1" s="1"/>
  <c r="CO500" i="1"/>
  <c r="CQ500" i="1" s="1"/>
  <c r="CX246" i="1"/>
  <c r="CZ246" i="1" s="1"/>
  <c r="CO9" i="1"/>
  <c r="CQ9" i="1" s="1"/>
  <c r="CO345" i="1"/>
  <c r="CQ345" i="1" s="1"/>
  <c r="CX205" i="1"/>
  <c r="CZ205" i="1" s="1"/>
  <c r="CO50" i="1"/>
  <c r="CQ50" i="1" s="1"/>
  <c r="CO360" i="1"/>
  <c r="CQ360" i="1" s="1"/>
  <c r="CO371" i="1"/>
  <c r="CQ371" i="1" s="1"/>
  <c r="CX261" i="1"/>
  <c r="CZ261" i="1" s="1"/>
  <c r="CX94" i="1"/>
  <c r="CZ94" i="1" s="1"/>
  <c r="DG484" i="1"/>
  <c r="DI484" i="1" s="1"/>
  <c r="CX13" i="1"/>
  <c r="CZ13" i="1" s="1"/>
  <c r="CX219" i="1"/>
  <c r="CZ219" i="1" s="1"/>
  <c r="CO140" i="1"/>
  <c r="CQ140" i="1" s="1"/>
  <c r="CX319" i="1"/>
  <c r="CZ319" i="1" s="1"/>
  <c r="CX303" i="1"/>
  <c r="CZ303" i="1" s="1"/>
  <c r="CO251" i="1"/>
  <c r="CQ251" i="1" s="1"/>
  <c r="CX157" i="1"/>
  <c r="CZ157" i="1" s="1"/>
  <c r="CX439" i="1"/>
  <c r="CZ439" i="1" s="1"/>
  <c r="CO161" i="1"/>
  <c r="CQ161" i="1" s="1"/>
  <c r="CX293" i="1"/>
  <c r="CZ293" i="1" s="1"/>
  <c r="CX74" i="1"/>
  <c r="CZ74" i="1" s="1"/>
  <c r="CO38" i="1"/>
  <c r="CQ38" i="1" s="1"/>
  <c r="CO18" i="1"/>
  <c r="CQ18" i="1" s="1"/>
  <c r="CO3" i="1"/>
  <c r="CF90" i="1"/>
  <c r="CO438" i="1"/>
  <c r="CQ438" i="1" s="1"/>
  <c r="CX254" i="1"/>
  <c r="CZ254" i="1" s="1"/>
  <c r="CX455" i="1"/>
  <c r="CZ455" i="1" s="1"/>
  <c r="CO583" i="1"/>
  <c r="CQ583" i="1" s="1"/>
  <c r="CX487" i="1"/>
  <c r="CZ487" i="1" s="1"/>
  <c r="CO229" i="1"/>
  <c r="CQ229" i="1" s="1"/>
  <c r="CO256" i="1"/>
  <c r="CQ256" i="1" s="1"/>
  <c r="CX427" i="1"/>
  <c r="CZ427" i="1" s="1"/>
  <c r="CO464" i="1"/>
  <c r="CQ464" i="1" s="1"/>
  <c r="CX68" i="1"/>
  <c r="CZ68" i="1" s="1"/>
  <c r="CO274" i="1"/>
  <c r="CQ274" i="1" s="1"/>
  <c r="CX244" i="1"/>
  <c r="CZ244" i="1" s="1"/>
  <c r="CO353" i="1"/>
  <c r="CQ353" i="1" s="1"/>
  <c r="CO76" i="1"/>
  <c r="CQ76" i="1" s="1"/>
  <c r="CX335" i="1"/>
  <c r="CZ335" i="1" s="1"/>
  <c r="CO413" i="1"/>
  <c r="CQ413" i="1" s="1"/>
  <c r="CX252" i="1"/>
  <c r="CZ252" i="1" s="1"/>
  <c r="CO5" i="1"/>
  <c r="CQ5" i="1" s="1"/>
  <c r="CX107" i="1"/>
  <c r="CZ107" i="1" s="1"/>
  <c r="CO305" i="1"/>
  <c r="CQ305" i="1" s="1"/>
  <c r="CX142" i="1"/>
  <c r="CZ142" i="1" s="1"/>
  <c r="CO120" i="1"/>
  <c r="CQ120" i="1" s="1"/>
  <c r="CX465" i="1"/>
  <c r="CZ465" i="1" s="1"/>
  <c r="CO47" i="1"/>
  <c r="CQ47" i="1" s="1"/>
  <c r="CX424" i="1"/>
  <c r="CZ424" i="1" s="1"/>
  <c r="CX330" i="1"/>
  <c r="CZ330" i="1" s="1"/>
  <c r="CO123" i="1"/>
  <c r="CQ123" i="1" s="1"/>
  <c r="CX565" i="1"/>
  <c r="CZ565" i="1" s="1"/>
  <c r="DG317" i="1"/>
  <c r="DI317" i="1" s="1"/>
  <c r="CO273" i="1"/>
  <c r="CQ273" i="1" s="1"/>
  <c r="CX480" i="1"/>
  <c r="CZ480" i="1" s="1"/>
  <c r="CO62" i="1"/>
  <c r="CQ62" i="1" s="1"/>
  <c r="CX458" i="1"/>
  <c r="CZ458" i="1" s="1"/>
  <c r="CO218" i="1"/>
  <c r="CQ218" i="1" s="1"/>
  <c r="CX243" i="1"/>
  <c r="CZ243" i="1" s="1"/>
  <c r="CX6" i="1"/>
  <c r="CZ6" i="1" s="1"/>
  <c r="DG130" i="1"/>
  <c r="DI130" i="1" s="1"/>
  <c r="CX29" i="1"/>
  <c r="CZ29" i="1" s="1"/>
  <c r="DG194" i="1"/>
  <c r="DI194" i="1" s="1"/>
  <c r="DG478" i="1"/>
  <c r="DI478" i="1" s="1"/>
  <c r="CO98" i="1"/>
  <c r="CQ98" i="1" s="1"/>
  <c r="CX510" i="1"/>
  <c r="CZ510" i="1" s="1"/>
  <c r="DG526" i="1"/>
  <c r="DI526" i="1" s="1"/>
  <c r="CO230" i="1"/>
  <c r="CQ230" i="1" s="1"/>
  <c r="CX412" i="1"/>
  <c r="CZ412" i="1" s="1"/>
  <c r="CO334" i="1"/>
  <c r="CQ334" i="1" s="1"/>
  <c r="DG126" i="1"/>
  <c r="DI126" i="1" s="1"/>
  <c r="CO74" i="1"/>
  <c r="CQ74" i="1" s="1"/>
  <c r="CX200" i="1"/>
  <c r="CZ200" i="1" s="1"/>
  <c r="DG269" i="1"/>
  <c r="DI269" i="1" s="1"/>
  <c r="CO127" i="1"/>
  <c r="CQ127" i="1" s="1"/>
  <c r="CO546" i="1"/>
  <c r="CQ546" i="1" s="1"/>
  <c r="CO180" i="1"/>
  <c r="CQ180" i="1" s="1"/>
  <c r="DG184" i="1"/>
  <c r="DI184" i="1" s="1"/>
  <c r="CO316" i="1"/>
  <c r="CQ316" i="1" s="1"/>
  <c r="DG234" i="1"/>
  <c r="DI234" i="1" s="1"/>
  <c r="CX66" i="1"/>
  <c r="CZ66" i="1" s="1"/>
  <c r="DG97" i="1"/>
  <c r="DI97" i="1" s="1"/>
  <c r="CX391" i="1"/>
  <c r="CZ391" i="1" s="1"/>
  <c r="CO17" i="1"/>
  <c r="CQ17" i="1" s="1"/>
  <c r="CX270" i="1"/>
  <c r="CZ270" i="1" s="1"/>
  <c r="CO262" i="1"/>
  <c r="CQ262" i="1" s="1"/>
  <c r="DG419" i="1"/>
  <c r="DI419" i="1" s="1"/>
  <c r="DG483" i="1"/>
  <c r="DI483" i="1" s="1"/>
  <c r="DG327" i="1"/>
  <c r="DI327" i="1" s="1"/>
  <c r="DG292" i="1"/>
  <c r="DI292" i="1" s="1"/>
  <c r="CX495" i="1"/>
  <c r="CZ495" i="1" s="1"/>
  <c r="CO576" i="1"/>
  <c r="CQ576" i="1" s="1"/>
  <c r="DG40" i="1"/>
  <c r="DI40" i="1" s="1"/>
  <c r="DG192" i="1"/>
  <c r="DI192" i="1" s="1"/>
  <c r="CO561" i="1"/>
  <c r="CQ561" i="1" s="1"/>
  <c r="CX374" i="1"/>
  <c r="CZ374" i="1" s="1"/>
  <c r="DG129" i="1"/>
  <c r="DI129" i="1" s="1"/>
  <c r="CO454" i="1"/>
  <c r="CQ454" i="1" s="1"/>
  <c r="CX179" i="1"/>
  <c r="CZ179" i="1" s="1"/>
  <c r="DG525" i="1"/>
  <c r="DI525" i="1" s="1"/>
  <c r="CX263" i="1"/>
  <c r="CZ263" i="1" s="1"/>
  <c r="CX22" i="1"/>
  <c r="CZ22" i="1" s="1"/>
  <c r="DG554" i="1"/>
  <c r="DI554" i="1" s="1"/>
  <c r="DG294" i="1"/>
  <c r="DI294" i="1" s="1"/>
  <c r="CO515" i="1"/>
  <c r="CQ515" i="1" s="1"/>
  <c r="DG75" i="1"/>
  <c r="DI75" i="1" s="1"/>
  <c r="CX92" i="1"/>
  <c r="CZ92" i="1" s="1"/>
  <c r="DG499" i="1"/>
  <c r="DI499" i="1" s="1"/>
  <c r="DG101" i="1"/>
  <c r="DI101" i="1" s="1"/>
  <c r="CO551" i="1"/>
  <c r="CQ551" i="1" s="1"/>
  <c r="CX332" i="1"/>
  <c r="CZ332" i="1" s="1"/>
  <c r="CX171" i="1"/>
  <c r="CZ171" i="1" s="1"/>
  <c r="DG109" i="1"/>
  <c r="DI109" i="1" s="1"/>
  <c r="DG212" i="1"/>
  <c r="DI212" i="1" s="1"/>
  <c r="CO119" i="1"/>
  <c r="CQ119" i="1" s="1"/>
  <c r="DG138" i="1"/>
  <c r="DI138" i="1" s="1"/>
  <c r="CX309" i="1"/>
  <c r="CZ309" i="1" s="1"/>
  <c r="DG447" i="1"/>
  <c r="DI447" i="1" s="1"/>
  <c r="CX364" i="1"/>
  <c r="CZ364" i="1" s="1"/>
  <c r="DG474" i="1"/>
  <c r="DI474" i="1" s="1"/>
  <c r="CO145" i="1"/>
  <c r="CQ145" i="1" s="1"/>
  <c r="CX415" i="1"/>
  <c r="CZ415" i="1" s="1"/>
  <c r="CO55" i="1"/>
  <c r="CQ55" i="1" s="1"/>
  <c r="CX537" i="1"/>
  <c r="CZ537" i="1" s="1"/>
  <c r="DG523" i="1"/>
  <c r="DI523" i="1" s="1"/>
  <c r="CO574" i="1"/>
  <c r="CQ574" i="1" s="1"/>
  <c r="CO250" i="1"/>
  <c r="CQ250" i="1" s="1"/>
  <c r="CX340" i="1"/>
  <c r="CZ340" i="1" s="1"/>
  <c r="DG359" i="1"/>
  <c r="DI359" i="1" s="1"/>
  <c r="CO37" i="1"/>
  <c r="CQ37" i="1" s="1"/>
  <c r="CO569" i="1"/>
  <c r="CQ569" i="1" s="1"/>
  <c r="CO203" i="1"/>
  <c r="CQ203" i="1" s="1"/>
  <c r="CX208" i="1"/>
  <c r="CZ208" i="1" s="1"/>
  <c r="CO429" i="1"/>
  <c r="CQ429" i="1" s="1"/>
  <c r="CX93" i="1"/>
  <c r="CZ93" i="1" s="1"/>
  <c r="CO175" i="1"/>
  <c r="CQ175" i="1" s="1"/>
  <c r="CO547" i="1"/>
  <c r="CQ547" i="1" s="1"/>
  <c r="DG540" i="1"/>
  <c r="DI540" i="1" s="1"/>
  <c r="DG315" i="1"/>
  <c r="DI315" i="1" s="1"/>
  <c r="CX318" i="1"/>
  <c r="CZ318" i="1" s="1"/>
  <c r="CO575" i="1"/>
  <c r="CQ575" i="1" s="1"/>
  <c r="CO153" i="1"/>
  <c r="CQ153" i="1" s="1"/>
  <c r="DG476" i="1"/>
  <c r="DI476" i="1" s="1"/>
  <c r="DG446" i="1"/>
  <c r="DI446" i="1" s="1"/>
  <c r="CX209" i="1"/>
  <c r="CZ209" i="1" s="1"/>
  <c r="CX113" i="1"/>
  <c r="CZ113" i="1" s="1"/>
  <c r="CO501" i="1"/>
  <c r="CQ501" i="1" s="1"/>
  <c r="CO57" i="1"/>
  <c r="CQ57" i="1" s="1"/>
  <c r="CX188" i="1"/>
  <c r="CZ188" i="1" s="1"/>
  <c r="DG337" i="1"/>
  <c r="DI337" i="1" s="1"/>
  <c r="CO176" i="1"/>
  <c r="CQ176" i="1" s="1"/>
  <c r="CX581" i="1"/>
  <c r="CZ581" i="1" s="1"/>
  <c r="DG304" i="1"/>
  <c r="DI304" i="1" s="1"/>
  <c r="CO435" i="1"/>
  <c r="CQ435" i="1" s="1"/>
  <c r="CX382" i="1"/>
  <c r="CZ382" i="1" s="1"/>
  <c r="CO502" i="1"/>
  <c r="CQ502" i="1" s="1"/>
  <c r="DG530" i="1"/>
  <c r="DI530" i="1" s="1"/>
  <c r="CX45" i="1"/>
  <c r="CZ45" i="1" s="1"/>
  <c r="CO485" i="1"/>
  <c r="CQ485" i="1" s="1"/>
  <c r="CO431" i="1"/>
  <c r="CQ431" i="1" s="1"/>
  <c r="DG182" i="1"/>
  <c r="DI182" i="1" s="1"/>
  <c r="CX104" i="1"/>
  <c r="CZ104" i="1" s="1"/>
  <c r="DG468" i="1"/>
  <c r="DI468" i="1" s="1"/>
  <c r="DG166" i="1"/>
  <c r="DI166" i="1" s="1"/>
  <c r="CX165" i="1"/>
  <c r="CZ165" i="1" s="1"/>
  <c r="DG54" i="1"/>
  <c r="DI54" i="1" s="1"/>
  <c r="CO486" i="1"/>
  <c r="CQ486" i="1" s="1"/>
  <c r="CX100" i="1"/>
  <c r="CZ100" i="1" s="1"/>
  <c r="CO436" i="1"/>
  <c r="CQ436" i="1" s="1"/>
  <c r="CX368" i="1"/>
  <c r="CZ368" i="1" s="1"/>
  <c r="DG461" i="1"/>
  <c r="DI461" i="1" s="1"/>
  <c r="CX381" i="1"/>
  <c r="CZ381" i="1" s="1"/>
  <c r="DG118" i="1"/>
  <c r="DI118" i="1" s="1"/>
  <c r="CX410" i="1"/>
  <c r="CZ410" i="1" s="1"/>
  <c r="CO32" i="1"/>
  <c r="CQ32" i="1" s="1"/>
  <c r="CO136" i="1"/>
  <c r="CQ136" i="1" s="1"/>
  <c r="DG217" i="1"/>
  <c r="DI217" i="1" s="1"/>
  <c r="DG559" i="1"/>
  <c r="DI559" i="1" s="1"/>
  <c r="CO503" i="1"/>
  <c r="CQ503" i="1" s="1"/>
  <c r="DG400" i="1"/>
  <c r="DI400" i="1" s="1"/>
  <c r="DG224" i="1"/>
  <c r="DI224" i="1" s="1"/>
  <c r="CO117" i="1"/>
  <c r="CQ117" i="1" s="1"/>
  <c r="CO163" i="1"/>
  <c r="CQ163" i="1" s="1"/>
  <c r="DG268" i="1"/>
  <c r="DI268" i="1" s="1"/>
  <c r="CO110" i="1"/>
  <c r="CQ110" i="1" s="1"/>
  <c r="CO313" i="1"/>
  <c r="CQ313" i="1" s="1"/>
  <c r="CO370" i="1"/>
  <c r="CQ370" i="1" s="1"/>
  <c r="CO285" i="1"/>
  <c r="CQ285" i="1" s="1"/>
  <c r="DG438" i="1"/>
  <c r="DI438" i="1" s="1"/>
  <c r="CO149" i="1"/>
  <c r="CQ149" i="1" s="1"/>
  <c r="CO12" i="1"/>
  <c r="CQ12" i="1" s="1"/>
  <c r="CO72" i="1"/>
  <c r="CQ72" i="1" s="1"/>
  <c r="CO533" i="1"/>
  <c r="CQ533" i="1" s="1"/>
  <c r="CX360" i="1"/>
  <c r="CZ360" i="1" s="1"/>
  <c r="CO394" i="1"/>
  <c r="CQ394" i="1" s="1"/>
  <c r="CO580" i="1"/>
  <c r="CQ580" i="1" s="1"/>
  <c r="DX3" i="1"/>
  <c r="BR3" i="1"/>
  <c r="EZ3" i="1" s="1"/>
  <c r="CX18" i="1"/>
  <c r="CZ18" i="1" s="1"/>
  <c r="CX527" i="1"/>
  <c r="CZ527" i="1" s="1"/>
  <c r="CO168" i="1"/>
  <c r="CQ168" i="1" s="1"/>
  <c r="CO73" i="1"/>
  <c r="CQ73" i="1" s="1"/>
  <c r="CO342" i="1"/>
  <c r="CQ342" i="1" s="1"/>
  <c r="CX274" i="1"/>
  <c r="CZ274" i="1" s="1"/>
  <c r="CX353" i="1"/>
  <c r="CZ353" i="1" s="1"/>
  <c r="CX417" i="1"/>
  <c r="CZ417" i="1" s="1"/>
  <c r="CX71" i="1"/>
  <c r="CZ71" i="1" s="1"/>
  <c r="CX89" i="1"/>
  <c r="CZ89" i="1" s="1"/>
  <c r="CO85" i="1"/>
  <c r="CQ85" i="1" s="1"/>
  <c r="CO63" i="1"/>
  <c r="CQ63" i="1" s="1"/>
  <c r="CO443" i="1"/>
  <c r="CQ443" i="1" s="1"/>
  <c r="CX500" i="1"/>
  <c r="CZ500" i="1" s="1"/>
  <c r="CX251" i="1"/>
  <c r="CZ251" i="1" s="1"/>
  <c r="CX133" i="1"/>
  <c r="CZ133" i="1" s="1"/>
  <c r="CX161" i="1"/>
  <c r="CZ161" i="1" s="1"/>
  <c r="CO69" i="1"/>
  <c r="CQ69" i="1" s="1"/>
  <c r="CO514" i="1"/>
  <c r="CQ514" i="1" s="1"/>
  <c r="CO354" i="1"/>
  <c r="CQ354" i="1" s="1"/>
  <c r="CX76" i="1"/>
  <c r="CZ76" i="1" s="1"/>
  <c r="CX413" i="1"/>
  <c r="CZ413" i="1" s="1"/>
  <c r="CO7" i="1"/>
  <c r="CQ7" i="1" s="1"/>
  <c r="CX549" i="1"/>
  <c r="CZ549" i="1" s="1"/>
  <c r="CO241" i="1"/>
  <c r="CQ241" i="1" s="1"/>
  <c r="CO242" i="1"/>
  <c r="CQ242" i="1" s="1"/>
  <c r="CX140" i="1"/>
  <c r="CZ140" i="1" s="1"/>
  <c r="CX378" i="1"/>
  <c r="CZ378" i="1" s="1"/>
  <c r="CO426" i="1"/>
  <c r="CQ426" i="1" s="1"/>
  <c r="CX38" i="1"/>
  <c r="CZ38" i="1" s="1"/>
  <c r="CO542" i="1"/>
  <c r="CQ542" i="1" s="1"/>
  <c r="CX3" i="1"/>
  <c r="DA3" i="1"/>
  <c r="CO283" i="1"/>
  <c r="CQ283" i="1" s="1"/>
  <c r="CO302" i="1"/>
  <c r="CQ302" i="1" s="1"/>
  <c r="CO322" i="1"/>
  <c r="CQ322" i="1" s="1"/>
  <c r="CO306" i="1"/>
  <c r="CQ306" i="1" s="1"/>
  <c r="CO347" i="1"/>
  <c r="CQ347" i="1" s="1"/>
  <c r="CX5" i="1"/>
  <c r="CZ5" i="1" s="1"/>
  <c r="CO375" i="1"/>
  <c r="CQ375" i="1" s="1"/>
  <c r="CO529" i="1"/>
  <c r="CQ529" i="1" s="1"/>
  <c r="DG565" i="1"/>
  <c r="DI565" i="1" s="1"/>
  <c r="CO326" i="1"/>
  <c r="CQ326" i="1" s="1"/>
  <c r="DG93" i="1"/>
  <c r="DI93" i="1" s="1"/>
  <c r="CO440" i="1"/>
  <c r="CQ440" i="1" s="1"/>
  <c r="DG495" i="1"/>
  <c r="DI495" i="1" s="1"/>
  <c r="DG243" i="1"/>
  <c r="DI243" i="1" s="1"/>
  <c r="CO196" i="1"/>
  <c r="CQ196" i="1" s="1"/>
  <c r="CX575" i="1"/>
  <c r="CZ575" i="1" s="1"/>
  <c r="DG374" i="1"/>
  <c r="DI374" i="1" s="1"/>
  <c r="DG29" i="1"/>
  <c r="DI29" i="1" s="1"/>
  <c r="CO367" i="1"/>
  <c r="CQ367" i="1" s="1"/>
  <c r="DG406" i="1"/>
  <c r="DI406" i="1" s="1"/>
  <c r="CO564" i="1"/>
  <c r="CQ564" i="1" s="1"/>
  <c r="DG402" i="1"/>
  <c r="DI402" i="1" s="1"/>
  <c r="CO44" i="1"/>
  <c r="CQ44" i="1" s="1"/>
  <c r="DG22" i="1"/>
  <c r="DI22" i="1" s="1"/>
  <c r="DG412" i="1"/>
  <c r="DI412" i="1" s="1"/>
  <c r="CX551" i="1"/>
  <c r="CZ551" i="1" s="1"/>
  <c r="DG188" i="1"/>
  <c r="DI188" i="1" s="1"/>
  <c r="DG332" i="1"/>
  <c r="DI332" i="1" s="1"/>
  <c r="CO78" i="1"/>
  <c r="CQ78" i="1" s="1"/>
  <c r="DG171" i="1"/>
  <c r="DI171" i="1" s="1"/>
  <c r="DG309" i="1"/>
  <c r="DI309" i="1" s="1"/>
  <c r="CO451" i="1"/>
  <c r="CQ451" i="1" s="1"/>
  <c r="DG382" i="1"/>
  <c r="DI382" i="1" s="1"/>
  <c r="CO492" i="1"/>
  <c r="CQ492" i="1" s="1"/>
  <c r="DG364" i="1"/>
  <c r="DI364" i="1" s="1"/>
  <c r="DG415" i="1"/>
  <c r="DI415" i="1" s="1"/>
  <c r="CO491" i="1"/>
  <c r="CQ491" i="1" s="1"/>
  <c r="DG537" i="1"/>
  <c r="DI537" i="1" s="1"/>
  <c r="CO409" i="1"/>
  <c r="CQ409" i="1" s="1"/>
  <c r="CX574" i="1"/>
  <c r="CZ574" i="1" s="1"/>
  <c r="CO239" i="1"/>
  <c r="CQ239" i="1" s="1"/>
  <c r="CX37" i="1"/>
  <c r="CZ37" i="1" s="1"/>
  <c r="CX136" i="1"/>
  <c r="CZ136" i="1" s="1"/>
  <c r="DG146" i="1"/>
  <c r="DI146" i="1" s="1"/>
  <c r="CO430" i="1"/>
  <c r="CQ430" i="1" s="1"/>
  <c r="CO280" i="1"/>
  <c r="CQ280" i="1" s="1"/>
  <c r="CO535" i="1"/>
  <c r="CQ535" i="1" s="1"/>
  <c r="CO183" i="1"/>
  <c r="CQ183" i="1" s="1"/>
  <c r="DG165" i="1"/>
  <c r="DI165" i="1" s="1"/>
  <c r="DG100" i="1"/>
  <c r="DI100" i="1" s="1"/>
  <c r="DG104" i="1"/>
  <c r="DI104" i="1" s="1"/>
  <c r="CO115" i="1"/>
  <c r="CQ115" i="1" s="1"/>
  <c r="DG381" i="1"/>
  <c r="DI381" i="1" s="1"/>
  <c r="CO260" i="1"/>
  <c r="CQ260" i="1" s="1"/>
  <c r="CO137" i="1"/>
  <c r="CQ137" i="1" s="1"/>
  <c r="CX110" i="1"/>
  <c r="CZ110" i="1" s="1"/>
  <c r="CO81" i="1"/>
  <c r="CQ81" i="1" s="1"/>
  <c r="CO398" i="1"/>
  <c r="CQ398" i="1" s="1"/>
  <c r="CO49" i="1"/>
  <c r="CQ49" i="1" s="1"/>
  <c r="CO558" i="1"/>
  <c r="CQ558" i="1" s="1"/>
  <c r="CO64" i="1"/>
  <c r="CQ64" i="1" s="1"/>
  <c r="DG270" i="1"/>
  <c r="DI270" i="1" s="1"/>
  <c r="CO295" i="1"/>
  <c r="CQ295" i="1" s="1"/>
  <c r="DG208" i="1"/>
  <c r="DI208" i="1" s="1"/>
  <c r="CO457" i="1"/>
  <c r="CQ457" i="1" s="1"/>
  <c r="DG480" i="1"/>
  <c r="DI480" i="1" s="1"/>
  <c r="CO325" i="1"/>
  <c r="CQ325" i="1" s="1"/>
  <c r="DG458" i="1"/>
  <c r="DI458" i="1" s="1"/>
  <c r="CO467" i="1"/>
  <c r="CQ467" i="1" s="1"/>
  <c r="CX218" i="1"/>
  <c r="CZ218" i="1" s="1"/>
  <c r="DG318" i="1"/>
  <c r="DI318" i="1" s="1"/>
  <c r="DG6" i="1"/>
  <c r="DI6" i="1" s="1"/>
  <c r="DG179" i="1"/>
  <c r="DI179" i="1" s="1"/>
  <c r="CX98" i="1"/>
  <c r="CZ98" i="1" s="1"/>
  <c r="DG510" i="1"/>
  <c r="DI510" i="1" s="1"/>
  <c r="DG263" i="1"/>
  <c r="DI263" i="1" s="1"/>
  <c r="CO148" i="1"/>
  <c r="CQ148" i="1" s="1"/>
  <c r="CO366" i="1"/>
  <c r="CQ366" i="1" s="1"/>
  <c r="DG209" i="1"/>
  <c r="DI209" i="1" s="1"/>
  <c r="CO33" i="1"/>
  <c r="CQ33" i="1" s="1"/>
  <c r="DG113" i="1"/>
  <c r="DI113" i="1" s="1"/>
  <c r="CO221" i="1"/>
  <c r="CQ221" i="1" s="1"/>
  <c r="DG200" i="1"/>
  <c r="DI200" i="1" s="1"/>
  <c r="CO25" i="1"/>
  <c r="CQ25" i="1" s="1"/>
  <c r="DG92" i="1"/>
  <c r="DI92" i="1" s="1"/>
  <c r="DG82" i="1"/>
  <c r="DI82" i="1" s="1"/>
  <c r="CO544" i="1"/>
  <c r="CQ544" i="1" s="1"/>
  <c r="CO571" i="1"/>
  <c r="CQ571" i="1" s="1"/>
  <c r="CO222" i="1"/>
  <c r="CQ222" i="1" s="1"/>
  <c r="CX176" i="1"/>
  <c r="CZ176" i="1" s="1"/>
  <c r="DG323" i="1"/>
  <c r="DI323" i="1" s="1"/>
  <c r="CO539" i="1"/>
  <c r="CQ539" i="1" s="1"/>
  <c r="DG581" i="1"/>
  <c r="DI581" i="1" s="1"/>
  <c r="CX180" i="1"/>
  <c r="CZ180" i="1" s="1"/>
  <c r="CO11" i="1"/>
  <c r="CQ11" i="1" s="1"/>
  <c r="DG151" i="1"/>
  <c r="DI151" i="1" s="1"/>
  <c r="DG45" i="1"/>
  <c r="DI45" i="1" s="1"/>
  <c r="DG340" i="1"/>
  <c r="DI340" i="1" s="1"/>
  <c r="DG66" i="1"/>
  <c r="DI66" i="1" s="1"/>
  <c r="CO106" i="1"/>
  <c r="CQ106" i="1" s="1"/>
  <c r="CO174" i="1"/>
  <c r="CQ174" i="1" s="1"/>
  <c r="DG205" i="1"/>
  <c r="DI205" i="1" s="1"/>
  <c r="CX431" i="1"/>
  <c r="CZ431" i="1" s="1"/>
  <c r="DG204" i="1"/>
  <c r="DI204" i="1" s="1"/>
  <c r="DG572" i="1"/>
  <c r="DI572" i="1" s="1"/>
  <c r="CX370" i="1"/>
  <c r="CZ370" i="1" s="1"/>
  <c r="DG385" i="1"/>
  <c r="DI385" i="1" s="1"/>
  <c r="CO505" i="1"/>
  <c r="CQ505" i="1" s="1"/>
  <c r="CO16" i="1"/>
  <c r="CQ16" i="1" s="1"/>
  <c r="CO58" i="1"/>
  <c r="CQ58" i="1" s="1"/>
  <c r="DG368" i="1"/>
  <c r="DI368" i="1" s="1"/>
  <c r="DG401" i="1"/>
  <c r="DI401" i="1" s="1"/>
  <c r="DG410" i="1"/>
  <c r="DI410" i="1" s="1"/>
  <c r="CO248" i="1"/>
  <c r="CQ248" i="1" s="1"/>
  <c r="CO264" i="1"/>
  <c r="CQ264" i="1" s="1"/>
  <c r="CO383" i="1"/>
  <c r="CQ383" i="1" s="1"/>
  <c r="CO433" i="1"/>
  <c r="CQ433" i="1" s="1"/>
  <c r="CO437" i="1"/>
  <c r="CQ437" i="1" s="1"/>
  <c r="CO172" i="1"/>
  <c r="CQ172" i="1" s="1"/>
  <c r="CO132" i="1"/>
  <c r="CQ132" i="1" s="1"/>
  <c r="AY181" i="1"/>
  <c r="BD181" i="1" s="1"/>
  <c r="BI181" i="1" s="1"/>
  <c r="AY340" i="1"/>
  <c r="BD340" i="1" s="1"/>
  <c r="BI340" i="1" s="1"/>
  <c r="AY537" i="1"/>
  <c r="BD537" i="1" s="1"/>
  <c r="BI537" i="1" s="1"/>
  <c r="AY85" i="1"/>
  <c r="BD85" i="1" s="1"/>
  <c r="BI85" i="1" s="1"/>
  <c r="AY494" i="1"/>
  <c r="BD494" i="1" s="1"/>
  <c r="BI494" i="1" s="1"/>
  <c r="AY26" i="1"/>
  <c r="BD26" i="1" s="1"/>
  <c r="BI26" i="1" s="1"/>
  <c r="AY325" i="1"/>
  <c r="BD325" i="1" s="1"/>
  <c r="BI325" i="1" s="1"/>
  <c r="CX65" i="1"/>
  <c r="CZ65" i="1" s="1"/>
  <c r="DG229" i="1"/>
  <c r="DI229" i="1" s="1"/>
  <c r="CX375" i="1"/>
  <c r="CZ375" i="1" s="1"/>
  <c r="DG120" i="1"/>
  <c r="DI120" i="1" s="1"/>
  <c r="CO253" i="1"/>
  <c r="CQ253" i="1" s="1"/>
  <c r="DG47" i="1"/>
  <c r="DI47" i="1" s="1"/>
  <c r="DG84" i="1"/>
  <c r="DI84" i="1" s="1"/>
  <c r="CX64" i="1"/>
  <c r="CZ64" i="1" s="1"/>
  <c r="CO419" i="1"/>
  <c r="CQ419" i="1" s="1"/>
  <c r="DG175" i="1"/>
  <c r="DI175" i="1" s="1"/>
  <c r="DG218" i="1"/>
  <c r="DI218" i="1" s="1"/>
  <c r="DG575" i="1"/>
  <c r="DI575" i="1" s="1"/>
  <c r="CO129" i="1"/>
  <c r="CQ129" i="1" s="1"/>
  <c r="DG454" i="1"/>
  <c r="DI454" i="1" s="1"/>
  <c r="CO194" i="1"/>
  <c r="CQ194" i="1" s="1"/>
  <c r="CX264" i="1"/>
  <c r="CZ264" i="1" s="1"/>
  <c r="DG230" i="1"/>
  <c r="DI230" i="1" s="1"/>
  <c r="CO476" i="1"/>
  <c r="CQ476" i="1" s="1"/>
  <c r="CX148" i="1"/>
  <c r="CZ148" i="1" s="1"/>
  <c r="CO294" i="1"/>
  <c r="CQ294" i="1" s="1"/>
  <c r="CX33" i="1"/>
  <c r="CZ33" i="1" s="1"/>
  <c r="DG501" i="1"/>
  <c r="DI501" i="1" s="1"/>
  <c r="DG551" i="1"/>
  <c r="DI551" i="1" s="1"/>
  <c r="CO269" i="1"/>
  <c r="CQ269" i="1" s="1"/>
  <c r="CX571" i="1"/>
  <c r="CZ571" i="1" s="1"/>
  <c r="CX78" i="1"/>
  <c r="CZ78" i="1" s="1"/>
  <c r="CO109" i="1"/>
  <c r="CQ109" i="1" s="1"/>
  <c r="DG119" i="1"/>
  <c r="DI119" i="1" s="1"/>
  <c r="CO138" i="1"/>
  <c r="CQ138" i="1" s="1"/>
  <c r="DG180" i="1"/>
  <c r="DI180" i="1" s="1"/>
  <c r="CO474" i="1"/>
  <c r="CQ474" i="1" s="1"/>
  <c r="DG145" i="1"/>
  <c r="DI145" i="1" s="1"/>
  <c r="CO530" i="1"/>
  <c r="CQ530" i="1" s="1"/>
  <c r="CO523" i="1"/>
  <c r="CQ523" i="1" s="1"/>
  <c r="DG574" i="1"/>
  <c r="DI574" i="1" s="1"/>
  <c r="CX239" i="1"/>
  <c r="CZ239" i="1" s="1"/>
  <c r="DG431" i="1"/>
  <c r="DI431" i="1" s="1"/>
  <c r="DG285" i="1"/>
  <c r="DI285" i="1" s="1"/>
  <c r="CO217" i="1"/>
  <c r="CQ217" i="1" s="1"/>
  <c r="CX535" i="1"/>
  <c r="CZ535" i="1" s="1"/>
  <c r="DG370" i="1"/>
  <c r="DI370" i="1" s="1"/>
  <c r="DG503" i="1"/>
  <c r="DI503" i="1" s="1"/>
  <c r="DG486" i="1"/>
  <c r="DI486" i="1" s="1"/>
  <c r="CX16" i="1"/>
  <c r="CZ16" i="1" s="1"/>
  <c r="DG313" i="1"/>
  <c r="DI313" i="1" s="1"/>
  <c r="CO224" i="1"/>
  <c r="CQ224" i="1" s="1"/>
  <c r="CX115" i="1"/>
  <c r="CZ115" i="1" s="1"/>
  <c r="CX437" i="1"/>
  <c r="CZ437" i="1" s="1"/>
  <c r="CO268" i="1"/>
  <c r="CQ268" i="1" s="1"/>
  <c r="AY9" i="1"/>
  <c r="BD9" i="1" s="1"/>
  <c r="BI9" i="1" s="1"/>
  <c r="AY232" i="1"/>
  <c r="BD232" i="1" s="1"/>
  <c r="BI232" i="1" s="1"/>
  <c r="AY481" i="1"/>
  <c r="BD481" i="1" s="1"/>
  <c r="BI481" i="1" s="1"/>
  <c r="AY265" i="1"/>
  <c r="BD265" i="1" s="1"/>
  <c r="BI265" i="1" s="1"/>
  <c r="AY534" i="1"/>
  <c r="BD534" i="1" s="1"/>
  <c r="BI534" i="1" s="1"/>
  <c r="AY273" i="1"/>
  <c r="BD273" i="1" s="1"/>
  <c r="BI273" i="1" s="1"/>
  <c r="AY257" i="1"/>
  <c r="BD257" i="1" s="1"/>
  <c r="BI257" i="1" s="1"/>
  <c r="AY400" i="1"/>
  <c r="BD400" i="1" s="1"/>
  <c r="BI400" i="1" s="1"/>
  <c r="AY441" i="1"/>
  <c r="BD441" i="1" s="1"/>
  <c r="BI441" i="1" s="1"/>
  <c r="CO220" i="1"/>
  <c r="CQ220" i="1" s="1"/>
  <c r="CO550" i="1"/>
  <c r="CQ550" i="1" s="1"/>
  <c r="CX354" i="1"/>
  <c r="CZ354" i="1" s="1"/>
  <c r="DG305" i="1"/>
  <c r="DI305" i="1" s="1"/>
  <c r="CX49" i="1"/>
  <c r="CZ49" i="1" s="1"/>
  <c r="CX326" i="1"/>
  <c r="CZ326" i="1" s="1"/>
  <c r="CO317" i="1"/>
  <c r="CQ317" i="1" s="1"/>
  <c r="CX467" i="1"/>
  <c r="CZ467" i="1" s="1"/>
  <c r="CO40" i="1"/>
  <c r="CQ40" i="1" s="1"/>
  <c r="CO192" i="1"/>
  <c r="CQ192" i="1" s="1"/>
  <c r="DG561" i="1"/>
  <c r="DI561" i="1" s="1"/>
  <c r="DG569" i="1"/>
  <c r="DI569" i="1" s="1"/>
  <c r="CO525" i="1"/>
  <c r="CQ525" i="1" s="1"/>
  <c r="DG153" i="1"/>
  <c r="DI153" i="1" s="1"/>
  <c r="CO526" i="1"/>
  <c r="CQ526" i="1" s="1"/>
  <c r="DG39" i="1"/>
  <c r="DI39" i="1" s="1"/>
  <c r="CO554" i="1"/>
  <c r="CQ554" i="1" s="1"/>
  <c r="DG293" i="1"/>
  <c r="DI293" i="1" s="1"/>
  <c r="CO446" i="1"/>
  <c r="CQ446" i="1" s="1"/>
  <c r="DG515" i="1"/>
  <c r="DI515" i="1" s="1"/>
  <c r="CO126" i="1"/>
  <c r="CQ126" i="1" s="1"/>
  <c r="DG74" i="1"/>
  <c r="DI74" i="1" s="1"/>
  <c r="CX25" i="1"/>
  <c r="CZ25" i="1" s="1"/>
  <c r="CO499" i="1"/>
  <c r="CQ499" i="1" s="1"/>
  <c r="CX544" i="1"/>
  <c r="CZ544" i="1" s="1"/>
  <c r="DG546" i="1"/>
  <c r="DI546" i="1" s="1"/>
  <c r="CX222" i="1"/>
  <c r="CZ222" i="1" s="1"/>
  <c r="DG176" i="1"/>
  <c r="DI176" i="1" s="1"/>
  <c r="CX539" i="1"/>
  <c r="CZ539" i="1" s="1"/>
  <c r="DG435" i="1"/>
  <c r="DI435" i="1" s="1"/>
  <c r="CO184" i="1"/>
  <c r="CQ184" i="1" s="1"/>
  <c r="CX492" i="1"/>
  <c r="CZ492" i="1" s="1"/>
  <c r="CX491" i="1"/>
  <c r="CZ491" i="1" s="1"/>
  <c r="DG55" i="1"/>
  <c r="DI55" i="1" s="1"/>
  <c r="CO97" i="1"/>
  <c r="CQ97" i="1" s="1"/>
  <c r="DG136" i="1"/>
  <c r="DI136" i="1" s="1"/>
  <c r="CO166" i="1"/>
  <c r="CQ166" i="1" s="1"/>
  <c r="CX183" i="1"/>
  <c r="CZ183" i="1" s="1"/>
  <c r="CX505" i="1"/>
  <c r="CZ505" i="1" s="1"/>
  <c r="CX58" i="1"/>
  <c r="CZ58" i="1" s="1"/>
  <c r="DG117" i="1"/>
  <c r="DI117" i="1" s="1"/>
  <c r="CO118" i="1"/>
  <c r="CQ118" i="1" s="1"/>
  <c r="CO468" i="1"/>
  <c r="CQ468" i="1" s="1"/>
  <c r="DG110" i="1"/>
  <c r="DI110" i="1" s="1"/>
  <c r="AY519" i="1"/>
  <c r="BD519" i="1" s="1"/>
  <c r="BI519" i="1" s="1"/>
  <c r="AY48" i="1"/>
  <c r="BD48" i="1" s="1"/>
  <c r="BI48" i="1" s="1"/>
  <c r="AY184" i="1"/>
  <c r="BD184" i="1" s="1"/>
  <c r="BI184" i="1" s="1"/>
  <c r="AY570" i="1"/>
  <c r="BD570" i="1" s="1"/>
  <c r="BI570" i="1" s="1"/>
  <c r="AY208" i="1"/>
  <c r="BD208" i="1" s="1"/>
  <c r="BI208" i="1" s="1"/>
  <c r="AY328" i="1"/>
  <c r="BD328" i="1" s="1"/>
  <c r="BI328" i="1" s="1"/>
  <c r="AY124" i="1"/>
  <c r="BD124" i="1" s="1"/>
  <c r="BI124" i="1" s="1"/>
  <c r="AY234" i="1"/>
  <c r="BD234" i="1" s="1"/>
  <c r="BI234" i="1" s="1"/>
  <c r="AY407" i="1"/>
  <c r="BD407" i="1" s="1"/>
  <c r="BI407" i="1" s="1"/>
  <c r="AY580" i="1"/>
  <c r="BD580" i="1" s="1"/>
  <c r="BI580" i="1" s="1"/>
  <c r="AY393" i="1"/>
  <c r="BD393" i="1" s="1"/>
  <c r="BI393" i="1" s="1"/>
  <c r="CX490" i="1"/>
  <c r="CZ490" i="1" s="1"/>
  <c r="CO338" i="1"/>
  <c r="CQ338" i="1" s="1"/>
  <c r="CX283" i="1"/>
  <c r="CZ283" i="1" s="1"/>
  <c r="DG413" i="1"/>
  <c r="DI413" i="1" s="1"/>
  <c r="CO213" i="1"/>
  <c r="CQ213" i="1" s="1"/>
  <c r="DG5" i="1"/>
  <c r="DI5" i="1" s="1"/>
  <c r="CO139" i="1"/>
  <c r="CQ139" i="1" s="1"/>
  <c r="CX529" i="1"/>
  <c r="CZ529" i="1" s="1"/>
  <c r="CO388" i="1"/>
  <c r="CQ388" i="1" s="1"/>
  <c r="CX295" i="1"/>
  <c r="CZ295" i="1" s="1"/>
  <c r="DG262" i="1"/>
  <c r="DI262" i="1" s="1"/>
  <c r="CX433" i="1"/>
  <c r="CZ433" i="1" s="1"/>
  <c r="DG273" i="1"/>
  <c r="DI273" i="1" s="1"/>
  <c r="CX457" i="1"/>
  <c r="CZ457" i="1" s="1"/>
  <c r="CO327" i="1"/>
  <c r="CQ327" i="1" s="1"/>
  <c r="DG62" i="1"/>
  <c r="DI62" i="1" s="1"/>
  <c r="DG547" i="1"/>
  <c r="DI547" i="1" s="1"/>
  <c r="CO540" i="1"/>
  <c r="CQ540" i="1" s="1"/>
  <c r="CO315" i="1"/>
  <c r="CQ315" i="1" s="1"/>
  <c r="CX9" i="1"/>
  <c r="CZ9" i="1" s="1"/>
  <c r="CO130" i="1"/>
  <c r="CQ130" i="1" s="1"/>
  <c r="CX172" i="1"/>
  <c r="CZ172" i="1" s="1"/>
  <c r="DG485" i="1"/>
  <c r="DI485" i="1" s="1"/>
  <c r="CO478" i="1"/>
  <c r="CQ478" i="1" s="1"/>
  <c r="DG98" i="1"/>
  <c r="DI98" i="1" s="1"/>
  <c r="CX564" i="1"/>
  <c r="CZ564" i="1" s="1"/>
  <c r="CX345" i="1"/>
  <c r="CZ345" i="1" s="1"/>
  <c r="DG334" i="1"/>
  <c r="DI334" i="1" s="1"/>
  <c r="CX221" i="1"/>
  <c r="CZ221" i="1" s="1"/>
  <c r="CO75" i="1"/>
  <c r="CQ75" i="1" s="1"/>
  <c r="CX383" i="1"/>
  <c r="CZ383" i="1" s="1"/>
  <c r="DG57" i="1"/>
  <c r="DI57" i="1" s="1"/>
  <c r="CO101" i="1"/>
  <c r="CQ101" i="1" s="1"/>
  <c r="CO337" i="1"/>
  <c r="CQ337" i="1" s="1"/>
  <c r="CO212" i="1"/>
  <c r="CQ212" i="1" s="1"/>
  <c r="CO304" i="1"/>
  <c r="CQ304" i="1" s="1"/>
  <c r="CX11" i="1"/>
  <c r="CZ11" i="1" s="1"/>
  <c r="DG316" i="1"/>
  <c r="DI316" i="1" s="1"/>
  <c r="CO447" i="1"/>
  <c r="CQ447" i="1" s="1"/>
  <c r="CO234" i="1"/>
  <c r="CQ234" i="1" s="1"/>
  <c r="DG250" i="1"/>
  <c r="DI250" i="1" s="1"/>
  <c r="CO359" i="1"/>
  <c r="CQ359" i="1" s="1"/>
  <c r="DG37" i="1"/>
  <c r="DI37" i="1" s="1"/>
  <c r="CX174" i="1"/>
  <c r="CZ174" i="1" s="1"/>
  <c r="DG178" i="1"/>
  <c r="DI178" i="1" s="1"/>
  <c r="CO182" i="1"/>
  <c r="CQ182" i="1" s="1"/>
  <c r="CO54" i="1"/>
  <c r="CQ54" i="1" s="1"/>
  <c r="CO400" i="1"/>
  <c r="CQ400" i="1" s="1"/>
  <c r="DG436" i="1"/>
  <c r="DI436" i="1" s="1"/>
  <c r="CO461" i="1"/>
  <c r="CQ461" i="1" s="1"/>
  <c r="DG32" i="1"/>
  <c r="DI32" i="1" s="1"/>
  <c r="CX137" i="1"/>
  <c r="CZ137" i="1" s="1"/>
  <c r="AY245" i="1"/>
  <c r="BD245" i="1" s="1"/>
  <c r="BI245" i="1" s="1"/>
  <c r="AY489" i="1"/>
  <c r="BD489" i="1" s="1"/>
  <c r="BI489" i="1" s="1"/>
  <c r="AY397" i="1"/>
  <c r="BD397" i="1" s="1"/>
  <c r="BI397" i="1" s="1"/>
  <c r="AY27" i="1"/>
  <c r="BD27" i="1" s="1"/>
  <c r="BI27" i="1" s="1"/>
  <c r="AY554" i="1"/>
  <c r="BD554" i="1" s="1"/>
  <c r="BI554" i="1" s="1"/>
  <c r="AY299" i="1"/>
  <c r="BD299" i="1" s="1"/>
  <c r="BI299" i="1" s="1"/>
  <c r="DG536" i="1"/>
  <c r="DI536" i="1" s="1"/>
  <c r="DG300" i="1"/>
  <c r="DI300" i="1" s="1"/>
  <c r="DG23" i="1"/>
  <c r="DI23" i="1" s="1"/>
  <c r="DG434" i="1"/>
  <c r="DI434" i="1" s="1"/>
  <c r="CO332" i="1"/>
  <c r="CQ332" i="1" s="1"/>
  <c r="CO211" i="1"/>
  <c r="CQ211" i="1" s="1"/>
  <c r="CO199" i="1"/>
  <c r="CQ199" i="1" s="1"/>
  <c r="CO42" i="1"/>
  <c r="CQ42" i="1" s="1"/>
  <c r="CX376" i="1"/>
  <c r="CZ376" i="1" s="1"/>
  <c r="CO513" i="1"/>
  <c r="CQ513" i="1" s="1"/>
  <c r="CO298" i="1"/>
  <c r="CQ298" i="1" s="1"/>
  <c r="CO320" i="1"/>
  <c r="CQ320" i="1" s="1"/>
  <c r="CX524" i="1"/>
  <c r="CZ524" i="1" s="1"/>
  <c r="CO276" i="1"/>
  <c r="CQ276" i="1" s="1"/>
  <c r="CO53" i="1"/>
  <c r="CQ53" i="1" s="1"/>
  <c r="CX475" i="1"/>
  <c r="CZ475" i="1" s="1"/>
  <c r="CO358" i="1"/>
  <c r="CQ358" i="1" s="1"/>
  <c r="CX392" i="1"/>
  <c r="CZ392" i="1" s="1"/>
  <c r="CO362" i="1"/>
  <c r="CQ362" i="1" s="1"/>
  <c r="CO155" i="1"/>
  <c r="CQ155" i="1" s="1"/>
  <c r="CO79" i="1"/>
  <c r="CQ79" i="1" s="1"/>
  <c r="CX521" i="1"/>
  <c r="CZ521" i="1" s="1"/>
  <c r="CO481" i="1"/>
  <c r="CQ481" i="1" s="1"/>
  <c r="CO114" i="1"/>
  <c r="CQ114" i="1" s="1"/>
  <c r="CO187" i="1"/>
  <c r="CQ187" i="1" s="1"/>
  <c r="CX238" i="1"/>
  <c r="CZ238" i="1" s="1"/>
  <c r="CO195" i="1"/>
  <c r="CQ195" i="1" s="1"/>
  <c r="CX538" i="1"/>
  <c r="CZ538" i="1" s="1"/>
  <c r="CX193" i="1"/>
  <c r="CZ193" i="1" s="1"/>
  <c r="CO131" i="1"/>
  <c r="CQ131" i="1" s="1"/>
  <c r="CX369" i="1"/>
  <c r="CZ369" i="1" s="1"/>
  <c r="DG418" i="1"/>
  <c r="DI418" i="1" s="1"/>
  <c r="CO421" i="1"/>
  <c r="CQ421" i="1" s="1"/>
  <c r="CO278" i="1"/>
  <c r="CQ278" i="1" s="1"/>
  <c r="CX532" i="1"/>
  <c r="CZ532" i="1" s="1"/>
  <c r="CO577" i="1"/>
  <c r="CQ577" i="1" s="1"/>
  <c r="CX578" i="1"/>
  <c r="CZ578" i="1" s="1"/>
  <c r="CO83" i="1"/>
  <c r="CQ83" i="1" s="1"/>
  <c r="CO420" i="1"/>
  <c r="CQ420" i="1" s="1"/>
  <c r="CO128" i="1"/>
  <c r="CQ128" i="1" s="1"/>
  <c r="CO202" i="1"/>
  <c r="CQ202" i="1" s="1"/>
  <c r="CX310" i="1"/>
  <c r="CZ310" i="1" s="1"/>
  <c r="CX425" i="1"/>
  <c r="CZ425" i="1" s="1"/>
  <c r="CO543" i="1"/>
  <c r="CQ543" i="1" s="1"/>
  <c r="CX197" i="1"/>
  <c r="CZ197" i="1" s="1"/>
  <c r="CO341" i="1"/>
  <c r="CQ341" i="1" s="1"/>
  <c r="CO143" i="1"/>
  <c r="CQ143" i="1" s="1"/>
  <c r="CX7" i="1"/>
  <c r="CZ7" i="1" s="1"/>
  <c r="CO506" i="1"/>
  <c r="CQ506" i="1" s="1"/>
  <c r="CX214" i="1"/>
  <c r="CZ214" i="1" s="1"/>
  <c r="DG149" i="1"/>
  <c r="DI149" i="1" s="1"/>
  <c r="CO219" i="1"/>
  <c r="CQ219" i="1" s="1"/>
  <c r="CX215" i="1"/>
  <c r="CZ215" i="1" s="1"/>
  <c r="DG242" i="1"/>
  <c r="DI242" i="1" s="1"/>
  <c r="DG63" i="1"/>
  <c r="DI63" i="1" s="1"/>
  <c r="CO232" i="1"/>
  <c r="CQ232" i="1" s="1"/>
  <c r="DG533" i="1"/>
  <c r="DI533" i="1" s="1"/>
  <c r="CX67" i="1"/>
  <c r="CZ67" i="1" s="1"/>
  <c r="DG394" i="1"/>
  <c r="DI394" i="1" s="1"/>
  <c r="DG580" i="1"/>
  <c r="DI580" i="1" s="1"/>
  <c r="CO389" i="1"/>
  <c r="CQ389" i="1" s="1"/>
  <c r="ED3" i="1"/>
  <c r="DP3" i="1"/>
  <c r="FF3" i="1" s="1"/>
  <c r="CO207" i="1"/>
  <c r="CQ207" i="1" s="1"/>
  <c r="DG342" i="1"/>
  <c r="DI342" i="1" s="1"/>
  <c r="CX423" i="1"/>
  <c r="CZ423" i="1" s="1"/>
  <c r="DG322" i="1"/>
  <c r="DI322" i="1" s="1"/>
  <c r="CO335" i="1"/>
  <c r="CQ335" i="1" s="1"/>
  <c r="CX213" i="1"/>
  <c r="CZ213" i="1" s="1"/>
  <c r="CO107" i="1"/>
  <c r="CQ107" i="1" s="1"/>
  <c r="DG49" i="1"/>
  <c r="DI49" i="1" s="1"/>
  <c r="CO465" i="1"/>
  <c r="CQ465" i="1" s="1"/>
  <c r="CX388" i="1"/>
  <c r="CZ388" i="1" s="1"/>
  <c r="CO330" i="1"/>
  <c r="CQ330" i="1" s="1"/>
  <c r="CX21" i="1"/>
  <c r="CZ21" i="1" s="1"/>
  <c r="CO565" i="1"/>
  <c r="CQ565" i="1" s="1"/>
  <c r="DG326" i="1"/>
  <c r="DI326" i="1" s="1"/>
  <c r="CO270" i="1"/>
  <c r="CQ270" i="1" s="1"/>
  <c r="CX419" i="1"/>
  <c r="CZ419" i="1" s="1"/>
  <c r="CX317" i="1"/>
  <c r="CZ317" i="1" s="1"/>
  <c r="CO480" i="1"/>
  <c r="CQ480" i="1" s="1"/>
  <c r="CX540" i="1"/>
  <c r="CZ540" i="1" s="1"/>
  <c r="CO243" i="1"/>
  <c r="CQ243" i="1" s="1"/>
  <c r="CO29" i="1"/>
  <c r="CQ29" i="1" s="1"/>
  <c r="CX478" i="1"/>
  <c r="CZ478" i="1" s="1"/>
  <c r="CX525" i="1"/>
  <c r="CZ525" i="1" s="1"/>
  <c r="CO22" i="1"/>
  <c r="CQ22" i="1" s="1"/>
  <c r="CX554" i="1"/>
  <c r="CZ554" i="1" s="1"/>
  <c r="CO209" i="1"/>
  <c r="CQ209" i="1" s="1"/>
  <c r="CO113" i="1"/>
  <c r="CQ113" i="1" s="1"/>
  <c r="CX126" i="1"/>
  <c r="CZ126" i="1" s="1"/>
  <c r="CO200" i="1"/>
  <c r="CQ200" i="1" s="1"/>
  <c r="CX75" i="1"/>
  <c r="CZ75" i="1" s="1"/>
  <c r="CO92" i="1"/>
  <c r="CQ92" i="1" s="1"/>
  <c r="CX499" i="1"/>
  <c r="CZ499" i="1" s="1"/>
  <c r="CO82" i="1"/>
  <c r="CQ82" i="1" s="1"/>
  <c r="CX101" i="1"/>
  <c r="CZ101" i="1" s="1"/>
  <c r="CO188" i="1"/>
  <c r="CQ188" i="1" s="1"/>
  <c r="CX269" i="1"/>
  <c r="CZ269" i="1" s="1"/>
  <c r="CX337" i="1"/>
  <c r="CZ337" i="1" s="1"/>
  <c r="CO171" i="1"/>
  <c r="CQ171" i="1" s="1"/>
  <c r="CX109" i="1"/>
  <c r="CZ109" i="1" s="1"/>
  <c r="CO323" i="1"/>
  <c r="CQ323" i="1" s="1"/>
  <c r="CX212" i="1"/>
  <c r="CZ212" i="1" s="1"/>
  <c r="CO581" i="1"/>
  <c r="CQ581" i="1" s="1"/>
  <c r="CX138" i="1"/>
  <c r="CZ138" i="1" s="1"/>
  <c r="CO309" i="1"/>
  <c r="CQ309" i="1" s="1"/>
  <c r="CX304" i="1"/>
  <c r="CZ304" i="1" s="1"/>
  <c r="CO151" i="1"/>
  <c r="CQ151" i="1" s="1"/>
  <c r="CX184" i="1"/>
  <c r="CZ184" i="1" s="1"/>
  <c r="CO382" i="1"/>
  <c r="CQ382" i="1" s="1"/>
  <c r="CX447" i="1"/>
  <c r="CZ447" i="1" s="1"/>
  <c r="CO364" i="1"/>
  <c r="CQ364" i="1" s="1"/>
  <c r="CX474" i="1"/>
  <c r="CZ474" i="1" s="1"/>
  <c r="CO415" i="1"/>
  <c r="CQ415" i="1" s="1"/>
  <c r="CX530" i="1"/>
  <c r="CZ530" i="1" s="1"/>
  <c r="CO537" i="1"/>
  <c r="CQ537" i="1" s="1"/>
  <c r="DG409" i="1"/>
  <c r="DI409" i="1" s="1"/>
  <c r="CO45" i="1"/>
  <c r="CQ45" i="1" s="1"/>
  <c r="CX234" i="1"/>
  <c r="CZ234" i="1" s="1"/>
  <c r="DG239" i="1"/>
  <c r="DI239" i="1" s="1"/>
  <c r="CO340" i="1"/>
  <c r="CQ340" i="1" s="1"/>
  <c r="CX359" i="1"/>
  <c r="CZ359" i="1" s="1"/>
  <c r="CX97" i="1"/>
  <c r="CZ97" i="1" s="1"/>
  <c r="CO146" i="1"/>
  <c r="CQ146" i="1" s="1"/>
  <c r="CX166" i="1"/>
  <c r="CZ166" i="1" s="1"/>
  <c r="CO205" i="1"/>
  <c r="CQ205" i="1" s="1"/>
  <c r="CX312" i="1"/>
  <c r="CZ312" i="1" s="1"/>
  <c r="CO204" i="1"/>
  <c r="CQ204" i="1" s="1"/>
  <c r="CX182" i="1"/>
  <c r="CZ182" i="1" s="1"/>
  <c r="CO572" i="1"/>
  <c r="CQ572" i="1" s="1"/>
  <c r="CO385" i="1"/>
  <c r="CQ385" i="1" s="1"/>
  <c r="CX559" i="1"/>
  <c r="CZ559" i="1" s="1"/>
  <c r="CO165" i="1"/>
  <c r="CQ165" i="1" s="1"/>
  <c r="CX54" i="1"/>
  <c r="CZ54" i="1" s="1"/>
  <c r="CO100" i="1"/>
  <c r="CQ100" i="1" s="1"/>
  <c r="CX400" i="1"/>
  <c r="CZ400" i="1" s="1"/>
  <c r="CO104" i="1"/>
  <c r="CQ104" i="1" s="1"/>
  <c r="CO368" i="1"/>
  <c r="CQ368" i="1" s="1"/>
  <c r="CX461" i="1"/>
  <c r="CZ461" i="1" s="1"/>
  <c r="CO381" i="1"/>
  <c r="CQ381" i="1" s="1"/>
  <c r="CO401" i="1"/>
  <c r="CQ401" i="1" s="1"/>
  <c r="CX468" i="1"/>
  <c r="CZ468" i="1" s="1"/>
  <c r="CO410" i="1"/>
  <c r="CQ410" i="1" s="1"/>
  <c r="CX268" i="1"/>
  <c r="CZ268" i="1" s="1"/>
  <c r="CO66" i="1"/>
  <c r="CQ66" i="1" s="1"/>
  <c r="CO395" i="1"/>
  <c r="CQ395" i="1" s="1"/>
  <c r="CO173" i="1"/>
  <c r="CQ173" i="1" s="1"/>
  <c r="CS173" i="1" s="1"/>
  <c r="FC173" i="1" s="1"/>
  <c r="CX300" i="1"/>
  <c r="CZ300" i="1" s="1"/>
  <c r="CO249" i="1"/>
  <c r="CQ249" i="1" s="1"/>
  <c r="CX266" i="1"/>
  <c r="CZ266" i="1" s="1"/>
  <c r="CO473" i="1"/>
  <c r="CQ473" i="1" s="1"/>
  <c r="CX351" i="1"/>
  <c r="CZ351" i="1" s="1"/>
  <c r="CO14" i="1"/>
  <c r="CQ14" i="1" s="1"/>
  <c r="CX562" i="1"/>
  <c r="CZ562" i="1" s="1"/>
  <c r="CO380" i="1"/>
  <c r="CQ380" i="1" s="1"/>
  <c r="CX497" i="1"/>
  <c r="CZ497" i="1" s="1"/>
  <c r="CO160" i="1"/>
  <c r="CQ160" i="1" s="1"/>
  <c r="CX509" i="1"/>
  <c r="CZ509" i="1" s="1"/>
  <c r="CX88" i="1"/>
  <c r="CZ88" i="1" s="1"/>
  <c r="CO518" i="1"/>
  <c r="CQ518" i="1" s="1"/>
  <c r="CX519" i="1"/>
  <c r="CZ519" i="1" s="1"/>
  <c r="CO190" i="1"/>
  <c r="CQ190" i="1" s="1"/>
  <c r="CX20" i="1"/>
  <c r="CZ20" i="1" s="1"/>
  <c r="CO396" i="1"/>
  <c r="CQ396" i="1" s="1"/>
  <c r="CX444" i="1"/>
  <c r="CZ444" i="1" s="1"/>
  <c r="CX152" i="1"/>
  <c r="CZ152" i="1" s="1"/>
  <c r="CX235" i="1"/>
  <c r="CZ235" i="1" s="1"/>
  <c r="CO504" i="1"/>
  <c r="CQ504" i="1" s="1"/>
  <c r="CX223" i="1"/>
  <c r="CZ223" i="1" s="1"/>
  <c r="DG95" i="1"/>
  <c r="DI95" i="1" s="1"/>
  <c r="CO122" i="1"/>
  <c r="CQ122" i="1" s="1"/>
  <c r="CO52" i="1"/>
  <c r="CQ52" i="1" s="1"/>
  <c r="CX103" i="1"/>
  <c r="CZ103" i="1" s="1"/>
  <c r="CX301" i="1"/>
  <c r="CZ301" i="1" s="1"/>
  <c r="CO405" i="1"/>
  <c r="CQ405" i="1" s="1"/>
  <c r="CX307" i="1"/>
  <c r="CZ307" i="1" s="1"/>
  <c r="CX531" i="1"/>
  <c r="CZ531" i="1" s="1"/>
  <c r="DG287" i="1"/>
  <c r="DI287" i="1" s="1"/>
  <c r="CO186" i="1"/>
  <c r="CQ186" i="1" s="1"/>
  <c r="CO373" i="1"/>
  <c r="CQ373" i="1" s="1"/>
  <c r="CO469" i="1"/>
  <c r="CQ469" i="1" s="1"/>
  <c r="CX548" i="1"/>
  <c r="CZ548" i="1" s="1"/>
  <c r="CO102" i="1"/>
  <c r="CQ102" i="1" s="1"/>
  <c r="CX557" i="1"/>
  <c r="CZ557" i="1" s="1"/>
  <c r="CX371" i="1"/>
  <c r="CZ371" i="1" s="1"/>
  <c r="CO386" i="1"/>
  <c r="CQ386" i="1" s="1"/>
  <c r="DG50" i="1"/>
  <c r="DI50" i="1" s="1"/>
  <c r="DG241" i="1"/>
  <c r="DI241" i="1" s="1"/>
  <c r="CO379" i="1"/>
  <c r="CQ379" i="1" s="1"/>
  <c r="CX570" i="1"/>
  <c r="CZ570" i="1" s="1"/>
  <c r="CO319" i="1"/>
  <c r="CQ319" i="1" s="1"/>
  <c r="CO303" i="1"/>
  <c r="CQ303" i="1" s="1"/>
  <c r="DG443" i="1"/>
  <c r="DI443" i="1" s="1"/>
  <c r="CX453" i="1"/>
  <c r="CZ453" i="1" s="1"/>
  <c r="CO387" i="1"/>
  <c r="CQ387" i="1" s="1"/>
  <c r="CO439" i="1"/>
  <c r="CQ439" i="1" s="1"/>
  <c r="CX220" i="1"/>
  <c r="CZ220" i="1" s="1"/>
  <c r="DG542" i="1"/>
  <c r="DI542" i="1" s="1"/>
  <c r="CO48" i="1"/>
  <c r="CQ48" i="1" s="1"/>
  <c r="DG59" i="1"/>
  <c r="DI59" i="1" s="1"/>
  <c r="CX550" i="1"/>
  <c r="CZ550" i="1" s="1"/>
  <c r="CO449" i="1"/>
  <c r="CQ449" i="1" s="1"/>
  <c r="CX226" i="1"/>
  <c r="CZ226" i="1" s="1"/>
  <c r="DG168" i="1"/>
  <c r="DI168" i="1" s="1"/>
  <c r="DG283" i="1"/>
  <c r="DI283" i="1" s="1"/>
  <c r="CO455" i="1"/>
  <c r="CQ455" i="1" s="1"/>
  <c r="DG69" i="1"/>
  <c r="DI69" i="1" s="1"/>
  <c r="CO108" i="1"/>
  <c r="CQ108" i="1" s="1"/>
  <c r="CO427" i="1"/>
  <c r="CQ427" i="1" s="1"/>
  <c r="CX567" i="1"/>
  <c r="CZ567" i="1" s="1"/>
  <c r="DG302" i="1"/>
  <c r="DI302" i="1" s="1"/>
  <c r="CO68" i="1"/>
  <c r="CQ68" i="1" s="1"/>
  <c r="DG514" i="1"/>
  <c r="DI514" i="1" s="1"/>
  <c r="CO244" i="1"/>
  <c r="CQ244" i="1" s="1"/>
  <c r="CX275" i="1"/>
  <c r="CZ275" i="1" s="1"/>
  <c r="DG354" i="1"/>
  <c r="DI354" i="1" s="1"/>
  <c r="CO333" i="1"/>
  <c r="CQ333" i="1" s="1"/>
  <c r="DG306" i="1"/>
  <c r="DI306" i="1" s="1"/>
  <c r="CO252" i="1"/>
  <c r="CQ252" i="1" s="1"/>
  <c r="DG375" i="1"/>
  <c r="DI375" i="1" s="1"/>
  <c r="CX253" i="1"/>
  <c r="CZ253" i="1" s="1"/>
  <c r="DG558" i="1"/>
  <c r="DI558" i="1" s="1"/>
  <c r="CX277" i="1"/>
  <c r="CZ277" i="1" s="1"/>
  <c r="CO208" i="1"/>
  <c r="CQ208" i="1" s="1"/>
  <c r="CO93" i="1"/>
  <c r="CQ93" i="1" s="1"/>
  <c r="CO458" i="1"/>
  <c r="CQ458" i="1" s="1"/>
  <c r="CX292" i="1"/>
  <c r="CZ292" i="1" s="1"/>
  <c r="CX315" i="1"/>
  <c r="CZ315" i="1" s="1"/>
  <c r="CO318" i="1"/>
  <c r="CQ318" i="1" s="1"/>
  <c r="CX40" i="1"/>
  <c r="CZ40" i="1" s="1"/>
  <c r="CO6" i="1"/>
  <c r="CQ6" i="1" s="1"/>
  <c r="CX192" i="1"/>
  <c r="CZ192" i="1" s="1"/>
  <c r="CO374" i="1"/>
  <c r="CQ374" i="1" s="1"/>
  <c r="CO179" i="1"/>
  <c r="CQ179" i="1" s="1"/>
  <c r="CO263" i="1"/>
  <c r="CQ263" i="1" s="1"/>
  <c r="CO402" i="1"/>
  <c r="CQ402" i="1" s="1"/>
  <c r="CX476" i="1"/>
  <c r="CZ476" i="1" s="1"/>
  <c r="CO412" i="1"/>
  <c r="CQ412" i="1" s="1"/>
  <c r="CX446" i="1"/>
  <c r="CZ446" i="1" s="1"/>
  <c r="CX294" i="1"/>
  <c r="CZ294" i="1" s="1"/>
  <c r="CX536" i="1"/>
  <c r="CZ536" i="1" s="1"/>
  <c r="CX91" i="1"/>
  <c r="CZ91" i="1" s="1"/>
  <c r="CX23" i="1"/>
  <c r="CZ23" i="1" s="1"/>
  <c r="CX434" i="1"/>
  <c r="CZ434" i="1" s="1"/>
  <c r="CO150" i="1"/>
  <c r="CQ150" i="1" s="1"/>
  <c r="CX35" i="1"/>
  <c r="CZ35" i="1" s="1"/>
  <c r="CX135" i="1"/>
  <c r="CZ135" i="1" s="1"/>
  <c r="CO265" i="1"/>
  <c r="CQ265" i="1" s="1"/>
  <c r="CX170" i="1"/>
  <c r="CZ170" i="1" s="1"/>
  <c r="CX466" i="1"/>
  <c r="CZ466" i="1" s="1"/>
  <c r="CO28" i="1"/>
  <c r="CQ28" i="1" s="1"/>
  <c r="CX87" i="1"/>
  <c r="CZ87" i="1" s="1"/>
  <c r="CO355" i="1"/>
  <c r="CQ355" i="1" s="1"/>
  <c r="CO259" i="1"/>
  <c r="CQ259" i="1" s="1"/>
  <c r="CX191" i="1"/>
  <c r="CZ191" i="1" s="1"/>
  <c r="DG365" i="1"/>
  <c r="DI365" i="1" s="1"/>
  <c r="CX80" i="1"/>
  <c r="CZ80" i="1" s="1"/>
  <c r="CO257" i="1"/>
  <c r="CQ257" i="1" s="1"/>
  <c r="CX511" i="1"/>
  <c r="CZ511" i="1" s="1"/>
  <c r="CX284" i="1"/>
  <c r="CZ284" i="1" s="1"/>
  <c r="DG56" i="1"/>
  <c r="DI56" i="1" s="1"/>
  <c r="CO489" i="1"/>
  <c r="CQ489" i="1" s="1"/>
  <c r="CO210" i="1"/>
  <c r="CQ210" i="1" s="1"/>
  <c r="CO236" i="1"/>
  <c r="CQ236" i="1" s="1"/>
  <c r="CX154" i="1"/>
  <c r="CZ154" i="1" s="1"/>
  <c r="CO573" i="1"/>
  <c r="CQ573" i="1" s="1"/>
  <c r="CO96" i="1"/>
  <c r="CQ96" i="1" s="1"/>
  <c r="CX26" i="1"/>
  <c r="CZ26" i="1" s="1"/>
  <c r="CX228" i="1"/>
  <c r="CZ228" i="1" s="1"/>
  <c r="CX169" i="1"/>
  <c r="CZ169" i="1" s="1"/>
  <c r="CX286" i="1"/>
  <c r="CZ286" i="1" s="1"/>
  <c r="CO422" i="1"/>
  <c r="CQ422" i="1" s="1"/>
  <c r="CX520" i="1"/>
  <c r="CZ520" i="1" s="1"/>
  <c r="CO13" i="1"/>
  <c r="CQ13" i="1" s="1"/>
  <c r="CX411" i="1"/>
  <c r="CZ411" i="1" s="1"/>
  <c r="CX459" i="1"/>
  <c r="CZ459" i="1" s="1"/>
  <c r="CO41" i="1"/>
  <c r="CQ41" i="1" s="1"/>
  <c r="DG12" i="1"/>
  <c r="DI12" i="1" s="1"/>
  <c r="CO240" i="1"/>
  <c r="CQ240" i="1" s="1"/>
  <c r="DG85" i="1"/>
  <c r="DI85" i="1" s="1"/>
  <c r="CX356" i="1"/>
  <c r="CZ356" i="1" s="1"/>
  <c r="DG72" i="1"/>
  <c r="DI72" i="1" s="1"/>
  <c r="CO157" i="1"/>
  <c r="CQ157" i="1" s="1"/>
  <c r="DG426" i="1"/>
  <c r="DI426" i="1" s="1"/>
  <c r="CO246" i="1"/>
  <c r="CQ246" i="1" s="1"/>
  <c r="CX541" i="1"/>
  <c r="CZ541" i="1" s="1"/>
  <c r="DZ3" i="1"/>
  <c r="CJ3" i="1"/>
  <c r="FB3" i="1" s="1"/>
  <c r="CX390" i="1"/>
  <c r="CZ390" i="1" s="1"/>
  <c r="CO391" i="1"/>
  <c r="CQ391" i="1" s="1"/>
  <c r="CX338" i="1"/>
  <c r="CZ338" i="1" s="1"/>
  <c r="CX61" i="1"/>
  <c r="CZ61" i="1" s="1"/>
  <c r="DG73" i="1"/>
  <c r="DI73" i="1" s="1"/>
  <c r="CO487" i="1"/>
  <c r="CQ487" i="1" s="1"/>
  <c r="CX512" i="1"/>
  <c r="CZ512" i="1" s="1"/>
  <c r="CX282" i="1"/>
  <c r="CZ282" i="1" s="1"/>
  <c r="CX582" i="1"/>
  <c r="CZ582" i="1" s="1"/>
  <c r="CX86" i="1"/>
  <c r="CZ86" i="1" s="1"/>
  <c r="DG347" i="1"/>
  <c r="DI347" i="1" s="1"/>
  <c r="CX30" i="1"/>
  <c r="CZ30" i="1" s="1"/>
  <c r="CO142" i="1"/>
  <c r="CQ142" i="1" s="1"/>
  <c r="DG529" i="1"/>
  <c r="DI529" i="1" s="1"/>
  <c r="CO424" i="1"/>
  <c r="CQ424" i="1" s="1"/>
  <c r="DG64" i="1"/>
  <c r="DI64" i="1" s="1"/>
  <c r="CX483" i="1"/>
  <c r="CZ483" i="1" s="1"/>
  <c r="CX327" i="1"/>
  <c r="CZ327" i="1" s="1"/>
  <c r="CO495" i="1"/>
  <c r="CQ495" i="1" s="1"/>
  <c r="CX130" i="1"/>
  <c r="CZ130" i="1" s="1"/>
  <c r="CX194" i="1"/>
  <c r="CZ194" i="1" s="1"/>
  <c r="CO406" i="1"/>
  <c r="CQ406" i="1" s="1"/>
  <c r="CO510" i="1"/>
  <c r="CQ510" i="1" s="1"/>
  <c r="CX526" i="1"/>
  <c r="CZ526" i="1" s="1"/>
  <c r="DG566" i="1"/>
  <c r="DI566" i="1" s="1"/>
  <c r="DG516" i="1"/>
  <c r="DI516" i="1" s="1"/>
  <c r="DG329" i="1"/>
  <c r="DI329" i="1" s="1"/>
  <c r="DG361" i="1"/>
  <c r="DI361" i="1" s="1"/>
  <c r="DG159" i="1"/>
  <c r="DI159" i="1" s="1"/>
  <c r="DG470" i="1"/>
  <c r="DI470" i="1" s="1"/>
  <c r="DG46" i="1"/>
  <c r="DI46" i="1" s="1"/>
  <c r="DG147" i="1"/>
  <c r="DI147" i="1" s="1"/>
  <c r="DG158" i="1"/>
  <c r="DI158" i="1" s="1"/>
  <c r="DG460" i="1"/>
  <c r="DI460" i="1" s="1"/>
  <c r="DG36" i="1"/>
  <c r="DI36" i="1" s="1"/>
  <c r="DG442" i="1"/>
  <c r="DI442" i="1" s="1"/>
  <c r="DG357" i="1"/>
  <c r="DI357" i="1" s="1"/>
  <c r="DG255" i="1"/>
  <c r="DI255" i="1" s="1"/>
  <c r="DG231" i="1"/>
  <c r="DI231" i="1" s="1"/>
  <c r="DG450" i="1"/>
  <c r="DI450" i="1" s="1"/>
  <c r="DG350" i="1"/>
  <c r="DI350" i="1" s="1"/>
  <c r="DG105" i="1"/>
  <c r="DI105" i="1" s="1"/>
  <c r="DG517" i="1"/>
  <c r="DI517" i="1" s="1"/>
  <c r="DG181" i="1"/>
  <c r="DI181" i="1" s="1"/>
  <c r="DG352" i="1"/>
  <c r="DI352" i="1" s="1"/>
  <c r="DG167" i="1"/>
  <c r="DI167" i="1" s="1"/>
  <c r="DG336" i="1"/>
  <c r="DI336" i="1" s="1"/>
  <c r="DG289" i="1"/>
  <c r="DI289" i="1" s="1"/>
  <c r="DG177" i="1"/>
  <c r="DI177" i="1" s="1"/>
  <c r="DG43" i="1"/>
  <c r="DI43" i="1" s="1"/>
  <c r="DG201" i="1"/>
  <c r="DI201" i="1" s="1"/>
  <c r="DG372" i="1"/>
  <c r="DI372" i="1" s="1"/>
  <c r="DG281" i="1"/>
  <c r="DI281" i="1" s="1"/>
  <c r="DG227" i="1"/>
  <c r="DI227" i="1" s="1"/>
  <c r="DG498" i="1"/>
  <c r="DI498" i="1" s="1"/>
  <c r="DG346" i="1"/>
  <c r="DI346" i="1" s="1"/>
  <c r="DG407" i="1"/>
  <c r="DI407" i="1" s="1"/>
  <c r="DG31" i="1"/>
  <c r="DI31" i="1" s="1"/>
  <c r="DG267" i="1"/>
  <c r="DI267" i="1" s="1"/>
  <c r="DG328" i="1"/>
  <c r="DI328" i="1" s="1"/>
  <c r="DG339" i="1"/>
  <c r="DI339" i="1" s="1"/>
  <c r="DG141" i="1"/>
  <c r="DI141" i="1" s="1"/>
  <c r="DG441" i="1"/>
  <c r="DI441" i="1" s="1"/>
  <c r="CO198" i="1"/>
  <c r="CQ198" i="1" s="1"/>
  <c r="CS198" i="1" s="1"/>
  <c r="FC198" i="1" s="1"/>
  <c r="CO462" i="1"/>
  <c r="CQ462" i="1" s="1"/>
  <c r="DG258" i="1"/>
  <c r="DI258" i="1" s="1"/>
  <c r="DG185" i="1"/>
  <c r="DI185" i="1" s="1"/>
  <c r="DG124" i="1"/>
  <c r="DI124" i="1" s="1"/>
  <c r="DG189" i="1"/>
  <c r="DI189" i="1" s="1"/>
  <c r="DG553" i="1"/>
  <c r="DI553" i="1" s="1"/>
  <c r="DG349" i="1"/>
  <c r="DI349" i="1" s="1"/>
  <c r="DG403" i="1"/>
  <c r="DI403" i="1" s="1"/>
  <c r="DG261" i="1"/>
  <c r="DI261" i="1" s="1"/>
  <c r="DG94" i="1"/>
  <c r="DI94" i="1" s="1"/>
  <c r="DG549" i="1"/>
  <c r="DI549" i="1" s="1"/>
  <c r="DG411" i="1"/>
  <c r="DI411" i="1" s="1"/>
  <c r="DG215" i="1"/>
  <c r="DI215" i="1" s="1"/>
  <c r="DG477" i="1"/>
  <c r="DI477" i="1" s="1"/>
  <c r="DG453" i="1"/>
  <c r="DI453" i="1" s="1"/>
  <c r="DG67" i="1"/>
  <c r="DI67" i="1" s="1"/>
  <c r="DG363" i="1"/>
  <c r="DI363" i="1" s="1"/>
  <c r="DG220" i="1"/>
  <c r="DI220" i="1" s="1"/>
  <c r="DG550" i="1"/>
  <c r="DI550" i="1" s="1"/>
  <c r="DG226" i="1"/>
  <c r="DI226" i="1" s="1"/>
  <c r="DG338" i="1"/>
  <c r="DI338" i="1" s="1"/>
  <c r="DG512" i="1"/>
  <c r="DI512" i="1" s="1"/>
  <c r="DG567" i="1"/>
  <c r="DI567" i="1" s="1"/>
  <c r="DG582" i="1"/>
  <c r="DI582" i="1" s="1"/>
  <c r="DG423" i="1"/>
  <c r="DI423" i="1" s="1"/>
  <c r="DG86" i="1"/>
  <c r="DI86" i="1" s="1"/>
  <c r="DG30" i="1"/>
  <c r="DI30" i="1" s="1"/>
  <c r="DG253" i="1"/>
  <c r="DI253" i="1" s="1"/>
  <c r="DG277" i="1"/>
  <c r="DI277" i="1" s="1"/>
  <c r="T603" i="1"/>
  <c r="DG198" i="1"/>
  <c r="DI198" i="1" s="1"/>
  <c r="DG173" i="1"/>
  <c r="DI173" i="1" s="1"/>
  <c r="DG211" i="1"/>
  <c r="DI211" i="1" s="1"/>
  <c r="DG249" i="1"/>
  <c r="DI249" i="1" s="1"/>
  <c r="DG199" i="1"/>
  <c r="DI199" i="1" s="1"/>
  <c r="DG150" i="1"/>
  <c r="DI150" i="1" s="1"/>
  <c r="DG42" i="1"/>
  <c r="DI42" i="1" s="1"/>
  <c r="DG473" i="1"/>
  <c r="DI473" i="1" s="1"/>
  <c r="DG513" i="1"/>
  <c r="DI513" i="1" s="1"/>
  <c r="DG298" i="1"/>
  <c r="DI298" i="1" s="1"/>
  <c r="DG320" i="1"/>
  <c r="DI320" i="1" s="1"/>
  <c r="DG14" i="1"/>
  <c r="DI14" i="1" s="1"/>
  <c r="N603" i="1"/>
  <c r="DG380" i="1"/>
  <c r="DI380" i="1" s="1"/>
  <c r="DG462" i="1"/>
  <c r="DI462" i="1" s="1"/>
  <c r="DG265" i="1"/>
  <c r="DI265" i="1" s="1"/>
  <c r="DG160" i="1"/>
  <c r="DI160" i="1" s="1"/>
  <c r="DG276" i="1"/>
  <c r="DI276" i="1" s="1"/>
  <c r="DG53" i="1"/>
  <c r="DI53" i="1" s="1"/>
  <c r="DG28" i="1"/>
  <c r="DI28" i="1" s="1"/>
  <c r="DG518" i="1"/>
  <c r="DI518" i="1" s="1"/>
  <c r="DG190" i="1"/>
  <c r="DI190" i="1" s="1"/>
  <c r="DG396" i="1"/>
  <c r="DI396" i="1" s="1"/>
  <c r="DG355" i="1"/>
  <c r="DI355" i="1" s="1"/>
  <c r="DG358" i="1"/>
  <c r="DI358" i="1" s="1"/>
  <c r="DG152" i="1"/>
  <c r="DI152" i="1" s="1"/>
  <c r="DG134" i="1"/>
  <c r="DI134" i="1" s="1"/>
  <c r="DG235" i="1"/>
  <c r="DI235" i="1" s="1"/>
  <c r="DG191" i="1"/>
  <c r="DI191" i="1" s="1"/>
  <c r="DG521" i="1"/>
  <c r="DI521" i="1" s="1"/>
  <c r="DG80" i="1"/>
  <c r="DI80" i="1" s="1"/>
  <c r="DG223" i="1"/>
  <c r="DI223" i="1" s="1"/>
  <c r="DG511" i="1"/>
  <c r="DI511" i="1" s="1"/>
  <c r="DG65" i="1"/>
  <c r="DI65" i="1" s="1"/>
  <c r="DG284" i="1"/>
  <c r="DI284" i="1" s="1"/>
  <c r="DG238" i="1"/>
  <c r="DI238" i="1" s="1"/>
  <c r="DG103" i="1"/>
  <c r="DI103" i="1" s="1"/>
  <c r="DG301" i="1"/>
  <c r="DI301" i="1" s="1"/>
  <c r="DG538" i="1"/>
  <c r="DI538" i="1" s="1"/>
  <c r="DG193" i="1"/>
  <c r="DI193" i="1" s="1"/>
  <c r="DG369" i="1"/>
  <c r="DI369" i="1" s="1"/>
  <c r="DG307" i="1"/>
  <c r="DI307" i="1" s="1"/>
  <c r="DG154" i="1"/>
  <c r="DI154" i="1" s="1"/>
  <c r="DG532" i="1"/>
  <c r="DI532" i="1" s="1"/>
  <c r="DG531" i="1"/>
  <c r="DI531" i="1" s="1"/>
  <c r="DG507" i="1"/>
  <c r="DI507" i="1" s="1"/>
  <c r="DG563" i="1"/>
  <c r="DI563" i="1" s="1"/>
  <c r="DG162" i="1"/>
  <c r="DI162" i="1" s="1"/>
  <c r="DG26" i="1"/>
  <c r="DI26" i="1" s="1"/>
  <c r="DG578" i="1"/>
  <c r="DI578" i="1" s="1"/>
  <c r="DG228" i="1"/>
  <c r="DI228" i="1" s="1"/>
  <c r="DG60" i="1"/>
  <c r="DI60" i="1" s="1"/>
  <c r="DG169" i="1"/>
  <c r="DI169" i="1" s="1"/>
  <c r="DG286" i="1"/>
  <c r="DI286" i="1" s="1"/>
  <c r="DG310" i="1"/>
  <c r="DI310" i="1" s="1"/>
  <c r="DG425" i="1"/>
  <c r="DI425" i="1" s="1"/>
  <c r="DG548" i="1"/>
  <c r="DI548" i="1" s="1"/>
  <c r="DG197" i="1"/>
  <c r="DI197" i="1" s="1"/>
  <c r="DG557" i="1"/>
  <c r="DI557" i="1" s="1"/>
  <c r="DG520" i="1"/>
  <c r="DI520" i="1" s="1"/>
  <c r="DG552" i="1"/>
  <c r="DI552" i="1" s="1"/>
  <c r="DG7" i="1"/>
  <c r="DI7" i="1" s="1"/>
  <c r="DG506" i="1"/>
  <c r="DI506" i="1" s="1"/>
  <c r="DG13" i="1"/>
  <c r="DI13" i="1" s="1"/>
  <c r="DG219" i="1"/>
  <c r="DI219" i="1" s="1"/>
  <c r="DG41" i="1"/>
  <c r="DI41" i="1" s="1"/>
  <c r="DG379" i="1"/>
  <c r="DI379" i="1" s="1"/>
  <c r="DG240" i="1"/>
  <c r="DI240" i="1" s="1"/>
  <c r="DG319" i="1"/>
  <c r="DI319" i="1" s="1"/>
  <c r="DG303" i="1"/>
  <c r="DI303" i="1" s="1"/>
  <c r="DG232" i="1"/>
  <c r="DI232" i="1" s="1"/>
  <c r="DG157" i="1"/>
  <c r="DI157" i="1" s="1"/>
  <c r="DG387" i="1"/>
  <c r="DI387" i="1" s="1"/>
  <c r="DG439" i="1"/>
  <c r="DI439" i="1" s="1"/>
  <c r="DG246" i="1"/>
  <c r="DI246" i="1" s="1"/>
  <c r="DG389" i="1"/>
  <c r="DI389" i="1" s="1"/>
  <c r="DG48" i="1"/>
  <c r="DI48" i="1" s="1"/>
  <c r="DG207" i="1"/>
  <c r="DI207" i="1" s="1"/>
  <c r="DG449" i="1"/>
  <c r="DI449" i="1" s="1"/>
  <c r="DG391" i="1"/>
  <c r="DI391" i="1" s="1"/>
  <c r="DG455" i="1"/>
  <c r="DI455" i="1" s="1"/>
  <c r="DG487" i="1"/>
  <c r="DI487" i="1" s="1"/>
  <c r="DG108" i="1"/>
  <c r="DI108" i="1" s="1"/>
  <c r="DG427" i="1"/>
  <c r="DI427" i="1" s="1"/>
  <c r="DG68" i="1"/>
  <c r="DI68" i="1" s="1"/>
  <c r="DG244" i="1"/>
  <c r="DI244" i="1" s="1"/>
  <c r="DG333" i="1"/>
  <c r="DI333" i="1" s="1"/>
  <c r="DG335" i="1"/>
  <c r="DI335" i="1" s="1"/>
  <c r="DG252" i="1"/>
  <c r="DI252" i="1" s="1"/>
  <c r="DG107" i="1"/>
  <c r="DI107" i="1" s="1"/>
  <c r="DG142" i="1"/>
  <c r="DI142" i="1" s="1"/>
  <c r="DG465" i="1"/>
  <c r="DI465" i="1" s="1"/>
  <c r="DG424" i="1"/>
  <c r="DI424" i="1" s="1"/>
  <c r="DG330" i="1"/>
  <c r="DI330" i="1" s="1"/>
  <c r="DG123" i="1"/>
  <c r="DI123" i="1" s="1"/>
  <c r="DG17" i="1"/>
  <c r="DI17" i="1" s="1"/>
  <c r="DG295" i="1"/>
  <c r="DI295" i="1" s="1"/>
  <c r="DG81" i="1"/>
  <c r="DI81" i="1" s="1"/>
  <c r="DG433" i="1"/>
  <c r="DI433" i="1" s="1"/>
  <c r="DG457" i="1"/>
  <c r="DI457" i="1" s="1"/>
  <c r="DG325" i="1"/>
  <c r="DI325" i="1" s="1"/>
  <c r="DG440" i="1"/>
  <c r="DI440" i="1" s="1"/>
  <c r="DG467" i="1"/>
  <c r="DI467" i="1" s="1"/>
  <c r="DG248" i="1"/>
  <c r="DI248" i="1" s="1"/>
  <c r="DG196" i="1"/>
  <c r="DI196" i="1" s="1"/>
  <c r="DG132" i="1"/>
  <c r="DI132" i="1" s="1"/>
  <c r="DG9" i="1"/>
  <c r="DI9" i="1" s="1"/>
  <c r="DG172" i="1"/>
  <c r="DI172" i="1" s="1"/>
  <c r="DG367" i="1"/>
  <c r="DI367" i="1" s="1"/>
  <c r="DG264" i="1"/>
  <c r="DI264" i="1" s="1"/>
  <c r="DG564" i="1"/>
  <c r="DI564" i="1" s="1"/>
  <c r="DG345" i="1"/>
  <c r="DI345" i="1" s="1"/>
  <c r="DG148" i="1"/>
  <c r="DI148" i="1" s="1"/>
  <c r="DG366" i="1"/>
  <c r="DI366" i="1" s="1"/>
  <c r="DG33" i="1"/>
  <c r="DI33" i="1" s="1"/>
  <c r="DG221" i="1"/>
  <c r="DI221" i="1" s="1"/>
  <c r="DG25" i="1"/>
  <c r="DI25" i="1" s="1"/>
  <c r="DG383" i="1"/>
  <c r="DI383" i="1" s="1"/>
  <c r="DG544" i="1"/>
  <c r="DI544" i="1" s="1"/>
  <c r="DG571" i="1"/>
  <c r="DI571" i="1" s="1"/>
  <c r="DG78" i="1"/>
  <c r="DI78" i="1" s="1"/>
  <c r="DG222" i="1"/>
  <c r="DI222" i="1" s="1"/>
  <c r="DG539" i="1"/>
  <c r="DI539" i="1" s="1"/>
  <c r="DG11" i="1"/>
  <c r="DI11" i="1" s="1"/>
  <c r="DG451" i="1"/>
  <c r="DI451" i="1" s="1"/>
  <c r="DG492" i="1"/>
  <c r="DI492" i="1" s="1"/>
  <c r="DG398" i="1"/>
  <c r="DI398" i="1" s="1"/>
  <c r="DG491" i="1"/>
  <c r="DI491" i="1" s="1"/>
  <c r="DG15" i="1"/>
  <c r="DI15" i="1" s="1"/>
  <c r="DG106" i="1"/>
  <c r="DI106" i="1" s="1"/>
  <c r="DG174" i="1"/>
  <c r="DI174" i="1" s="1"/>
  <c r="DG430" i="1"/>
  <c r="DI430" i="1" s="1"/>
  <c r="DG280" i="1"/>
  <c r="DI280" i="1" s="1"/>
  <c r="DG535" i="1"/>
  <c r="DI535" i="1" s="1"/>
  <c r="DG183" i="1"/>
  <c r="DI183" i="1" s="1"/>
  <c r="DG505" i="1"/>
  <c r="DI505" i="1" s="1"/>
  <c r="DG16" i="1"/>
  <c r="DI16" i="1" s="1"/>
  <c r="DG58" i="1"/>
  <c r="DI58" i="1" s="1"/>
  <c r="DG115" i="1"/>
  <c r="DI115" i="1" s="1"/>
  <c r="DG260" i="1"/>
  <c r="DI260" i="1" s="1"/>
  <c r="DG437" i="1"/>
  <c r="DI437" i="1" s="1"/>
  <c r="DG137" i="1"/>
  <c r="DI137" i="1" s="1"/>
  <c r="CX517" i="1"/>
  <c r="CZ517" i="1" s="1"/>
  <c r="CX352" i="1"/>
  <c r="CZ352" i="1" s="1"/>
  <c r="CX496" i="1"/>
  <c r="CZ496" i="1" s="1"/>
  <c r="CX568" i="1"/>
  <c r="CZ568" i="1" s="1"/>
  <c r="DG79" i="1"/>
  <c r="DI79" i="1" s="1"/>
  <c r="CO177" i="1"/>
  <c r="CQ177" i="1" s="1"/>
  <c r="DG257" i="1"/>
  <c r="DI257" i="1" s="1"/>
  <c r="CO95" i="1"/>
  <c r="CQ95" i="1" s="1"/>
  <c r="DG114" i="1"/>
  <c r="DI114" i="1" s="1"/>
  <c r="DG52" i="1"/>
  <c r="DI52" i="1" s="1"/>
  <c r="CO281" i="1"/>
  <c r="CQ281" i="1" s="1"/>
  <c r="DG187" i="1"/>
  <c r="DI187" i="1" s="1"/>
  <c r="CX377" i="1"/>
  <c r="CZ377" i="1" s="1"/>
  <c r="CX448" i="1"/>
  <c r="CZ448" i="1" s="1"/>
  <c r="CO498" i="1"/>
  <c r="CQ498" i="1" s="1"/>
  <c r="CX156" i="1"/>
  <c r="CZ156" i="1" s="1"/>
  <c r="DG236" i="1"/>
  <c r="DI236" i="1" s="1"/>
  <c r="CO418" i="1"/>
  <c r="CQ418" i="1" s="1"/>
  <c r="CX216" i="1"/>
  <c r="CZ216" i="1" s="1"/>
  <c r="DG96" i="1"/>
  <c r="DI96" i="1" s="1"/>
  <c r="CO141" i="1"/>
  <c r="CQ141" i="1" s="1"/>
  <c r="DG577" i="1"/>
  <c r="DI577" i="1" s="1"/>
  <c r="CO441" i="1"/>
  <c r="CQ441" i="1" s="1"/>
  <c r="DG373" i="1"/>
  <c r="DI373" i="1" s="1"/>
  <c r="CO185" i="1"/>
  <c r="CQ185" i="1" s="1"/>
  <c r="AY475" i="1"/>
  <c r="BD475" i="1" s="1"/>
  <c r="BI475" i="1" s="1"/>
  <c r="AY460" i="1"/>
  <c r="BD460" i="1" s="1"/>
  <c r="BI460" i="1" s="1"/>
  <c r="AY473" i="1"/>
  <c r="BD473" i="1" s="1"/>
  <c r="BI473" i="1" s="1"/>
  <c r="AY472" i="1"/>
  <c r="BD472" i="1" s="1"/>
  <c r="BI472" i="1" s="1"/>
  <c r="AY281" i="1"/>
  <c r="BD281" i="1" s="1"/>
  <c r="BI281" i="1" s="1"/>
  <c r="AY160" i="1"/>
  <c r="BD160" i="1" s="1"/>
  <c r="BI160" i="1" s="1"/>
  <c r="AY468" i="1"/>
  <c r="BD468" i="1" s="1"/>
  <c r="BI468" i="1" s="1"/>
  <c r="AY532" i="1"/>
  <c r="BD532" i="1" s="1"/>
  <c r="BI532" i="1" s="1"/>
  <c r="AY342" i="1"/>
  <c r="BD342" i="1" s="1"/>
  <c r="BI342" i="1" s="1"/>
  <c r="AY550" i="1"/>
  <c r="BD550" i="1" s="1"/>
  <c r="BI550" i="1" s="1"/>
  <c r="AY440" i="1"/>
  <c r="BD440" i="1" s="1"/>
  <c r="BI440" i="1" s="1"/>
  <c r="AY298" i="1"/>
  <c r="BD298" i="1" s="1"/>
  <c r="BI298" i="1" s="1"/>
  <c r="AY287" i="1"/>
  <c r="BD287" i="1" s="1"/>
  <c r="BI287" i="1" s="1"/>
  <c r="AY498" i="1"/>
  <c r="BD498" i="1" s="1"/>
  <c r="BI498" i="1" s="1"/>
  <c r="AY581" i="1"/>
  <c r="BD581" i="1" s="1"/>
  <c r="BI581" i="1" s="1"/>
  <c r="AY564" i="1"/>
  <c r="BD564" i="1" s="1"/>
  <c r="BI564" i="1" s="1"/>
  <c r="AY278" i="1"/>
  <c r="BD278" i="1" s="1"/>
  <c r="BI278" i="1" s="1"/>
  <c r="AY82" i="1"/>
  <c r="BD82" i="1" s="1"/>
  <c r="BI82" i="1" s="1"/>
  <c r="AY356" i="1"/>
  <c r="BD356" i="1" s="1"/>
  <c r="BI356" i="1" s="1"/>
  <c r="AY190" i="1"/>
  <c r="BD190" i="1" s="1"/>
  <c r="BI190" i="1" s="1"/>
  <c r="AY128" i="1"/>
  <c r="BD128" i="1" s="1"/>
  <c r="BI128" i="1" s="1"/>
  <c r="AY571" i="1"/>
  <c r="BD571" i="1" s="1"/>
  <c r="BI571" i="1" s="1"/>
  <c r="AY476" i="1"/>
  <c r="BD476" i="1" s="1"/>
  <c r="BI476" i="1" s="1"/>
  <c r="AY344" i="1"/>
  <c r="BD344" i="1" s="1"/>
  <c r="BI344" i="1" s="1"/>
  <c r="AY144" i="1"/>
  <c r="BD144" i="1" s="1"/>
  <c r="BI144" i="1" s="1"/>
  <c r="AY294" i="1"/>
  <c r="BD294" i="1" s="1"/>
  <c r="BI294" i="1" s="1"/>
  <c r="AY576" i="1"/>
  <c r="BD576" i="1" s="1"/>
  <c r="BI576" i="1" s="1"/>
  <c r="AY477" i="1"/>
  <c r="BD477" i="1" s="1"/>
  <c r="BI477" i="1" s="1"/>
  <c r="AY390" i="1"/>
  <c r="BD390" i="1" s="1"/>
  <c r="BI390" i="1" s="1"/>
  <c r="AY236" i="1"/>
  <c r="BD236" i="1" s="1"/>
  <c r="BI236" i="1" s="1"/>
  <c r="BC3" i="1"/>
  <c r="BH3" i="1" s="1"/>
  <c r="AY3" i="1"/>
  <c r="AY523" i="1"/>
  <c r="BD523" i="1" s="1"/>
  <c r="BI523" i="1" s="1"/>
  <c r="AY559" i="1"/>
  <c r="BD559" i="1" s="1"/>
  <c r="BI559" i="1" s="1"/>
  <c r="AY506" i="1"/>
  <c r="BD506" i="1" s="1"/>
  <c r="BI506" i="1" s="1"/>
  <c r="AY449" i="1"/>
  <c r="BD449" i="1" s="1"/>
  <c r="BI449" i="1" s="1"/>
  <c r="AY375" i="1"/>
  <c r="BD375" i="1" s="1"/>
  <c r="BI375" i="1" s="1"/>
  <c r="AY396" i="1"/>
  <c r="BD396" i="1" s="1"/>
  <c r="BI396" i="1" s="1"/>
  <c r="AY33" i="1"/>
  <c r="BD33" i="1" s="1"/>
  <c r="BI33" i="1" s="1"/>
  <c r="AY21" i="1"/>
  <c r="BD21" i="1" s="1"/>
  <c r="BI21" i="1" s="1"/>
  <c r="AY238" i="1"/>
  <c r="BD238" i="1" s="1"/>
  <c r="BI238" i="1" s="1"/>
  <c r="AY553" i="1"/>
  <c r="BD553" i="1" s="1"/>
  <c r="BI553" i="1" s="1"/>
  <c r="AY362" i="1"/>
  <c r="BD362" i="1" s="1"/>
  <c r="BI362" i="1" s="1"/>
  <c r="AY337" i="1"/>
  <c r="BD337" i="1" s="1"/>
  <c r="BI337" i="1" s="1"/>
  <c r="AY250" i="1"/>
  <c r="BD250" i="1" s="1"/>
  <c r="BI250" i="1" s="1"/>
  <c r="AY569" i="1"/>
  <c r="BD569" i="1" s="1"/>
  <c r="BI569" i="1" s="1"/>
  <c r="AY117" i="1"/>
  <c r="BD117" i="1" s="1"/>
  <c r="BI117" i="1" s="1"/>
  <c r="AY44" i="1"/>
  <c r="BD44" i="1" s="1"/>
  <c r="BI44" i="1" s="1"/>
  <c r="AY577" i="1"/>
  <c r="BD577" i="1" s="1"/>
  <c r="BI577" i="1" s="1"/>
  <c r="AY501" i="1"/>
  <c r="BD501" i="1" s="1"/>
  <c r="BI501" i="1" s="1"/>
  <c r="AY447" i="1"/>
  <c r="BD447" i="1" s="1"/>
  <c r="BI447" i="1" s="1"/>
  <c r="AY275" i="1"/>
  <c r="BD275" i="1" s="1"/>
  <c r="BI275" i="1" s="1"/>
  <c r="AY242" i="1"/>
  <c r="BD242" i="1" s="1"/>
  <c r="BI242" i="1" s="1"/>
  <c r="AY226" i="1"/>
  <c r="BD226" i="1" s="1"/>
  <c r="BI226" i="1" s="1"/>
  <c r="AY71" i="1"/>
  <c r="BD71" i="1" s="1"/>
  <c r="BI71" i="1" s="1"/>
  <c r="AY5" i="1"/>
  <c r="BD5" i="1" s="1"/>
  <c r="BI5" i="1" s="1"/>
  <c r="AY308" i="1"/>
  <c r="BD308" i="1" s="1"/>
  <c r="BI308" i="1" s="1"/>
  <c r="AY557" i="1"/>
  <c r="BD557" i="1" s="1"/>
  <c r="BI557" i="1" s="1"/>
  <c r="AY552" i="1"/>
  <c r="BD552" i="1" s="1"/>
  <c r="BI552" i="1" s="1"/>
  <c r="AY568" i="1"/>
  <c r="BD568" i="1" s="1"/>
  <c r="BI568" i="1" s="1"/>
  <c r="AY480" i="1"/>
  <c r="BD480" i="1" s="1"/>
  <c r="BI480" i="1" s="1"/>
  <c r="AY417" i="1"/>
  <c r="BD417" i="1" s="1"/>
  <c r="BI417" i="1" s="1"/>
  <c r="AY335" i="1"/>
  <c r="BD335" i="1" s="1"/>
  <c r="BI335" i="1" s="1"/>
  <c r="AY319" i="1"/>
  <c r="BD319" i="1" s="1"/>
  <c r="BI319" i="1" s="1"/>
  <c r="AY230" i="1"/>
  <c r="BD230" i="1" s="1"/>
  <c r="BI230" i="1" s="1"/>
  <c r="AY180" i="1"/>
  <c r="BD180" i="1" s="1"/>
  <c r="BI180" i="1" s="1"/>
  <c r="AY220" i="1"/>
  <c r="BD220" i="1" s="1"/>
  <c r="BI220" i="1" s="1"/>
  <c r="AY133" i="1"/>
  <c r="BD133" i="1" s="1"/>
  <c r="BI133" i="1" s="1"/>
  <c r="AY212" i="1"/>
  <c r="BD212" i="1" s="1"/>
  <c r="BI212" i="1" s="1"/>
  <c r="AY237" i="1"/>
  <c r="BD237" i="1" s="1"/>
  <c r="BI237" i="1" s="1"/>
  <c r="AY502" i="1"/>
  <c r="BD502" i="1" s="1"/>
  <c r="BI502" i="1" s="1"/>
  <c r="AY482" i="1"/>
  <c r="BD482" i="1" s="1"/>
  <c r="BI482" i="1" s="1"/>
  <c r="AY310" i="1"/>
  <c r="BD310" i="1" s="1"/>
  <c r="BI310" i="1" s="1"/>
  <c r="AY206" i="1"/>
  <c r="BD206" i="1" s="1"/>
  <c r="BI206" i="1" s="1"/>
  <c r="AY194" i="1"/>
  <c r="BD194" i="1" s="1"/>
  <c r="BI194" i="1" s="1"/>
  <c r="AY189" i="1"/>
  <c r="BD189" i="1" s="1"/>
  <c r="BI189" i="1" s="1"/>
  <c r="AY293" i="1"/>
  <c r="BD293" i="1" s="1"/>
  <c r="BI293" i="1" s="1"/>
  <c r="AY535" i="1"/>
  <c r="BD535" i="1" s="1"/>
  <c r="BI535" i="1" s="1"/>
  <c r="AY518" i="1"/>
  <c r="BD518" i="1" s="1"/>
  <c r="BI518" i="1" s="1"/>
  <c r="AY439" i="1"/>
  <c r="BD439" i="1" s="1"/>
  <c r="BI439" i="1" s="1"/>
  <c r="AY274" i="1"/>
  <c r="BD274" i="1" s="1"/>
  <c r="BI274" i="1" s="1"/>
  <c r="AY254" i="1"/>
  <c r="BD254" i="1" s="1"/>
  <c r="BI254" i="1" s="1"/>
  <c r="AY227" i="1"/>
  <c r="BD227" i="1" s="1"/>
  <c r="BI227" i="1" s="1"/>
  <c r="AY127" i="1"/>
  <c r="BD127" i="1" s="1"/>
  <c r="BI127" i="1" s="1"/>
  <c r="AY45" i="1"/>
  <c r="BD45" i="1" s="1"/>
  <c r="BI45" i="1" s="1"/>
  <c r="AY474" i="1"/>
  <c r="BD474" i="1" s="1"/>
  <c r="BI474" i="1" s="1"/>
  <c r="AY345" i="1"/>
  <c r="BD345" i="1" s="1"/>
  <c r="BI345" i="1" s="1"/>
  <c r="AY567" i="1"/>
  <c r="BD567" i="1" s="1"/>
  <c r="BI567" i="1" s="1"/>
  <c r="AY565" i="1"/>
  <c r="BD565" i="1" s="1"/>
  <c r="BI565" i="1" s="1"/>
  <c r="AY560" i="1"/>
  <c r="BD560" i="1" s="1"/>
  <c r="BI560" i="1" s="1"/>
  <c r="AY491" i="1"/>
  <c r="BD491" i="1" s="1"/>
  <c r="BI491" i="1" s="1"/>
  <c r="AY434" i="1"/>
  <c r="BD434" i="1" s="1"/>
  <c r="BI434" i="1" s="1"/>
  <c r="AY329" i="1"/>
  <c r="BD329" i="1" s="1"/>
  <c r="BI329" i="1" s="1"/>
  <c r="AY269" i="1"/>
  <c r="BD269" i="1" s="1"/>
  <c r="BI269" i="1" s="1"/>
  <c r="AY223" i="1"/>
  <c r="BD223" i="1" s="1"/>
  <c r="BI223" i="1" s="1"/>
  <c r="AY143" i="1"/>
  <c r="BD143" i="1" s="1"/>
  <c r="BI143" i="1" s="1"/>
  <c r="AY68" i="1"/>
  <c r="BD68" i="1" s="1"/>
  <c r="BI68" i="1" s="1"/>
  <c r="AY20" i="1"/>
  <c r="BD20" i="1" s="1"/>
  <c r="BI20" i="1" s="1"/>
  <c r="CO87" i="1"/>
  <c r="CQ87" i="1" s="1"/>
  <c r="DG116" i="1"/>
  <c r="DI116" i="1" s="1"/>
  <c r="CO392" i="1"/>
  <c r="CQ392" i="1" s="1"/>
  <c r="DG362" i="1"/>
  <c r="DI362" i="1" s="1"/>
  <c r="CO167" i="1"/>
  <c r="CQ167" i="1" s="1"/>
  <c r="DG259" i="1"/>
  <c r="DI259" i="1" s="1"/>
  <c r="CO289" i="1"/>
  <c r="CQ289" i="1" s="1"/>
  <c r="CX19" i="1"/>
  <c r="CZ19" i="1" s="1"/>
  <c r="DG481" i="1"/>
  <c r="DI481" i="1" s="1"/>
  <c r="CO43" i="1"/>
  <c r="CQ43" i="1" s="1"/>
  <c r="CX384" i="1"/>
  <c r="CZ384" i="1" s="1"/>
  <c r="CX508" i="1"/>
  <c r="CZ508" i="1" s="1"/>
  <c r="DG122" i="1"/>
  <c r="DI122" i="1" s="1"/>
  <c r="CO201" i="1"/>
  <c r="CQ201" i="1" s="1"/>
  <c r="CX314" i="1"/>
  <c r="CZ314" i="1" s="1"/>
  <c r="CO227" i="1"/>
  <c r="CQ227" i="1" s="1"/>
  <c r="DG195" i="1"/>
  <c r="DI195" i="1" s="1"/>
  <c r="CO56" i="1"/>
  <c r="CQ56" i="1" s="1"/>
  <c r="CX321" i="1"/>
  <c r="CZ321" i="1" s="1"/>
  <c r="DG405" i="1"/>
  <c r="DI405" i="1" s="1"/>
  <c r="DG210" i="1"/>
  <c r="DI210" i="1" s="1"/>
  <c r="CO407" i="1"/>
  <c r="CQ407" i="1" s="1"/>
  <c r="CX164" i="1"/>
  <c r="CZ164" i="1" s="1"/>
  <c r="CX488" i="1"/>
  <c r="CZ488" i="1" s="1"/>
  <c r="CX471" i="1"/>
  <c r="CZ471" i="1" s="1"/>
  <c r="CO328" i="1"/>
  <c r="CQ328" i="1" s="1"/>
  <c r="DG573" i="1"/>
  <c r="DI573" i="1" s="1"/>
  <c r="CO339" i="1"/>
  <c r="CQ339" i="1" s="1"/>
  <c r="DG395" i="1"/>
  <c r="DI395" i="1" s="1"/>
  <c r="CX404" i="1"/>
  <c r="CZ404" i="1" s="1"/>
  <c r="CX206" i="1"/>
  <c r="CZ206" i="1" s="1"/>
  <c r="DG83" i="1"/>
  <c r="DI83" i="1" s="1"/>
  <c r="CO560" i="1"/>
  <c r="CQ560" i="1" s="1"/>
  <c r="CX344" i="1"/>
  <c r="CZ344" i="1" s="1"/>
  <c r="DG99" i="1"/>
  <c r="DI99" i="1" s="1"/>
  <c r="CO444" i="1"/>
  <c r="CQ444" i="1" s="1"/>
  <c r="CX181" i="1"/>
  <c r="CZ181" i="1" s="1"/>
  <c r="DG155" i="1"/>
  <c r="DI155" i="1" s="1"/>
  <c r="CO336" i="1"/>
  <c r="CQ336" i="1" s="1"/>
  <c r="CX432" i="1"/>
  <c r="CZ432" i="1" s="1"/>
  <c r="CX288" i="1"/>
  <c r="CZ288" i="1" s="1"/>
  <c r="DG504" i="1"/>
  <c r="DI504" i="1" s="1"/>
  <c r="CX297" i="1"/>
  <c r="CZ297" i="1" s="1"/>
  <c r="CX296" i="1"/>
  <c r="CZ296" i="1" s="1"/>
  <c r="CO372" i="1"/>
  <c r="CQ372" i="1" s="1"/>
  <c r="CX331" i="1"/>
  <c r="CZ331" i="1" s="1"/>
  <c r="DG489" i="1"/>
  <c r="DI489" i="1" s="1"/>
  <c r="CO346" i="1"/>
  <c r="CQ346" i="1" s="1"/>
  <c r="CX290" i="1"/>
  <c r="CZ290" i="1" s="1"/>
  <c r="DG131" i="1"/>
  <c r="DI131" i="1" s="1"/>
  <c r="CO31" i="1"/>
  <c r="CQ31" i="1" s="1"/>
  <c r="DG421" i="1"/>
  <c r="DI421" i="1" s="1"/>
  <c r="DG278" i="1"/>
  <c r="DI278" i="1" s="1"/>
  <c r="CX77" i="1"/>
  <c r="CZ77" i="1" s="1"/>
  <c r="CX279" i="1"/>
  <c r="CZ279" i="1" s="1"/>
  <c r="CX112" i="1"/>
  <c r="CZ112" i="1" s="1"/>
  <c r="DG186" i="1"/>
  <c r="DI186" i="1" s="1"/>
  <c r="CO258" i="1"/>
  <c r="CQ258" i="1" s="1"/>
  <c r="CX245" i="1"/>
  <c r="CZ245" i="1" s="1"/>
  <c r="CO365" i="1"/>
  <c r="CQ365" i="1" s="1"/>
  <c r="CX149" i="1"/>
  <c r="CZ149" i="1" s="1"/>
  <c r="CO349" i="1"/>
  <c r="CQ349" i="1" s="1"/>
  <c r="CO124" i="1"/>
  <c r="CQ124" i="1" s="1"/>
  <c r="CX445" i="1"/>
  <c r="CZ445" i="1" s="1"/>
  <c r="DG420" i="1"/>
  <c r="DI420" i="1" s="1"/>
  <c r="DG128" i="1"/>
  <c r="DI128" i="1" s="1"/>
  <c r="CO125" i="1"/>
  <c r="CQ125" i="1" s="1"/>
  <c r="DG202" i="1"/>
  <c r="DI202" i="1" s="1"/>
  <c r="CO553" i="1"/>
  <c r="CQ553" i="1" s="1"/>
  <c r="CX556" i="1"/>
  <c r="CZ556" i="1" s="1"/>
  <c r="DG422" i="1"/>
  <c r="DI422" i="1" s="1"/>
  <c r="CX299" i="1"/>
  <c r="CZ299" i="1" s="1"/>
  <c r="DG543" i="1"/>
  <c r="DI543" i="1" s="1"/>
  <c r="CO403" i="1"/>
  <c r="CQ403" i="1" s="1"/>
  <c r="CX51" i="1"/>
  <c r="CZ51" i="1" s="1"/>
  <c r="CO343" i="1"/>
  <c r="CQ343" i="1" s="1"/>
  <c r="DG102" i="1"/>
  <c r="DI102" i="1" s="1"/>
  <c r="CO393" i="1"/>
  <c r="CQ393" i="1" s="1"/>
  <c r="CX399" i="1"/>
  <c r="CZ399" i="1" s="1"/>
  <c r="DG341" i="1"/>
  <c r="DI341" i="1" s="1"/>
  <c r="CO261" i="1"/>
  <c r="CQ261" i="1" s="1"/>
  <c r="CX414" i="1"/>
  <c r="CZ414" i="1" s="1"/>
  <c r="DG386" i="1"/>
  <c r="DI386" i="1" s="1"/>
  <c r="CX484" i="1"/>
  <c r="CZ484" i="1" s="1"/>
  <c r="DG143" i="1"/>
  <c r="DI143" i="1" s="1"/>
  <c r="CX308" i="1"/>
  <c r="CZ308" i="1" s="1"/>
  <c r="CO549" i="1"/>
  <c r="CQ549" i="1" s="1"/>
  <c r="CO570" i="1"/>
  <c r="CQ570" i="1" s="1"/>
  <c r="DG397" i="1"/>
  <c r="DI397" i="1" s="1"/>
  <c r="CO214" i="1"/>
  <c r="CQ214" i="1" s="1"/>
  <c r="CX50" i="1"/>
  <c r="CZ50" i="1" s="1"/>
  <c r="CO411" i="1"/>
  <c r="CQ411" i="1" s="1"/>
  <c r="DG417" i="1"/>
  <c r="DI417" i="1" s="1"/>
  <c r="CX241" i="1"/>
  <c r="CZ241" i="1" s="1"/>
  <c r="DG71" i="1"/>
  <c r="DI71" i="1" s="1"/>
  <c r="CO215" i="1"/>
  <c r="CQ215" i="1" s="1"/>
  <c r="DG89" i="1"/>
  <c r="DI89" i="1" s="1"/>
  <c r="CX12" i="1"/>
  <c r="CZ12" i="1" s="1"/>
  <c r="DG140" i="1"/>
  <c r="DI140" i="1" s="1"/>
  <c r="CO477" i="1"/>
  <c r="CQ477" i="1" s="1"/>
  <c r="DG378" i="1"/>
  <c r="DI378" i="1" s="1"/>
  <c r="CO27" i="1"/>
  <c r="CQ27" i="1" s="1"/>
  <c r="CX63" i="1"/>
  <c r="CZ63" i="1" s="1"/>
  <c r="DG311" i="1"/>
  <c r="DI311" i="1" s="1"/>
  <c r="CO356" i="1"/>
  <c r="CQ356" i="1" s="1"/>
  <c r="DG500" i="1"/>
  <c r="DI500" i="1" s="1"/>
  <c r="CO453" i="1"/>
  <c r="CQ453" i="1" s="1"/>
  <c r="CX72" i="1"/>
  <c r="CZ72" i="1" s="1"/>
  <c r="DG251" i="1"/>
  <c r="DI251" i="1" s="1"/>
  <c r="CO463" i="1"/>
  <c r="CQ463" i="1" s="1"/>
  <c r="CX533" i="1"/>
  <c r="CZ533" i="1" s="1"/>
  <c r="DG360" i="1"/>
  <c r="DI360" i="1" s="1"/>
  <c r="CO67" i="1"/>
  <c r="CQ67" i="1" s="1"/>
  <c r="CX426" i="1"/>
  <c r="CZ426" i="1" s="1"/>
  <c r="DG38" i="1"/>
  <c r="DI38" i="1" s="1"/>
  <c r="CO363" i="1"/>
  <c r="CQ363" i="1" s="1"/>
  <c r="CX394" i="1"/>
  <c r="CZ394" i="1" s="1"/>
  <c r="DG133" i="1"/>
  <c r="DI133" i="1" s="1"/>
  <c r="CO541" i="1"/>
  <c r="CQ541" i="1" s="1"/>
  <c r="CX580" i="1"/>
  <c r="CZ580" i="1" s="1"/>
  <c r="DG161" i="1"/>
  <c r="DI161" i="1" s="1"/>
  <c r="CX542" i="1"/>
  <c r="CZ542" i="1" s="1"/>
  <c r="DG3" i="1"/>
  <c r="DJ3" i="1"/>
  <c r="CO390" i="1"/>
  <c r="CQ390" i="1" s="1"/>
  <c r="CX59" i="1"/>
  <c r="CZ59" i="1" s="1"/>
  <c r="DG18" i="1"/>
  <c r="DI18" i="1" s="1"/>
  <c r="DG527" i="1"/>
  <c r="DI527" i="1" s="1"/>
  <c r="CO226" i="1"/>
  <c r="CQ226" i="1" s="1"/>
  <c r="DG203" i="1"/>
  <c r="DI203" i="1" s="1"/>
  <c r="CO61" i="1"/>
  <c r="CQ61" i="1" s="1"/>
  <c r="CX73" i="1"/>
  <c r="CZ73" i="1" s="1"/>
  <c r="DG583" i="1"/>
  <c r="DI583" i="1" s="1"/>
  <c r="CO512" i="1"/>
  <c r="CQ512" i="1" s="1"/>
  <c r="CX69" i="1"/>
  <c r="CZ69" i="1" s="1"/>
  <c r="CO282" i="1"/>
  <c r="CQ282" i="1" s="1"/>
  <c r="DG256" i="1"/>
  <c r="DI256" i="1" s="1"/>
  <c r="CO567" i="1"/>
  <c r="CQ567" i="1" s="1"/>
  <c r="CX302" i="1"/>
  <c r="CZ302" i="1" s="1"/>
  <c r="DG464" i="1"/>
  <c r="DI464" i="1" s="1"/>
  <c r="CO582" i="1"/>
  <c r="CQ582" i="1" s="1"/>
  <c r="DG274" i="1"/>
  <c r="DI274" i="1" s="1"/>
  <c r="CO275" i="1"/>
  <c r="CQ275" i="1" s="1"/>
  <c r="DG353" i="1"/>
  <c r="DI353" i="1" s="1"/>
  <c r="CO423" i="1"/>
  <c r="CQ423" i="1" s="1"/>
  <c r="CX322" i="1"/>
  <c r="CZ322" i="1" s="1"/>
  <c r="CO86" i="1"/>
  <c r="CQ86" i="1" s="1"/>
  <c r="CA3" i="1"/>
  <c r="FA3" i="1" s="1"/>
  <c r="CO189" i="1"/>
  <c r="CQ189" i="1" s="1"/>
  <c r="CO459" i="1"/>
  <c r="CQ459" i="1" s="1"/>
  <c r="AY435" i="1"/>
  <c r="BD435" i="1" s="1"/>
  <c r="BI435" i="1" s="1"/>
  <c r="AY14" i="1"/>
  <c r="BD14" i="1" s="1"/>
  <c r="BI14" i="1" s="1"/>
  <c r="AY73" i="1"/>
  <c r="BD73" i="1" s="1"/>
  <c r="BI73" i="1" s="1"/>
  <c r="AY271" i="1"/>
  <c r="BD271" i="1" s="1"/>
  <c r="BI271" i="1" s="1"/>
  <c r="AY74" i="1"/>
  <c r="BD74" i="1" s="1"/>
  <c r="BI74" i="1" s="1"/>
  <c r="O603" i="1"/>
  <c r="R603" i="1"/>
  <c r="X90" i="1"/>
  <c r="AY229" i="1"/>
  <c r="BD229" i="1" s="1"/>
  <c r="BI229" i="1" s="1"/>
  <c r="AY88" i="1"/>
  <c r="BD88" i="1" s="1"/>
  <c r="BI88" i="1" s="1"/>
  <c r="AY412" i="1"/>
  <c r="BD412" i="1" s="1"/>
  <c r="BI412" i="1" s="1"/>
  <c r="AY244" i="1"/>
  <c r="BD244" i="1" s="1"/>
  <c r="BI244" i="1" s="1"/>
  <c r="AY65" i="1"/>
  <c r="BD65" i="1" s="1"/>
  <c r="BI65" i="1" s="1"/>
  <c r="AY215" i="1"/>
  <c r="BD215" i="1" s="1"/>
  <c r="BI215" i="1" s="1"/>
  <c r="AY22" i="1"/>
  <c r="BD22" i="1" s="1"/>
  <c r="BI22" i="1" s="1"/>
  <c r="AY341" i="1"/>
  <c r="BD341" i="1" s="1"/>
  <c r="BI341" i="1" s="1"/>
  <c r="AY277" i="1"/>
  <c r="BD277" i="1" s="1"/>
  <c r="BI277" i="1" s="1"/>
  <c r="AY67" i="1"/>
  <c r="BD67" i="1" s="1"/>
  <c r="BI67" i="1" s="1"/>
  <c r="AY216" i="1"/>
  <c r="BD216" i="1" s="1"/>
  <c r="BI216" i="1" s="1"/>
  <c r="AY228" i="1"/>
  <c r="BD228" i="1" s="1"/>
  <c r="BI228" i="1" s="1"/>
  <c r="AY579" i="1"/>
  <c r="BD579" i="1" s="1"/>
  <c r="BI579" i="1" s="1"/>
  <c r="AY259" i="1"/>
  <c r="BD259" i="1" s="1"/>
  <c r="BI259" i="1" s="1"/>
  <c r="AY119" i="1"/>
  <c r="BD119" i="1" s="1"/>
  <c r="BI119" i="1" s="1"/>
  <c r="AY6" i="1"/>
  <c r="BD6" i="1" s="1"/>
  <c r="BI6" i="1" s="1"/>
  <c r="AY290" i="1"/>
  <c r="BD290" i="1" s="1"/>
  <c r="BI290" i="1" s="1"/>
  <c r="AY126" i="1"/>
  <c r="BD126" i="1" s="1"/>
  <c r="BI126" i="1" s="1"/>
  <c r="AY399" i="1"/>
  <c r="BD399" i="1" s="1"/>
  <c r="BI399" i="1" s="1"/>
  <c r="AY131" i="1"/>
  <c r="BD131" i="1" s="1"/>
  <c r="BI131" i="1" s="1"/>
  <c r="AY58" i="1"/>
  <c r="BD58" i="1" s="1"/>
  <c r="BI58" i="1" s="1"/>
  <c r="AY339" i="1"/>
  <c r="BD339" i="1" s="1"/>
  <c r="BI339" i="1" s="1"/>
  <c r="AY368" i="1"/>
  <c r="BD368" i="1" s="1"/>
  <c r="BI368" i="1" s="1"/>
  <c r="AY253" i="1"/>
  <c r="BD253" i="1" s="1"/>
  <c r="BI253" i="1" s="1"/>
  <c r="AY7" i="1"/>
  <c r="BD7" i="1" s="1"/>
  <c r="BI7" i="1" s="1"/>
  <c r="AY272" i="1"/>
  <c r="BD272" i="1" s="1"/>
  <c r="BI272" i="1" s="1"/>
  <c r="AY132" i="1"/>
  <c r="BD132" i="1" s="1"/>
  <c r="BI132" i="1" s="1"/>
  <c r="AY479" i="1"/>
  <c r="BD479" i="1" s="1"/>
  <c r="BI479" i="1" s="1"/>
  <c r="AY125" i="1"/>
  <c r="BD125" i="1" s="1"/>
  <c r="BI125" i="1" s="1"/>
  <c r="AY10" i="1"/>
  <c r="BD10" i="1" s="1"/>
  <c r="BI10" i="1" s="1"/>
  <c r="AY330" i="1"/>
  <c r="BD330" i="1" s="1"/>
  <c r="BI330" i="1" s="1"/>
  <c r="AY514" i="1"/>
  <c r="BD514" i="1" s="1"/>
  <c r="BI514" i="1" s="1"/>
  <c r="AY527" i="1"/>
  <c r="BD527" i="1" s="1"/>
  <c r="BI527" i="1" s="1"/>
  <c r="AY23" i="1"/>
  <c r="BD23" i="1" s="1"/>
  <c r="BI23" i="1" s="1"/>
  <c r="AY51" i="1"/>
  <c r="BD51" i="1" s="1"/>
  <c r="BI51" i="1" s="1"/>
  <c r="AY386" i="1"/>
  <c r="BD386" i="1" s="1"/>
  <c r="BI386" i="1" s="1"/>
  <c r="AY427" i="1"/>
  <c r="BD427" i="1" s="1"/>
  <c r="BI427" i="1" s="1"/>
  <c r="AY221" i="1"/>
  <c r="BD221" i="1" s="1"/>
  <c r="BI221" i="1" s="1"/>
  <c r="AY158" i="1"/>
  <c r="BD158" i="1" s="1"/>
  <c r="BI158" i="1" s="1"/>
  <c r="AY574" i="1"/>
  <c r="BD574" i="1" s="1"/>
  <c r="BI574" i="1" s="1"/>
  <c r="AY161" i="1"/>
  <c r="BD161" i="1" s="1"/>
  <c r="BI161" i="1" s="1"/>
  <c r="AY209" i="1"/>
  <c r="BD209" i="1" s="1"/>
  <c r="BI209" i="1" s="1"/>
  <c r="AY292" i="1"/>
  <c r="BD292" i="1" s="1"/>
  <c r="BI292" i="1" s="1"/>
  <c r="AY578" i="1"/>
  <c r="BD578" i="1" s="1"/>
  <c r="BI578" i="1" s="1"/>
  <c r="AY285" i="1"/>
  <c r="BD285" i="1" s="1"/>
  <c r="BI285" i="1" s="1"/>
  <c r="AY77" i="1"/>
  <c r="BD77" i="1" s="1"/>
  <c r="BI77" i="1" s="1"/>
  <c r="AY359" i="1"/>
  <c r="BD359" i="1" s="1"/>
  <c r="BI359" i="1" s="1"/>
  <c r="AY25" i="1"/>
  <c r="BD25" i="1" s="1"/>
  <c r="BI25" i="1" s="1"/>
  <c r="AY533" i="1"/>
  <c r="BD533" i="1" s="1"/>
  <c r="BI533" i="1" s="1"/>
  <c r="AY409" i="1"/>
  <c r="BD409" i="1" s="1"/>
  <c r="BI409" i="1" s="1"/>
  <c r="AY38" i="1"/>
  <c r="BD38" i="1" s="1"/>
  <c r="BI38" i="1" s="1"/>
  <c r="AY389" i="1"/>
  <c r="BD389" i="1" s="1"/>
  <c r="BI389" i="1" s="1"/>
  <c r="AY69" i="1"/>
  <c r="BD69" i="1" s="1"/>
  <c r="BI69" i="1" s="1"/>
  <c r="AY445" i="1"/>
  <c r="BD445" i="1" s="1"/>
  <c r="BI445" i="1" s="1"/>
  <c r="AY478" i="1"/>
  <c r="BD478" i="1" s="1"/>
  <c r="BI478" i="1" s="1"/>
  <c r="AY52" i="1"/>
  <c r="BD52" i="1" s="1"/>
  <c r="BI52" i="1" s="1"/>
  <c r="AY204" i="1"/>
  <c r="BD204" i="1" s="1"/>
  <c r="BI204" i="1" s="1"/>
  <c r="AY282" i="1"/>
  <c r="BD282" i="1" s="1"/>
  <c r="BI282" i="1" s="1"/>
  <c r="AY444" i="1"/>
  <c r="BD444" i="1" s="1"/>
  <c r="BI444" i="1" s="1"/>
  <c r="AY305" i="1"/>
  <c r="BD305" i="1" s="1"/>
  <c r="BI305" i="1" s="1"/>
  <c r="AY582" i="1"/>
  <c r="BD582" i="1" s="1"/>
  <c r="BI582" i="1" s="1"/>
  <c r="AY543" i="1"/>
  <c r="BD543" i="1" s="1"/>
  <c r="BI543" i="1" s="1"/>
  <c r="AY531" i="1"/>
  <c r="BD531" i="1" s="1"/>
  <c r="BI531" i="1" s="1"/>
  <c r="AY425" i="1"/>
  <c r="BD425" i="1" s="1"/>
  <c r="BI425" i="1" s="1"/>
  <c r="AY284" i="1"/>
  <c r="BD284" i="1" s="1"/>
  <c r="BI284" i="1" s="1"/>
  <c r="AY286" i="1"/>
  <c r="BD286" i="1" s="1"/>
  <c r="BI286" i="1" s="1"/>
  <c r="AY239" i="1"/>
  <c r="BD239" i="1" s="1"/>
  <c r="BI239" i="1" s="1"/>
  <c r="AY289" i="1"/>
  <c r="BD289" i="1" s="1"/>
  <c r="BI289" i="1" s="1"/>
  <c r="AY500" i="1"/>
  <c r="BD500" i="1" s="1"/>
  <c r="BI500" i="1" s="1"/>
  <c r="AY207" i="1"/>
  <c r="BD207" i="1" s="1"/>
  <c r="BI207" i="1" s="1"/>
  <c r="AY197" i="1"/>
  <c r="BD197" i="1" s="1"/>
  <c r="BI197" i="1" s="1"/>
  <c r="AY50" i="1"/>
  <c r="BD50" i="1" s="1"/>
  <c r="BI50" i="1" s="1"/>
  <c r="AY369" i="1"/>
  <c r="BD369" i="1" s="1"/>
  <c r="BI369" i="1" s="1"/>
  <c r="AY361" i="1"/>
  <c r="BD361" i="1" s="1"/>
  <c r="BI361" i="1" s="1"/>
  <c r="AY140" i="1"/>
  <c r="BD140" i="1" s="1"/>
  <c r="BI140" i="1" s="1"/>
  <c r="AY583" i="1"/>
  <c r="BD583" i="1" s="1"/>
  <c r="BI583" i="1" s="1"/>
  <c r="AY463" i="1"/>
  <c r="BD463" i="1" s="1"/>
  <c r="BI463" i="1" s="1"/>
  <c r="AY377" i="1"/>
  <c r="BD377" i="1" s="1"/>
  <c r="BI377" i="1" s="1"/>
  <c r="AY252" i="1"/>
  <c r="BD252" i="1" s="1"/>
  <c r="BI252" i="1" s="1"/>
  <c r="AY59" i="1"/>
  <c r="BD59" i="1" s="1"/>
  <c r="BI59" i="1" s="1"/>
  <c r="AY303" i="1"/>
  <c r="BD303" i="1" s="1"/>
  <c r="BI303" i="1" s="1"/>
  <c r="AY191" i="1"/>
  <c r="BD191" i="1" s="1"/>
  <c r="BI191" i="1" s="1"/>
  <c r="AY280" i="1"/>
  <c r="BD280" i="1" s="1"/>
  <c r="BI280" i="1" s="1"/>
  <c r="AY203" i="1"/>
  <c r="BD203" i="1" s="1"/>
  <c r="BI203" i="1" s="1"/>
  <c r="AY186" i="1"/>
  <c r="BD186" i="1" s="1"/>
  <c r="BI186" i="1" s="1"/>
  <c r="AY61" i="1"/>
  <c r="BD61" i="1" s="1"/>
  <c r="BI61" i="1" s="1"/>
  <c r="AY139" i="1"/>
  <c r="BD139" i="1" s="1"/>
  <c r="BI139" i="1" s="1"/>
  <c r="AY354" i="1"/>
  <c r="BD354" i="1" s="1"/>
  <c r="BI354" i="1" s="1"/>
  <c r="AY343" i="1"/>
  <c r="BD343" i="1" s="1"/>
  <c r="BI343" i="1" s="1"/>
  <c r="AY46" i="1"/>
  <c r="BD46" i="1" s="1"/>
  <c r="BI46" i="1" s="1"/>
  <c r="AY63" i="1"/>
  <c r="BD63" i="1" s="1"/>
  <c r="BI63" i="1" s="1"/>
  <c r="AY219" i="1"/>
  <c r="BD219" i="1" s="1"/>
  <c r="BI219" i="1" s="1"/>
  <c r="AY86" i="1"/>
  <c r="BD86" i="1" s="1"/>
  <c r="BI86" i="1" s="1"/>
  <c r="AY321" i="1"/>
  <c r="BD321" i="1" s="1"/>
  <c r="BI321" i="1" s="1"/>
  <c r="AY451" i="1"/>
  <c r="BD451" i="1" s="1"/>
  <c r="BI451" i="1" s="1"/>
  <c r="AY283" i="1"/>
  <c r="BD283" i="1" s="1"/>
  <c r="BI283" i="1" s="1"/>
  <c r="AY70" i="1"/>
  <c r="BD70" i="1" s="1"/>
  <c r="BI70" i="1" s="1"/>
  <c r="K90" i="1"/>
  <c r="B593" i="1"/>
  <c r="B586" i="1" s="1"/>
  <c r="M603" i="1"/>
  <c r="AY511" i="1"/>
  <c r="BD511" i="1" s="1"/>
  <c r="BI511" i="1" s="1"/>
  <c r="AY246" i="1"/>
  <c r="BD246" i="1" s="1"/>
  <c r="BI246" i="1" s="1"/>
  <c r="AY123" i="1"/>
  <c r="BD123" i="1" s="1"/>
  <c r="BI123" i="1" s="1"/>
  <c r="AY365" i="1"/>
  <c r="BD365" i="1" s="1"/>
  <c r="BI365" i="1" s="1"/>
  <c r="AY366" i="1"/>
  <c r="BD366" i="1" s="1"/>
  <c r="BI366" i="1" s="1"/>
  <c r="AY288" i="1"/>
  <c r="BD288" i="1" s="1"/>
  <c r="BI288" i="1" s="1"/>
  <c r="U603" i="1"/>
  <c r="AY406" i="1"/>
  <c r="BD406" i="1" s="1"/>
  <c r="BI406" i="1" s="1"/>
  <c r="AY241" i="1"/>
  <c r="BD241" i="1" s="1"/>
  <c r="BI241" i="1" s="1"/>
  <c r="AY322" i="1"/>
  <c r="BD322" i="1" s="1"/>
  <c r="BI322" i="1" s="1"/>
  <c r="AY388" i="1"/>
  <c r="BD388" i="1" s="1"/>
  <c r="BI388" i="1" s="1"/>
  <c r="AY556" i="1"/>
  <c r="BD556" i="1" s="1"/>
  <c r="BI556" i="1" s="1"/>
  <c r="AY575" i="1"/>
  <c r="BD575" i="1" s="1"/>
  <c r="BI575" i="1" s="1"/>
  <c r="AY196" i="1"/>
  <c r="BD196" i="1" s="1"/>
  <c r="BI196" i="1" s="1"/>
  <c r="AY90" i="1"/>
  <c r="BD90" i="1" s="1"/>
  <c r="BI90" i="1" s="1"/>
  <c r="AY333" i="1"/>
  <c r="BD333" i="1" s="1"/>
  <c r="BI333" i="1" s="1"/>
  <c r="AY558" i="1"/>
  <c r="BD558" i="1" s="1"/>
  <c r="BI558" i="1" s="1"/>
  <c r="AY261" i="1"/>
  <c r="BD261" i="1" s="1"/>
  <c r="BI261" i="1" s="1"/>
  <c r="AY405" i="1"/>
  <c r="BD405" i="1" s="1"/>
  <c r="BI405" i="1" s="1"/>
  <c r="AY507" i="1"/>
  <c r="BD507" i="1" s="1"/>
  <c r="BI507" i="1" s="1"/>
  <c r="AY495" i="1"/>
  <c r="BD495" i="1" s="1"/>
  <c r="BI495" i="1" s="1"/>
  <c r="AY471" i="1"/>
  <c r="BD471" i="1" s="1"/>
  <c r="BI471" i="1" s="1"/>
  <c r="AY404" i="1"/>
  <c r="BD404" i="1" s="1"/>
  <c r="BI404" i="1" s="1"/>
  <c r="AY360" i="1"/>
  <c r="BD360" i="1" s="1"/>
  <c r="BI360" i="1" s="1"/>
  <c r="AY332" i="1"/>
  <c r="BD332" i="1" s="1"/>
  <c r="BI332" i="1" s="1"/>
  <c r="AY93" i="1"/>
  <c r="BD93" i="1" s="1"/>
  <c r="BI93" i="1" s="1"/>
  <c r="AY318" i="1"/>
  <c r="BD318" i="1" s="1"/>
  <c r="BI318" i="1" s="1"/>
  <c r="AY195" i="1"/>
  <c r="BD195" i="1" s="1"/>
  <c r="BI195" i="1" s="1"/>
  <c r="AY357" i="1"/>
  <c r="BD357" i="1" s="1"/>
  <c r="BI357" i="1" s="1"/>
  <c r="AY512" i="1"/>
  <c r="BD512" i="1" s="1"/>
  <c r="BI512" i="1" s="1"/>
  <c r="AY47" i="1"/>
  <c r="BD47" i="1" s="1"/>
  <c r="BI47" i="1" s="1"/>
  <c r="AY469" i="1"/>
  <c r="BD469" i="1" s="1"/>
  <c r="BI469" i="1" s="1"/>
  <c r="AY572" i="1"/>
  <c r="BD572" i="1" s="1"/>
  <c r="BI572" i="1" s="1"/>
  <c r="AY240" i="1"/>
  <c r="BD240" i="1" s="1"/>
  <c r="BI240" i="1" s="1"/>
  <c r="AY415" i="1"/>
  <c r="BD415" i="1" s="1"/>
  <c r="BI415" i="1" s="1"/>
  <c r="AY353" i="1"/>
  <c r="BD353" i="1" s="1"/>
  <c r="BI353" i="1" s="1"/>
  <c r="AY573" i="1"/>
  <c r="BD573" i="1" s="1"/>
  <c r="BI573" i="1" s="1"/>
  <c r="AY563" i="1"/>
  <c r="BD563" i="1" s="1"/>
  <c r="BI563" i="1" s="1"/>
  <c r="AY154" i="1"/>
  <c r="BD154" i="1" s="1"/>
  <c r="BI154" i="1" s="1"/>
  <c r="AY338" i="1"/>
  <c r="BD338" i="1" s="1"/>
  <c r="BI338" i="1" s="1"/>
  <c r="AY129" i="1"/>
  <c r="BD129" i="1" s="1"/>
  <c r="BI129" i="1" s="1"/>
  <c r="AY182" i="1"/>
  <c r="BD182" i="1" s="1"/>
  <c r="BI182" i="1" s="1"/>
  <c r="AY387" i="1"/>
  <c r="BD387" i="1" s="1"/>
  <c r="BI387" i="1" s="1"/>
  <c r="EW416" i="1" l="1"/>
  <c r="FH416" i="1" s="1"/>
  <c r="EW121" i="1"/>
  <c r="FH121" i="1" s="1"/>
  <c r="EX121" i="1"/>
  <c r="FI121" i="1" s="1"/>
  <c r="EX416" i="1"/>
  <c r="FI416" i="1" s="1"/>
  <c r="CS512" i="1"/>
  <c r="FC512" i="1" s="1"/>
  <c r="EA512" i="1"/>
  <c r="CS463" i="1"/>
  <c r="FC463" i="1" s="1"/>
  <c r="EA463" i="1"/>
  <c r="CS423" i="1"/>
  <c r="FC423" i="1" s="1"/>
  <c r="EA423" i="1"/>
  <c r="CS226" i="1"/>
  <c r="FC226" i="1" s="1"/>
  <c r="EA226" i="1"/>
  <c r="CS67" i="1"/>
  <c r="FC67" i="1" s="1"/>
  <c r="EA67" i="1"/>
  <c r="CS356" i="1"/>
  <c r="FC356" i="1" s="1"/>
  <c r="EA356" i="1"/>
  <c r="CS553" i="1"/>
  <c r="FC553" i="1" s="1"/>
  <c r="EA553" i="1"/>
  <c r="CS560" i="1"/>
  <c r="FC560" i="1" s="1"/>
  <c r="EA560" i="1"/>
  <c r="CS87" i="1"/>
  <c r="FC87" i="1" s="1"/>
  <c r="EA87" i="1"/>
  <c r="CS282" i="1"/>
  <c r="FC282" i="1" s="1"/>
  <c r="EA282" i="1"/>
  <c r="CS363" i="1"/>
  <c r="FC363" i="1" s="1"/>
  <c r="EA363" i="1"/>
  <c r="CS477" i="1"/>
  <c r="FC477" i="1" s="1"/>
  <c r="EA477" i="1"/>
  <c r="CS215" i="1"/>
  <c r="FC215" i="1" s="1"/>
  <c r="EA215" i="1"/>
  <c r="CS411" i="1"/>
  <c r="FC411" i="1" s="1"/>
  <c r="EA411" i="1"/>
  <c r="CS570" i="1"/>
  <c r="FC570" i="1" s="1"/>
  <c r="EA570" i="1"/>
  <c r="CS343" i="1"/>
  <c r="FC343" i="1" s="1"/>
  <c r="EA343" i="1"/>
  <c r="CS365" i="1"/>
  <c r="FC365" i="1" s="1"/>
  <c r="EA365" i="1"/>
  <c r="CS346" i="1"/>
  <c r="FC346" i="1" s="1"/>
  <c r="EA346" i="1"/>
  <c r="CS444" i="1"/>
  <c r="FC444" i="1" s="1"/>
  <c r="EA444" i="1"/>
  <c r="CS339" i="1"/>
  <c r="FC339" i="1" s="1"/>
  <c r="EA339" i="1"/>
  <c r="CS227" i="1"/>
  <c r="FC227" i="1" s="1"/>
  <c r="EA227" i="1"/>
  <c r="ER227" i="1" s="1"/>
  <c r="CS441" i="1"/>
  <c r="FC441" i="1" s="1"/>
  <c r="EA441" i="1"/>
  <c r="CS498" i="1"/>
  <c r="FC498" i="1" s="1"/>
  <c r="EA498" i="1"/>
  <c r="CS281" i="1"/>
  <c r="FC281" i="1" s="1"/>
  <c r="EA281" i="1"/>
  <c r="CS510" i="1"/>
  <c r="FC510" i="1" s="1"/>
  <c r="EA510" i="1"/>
  <c r="CS495" i="1"/>
  <c r="FC495" i="1" s="1"/>
  <c r="EA495" i="1"/>
  <c r="CS424" i="1"/>
  <c r="FC424" i="1" s="1"/>
  <c r="EA424" i="1"/>
  <c r="CS157" i="1"/>
  <c r="FC157" i="1" s="1"/>
  <c r="EA157" i="1"/>
  <c r="CS240" i="1"/>
  <c r="FC240" i="1" s="1"/>
  <c r="EA240" i="1"/>
  <c r="CS96" i="1"/>
  <c r="FC96" i="1" s="1"/>
  <c r="EA96" i="1"/>
  <c r="CS210" i="1"/>
  <c r="FC210" i="1" s="1"/>
  <c r="EA210" i="1"/>
  <c r="CS28" i="1"/>
  <c r="FC28" i="1" s="1"/>
  <c r="EA28" i="1"/>
  <c r="CS263" i="1"/>
  <c r="FC263" i="1" s="1"/>
  <c r="EA263" i="1"/>
  <c r="CS6" i="1"/>
  <c r="FC6" i="1" s="1"/>
  <c r="EA6" i="1"/>
  <c r="CS252" i="1"/>
  <c r="FC252" i="1" s="1"/>
  <c r="EA252" i="1"/>
  <c r="CS48" i="1"/>
  <c r="FC48" i="1" s="1"/>
  <c r="EA48" i="1"/>
  <c r="CS387" i="1"/>
  <c r="FC387" i="1" s="1"/>
  <c r="EA387" i="1"/>
  <c r="CS319" i="1"/>
  <c r="FC319" i="1" s="1"/>
  <c r="EA319" i="1"/>
  <c r="CS102" i="1"/>
  <c r="FC102" i="1" s="1"/>
  <c r="EA102" i="1"/>
  <c r="CS186" i="1"/>
  <c r="FC186" i="1" s="1"/>
  <c r="EA186" i="1"/>
  <c r="CS405" i="1"/>
  <c r="FC405" i="1" s="1"/>
  <c r="EA405" i="1"/>
  <c r="CS122" i="1"/>
  <c r="FC122" i="1" s="1"/>
  <c r="EA122" i="1"/>
  <c r="CS380" i="1"/>
  <c r="FC380" i="1" s="1"/>
  <c r="EA380" i="1"/>
  <c r="CS473" i="1"/>
  <c r="FC473" i="1" s="1"/>
  <c r="EA473" i="1"/>
  <c r="CS410" i="1"/>
  <c r="FC410" i="1" s="1"/>
  <c r="EA410" i="1"/>
  <c r="CS100" i="1"/>
  <c r="FC100" i="1" s="1"/>
  <c r="EA100" i="1"/>
  <c r="CS385" i="1"/>
  <c r="FC385" i="1" s="1"/>
  <c r="EA385" i="1"/>
  <c r="CS82" i="1"/>
  <c r="FC82" i="1" s="1"/>
  <c r="EA82" i="1"/>
  <c r="CS200" i="1"/>
  <c r="FC200" i="1" s="1"/>
  <c r="EA200" i="1"/>
  <c r="CS29" i="1"/>
  <c r="FC29" i="1" s="1"/>
  <c r="EA29" i="1"/>
  <c r="CS565" i="1"/>
  <c r="FC565" i="1" s="1"/>
  <c r="EA565" i="1"/>
  <c r="CS465" i="1"/>
  <c r="FC465" i="1" s="1"/>
  <c r="EA465" i="1"/>
  <c r="CS335" i="1"/>
  <c r="FC335" i="1" s="1"/>
  <c r="EA335" i="1"/>
  <c r="CS207" i="1"/>
  <c r="FC207" i="1" s="1"/>
  <c r="EA207" i="1"/>
  <c r="CS232" i="1"/>
  <c r="FC232" i="1" s="1"/>
  <c r="EA232" i="1"/>
  <c r="CS219" i="1"/>
  <c r="FC219" i="1" s="1"/>
  <c r="EA219" i="1"/>
  <c r="CS543" i="1"/>
  <c r="FC543" i="1" s="1"/>
  <c r="EA543" i="1"/>
  <c r="CS128" i="1"/>
  <c r="FC128" i="1" s="1"/>
  <c r="EA128" i="1"/>
  <c r="CS577" i="1"/>
  <c r="FC577" i="1" s="1"/>
  <c r="EA577" i="1"/>
  <c r="CS114" i="1"/>
  <c r="FC114" i="1" s="1"/>
  <c r="EA114" i="1"/>
  <c r="CS155" i="1"/>
  <c r="FC155" i="1" s="1"/>
  <c r="EA155" i="1"/>
  <c r="CS320" i="1"/>
  <c r="FC320" i="1" s="1"/>
  <c r="EA320" i="1"/>
  <c r="CS42" i="1"/>
  <c r="FC42" i="1" s="1"/>
  <c r="EA42" i="1"/>
  <c r="CS461" i="1"/>
  <c r="FC461" i="1" s="1"/>
  <c r="EA461" i="1"/>
  <c r="CS182" i="1"/>
  <c r="FC182" i="1" s="1"/>
  <c r="EA182" i="1"/>
  <c r="CS359" i="1"/>
  <c r="FC359" i="1" s="1"/>
  <c r="EA359" i="1"/>
  <c r="CS337" i="1"/>
  <c r="FC337" i="1" s="1"/>
  <c r="EA337" i="1"/>
  <c r="CS75" i="1"/>
  <c r="FC75" i="1" s="1"/>
  <c r="EA75" i="1"/>
  <c r="CS540" i="1"/>
  <c r="FC540" i="1" s="1"/>
  <c r="EA540" i="1"/>
  <c r="CS338" i="1"/>
  <c r="FC338" i="1" s="1"/>
  <c r="EA338" i="1"/>
  <c r="CS166" i="1"/>
  <c r="FC166" i="1" s="1"/>
  <c r="EA166" i="1"/>
  <c r="CS126" i="1"/>
  <c r="FC126" i="1" s="1"/>
  <c r="EA126" i="1"/>
  <c r="CS554" i="1"/>
  <c r="FC554" i="1" s="1"/>
  <c r="EA554" i="1"/>
  <c r="CS525" i="1"/>
  <c r="FC525" i="1" s="1"/>
  <c r="EA525" i="1"/>
  <c r="CS40" i="1"/>
  <c r="FC40" i="1" s="1"/>
  <c r="EA40" i="1"/>
  <c r="CS220" i="1"/>
  <c r="FC220" i="1" s="1"/>
  <c r="EA220" i="1"/>
  <c r="CS217" i="1"/>
  <c r="FC217" i="1" s="1"/>
  <c r="EA217" i="1"/>
  <c r="CS474" i="1"/>
  <c r="FC474" i="1" s="1"/>
  <c r="EA474" i="1"/>
  <c r="CS109" i="1"/>
  <c r="FC109" i="1" s="1"/>
  <c r="EA109" i="1"/>
  <c r="CS194" i="1"/>
  <c r="FC194" i="1" s="1"/>
  <c r="EA194" i="1"/>
  <c r="CS437" i="1"/>
  <c r="FC437" i="1" s="1"/>
  <c r="EA437" i="1"/>
  <c r="CS248" i="1"/>
  <c r="FC248" i="1" s="1"/>
  <c r="EA248" i="1"/>
  <c r="CS58" i="1"/>
  <c r="FC58" i="1" s="1"/>
  <c r="EA58" i="1"/>
  <c r="CS221" i="1"/>
  <c r="FC221" i="1" s="1"/>
  <c r="EA221" i="1"/>
  <c r="CS366" i="1"/>
  <c r="FC366" i="1" s="1"/>
  <c r="EA366" i="1"/>
  <c r="CS398" i="1"/>
  <c r="FC398" i="1" s="1"/>
  <c r="EA398" i="1"/>
  <c r="CS260" i="1"/>
  <c r="FC260" i="1" s="1"/>
  <c r="EA260" i="1"/>
  <c r="CS280" i="1"/>
  <c r="FC280" i="1" s="1"/>
  <c r="EA280" i="1"/>
  <c r="CS492" i="1"/>
  <c r="FC492" i="1" s="1"/>
  <c r="EA492" i="1"/>
  <c r="CS326" i="1"/>
  <c r="FC326" i="1" s="1"/>
  <c r="EA326" i="1"/>
  <c r="CS302" i="1"/>
  <c r="FC302" i="1" s="1"/>
  <c r="EA302" i="1"/>
  <c r="CS542" i="1"/>
  <c r="FC542" i="1" s="1"/>
  <c r="EA542" i="1"/>
  <c r="CS7" i="1"/>
  <c r="FC7" i="1" s="1"/>
  <c r="EA7" i="1"/>
  <c r="CS514" i="1"/>
  <c r="FC514" i="1" s="1"/>
  <c r="EA514" i="1"/>
  <c r="CS85" i="1"/>
  <c r="FC85" i="1" s="1"/>
  <c r="EA85" i="1"/>
  <c r="CS168" i="1"/>
  <c r="FC168" i="1" s="1"/>
  <c r="EA168" i="1"/>
  <c r="CS533" i="1"/>
  <c r="FC533" i="1" s="1"/>
  <c r="EA533" i="1"/>
  <c r="CS110" i="1"/>
  <c r="FC110" i="1" s="1"/>
  <c r="EA110" i="1"/>
  <c r="CS436" i="1"/>
  <c r="FC436" i="1" s="1"/>
  <c r="EA436" i="1"/>
  <c r="CS575" i="1"/>
  <c r="FC575" i="1" s="1"/>
  <c r="EA575" i="1"/>
  <c r="CS547" i="1"/>
  <c r="FC547" i="1" s="1"/>
  <c r="EA547" i="1"/>
  <c r="CS145" i="1"/>
  <c r="FC145" i="1" s="1"/>
  <c r="EA145" i="1"/>
  <c r="CS515" i="1"/>
  <c r="FC515" i="1" s="1"/>
  <c r="EA515" i="1"/>
  <c r="CS180" i="1"/>
  <c r="FC180" i="1" s="1"/>
  <c r="EA180" i="1"/>
  <c r="CS98" i="1"/>
  <c r="FC98" i="1" s="1"/>
  <c r="EA98" i="1"/>
  <c r="CS353" i="1"/>
  <c r="FC353" i="1" s="1"/>
  <c r="EA353" i="1"/>
  <c r="CS464" i="1"/>
  <c r="FC464" i="1" s="1"/>
  <c r="EA464" i="1"/>
  <c r="CS438" i="1"/>
  <c r="FC438" i="1" s="1"/>
  <c r="EA438" i="1"/>
  <c r="CS38" i="1"/>
  <c r="FC38" i="1" s="1"/>
  <c r="EA38" i="1"/>
  <c r="CS360" i="1"/>
  <c r="FC360" i="1" s="1"/>
  <c r="EA360" i="1"/>
  <c r="CS9" i="1"/>
  <c r="FC9" i="1" s="1"/>
  <c r="EA9" i="1"/>
  <c r="CS378" i="1"/>
  <c r="FC378" i="1" s="1"/>
  <c r="EA378" i="1"/>
  <c r="CS71" i="1"/>
  <c r="FC71" i="1" s="1"/>
  <c r="EA71" i="1"/>
  <c r="CS557" i="1"/>
  <c r="FC557" i="1" s="1"/>
  <c r="EA557" i="1"/>
  <c r="CS417" i="1"/>
  <c r="FC417" i="1" s="1"/>
  <c r="EA417" i="1"/>
  <c r="CS579" i="1"/>
  <c r="FC579" i="1" s="1"/>
  <c r="EA579" i="1"/>
  <c r="CS90" i="1"/>
  <c r="FC90" i="1" s="1"/>
  <c r="EA90" i="1"/>
  <c r="EJ90" i="1" s="1"/>
  <c r="CS15" i="1"/>
  <c r="FC15" i="1" s="1"/>
  <c r="EA15" i="1"/>
  <c r="CS471" i="1"/>
  <c r="FC471" i="1" s="1"/>
  <c r="EA471" i="1"/>
  <c r="CS384" i="1"/>
  <c r="FC384" i="1" s="1"/>
  <c r="EA384" i="1"/>
  <c r="CS568" i="1"/>
  <c r="FC568" i="1" s="1"/>
  <c r="EA568" i="1"/>
  <c r="CS534" i="1"/>
  <c r="FC534" i="1" s="1"/>
  <c r="EA534" i="1"/>
  <c r="CS494" i="1"/>
  <c r="FC494" i="1" s="1"/>
  <c r="EA494" i="1"/>
  <c r="CS508" i="1"/>
  <c r="FC508" i="1" s="1"/>
  <c r="EA508" i="1"/>
  <c r="CS216" i="1"/>
  <c r="FC216" i="1" s="1"/>
  <c r="EA216" i="1"/>
  <c r="CS321" i="1"/>
  <c r="FC321" i="1" s="1"/>
  <c r="EA321" i="1"/>
  <c r="CS314" i="1"/>
  <c r="FC314" i="1" s="1"/>
  <c r="EA314" i="1"/>
  <c r="CS272" i="1"/>
  <c r="FC272" i="1" s="1"/>
  <c r="EA272" i="1"/>
  <c r="CS482" i="1"/>
  <c r="FC482" i="1" s="1"/>
  <c r="EA482" i="1"/>
  <c r="CS286" i="1"/>
  <c r="FC286" i="1" s="1"/>
  <c r="EA286" i="1"/>
  <c r="CS490" i="1"/>
  <c r="FC490" i="1" s="1"/>
  <c r="EA490" i="1"/>
  <c r="CS223" i="1"/>
  <c r="FC223" i="1" s="1"/>
  <c r="EA223" i="1"/>
  <c r="CS88" i="1"/>
  <c r="FC88" i="1" s="1"/>
  <c r="EA88" i="1"/>
  <c r="CS301" i="1"/>
  <c r="FC301" i="1" s="1"/>
  <c r="EA301" i="1"/>
  <c r="CS521" i="1"/>
  <c r="FC521" i="1" s="1"/>
  <c r="EA521" i="1"/>
  <c r="CS170" i="1"/>
  <c r="FC170" i="1" s="1"/>
  <c r="EA170" i="1"/>
  <c r="CS154" i="1"/>
  <c r="FC154" i="1" s="1"/>
  <c r="EA154" i="1"/>
  <c r="CS65" i="1"/>
  <c r="FC65" i="1" s="1"/>
  <c r="EA65" i="1"/>
  <c r="CS35" i="1"/>
  <c r="FC35" i="1" s="1"/>
  <c r="EA35" i="1"/>
  <c r="CS238" i="1"/>
  <c r="FC238" i="1" s="1"/>
  <c r="EA238" i="1"/>
  <c r="CS559" i="1"/>
  <c r="FC559" i="1" s="1"/>
  <c r="EA559" i="1"/>
  <c r="CS312" i="1"/>
  <c r="FC312" i="1" s="1"/>
  <c r="EA312" i="1"/>
  <c r="CS59" i="1"/>
  <c r="FC59" i="1" s="1"/>
  <c r="EA59" i="1"/>
  <c r="CS51" i="1"/>
  <c r="FC51" i="1" s="1"/>
  <c r="EA51" i="1"/>
  <c r="CS116" i="1"/>
  <c r="FC116" i="1" s="1"/>
  <c r="EA116" i="1"/>
  <c r="CS237" i="1"/>
  <c r="FC237" i="1" s="1"/>
  <c r="EA237" i="1"/>
  <c r="CS111" i="1"/>
  <c r="FC111" i="1" s="1"/>
  <c r="EA111" i="1"/>
  <c r="CS26" i="1"/>
  <c r="FC26" i="1" s="1"/>
  <c r="EA26" i="1"/>
  <c r="CS459" i="1"/>
  <c r="FC459" i="1" s="1"/>
  <c r="EA459" i="1"/>
  <c r="CS27" i="1"/>
  <c r="FC27" i="1" s="1"/>
  <c r="EA27" i="1"/>
  <c r="EJ27" i="1" s="1"/>
  <c r="CS393" i="1"/>
  <c r="FC393" i="1" s="1"/>
  <c r="EA393" i="1"/>
  <c r="CS189" i="1"/>
  <c r="FC189" i="1" s="1"/>
  <c r="EA189" i="1"/>
  <c r="CS582" i="1"/>
  <c r="FC582" i="1" s="1"/>
  <c r="EA582" i="1"/>
  <c r="CS390" i="1"/>
  <c r="FC390" i="1" s="1"/>
  <c r="EA390" i="1"/>
  <c r="CS372" i="1"/>
  <c r="FC372" i="1" s="1"/>
  <c r="EA372" i="1"/>
  <c r="CS86" i="1"/>
  <c r="FC86" i="1" s="1"/>
  <c r="EA86" i="1"/>
  <c r="CS275" i="1"/>
  <c r="FC275" i="1" s="1"/>
  <c r="EA275" i="1"/>
  <c r="CS61" i="1"/>
  <c r="FC61" i="1" s="1"/>
  <c r="EA61" i="1"/>
  <c r="CS541" i="1"/>
  <c r="FC541" i="1" s="1"/>
  <c r="EA541" i="1"/>
  <c r="CS453" i="1"/>
  <c r="FC453" i="1" s="1"/>
  <c r="EA453" i="1"/>
  <c r="CS549" i="1"/>
  <c r="FC549" i="1" s="1"/>
  <c r="EA549" i="1"/>
  <c r="CS125" i="1"/>
  <c r="FC125" i="1" s="1"/>
  <c r="EA125" i="1"/>
  <c r="CS124" i="1"/>
  <c r="FC124" i="1" s="1"/>
  <c r="EA124" i="1"/>
  <c r="CS31" i="1"/>
  <c r="FC31" i="1" s="1"/>
  <c r="EA31" i="1"/>
  <c r="CS336" i="1"/>
  <c r="FC336" i="1" s="1"/>
  <c r="EA336" i="1"/>
  <c r="CS289" i="1"/>
  <c r="FC289" i="1" s="1"/>
  <c r="EA289" i="1"/>
  <c r="CS392" i="1"/>
  <c r="FC392" i="1" s="1"/>
  <c r="EA392" i="1"/>
  <c r="CS418" i="1"/>
  <c r="FC418" i="1" s="1"/>
  <c r="EA418" i="1"/>
  <c r="CS177" i="1"/>
  <c r="FC177" i="1" s="1"/>
  <c r="EA177" i="1"/>
  <c r="CS406" i="1"/>
  <c r="FC406" i="1" s="1"/>
  <c r="EA406" i="1"/>
  <c r="CS487" i="1"/>
  <c r="FC487" i="1" s="1"/>
  <c r="EA487" i="1"/>
  <c r="CS391" i="1"/>
  <c r="FC391" i="1" s="1"/>
  <c r="EA391" i="1"/>
  <c r="CS13" i="1"/>
  <c r="FC13" i="1" s="1"/>
  <c r="EA13" i="1"/>
  <c r="CS573" i="1"/>
  <c r="FC573" i="1" s="1"/>
  <c r="EA573" i="1"/>
  <c r="CS489" i="1"/>
  <c r="FC489" i="1" s="1"/>
  <c r="EA489" i="1"/>
  <c r="CS257" i="1"/>
  <c r="FC257" i="1" s="1"/>
  <c r="EA257" i="1"/>
  <c r="CS259" i="1"/>
  <c r="FC259" i="1" s="1"/>
  <c r="EA259" i="1"/>
  <c r="CS412" i="1"/>
  <c r="FC412" i="1" s="1"/>
  <c r="EA412" i="1"/>
  <c r="CS179" i="1"/>
  <c r="FC179" i="1" s="1"/>
  <c r="EA179" i="1"/>
  <c r="CS458" i="1"/>
  <c r="FC458" i="1" s="1"/>
  <c r="EA458" i="1"/>
  <c r="CS244" i="1"/>
  <c r="FC244" i="1" s="1"/>
  <c r="EA244" i="1"/>
  <c r="CS455" i="1"/>
  <c r="FC455" i="1" s="1"/>
  <c r="EA455" i="1"/>
  <c r="CS449" i="1"/>
  <c r="FC449" i="1" s="1"/>
  <c r="EA449" i="1"/>
  <c r="CS386" i="1"/>
  <c r="FC386" i="1" s="1"/>
  <c r="EA386" i="1"/>
  <c r="CS190" i="1"/>
  <c r="FC190" i="1" s="1"/>
  <c r="EA190" i="1"/>
  <c r="CS395" i="1"/>
  <c r="FC395" i="1" s="1"/>
  <c r="EA395" i="1"/>
  <c r="CS368" i="1"/>
  <c r="FC368" i="1" s="1"/>
  <c r="EA368" i="1"/>
  <c r="CS572" i="1"/>
  <c r="FC572" i="1" s="1"/>
  <c r="EA572" i="1"/>
  <c r="ER572" i="1" s="1"/>
  <c r="CS205" i="1"/>
  <c r="FC205" i="1" s="1"/>
  <c r="EA205" i="1"/>
  <c r="CS45" i="1"/>
  <c r="FC45" i="1" s="1"/>
  <c r="EA45" i="1"/>
  <c r="CS415" i="1"/>
  <c r="FC415" i="1" s="1"/>
  <c r="EA415" i="1"/>
  <c r="CS382" i="1"/>
  <c r="FC382" i="1" s="1"/>
  <c r="EA382" i="1"/>
  <c r="CS309" i="1"/>
  <c r="FC309" i="1" s="1"/>
  <c r="EA309" i="1"/>
  <c r="EJ309" i="1" s="1"/>
  <c r="CS323" i="1"/>
  <c r="FC323" i="1" s="1"/>
  <c r="EA323" i="1"/>
  <c r="CS22" i="1"/>
  <c r="FC22" i="1" s="1"/>
  <c r="EA22" i="1"/>
  <c r="CS243" i="1"/>
  <c r="FC243" i="1" s="1"/>
  <c r="EA243" i="1"/>
  <c r="CS143" i="1"/>
  <c r="FC143" i="1" s="1"/>
  <c r="EA143" i="1"/>
  <c r="CS420" i="1"/>
  <c r="FC420" i="1" s="1"/>
  <c r="EA420" i="1"/>
  <c r="CS195" i="1"/>
  <c r="FC195" i="1" s="1"/>
  <c r="EA195" i="1"/>
  <c r="CS481" i="1"/>
  <c r="FC481" i="1" s="1"/>
  <c r="EA481" i="1"/>
  <c r="CS362" i="1"/>
  <c r="FC362" i="1" s="1"/>
  <c r="EA362" i="1"/>
  <c r="CS53" i="1"/>
  <c r="FC53" i="1" s="1"/>
  <c r="EA53" i="1"/>
  <c r="CS298" i="1"/>
  <c r="FC298" i="1" s="1"/>
  <c r="EA298" i="1"/>
  <c r="CS199" i="1"/>
  <c r="FC199" i="1" s="1"/>
  <c r="EA199" i="1"/>
  <c r="CS101" i="1"/>
  <c r="FC101" i="1" s="1"/>
  <c r="EA101" i="1"/>
  <c r="CS130" i="1"/>
  <c r="FC130" i="1" s="1"/>
  <c r="EA130" i="1"/>
  <c r="CS388" i="1"/>
  <c r="FC388" i="1" s="1"/>
  <c r="EA388" i="1"/>
  <c r="CS213" i="1"/>
  <c r="FC213" i="1" s="1"/>
  <c r="EA213" i="1"/>
  <c r="CS499" i="1"/>
  <c r="FC499" i="1" s="1"/>
  <c r="EA499" i="1"/>
  <c r="CS224" i="1"/>
  <c r="FC224" i="1" s="1"/>
  <c r="EA224" i="1"/>
  <c r="CS523" i="1"/>
  <c r="FC523" i="1" s="1"/>
  <c r="EA523" i="1"/>
  <c r="CS476" i="1"/>
  <c r="FC476" i="1" s="1"/>
  <c r="EA476" i="1"/>
  <c r="CS433" i="1"/>
  <c r="FC433" i="1" s="1"/>
  <c r="EA433" i="1"/>
  <c r="CS16" i="1"/>
  <c r="FC16" i="1" s="1"/>
  <c r="EA16" i="1"/>
  <c r="CS174" i="1"/>
  <c r="FC174" i="1" s="1"/>
  <c r="EA174" i="1"/>
  <c r="CS222" i="1"/>
  <c r="FC222" i="1" s="1"/>
  <c r="EA222" i="1"/>
  <c r="CS148" i="1"/>
  <c r="FC148" i="1" s="1"/>
  <c r="EA148" i="1"/>
  <c r="CS467" i="1"/>
  <c r="FC467" i="1" s="1"/>
  <c r="EA467" i="1"/>
  <c r="CS457" i="1"/>
  <c r="FC457" i="1" s="1"/>
  <c r="EA457" i="1"/>
  <c r="CS64" i="1"/>
  <c r="FC64" i="1" s="1"/>
  <c r="EA64" i="1"/>
  <c r="CS81" i="1"/>
  <c r="FC81" i="1" s="1"/>
  <c r="EA81" i="1"/>
  <c r="CS430" i="1"/>
  <c r="FC430" i="1" s="1"/>
  <c r="EA430" i="1"/>
  <c r="CS239" i="1"/>
  <c r="FC239" i="1" s="1"/>
  <c r="EA239" i="1"/>
  <c r="CS491" i="1"/>
  <c r="FC491" i="1" s="1"/>
  <c r="EA491" i="1"/>
  <c r="CS78" i="1"/>
  <c r="FC78" i="1" s="1"/>
  <c r="EA78" i="1"/>
  <c r="CS564" i="1"/>
  <c r="FC564" i="1" s="1"/>
  <c r="EA564" i="1"/>
  <c r="CS347" i="1"/>
  <c r="FC347" i="1" s="1"/>
  <c r="EA347" i="1"/>
  <c r="CS283" i="1"/>
  <c r="FC283" i="1" s="1"/>
  <c r="EA283" i="1"/>
  <c r="CS242" i="1"/>
  <c r="FC242" i="1" s="1"/>
  <c r="EA242" i="1"/>
  <c r="CS69" i="1"/>
  <c r="FC69" i="1" s="1"/>
  <c r="EA69" i="1"/>
  <c r="CS580" i="1"/>
  <c r="FC580" i="1" s="1"/>
  <c r="EA580" i="1"/>
  <c r="CS72" i="1"/>
  <c r="FC72" i="1" s="1"/>
  <c r="EA72" i="1"/>
  <c r="CS285" i="1"/>
  <c r="FC285" i="1" s="1"/>
  <c r="EA285" i="1"/>
  <c r="CS136" i="1"/>
  <c r="FC136" i="1" s="1"/>
  <c r="EA136" i="1"/>
  <c r="CS431" i="1"/>
  <c r="FC431" i="1" s="1"/>
  <c r="EA431" i="1"/>
  <c r="CS502" i="1"/>
  <c r="FC502" i="1" s="1"/>
  <c r="EA502" i="1"/>
  <c r="CS57" i="1"/>
  <c r="FC57" i="1" s="1"/>
  <c r="EA57" i="1"/>
  <c r="CS175" i="1"/>
  <c r="FC175" i="1" s="1"/>
  <c r="EA175" i="1"/>
  <c r="CS203" i="1"/>
  <c r="FC203" i="1" s="1"/>
  <c r="EA203" i="1"/>
  <c r="CS576" i="1"/>
  <c r="FC576" i="1" s="1"/>
  <c r="EA576" i="1"/>
  <c r="CS17" i="1"/>
  <c r="FC17" i="1" s="1"/>
  <c r="EA17" i="1"/>
  <c r="CS546" i="1"/>
  <c r="FC546" i="1" s="1"/>
  <c r="EA546" i="1"/>
  <c r="CS74" i="1"/>
  <c r="FC74" i="1" s="1"/>
  <c r="EA74" i="1"/>
  <c r="CS230" i="1"/>
  <c r="FC230" i="1" s="1"/>
  <c r="EA230" i="1"/>
  <c r="CS62" i="1"/>
  <c r="FC62" i="1" s="1"/>
  <c r="EA62" i="1"/>
  <c r="CS47" i="1"/>
  <c r="FC47" i="1" s="1"/>
  <c r="EA47" i="1"/>
  <c r="CS305" i="1"/>
  <c r="FC305" i="1" s="1"/>
  <c r="EA305" i="1"/>
  <c r="CS413" i="1"/>
  <c r="FC413" i="1" s="1"/>
  <c r="EA413" i="1"/>
  <c r="CS583" i="1"/>
  <c r="FC583" i="1" s="1"/>
  <c r="EA583" i="1"/>
  <c r="CS140" i="1"/>
  <c r="FC140" i="1" s="1"/>
  <c r="EA140" i="1"/>
  <c r="CS50" i="1"/>
  <c r="FC50" i="1" s="1"/>
  <c r="EA50" i="1"/>
  <c r="CS520" i="1"/>
  <c r="FC520" i="1" s="1"/>
  <c r="EA520" i="1"/>
  <c r="CS197" i="1"/>
  <c r="FC197" i="1" s="1"/>
  <c r="EA197" i="1"/>
  <c r="CS181" i="1"/>
  <c r="FC181" i="1" s="1"/>
  <c r="EA181" i="1"/>
  <c r="CS460" i="1"/>
  <c r="FC460" i="1" s="1"/>
  <c r="EA460" i="1"/>
  <c r="CS299" i="1"/>
  <c r="FC299" i="1" s="1"/>
  <c r="EA299" i="1"/>
  <c r="CS245" i="1"/>
  <c r="FC245" i="1" s="1"/>
  <c r="EA245" i="1"/>
  <c r="CS156" i="1"/>
  <c r="FC156" i="1" s="1"/>
  <c r="EA156" i="1"/>
  <c r="CS297" i="1"/>
  <c r="FC297" i="1" s="1"/>
  <c r="EA297" i="1"/>
  <c r="CS233" i="1"/>
  <c r="FC233" i="1" s="1"/>
  <c r="EA233" i="1"/>
  <c r="CS445" i="1"/>
  <c r="FC445" i="1" s="1"/>
  <c r="EA445" i="1"/>
  <c r="CS472" i="1"/>
  <c r="FC472" i="1" s="1"/>
  <c r="EA472" i="1"/>
  <c r="EJ472" i="1" s="1"/>
  <c r="CS344" i="1"/>
  <c r="FC344" i="1" s="1"/>
  <c r="EA344" i="1"/>
  <c r="CS112" i="1"/>
  <c r="FC112" i="1" s="1"/>
  <c r="EA112" i="1"/>
  <c r="CS77" i="1"/>
  <c r="FC77" i="1" s="1"/>
  <c r="EA77" i="1"/>
  <c r="CS99" i="1"/>
  <c r="FC99" i="1" s="1"/>
  <c r="EA99" i="1"/>
  <c r="CS493" i="1"/>
  <c r="FC493" i="1" s="1"/>
  <c r="EA493" i="1"/>
  <c r="CS509" i="1"/>
  <c r="FC509" i="1" s="1"/>
  <c r="EA509" i="1"/>
  <c r="CS20" i="1"/>
  <c r="FC20" i="1" s="1"/>
  <c r="EA20" i="1"/>
  <c r="CS507" i="1"/>
  <c r="FC507" i="1" s="1"/>
  <c r="EA507" i="1"/>
  <c r="CS162" i="1"/>
  <c r="FC162" i="1" s="1"/>
  <c r="EA162" i="1"/>
  <c r="CS310" i="1"/>
  <c r="FC310" i="1" s="1"/>
  <c r="EA310" i="1"/>
  <c r="CS475" i="1"/>
  <c r="FC475" i="1" s="1"/>
  <c r="EA475" i="1"/>
  <c r="CS538" i="1"/>
  <c r="FC538" i="1" s="1"/>
  <c r="EA538" i="1"/>
  <c r="CS94" i="1"/>
  <c r="FC94" i="1" s="1"/>
  <c r="EA94" i="1"/>
  <c r="ER94" i="1" s="1"/>
  <c r="CS556" i="1"/>
  <c r="FC556" i="1" s="1"/>
  <c r="EA556" i="1"/>
  <c r="CS266" i="1"/>
  <c r="FC266" i="1" s="1"/>
  <c r="EA266" i="1"/>
  <c r="CS23" i="1"/>
  <c r="FC23" i="1" s="1"/>
  <c r="EA23" i="1"/>
  <c r="CS206" i="1"/>
  <c r="FC206" i="1" s="1"/>
  <c r="EA206" i="1"/>
  <c r="CS254" i="1"/>
  <c r="FC254" i="1" s="1"/>
  <c r="EA254" i="1"/>
  <c r="CS293" i="1"/>
  <c r="FC293" i="1" s="1"/>
  <c r="EA293" i="1"/>
  <c r="CS567" i="1"/>
  <c r="FC567" i="1" s="1"/>
  <c r="EA567" i="1"/>
  <c r="CS214" i="1"/>
  <c r="FC214" i="1" s="1"/>
  <c r="EA214" i="1"/>
  <c r="CS403" i="1"/>
  <c r="FC403" i="1" s="1"/>
  <c r="EA403" i="1"/>
  <c r="CS349" i="1"/>
  <c r="FC349" i="1" s="1"/>
  <c r="EA349" i="1"/>
  <c r="CS258" i="1"/>
  <c r="FC258" i="1" s="1"/>
  <c r="EA258" i="1"/>
  <c r="CS328" i="1"/>
  <c r="FC328" i="1" s="1"/>
  <c r="EA328" i="1"/>
  <c r="CS407" i="1"/>
  <c r="FC407" i="1" s="1"/>
  <c r="EA407" i="1"/>
  <c r="CS56" i="1"/>
  <c r="FC56" i="1" s="1"/>
  <c r="EA56" i="1"/>
  <c r="CS201" i="1"/>
  <c r="FC201" i="1" s="1"/>
  <c r="EA201" i="1"/>
  <c r="CS43" i="1"/>
  <c r="FC43" i="1" s="1"/>
  <c r="EA43" i="1"/>
  <c r="EJ43" i="1" s="1"/>
  <c r="CS185" i="1"/>
  <c r="FC185" i="1" s="1"/>
  <c r="EA185" i="1"/>
  <c r="CS141" i="1"/>
  <c r="FC141" i="1" s="1"/>
  <c r="EA141" i="1"/>
  <c r="CS462" i="1"/>
  <c r="FC462" i="1" s="1"/>
  <c r="EA462" i="1"/>
  <c r="CS142" i="1"/>
  <c r="FC142" i="1" s="1"/>
  <c r="EA142" i="1"/>
  <c r="CS246" i="1"/>
  <c r="FC246" i="1" s="1"/>
  <c r="EA246" i="1"/>
  <c r="CS41" i="1"/>
  <c r="FC41" i="1" s="1"/>
  <c r="EA41" i="1"/>
  <c r="CS355" i="1"/>
  <c r="FC355" i="1" s="1"/>
  <c r="EA355" i="1"/>
  <c r="CS150" i="1"/>
  <c r="FC150" i="1" s="1"/>
  <c r="EA150" i="1"/>
  <c r="CS374" i="1"/>
  <c r="FC374" i="1" s="1"/>
  <c r="EA374" i="1"/>
  <c r="CS318" i="1"/>
  <c r="FC318" i="1" s="1"/>
  <c r="EA318" i="1"/>
  <c r="CS93" i="1"/>
  <c r="FC93" i="1" s="1"/>
  <c r="EA93" i="1"/>
  <c r="CS333" i="1"/>
  <c r="FC333" i="1" s="1"/>
  <c r="EA333" i="1"/>
  <c r="CS427" i="1"/>
  <c r="FC427" i="1" s="1"/>
  <c r="EA427" i="1"/>
  <c r="CS379" i="1"/>
  <c r="FC379" i="1" s="1"/>
  <c r="EA379" i="1"/>
  <c r="CS469" i="1"/>
  <c r="FC469" i="1" s="1"/>
  <c r="EA469" i="1"/>
  <c r="CS160" i="1"/>
  <c r="FC160" i="1" s="1"/>
  <c r="EA160" i="1"/>
  <c r="CS14" i="1"/>
  <c r="FC14" i="1" s="1"/>
  <c r="EA14" i="1"/>
  <c r="CS249" i="1"/>
  <c r="FC249" i="1" s="1"/>
  <c r="EA249" i="1"/>
  <c r="CS66" i="1"/>
  <c r="FC66" i="1" s="1"/>
  <c r="EA66" i="1"/>
  <c r="CS401" i="1"/>
  <c r="FC401" i="1" s="1"/>
  <c r="EA401" i="1"/>
  <c r="CS104" i="1"/>
  <c r="FC104" i="1" s="1"/>
  <c r="EA104" i="1"/>
  <c r="CS165" i="1"/>
  <c r="FC165" i="1" s="1"/>
  <c r="EA165" i="1"/>
  <c r="CS340" i="1"/>
  <c r="FC340" i="1" s="1"/>
  <c r="EA340" i="1"/>
  <c r="CS188" i="1"/>
  <c r="FC188" i="1" s="1"/>
  <c r="EA188" i="1"/>
  <c r="CS92" i="1"/>
  <c r="FC92" i="1" s="1"/>
  <c r="EA92" i="1"/>
  <c r="CS113" i="1"/>
  <c r="FC113" i="1" s="1"/>
  <c r="EA113" i="1"/>
  <c r="CS270" i="1"/>
  <c r="FC270" i="1" s="1"/>
  <c r="EA270" i="1"/>
  <c r="CS330" i="1"/>
  <c r="FC330" i="1" s="1"/>
  <c r="EA330" i="1"/>
  <c r="CS107" i="1"/>
  <c r="FC107" i="1" s="1"/>
  <c r="EA107" i="1"/>
  <c r="CS341" i="1"/>
  <c r="FC341" i="1" s="1"/>
  <c r="EA341" i="1"/>
  <c r="CS83" i="1"/>
  <c r="FC83" i="1" s="1"/>
  <c r="EA83" i="1"/>
  <c r="CS278" i="1"/>
  <c r="FC278" i="1" s="1"/>
  <c r="EA278" i="1"/>
  <c r="CS131" i="1"/>
  <c r="FC131" i="1" s="1"/>
  <c r="EA131" i="1"/>
  <c r="CS276" i="1"/>
  <c r="FC276" i="1" s="1"/>
  <c r="EA276" i="1"/>
  <c r="CS513" i="1"/>
  <c r="FC513" i="1" s="1"/>
  <c r="EA513" i="1"/>
  <c r="CS211" i="1"/>
  <c r="FC211" i="1" s="1"/>
  <c r="EA211" i="1"/>
  <c r="ER211" i="1" s="1"/>
  <c r="CS400" i="1"/>
  <c r="FC400" i="1" s="1"/>
  <c r="EA400" i="1"/>
  <c r="EJ400" i="1" s="1"/>
  <c r="CS234" i="1"/>
  <c r="FC234" i="1" s="1"/>
  <c r="EA234" i="1"/>
  <c r="CS304" i="1"/>
  <c r="FC304" i="1" s="1"/>
  <c r="EA304" i="1"/>
  <c r="CS478" i="1"/>
  <c r="FC478" i="1" s="1"/>
  <c r="EA478" i="1"/>
  <c r="CS468" i="1"/>
  <c r="FC468" i="1" s="1"/>
  <c r="EA468" i="1"/>
  <c r="CS97" i="1"/>
  <c r="FC97" i="1" s="1"/>
  <c r="EA97" i="1"/>
  <c r="CS184" i="1"/>
  <c r="FC184" i="1" s="1"/>
  <c r="EA184" i="1"/>
  <c r="CS446" i="1"/>
  <c r="FC446" i="1" s="1"/>
  <c r="EA446" i="1"/>
  <c r="CS526" i="1"/>
  <c r="FC526" i="1" s="1"/>
  <c r="EA526" i="1"/>
  <c r="CS317" i="1"/>
  <c r="FC317" i="1" s="1"/>
  <c r="EA317" i="1"/>
  <c r="CS268" i="1"/>
  <c r="FC268" i="1" s="1"/>
  <c r="EA268" i="1"/>
  <c r="CS530" i="1"/>
  <c r="FC530" i="1" s="1"/>
  <c r="EA530" i="1"/>
  <c r="CS138" i="1"/>
  <c r="FC138" i="1" s="1"/>
  <c r="EA138" i="1"/>
  <c r="CS129" i="1"/>
  <c r="FC129" i="1" s="1"/>
  <c r="EA129" i="1"/>
  <c r="CS419" i="1"/>
  <c r="FC419" i="1" s="1"/>
  <c r="EA419" i="1"/>
  <c r="CS253" i="1"/>
  <c r="FC253" i="1" s="1"/>
  <c r="EA253" i="1"/>
  <c r="CS132" i="1"/>
  <c r="FC132" i="1" s="1"/>
  <c r="EA132" i="1"/>
  <c r="CS383" i="1"/>
  <c r="FC383" i="1" s="1"/>
  <c r="EA383" i="1"/>
  <c r="CS505" i="1"/>
  <c r="FC505" i="1" s="1"/>
  <c r="EA505" i="1"/>
  <c r="CS106" i="1"/>
  <c r="FC106" i="1" s="1"/>
  <c r="EA106" i="1"/>
  <c r="CS539" i="1"/>
  <c r="FC539" i="1" s="1"/>
  <c r="EA539" i="1"/>
  <c r="CS571" i="1"/>
  <c r="FC571" i="1" s="1"/>
  <c r="EA571" i="1"/>
  <c r="CS25" i="1"/>
  <c r="FC25" i="1" s="1"/>
  <c r="EA25" i="1"/>
  <c r="CS33" i="1"/>
  <c r="FC33" i="1" s="1"/>
  <c r="EA33" i="1"/>
  <c r="CS558" i="1"/>
  <c r="FC558" i="1" s="1"/>
  <c r="EA558" i="1"/>
  <c r="CS115" i="1"/>
  <c r="FC115" i="1" s="1"/>
  <c r="EA115" i="1"/>
  <c r="EJ115" i="1" s="1"/>
  <c r="CS183" i="1"/>
  <c r="FC183" i="1" s="1"/>
  <c r="EA183" i="1"/>
  <c r="CS451" i="1"/>
  <c r="FC451" i="1" s="1"/>
  <c r="EA451" i="1"/>
  <c r="CS440" i="1"/>
  <c r="FC440" i="1" s="1"/>
  <c r="EA440" i="1"/>
  <c r="CS529" i="1"/>
  <c r="FC529" i="1" s="1"/>
  <c r="EA529" i="1"/>
  <c r="CS306" i="1"/>
  <c r="FC306" i="1" s="1"/>
  <c r="EA306" i="1"/>
  <c r="CS426" i="1"/>
  <c r="FC426" i="1" s="1"/>
  <c r="EA426" i="1"/>
  <c r="CS241" i="1"/>
  <c r="FC241" i="1" s="1"/>
  <c r="EA241" i="1"/>
  <c r="CS443" i="1"/>
  <c r="FC443" i="1" s="1"/>
  <c r="EA443" i="1"/>
  <c r="CS342" i="1"/>
  <c r="FC342" i="1" s="1"/>
  <c r="EA342" i="1"/>
  <c r="CS394" i="1"/>
  <c r="FC394" i="1" s="1"/>
  <c r="EA394" i="1"/>
  <c r="CS12" i="1"/>
  <c r="FC12" i="1" s="1"/>
  <c r="EA12" i="1"/>
  <c r="CS370" i="1"/>
  <c r="FC370" i="1" s="1"/>
  <c r="EA370" i="1"/>
  <c r="CS163" i="1"/>
  <c r="FC163" i="1" s="1"/>
  <c r="EA163" i="1"/>
  <c r="ER163" i="1" s="1"/>
  <c r="CS503" i="1"/>
  <c r="FC503" i="1" s="1"/>
  <c r="EA503" i="1"/>
  <c r="CS32" i="1"/>
  <c r="FC32" i="1" s="1"/>
  <c r="EA32" i="1"/>
  <c r="CS486" i="1"/>
  <c r="FC486" i="1" s="1"/>
  <c r="EA486" i="1"/>
  <c r="CS485" i="1"/>
  <c r="FC485" i="1" s="1"/>
  <c r="EA485" i="1"/>
  <c r="CS176" i="1"/>
  <c r="FC176" i="1" s="1"/>
  <c r="EA176" i="1"/>
  <c r="CS501" i="1"/>
  <c r="FC501" i="1" s="1"/>
  <c r="EA501" i="1"/>
  <c r="CS569" i="1"/>
  <c r="FC569" i="1" s="1"/>
  <c r="EA569" i="1"/>
  <c r="CS250" i="1"/>
  <c r="FC250" i="1" s="1"/>
  <c r="EA250" i="1"/>
  <c r="CS55" i="1"/>
  <c r="FC55" i="1" s="1"/>
  <c r="EA55" i="1"/>
  <c r="CS119" i="1"/>
  <c r="FC119" i="1" s="1"/>
  <c r="EA119" i="1"/>
  <c r="CS561" i="1"/>
  <c r="FC561" i="1" s="1"/>
  <c r="EA561" i="1"/>
  <c r="CS316" i="1"/>
  <c r="FC316" i="1" s="1"/>
  <c r="EA316" i="1"/>
  <c r="CS127" i="1"/>
  <c r="FC127" i="1" s="1"/>
  <c r="EA127" i="1"/>
  <c r="CS123" i="1"/>
  <c r="FC123" i="1" s="1"/>
  <c r="EA123" i="1"/>
  <c r="CS274" i="1"/>
  <c r="FC274" i="1" s="1"/>
  <c r="EA274" i="1"/>
  <c r="CS256" i="1"/>
  <c r="FC256" i="1" s="1"/>
  <c r="EA256" i="1"/>
  <c r="EJ256" i="1" s="1"/>
  <c r="CS251" i="1"/>
  <c r="FC251" i="1" s="1"/>
  <c r="EA251" i="1"/>
  <c r="CS500" i="1"/>
  <c r="FC500" i="1" s="1"/>
  <c r="EA500" i="1"/>
  <c r="CS89" i="1"/>
  <c r="FC89" i="1" s="1"/>
  <c r="EA89" i="1"/>
  <c r="CS552" i="1"/>
  <c r="FC552" i="1" s="1"/>
  <c r="EA552" i="1"/>
  <c r="CS517" i="1"/>
  <c r="FC517" i="1" s="1"/>
  <c r="EA517" i="1"/>
  <c r="CS290" i="1"/>
  <c r="FC290" i="1" s="1"/>
  <c r="EA290" i="1"/>
  <c r="CS488" i="1"/>
  <c r="FC488" i="1" s="1"/>
  <c r="EA488" i="1"/>
  <c r="CS19" i="1"/>
  <c r="FC19" i="1" s="1"/>
  <c r="EA19" i="1"/>
  <c r="CS479" i="1"/>
  <c r="FC479" i="1" s="1"/>
  <c r="EA479" i="1"/>
  <c r="CS271" i="1"/>
  <c r="FC271" i="1" s="1"/>
  <c r="EA271" i="1"/>
  <c r="CS331" i="1"/>
  <c r="FC331" i="1" s="1"/>
  <c r="EA331" i="1"/>
  <c r="CS10" i="1"/>
  <c r="FC10" i="1" s="1"/>
  <c r="EA10" i="1"/>
  <c r="CS456" i="1"/>
  <c r="FC456" i="1" s="1"/>
  <c r="EA456" i="1"/>
  <c r="CS425" i="1"/>
  <c r="FC425" i="1" s="1"/>
  <c r="EA425" i="1"/>
  <c r="CS351" i="1"/>
  <c r="FC351" i="1" s="1"/>
  <c r="EA351" i="1"/>
  <c r="CS511" i="1"/>
  <c r="FC511" i="1" s="1"/>
  <c r="EA511" i="1"/>
  <c r="CS531" i="1"/>
  <c r="FC531" i="1" s="1"/>
  <c r="EA531" i="1"/>
  <c r="CS191" i="1"/>
  <c r="FC191" i="1" s="1"/>
  <c r="EA191" i="1"/>
  <c r="CS466" i="1"/>
  <c r="FC466" i="1" s="1"/>
  <c r="EA466" i="1"/>
  <c r="CS152" i="1"/>
  <c r="FC152" i="1" s="1"/>
  <c r="EA152" i="1"/>
  <c r="CS228" i="1"/>
  <c r="FC228" i="1" s="1"/>
  <c r="EA228" i="1"/>
  <c r="CS497" i="1"/>
  <c r="FC497" i="1" s="1"/>
  <c r="EA497" i="1"/>
  <c r="CS519" i="1"/>
  <c r="FC519" i="1" s="1"/>
  <c r="EA519" i="1"/>
  <c r="CS448" i="1"/>
  <c r="FC448" i="1" s="1"/>
  <c r="EA448" i="1"/>
  <c r="CS307" i="1"/>
  <c r="FC307" i="1" s="1"/>
  <c r="EA307" i="1"/>
  <c r="CS247" i="1"/>
  <c r="FC247" i="1" s="1"/>
  <c r="EA247" i="1"/>
  <c r="CS292" i="1"/>
  <c r="FC292" i="1" s="1"/>
  <c r="EA292" i="1"/>
  <c r="CS527" i="1"/>
  <c r="FC527" i="1" s="1"/>
  <c r="EA527" i="1"/>
  <c r="CS288" i="1"/>
  <c r="FC288" i="1" s="1"/>
  <c r="EA288" i="1"/>
  <c r="CS555" i="1"/>
  <c r="FC555" i="1" s="1"/>
  <c r="EA555" i="1"/>
  <c r="CS30" i="1"/>
  <c r="FC30" i="1" s="1"/>
  <c r="EA30" i="1"/>
  <c r="CS261" i="1"/>
  <c r="FC261" i="1" s="1"/>
  <c r="EA261" i="1"/>
  <c r="CS167" i="1"/>
  <c r="FC167" i="1" s="1"/>
  <c r="EA167" i="1"/>
  <c r="CS95" i="1"/>
  <c r="FC95" i="1" s="1"/>
  <c r="EA95" i="1"/>
  <c r="CS422" i="1"/>
  <c r="FC422" i="1" s="1"/>
  <c r="EA422" i="1"/>
  <c r="CS236" i="1"/>
  <c r="FC236" i="1" s="1"/>
  <c r="EA236" i="1"/>
  <c r="CS265" i="1"/>
  <c r="FC265" i="1" s="1"/>
  <c r="EA265" i="1"/>
  <c r="CS402" i="1"/>
  <c r="FC402" i="1" s="1"/>
  <c r="EA402" i="1"/>
  <c r="CS208" i="1"/>
  <c r="FC208" i="1" s="1"/>
  <c r="EA208" i="1"/>
  <c r="CS68" i="1"/>
  <c r="FC68" i="1" s="1"/>
  <c r="EA68" i="1"/>
  <c r="CS108" i="1"/>
  <c r="FC108" i="1" s="1"/>
  <c r="EA108" i="1"/>
  <c r="CS439" i="1"/>
  <c r="FC439" i="1" s="1"/>
  <c r="EA439" i="1"/>
  <c r="CS303" i="1"/>
  <c r="FC303" i="1" s="1"/>
  <c r="EA303" i="1"/>
  <c r="CS373" i="1"/>
  <c r="FC373" i="1" s="1"/>
  <c r="EA373" i="1"/>
  <c r="CS52" i="1"/>
  <c r="FC52" i="1" s="1"/>
  <c r="EA52" i="1"/>
  <c r="CS504" i="1"/>
  <c r="FC504" i="1" s="1"/>
  <c r="EA504" i="1"/>
  <c r="CS396" i="1"/>
  <c r="FC396" i="1" s="1"/>
  <c r="EA396" i="1"/>
  <c r="CS518" i="1"/>
  <c r="FC518" i="1" s="1"/>
  <c r="EA518" i="1"/>
  <c r="CS381" i="1"/>
  <c r="FC381" i="1" s="1"/>
  <c r="EA381" i="1"/>
  <c r="CS204" i="1"/>
  <c r="FC204" i="1" s="1"/>
  <c r="EA204" i="1"/>
  <c r="CS146" i="1"/>
  <c r="FC146" i="1" s="1"/>
  <c r="EA146" i="1"/>
  <c r="CS537" i="1"/>
  <c r="FC537" i="1" s="1"/>
  <c r="EA537" i="1"/>
  <c r="CS364" i="1"/>
  <c r="FC364" i="1" s="1"/>
  <c r="EA364" i="1"/>
  <c r="CS151" i="1"/>
  <c r="FC151" i="1" s="1"/>
  <c r="EA151" i="1"/>
  <c r="CS581" i="1"/>
  <c r="FC581" i="1" s="1"/>
  <c r="EA581" i="1"/>
  <c r="CS171" i="1"/>
  <c r="FC171" i="1" s="1"/>
  <c r="EA171" i="1"/>
  <c r="CS209" i="1"/>
  <c r="FC209" i="1" s="1"/>
  <c r="EA209" i="1"/>
  <c r="CS480" i="1"/>
  <c r="FC480" i="1" s="1"/>
  <c r="EA480" i="1"/>
  <c r="EJ480" i="1" s="1"/>
  <c r="CS389" i="1"/>
  <c r="FC389" i="1" s="1"/>
  <c r="EA389" i="1"/>
  <c r="CS506" i="1"/>
  <c r="FC506" i="1" s="1"/>
  <c r="EA506" i="1"/>
  <c r="CS202" i="1"/>
  <c r="FC202" i="1" s="1"/>
  <c r="EA202" i="1"/>
  <c r="CS421" i="1"/>
  <c r="FC421" i="1" s="1"/>
  <c r="EA421" i="1"/>
  <c r="CS187" i="1"/>
  <c r="FC187" i="1" s="1"/>
  <c r="EA187" i="1"/>
  <c r="CS79" i="1"/>
  <c r="FC79" i="1" s="1"/>
  <c r="EA79" i="1"/>
  <c r="CS358" i="1"/>
  <c r="FC358" i="1" s="1"/>
  <c r="EA358" i="1"/>
  <c r="CS332" i="1"/>
  <c r="FC332" i="1" s="1"/>
  <c r="EA332" i="1"/>
  <c r="CS54" i="1"/>
  <c r="FC54" i="1" s="1"/>
  <c r="EA54" i="1"/>
  <c r="CS447" i="1"/>
  <c r="FC447" i="1" s="1"/>
  <c r="EA447" i="1"/>
  <c r="CS212" i="1"/>
  <c r="FC212" i="1" s="1"/>
  <c r="EA212" i="1"/>
  <c r="CS315" i="1"/>
  <c r="FC315" i="1" s="1"/>
  <c r="EA315" i="1"/>
  <c r="CS327" i="1"/>
  <c r="FC327" i="1" s="1"/>
  <c r="EA327" i="1"/>
  <c r="CS139" i="1"/>
  <c r="FC139" i="1" s="1"/>
  <c r="EA139" i="1"/>
  <c r="CS118" i="1"/>
  <c r="FC118" i="1" s="1"/>
  <c r="EA118" i="1"/>
  <c r="CS192" i="1"/>
  <c r="FC192" i="1" s="1"/>
  <c r="EA192" i="1"/>
  <c r="CS550" i="1"/>
  <c r="FC550" i="1" s="1"/>
  <c r="EA550" i="1"/>
  <c r="CS269" i="1"/>
  <c r="FC269" i="1" s="1"/>
  <c r="EA269" i="1"/>
  <c r="CS294" i="1"/>
  <c r="FC294" i="1" s="1"/>
  <c r="EA294" i="1"/>
  <c r="CS172" i="1"/>
  <c r="FC172" i="1" s="1"/>
  <c r="EA172" i="1"/>
  <c r="CS264" i="1"/>
  <c r="FC264" i="1" s="1"/>
  <c r="EA264" i="1"/>
  <c r="CS11" i="1"/>
  <c r="FC11" i="1" s="1"/>
  <c r="EA11" i="1"/>
  <c r="CS544" i="1"/>
  <c r="FC544" i="1" s="1"/>
  <c r="EA544" i="1"/>
  <c r="CS325" i="1"/>
  <c r="FC325" i="1" s="1"/>
  <c r="EA325" i="1"/>
  <c r="CS295" i="1"/>
  <c r="FC295" i="1" s="1"/>
  <c r="EA295" i="1"/>
  <c r="CS49" i="1"/>
  <c r="FC49" i="1" s="1"/>
  <c r="EA49" i="1"/>
  <c r="CS137" i="1"/>
  <c r="FC137" i="1" s="1"/>
  <c r="EA137" i="1"/>
  <c r="CS535" i="1"/>
  <c r="FC535" i="1" s="1"/>
  <c r="EA535" i="1"/>
  <c r="CS409" i="1"/>
  <c r="FC409" i="1" s="1"/>
  <c r="EA409" i="1"/>
  <c r="CS44" i="1"/>
  <c r="FC44" i="1" s="1"/>
  <c r="EA44" i="1"/>
  <c r="CS367" i="1"/>
  <c r="FC367" i="1" s="1"/>
  <c r="EA367" i="1"/>
  <c r="CS196" i="1"/>
  <c r="FC196" i="1" s="1"/>
  <c r="EA196" i="1"/>
  <c r="CS375" i="1"/>
  <c r="FC375" i="1" s="1"/>
  <c r="EA375" i="1"/>
  <c r="CS322" i="1"/>
  <c r="FC322" i="1" s="1"/>
  <c r="EA322" i="1"/>
  <c r="CS354" i="1"/>
  <c r="FC354" i="1" s="1"/>
  <c r="EA354" i="1"/>
  <c r="CS63" i="1"/>
  <c r="FC63" i="1" s="1"/>
  <c r="EA63" i="1"/>
  <c r="CS73" i="1"/>
  <c r="FC73" i="1" s="1"/>
  <c r="EA73" i="1"/>
  <c r="CS149" i="1"/>
  <c r="FC149" i="1" s="1"/>
  <c r="EA149" i="1"/>
  <c r="CS313" i="1"/>
  <c r="FC313" i="1" s="1"/>
  <c r="EA313" i="1"/>
  <c r="CS117" i="1"/>
  <c r="FC117" i="1" s="1"/>
  <c r="EA117" i="1"/>
  <c r="CS435" i="1"/>
  <c r="FC435" i="1" s="1"/>
  <c r="EA435" i="1"/>
  <c r="CS153" i="1"/>
  <c r="FC153" i="1" s="1"/>
  <c r="EA153" i="1"/>
  <c r="CS429" i="1"/>
  <c r="FC429" i="1" s="1"/>
  <c r="EA429" i="1"/>
  <c r="CS37" i="1"/>
  <c r="FC37" i="1" s="1"/>
  <c r="EA37" i="1"/>
  <c r="CS574" i="1"/>
  <c r="FC574" i="1" s="1"/>
  <c r="EA574" i="1"/>
  <c r="CS551" i="1"/>
  <c r="FC551" i="1" s="1"/>
  <c r="EA551" i="1"/>
  <c r="CS454" i="1"/>
  <c r="FC454" i="1" s="1"/>
  <c r="EA454" i="1"/>
  <c r="CS262" i="1"/>
  <c r="FC262" i="1" s="1"/>
  <c r="EA262" i="1"/>
  <c r="CS334" i="1"/>
  <c r="FC334" i="1" s="1"/>
  <c r="EA334" i="1"/>
  <c r="CS218" i="1"/>
  <c r="FC218" i="1" s="1"/>
  <c r="EA218" i="1"/>
  <c r="CS273" i="1"/>
  <c r="FC273" i="1" s="1"/>
  <c r="EA273" i="1"/>
  <c r="CS120" i="1"/>
  <c r="FC120" i="1" s="1"/>
  <c r="EA120" i="1"/>
  <c r="CS5" i="1"/>
  <c r="FC5" i="1" s="1"/>
  <c r="EA5" i="1"/>
  <c r="CS76" i="1"/>
  <c r="FC76" i="1" s="1"/>
  <c r="EA76" i="1"/>
  <c r="CS229" i="1"/>
  <c r="FC229" i="1" s="1"/>
  <c r="EA229" i="1"/>
  <c r="CS18" i="1"/>
  <c r="FC18" i="1" s="1"/>
  <c r="EA18" i="1"/>
  <c r="CS161" i="1"/>
  <c r="FC161" i="1" s="1"/>
  <c r="EA161" i="1"/>
  <c r="CS371" i="1"/>
  <c r="FC371" i="1" s="1"/>
  <c r="EA371" i="1"/>
  <c r="CS345" i="1"/>
  <c r="FC345" i="1" s="1"/>
  <c r="EA345" i="1"/>
  <c r="CS311" i="1"/>
  <c r="FC311" i="1" s="1"/>
  <c r="EA311" i="1"/>
  <c r="CS414" i="1"/>
  <c r="FC414" i="1" s="1"/>
  <c r="EA414" i="1"/>
  <c r="CS522" i="1"/>
  <c r="FC522" i="1" s="1"/>
  <c r="EA522" i="1"/>
  <c r="CS164" i="1"/>
  <c r="FC164" i="1" s="1"/>
  <c r="EA164" i="1"/>
  <c r="CS377" i="1"/>
  <c r="FC377" i="1" s="1"/>
  <c r="EA377" i="1"/>
  <c r="CS432" i="1"/>
  <c r="FC432" i="1" s="1"/>
  <c r="EA432" i="1"/>
  <c r="EJ432" i="1" s="1"/>
  <c r="CS296" i="1"/>
  <c r="FC296" i="1" s="1"/>
  <c r="EA296" i="1"/>
  <c r="CS496" i="1"/>
  <c r="FC496" i="1" s="1"/>
  <c r="EA496" i="1"/>
  <c r="CS545" i="1"/>
  <c r="FC545" i="1" s="1"/>
  <c r="EA545" i="1"/>
  <c r="CS404" i="1"/>
  <c r="FC404" i="1" s="1"/>
  <c r="EA404" i="1"/>
  <c r="CS279" i="1"/>
  <c r="FC279" i="1" s="1"/>
  <c r="EA279" i="1"/>
  <c r="CS103" i="1"/>
  <c r="FC103" i="1" s="1"/>
  <c r="EA103" i="1"/>
  <c r="CS235" i="1"/>
  <c r="FC235" i="1" s="1"/>
  <c r="EA235" i="1"/>
  <c r="CS376" i="1"/>
  <c r="FC376" i="1" s="1"/>
  <c r="EA376" i="1"/>
  <c r="CS284" i="1"/>
  <c r="FC284" i="1" s="1"/>
  <c r="EA284" i="1"/>
  <c r="CS193" i="1"/>
  <c r="FC193" i="1" s="1"/>
  <c r="EA193" i="1"/>
  <c r="CS60" i="1"/>
  <c r="FC60" i="1" s="1"/>
  <c r="EA60" i="1"/>
  <c r="CS80" i="1"/>
  <c r="FC80" i="1" s="1"/>
  <c r="EA80" i="1"/>
  <c r="CS563" i="1"/>
  <c r="FC563" i="1" s="1"/>
  <c r="EA563" i="1"/>
  <c r="CS300" i="1"/>
  <c r="FC300" i="1" s="1"/>
  <c r="EA300" i="1"/>
  <c r="CS135" i="1"/>
  <c r="FC135" i="1" s="1"/>
  <c r="EA135" i="1"/>
  <c r="CS434" i="1"/>
  <c r="FC434" i="1" s="1"/>
  <c r="EA434" i="1"/>
  <c r="CS134" i="1"/>
  <c r="FC134" i="1" s="1"/>
  <c r="EA134" i="1"/>
  <c r="CS562" i="1"/>
  <c r="FC562" i="1" s="1"/>
  <c r="EA562" i="1"/>
  <c r="CS483" i="1"/>
  <c r="FC483" i="1" s="1"/>
  <c r="EA483" i="1"/>
  <c r="CS178" i="1"/>
  <c r="FC178" i="1" s="1"/>
  <c r="EA178" i="1"/>
  <c r="CS277" i="1"/>
  <c r="FC277" i="1" s="1"/>
  <c r="EA277" i="1"/>
  <c r="CS21" i="1"/>
  <c r="FC21" i="1" s="1"/>
  <c r="EA21" i="1"/>
  <c r="CS39" i="1"/>
  <c r="FC39" i="1" s="1"/>
  <c r="EA39" i="1"/>
  <c r="ER256" i="1"/>
  <c r="ER309" i="1"/>
  <c r="ER115" i="1"/>
  <c r="ER400" i="1"/>
  <c r="CH90" i="1"/>
  <c r="DB322" i="1"/>
  <c r="FD322" i="1" s="1"/>
  <c r="EB322" i="1"/>
  <c r="DK274" i="1"/>
  <c r="EC274" i="1"/>
  <c r="DB59" i="1"/>
  <c r="FD59" i="1" s="1"/>
  <c r="EB59" i="1"/>
  <c r="DB542" i="1"/>
  <c r="FD542" i="1" s="1"/>
  <c r="EB542" i="1"/>
  <c r="DB12" i="1"/>
  <c r="FD12" i="1" s="1"/>
  <c r="EB12" i="1"/>
  <c r="DB414" i="1"/>
  <c r="FD414" i="1" s="1"/>
  <c r="EB414" i="1"/>
  <c r="DB556" i="1"/>
  <c r="FD556" i="1" s="1"/>
  <c r="EB556" i="1"/>
  <c r="DK128" i="1"/>
  <c r="EC128" i="1"/>
  <c r="DK131" i="1"/>
  <c r="EC131" i="1"/>
  <c r="DB331" i="1"/>
  <c r="FD331" i="1" s="1"/>
  <c r="EB331" i="1"/>
  <c r="DK155" i="1"/>
  <c r="EC155" i="1"/>
  <c r="DB344" i="1"/>
  <c r="FD344" i="1" s="1"/>
  <c r="EB344" i="1"/>
  <c r="DK259" i="1"/>
  <c r="EC259" i="1"/>
  <c r="DK256" i="1"/>
  <c r="EC256" i="1"/>
  <c r="DK583" i="1"/>
  <c r="EC583" i="1"/>
  <c r="DK161" i="1"/>
  <c r="EC161" i="1"/>
  <c r="DB394" i="1"/>
  <c r="FD394" i="1" s="1"/>
  <c r="EB394" i="1"/>
  <c r="DK251" i="1"/>
  <c r="EC251" i="1"/>
  <c r="DK378" i="1"/>
  <c r="EC378" i="1"/>
  <c r="DK89" i="1"/>
  <c r="EC89" i="1"/>
  <c r="DK417" i="1"/>
  <c r="EC417" i="1"/>
  <c r="DK397" i="1"/>
  <c r="EC397" i="1"/>
  <c r="DK143" i="1"/>
  <c r="EC143" i="1"/>
  <c r="DK102" i="1"/>
  <c r="EC102" i="1"/>
  <c r="DK543" i="1"/>
  <c r="EC543" i="1"/>
  <c r="DK420" i="1"/>
  <c r="EC420" i="1"/>
  <c r="DB149" i="1"/>
  <c r="FD149" i="1" s="1"/>
  <c r="EB149" i="1"/>
  <c r="DK186" i="1"/>
  <c r="EC186" i="1"/>
  <c r="DK278" i="1"/>
  <c r="EC278" i="1"/>
  <c r="DB290" i="1"/>
  <c r="FD290" i="1" s="1"/>
  <c r="EB290" i="1"/>
  <c r="DB288" i="1"/>
  <c r="FD288" i="1" s="1"/>
  <c r="EB288" i="1"/>
  <c r="DB181" i="1"/>
  <c r="FD181" i="1" s="1"/>
  <c r="EB181" i="1"/>
  <c r="DK395" i="1"/>
  <c r="EC395" i="1"/>
  <c r="DB471" i="1"/>
  <c r="FD471" i="1" s="1"/>
  <c r="EB471" i="1"/>
  <c r="EC210" i="1"/>
  <c r="DK210" i="1"/>
  <c r="DK195" i="1"/>
  <c r="EC195" i="1"/>
  <c r="DK122" i="1"/>
  <c r="EC122" i="1"/>
  <c r="DK481" i="1"/>
  <c r="EC481" i="1"/>
  <c r="DK373" i="1"/>
  <c r="EC373" i="1"/>
  <c r="DK96" i="1"/>
  <c r="EC96" i="1"/>
  <c r="EB156" i="1"/>
  <c r="DB156" i="1"/>
  <c r="FD156" i="1" s="1"/>
  <c r="DK187" i="1"/>
  <c r="EC187" i="1"/>
  <c r="DB568" i="1"/>
  <c r="FD568" i="1" s="1"/>
  <c r="EB568" i="1"/>
  <c r="DK137" i="1"/>
  <c r="EC137" i="1"/>
  <c r="DK58" i="1"/>
  <c r="EC58" i="1"/>
  <c r="DK535" i="1"/>
  <c r="EC535" i="1"/>
  <c r="DK106" i="1"/>
  <c r="EC106" i="1"/>
  <c r="DK492" i="1"/>
  <c r="EC492" i="1"/>
  <c r="DK222" i="1"/>
  <c r="EC222" i="1"/>
  <c r="DK383" i="1"/>
  <c r="EC383" i="1"/>
  <c r="DK366" i="1"/>
  <c r="EC366" i="1"/>
  <c r="DK264" i="1"/>
  <c r="EC264" i="1"/>
  <c r="DK132" i="1"/>
  <c r="EC132" i="1"/>
  <c r="DK440" i="1"/>
  <c r="EC440" i="1"/>
  <c r="DK81" i="1"/>
  <c r="EC81" i="1"/>
  <c r="DK330" i="1"/>
  <c r="EC330" i="1"/>
  <c r="DK107" i="1"/>
  <c r="EC107" i="1"/>
  <c r="DK244" i="1"/>
  <c r="EC244" i="1"/>
  <c r="DK487" i="1"/>
  <c r="EC487" i="1"/>
  <c r="DK207" i="1"/>
  <c r="EC207" i="1"/>
  <c r="DK439" i="1"/>
  <c r="EC439" i="1"/>
  <c r="DK303" i="1"/>
  <c r="EC303" i="1"/>
  <c r="DK41" i="1"/>
  <c r="EC41" i="1"/>
  <c r="DK7" i="1"/>
  <c r="EC7" i="1"/>
  <c r="DK197" i="1"/>
  <c r="EC197" i="1"/>
  <c r="DK286" i="1"/>
  <c r="EC286" i="1"/>
  <c r="DK578" i="1"/>
  <c r="EC578" i="1"/>
  <c r="DK507" i="1"/>
  <c r="EC507" i="1"/>
  <c r="DK307" i="1"/>
  <c r="EC307" i="1"/>
  <c r="DK301" i="1"/>
  <c r="EC301" i="1"/>
  <c r="DK65" i="1"/>
  <c r="EC65" i="1"/>
  <c r="DK521" i="1"/>
  <c r="EC521" i="1"/>
  <c r="DK152" i="1"/>
  <c r="EC152" i="1"/>
  <c r="EC190" i="1"/>
  <c r="DK190" i="1"/>
  <c r="DK276" i="1"/>
  <c r="EC276" i="1"/>
  <c r="DK380" i="1"/>
  <c r="EC380" i="1"/>
  <c r="DK298" i="1"/>
  <c r="EC298" i="1"/>
  <c r="DK150" i="1"/>
  <c r="EC150" i="1"/>
  <c r="DK173" i="1"/>
  <c r="EC173" i="1"/>
  <c r="DK253" i="1"/>
  <c r="EC253" i="1"/>
  <c r="DK582" i="1"/>
  <c r="EC582" i="1"/>
  <c r="DK226" i="1"/>
  <c r="EC226" i="1"/>
  <c r="DK363" i="1"/>
  <c r="EC363" i="1"/>
  <c r="DK215" i="1"/>
  <c r="EC215" i="1"/>
  <c r="DK261" i="1"/>
  <c r="EC261" i="1"/>
  <c r="DK189" i="1"/>
  <c r="EC189" i="1"/>
  <c r="DK339" i="1"/>
  <c r="EC339" i="1"/>
  <c r="DK407" i="1"/>
  <c r="EC407" i="1"/>
  <c r="DK281" i="1"/>
  <c r="EC281" i="1"/>
  <c r="DK177" i="1"/>
  <c r="EC177" i="1"/>
  <c r="DK352" i="1"/>
  <c r="EC352" i="1"/>
  <c r="DK350" i="1"/>
  <c r="EC350" i="1"/>
  <c r="DK357" i="1"/>
  <c r="EC357" i="1"/>
  <c r="DK158" i="1"/>
  <c r="EC158" i="1"/>
  <c r="DK159" i="1"/>
  <c r="EC159" i="1"/>
  <c r="DK566" i="1"/>
  <c r="EC566" i="1"/>
  <c r="DB194" i="1"/>
  <c r="FD194" i="1" s="1"/>
  <c r="EB194" i="1"/>
  <c r="DB483" i="1"/>
  <c r="FD483" i="1" s="1"/>
  <c r="EB483" i="1"/>
  <c r="DB582" i="1"/>
  <c r="FD582" i="1" s="1"/>
  <c r="EB582" i="1"/>
  <c r="DK73" i="1"/>
  <c r="EC73" i="1"/>
  <c r="DB390" i="1"/>
  <c r="FD390" i="1" s="1"/>
  <c r="EB390" i="1"/>
  <c r="DB356" i="1"/>
  <c r="FD356" i="1" s="1"/>
  <c r="EB356" i="1"/>
  <c r="DB520" i="1"/>
  <c r="FD520" i="1" s="1"/>
  <c r="EB520" i="1"/>
  <c r="DB228" i="1"/>
  <c r="FD228" i="1" s="1"/>
  <c r="EB228" i="1"/>
  <c r="DB154" i="1"/>
  <c r="FD154" i="1" s="1"/>
  <c r="EB154" i="1"/>
  <c r="DK56" i="1"/>
  <c r="EC56" i="1"/>
  <c r="DB80" i="1"/>
  <c r="FD80" i="1" s="1"/>
  <c r="EB80" i="1"/>
  <c r="DB170" i="1"/>
  <c r="FD170" i="1" s="1"/>
  <c r="EB170" i="1"/>
  <c r="DB536" i="1"/>
  <c r="FD536" i="1" s="1"/>
  <c r="EB536" i="1"/>
  <c r="DB476" i="1"/>
  <c r="FD476" i="1" s="1"/>
  <c r="EB476" i="1"/>
  <c r="DB253" i="1"/>
  <c r="FD253" i="1" s="1"/>
  <c r="EB253" i="1"/>
  <c r="DK514" i="1"/>
  <c r="EC514" i="1"/>
  <c r="DK283" i="1"/>
  <c r="EC283" i="1"/>
  <c r="DB550" i="1"/>
  <c r="FD550" i="1" s="1"/>
  <c r="EB550" i="1"/>
  <c r="DB220" i="1"/>
  <c r="FD220" i="1" s="1"/>
  <c r="EB220" i="1"/>
  <c r="DK443" i="1"/>
  <c r="EC443" i="1"/>
  <c r="DB371" i="1"/>
  <c r="FD371" i="1" s="1"/>
  <c r="EB371" i="1"/>
  <c r="DB531" i="1"/>
  <c r="FD531" i="1" s="1"/>
  <c r="EB531" i="1"/>
  <c r="ES531" i="1" s="1"/>
  <c r="DB103" i="1"/>
  <c r="FD103" i="1" s="1"/>
  <c r="EB103" i="1"/>
  <c r="DB223" i="1"/>
  <c r="FD223" i="1" s="1"/>
  <c r="EB223" i="1"/>
  <c r="DB444" i="1"/>
  <c r="FD444" i="1" s="1"/>
  <c r="EB444" i="1"/>
  <c r="DB519" i="1"/>
  <c r="FD519" i="1" s="1"/>
  <c r="EB519" i="1"/>
  <c r="DB182" i="1"/>
  <c r="FD182" i="1" s="1"/>
  <c r="EB182" i="1"/>
  <c r="DB166" i="1"/>
  <c r="FD166" i="1" s="1"/>
  <c r="EB166" i="1"/>
  <c r="DK409" i="1"/>
  <c r="EC409" i="1"/>
  <c r="DB474" i="1"/>
  <c r="FD474" i="1" s="1"/>
  <c r="EB474" i="1"/>
  <c r="DB184" i="1"/>
  <c r="FD184" i="1" s="1"/>
  <c r="EB184" i="1"/>
  <c r="DB138" i="1"/>
  <c r="FD138" i="1" s="1"/>
  <c r="EB138" i="1"/>
  <c r="DB109" i="1"/>
  <c r="FD109" i="1" s="1"/>
  <c r="EB109" i="1"/>
  <c r="DB525" i="1"/>
  <c r="FD525" i="1" s="1"/>
  <c r="EB525" i="1"/>
  <c r="DB540" i="1"/>
  <c r="FD540" i="1" s="1"/>
  <c r="EB540" i="1"/>
  <c r="DB423" i="1"/>
  <c r="FD423" i="1" s="1"/>
  <c r="EB423" i="1"/>
  <c r="DB67" i="1"/>
  <c r="FD67" i="1" s="1"/>
  <c r="EB67" i="1"/>
  <c r="EC242" i="1"/>
  <c r="DK242" i="1"/>
  <c r="DB214" i="1"/>
  <c r="FD214" i="1" s="1"/>
  <c r="EB214" i="1"/>
  <c r="DB310" i="1"/>
  <c r="FD310" i="1" s="1"/>
  <c r="EB310" i="1"/>
  <c r="DB238" i="1"/>
  <c r="FD238" i="1" s="1"/>
  <c r="EB238" i="1"/>
  <c r="DB521" i="1"/>
  <c r="FD521" i="1" s="1"/>
  <c r="EB521" i="1"/>
  <c r="DB392" i="1"/>
  <c r="FD392" i="1" s="1"/>
  <c r="EB392" i="1"/>
  <c r="DK300" i="1"/>
  <c r="EC300" i="1"/>
  <c r="DB137" i="1"/>
  <c r="FD137" i="1" s="1"/>
  <c r="EB137" i="1"/>
  <c r="DB174" i="1"/>
  <c r="FD174" i="1" s="1"/>
  <c r="EB174" i="1"/>
  <c r="DK57" i="1"/>
  <c r="EC57" i="1"/>
  <c r="DK334" i="1"/>
  <c r="EC334" i="1"/>
  <c r="DB9" i="1"/>
  <c r="FD9" i="1" s="1"/>
  <c r="EB9" i="1"/>
  <c r="DK62" i="1"/>
  <c r="EC62" i="1"/>
  <c r="DB433" i="1"/>
  <c r="FD433" i="1" s="1"/>
  <c r="EB433" i="1"/>
  <c r="DB529" i="1"/>
  <c r="FD529" i="1" s="1"/>
  <c r="EB529" i="1"/>
  <c r="DK413" i="1"/>
  <c r="EC413" i="1"/>
  <c r="DB505" i="1"/>
  <c r="FD505" i="1" s="1"/>
  <c r="EB505" i="1"/>
  <c r="DB222" i="1"/>
  <c r="FD222" i="1" s="1"/>
  <c r="EB222" i="1"/>
  <c r="DB25" i="1"/>
  <c r="FD25" i="1" s="1"/>
  <c r="EB25" i="1"/>
  <c r="DK561" i="1"/>
  <c r="EC561" i="1"/>
  <c r="DB354" i="1"/>
  <c r="FD354" i="1" s="1"/>
  <c r="EB354" i="1"/>
  <c r="DK313" i="1"/>
  <c r="EC313" i="1"/>
  <c r="DK370" i="1"/>
  <c r="EC370" i="1"/>
  <c r="DK431" i="1"/>
  <c r="EC431" i="1"/>
  <c r="DB571" i="1"/>
  <c r="FD571" i="1" s="1"/>
  <c r="EB571" i="1"/>
  <c r="DB33" i="1"/>
  <c r="FD33" i="1" s="1"/>
  <c r="EB33" i="1"/>
  <c r="EC230" i="1"/>
  <c r="DK230" i="1"/>
  <c r="DB65" i="1"/>
  <c r="FD65" i="1" s="1"/>
  <c r="EB65" i="1"/>
  <c r="DK401" i="1"/>
  <c r="EC401" i="1"/>
  <c r="DK204" i="1"/>
  <c r="EC204" i="1"/>
  <c r="DK151" i="1"/>
  <c r="EC151" i="1"/>
  <c r="DK263" i="1"/>
  <c r="EC263" i="1"/>
  <c r="DK6" i="1"/>
  <c r="EC6" i="1"/>
  <c r="DK458" i="1"/>
  <c r="EC458" i="1"/>
  <c r="DK208" i="1"/>
  <c r="EC208" i="1"/>
  <c r="DB110" i="1"/>
  <c r="FD110" i="1" s="1"/>
  <c r="EB110" i="1"/>
  <c r="DK146" i="1"/>
  <c r="EC146" i="1"/>
  <c r="DB574" i="1"/>
  <c r="FD574" i="1" s="1"/>
  <c r="EB574" i="1"/>
  <c r="DK415" i="1"/>
  <c r="EC415" i="1"/>
  <c r="DK332" i="1"/>
  <c r="EC332" i="1"/>
  <c r="DK22" i="1"/>
  <c r="EC22" i="1"/>
  <c r="DK406" i="1"/>
  <c r="EC406" i="1"/>
  <c r="DB575" i="1"/>
  <c r="FD575" i="1" s="1"/>
  <c r="EB575" i="1"/>
  <c r="DB76" i="1"/>
  <c r="FD76" i="1" s="1"/>
  <c r="EB76" i="1"/>
  <c r="DB161" i="1"/>
  <c r="FD161" i="1" s="1"/>
  <c r="EB161" i="1"/>
  <c r="DB71" i="1"/>
  <c r="FD71" i="1" s="1"/>
  <c r="EB71" i="1"/>
  <c r="DB18" i="1"/>
  <c r="FD18" i="1" s="1"/>
  <c r="EB18" i="1"/>
  <c r="DK461" i="1"/>
  <c r="EC461" i="1"/>
  <c r="DK468" i="1"/>
  <c r="EC468" i="1"/>
  <c r="DB382" i="1"/>
  <c r="FD382" i="1" s="1"/>
  <c r="EB382" i="1"/>
  <c r="DK476" i="1"/>
  <c r="EC476" i="1"/>
  <c r="DK315" i="1"/>
  <c r="EC315" i="1"/>
  <c r="DB93" i="1"/>
  <c r="FD93" i="1" s="1"/>
  <c r="EB93" i="1"/>
  <c r="DB364" i="1"/>
  <c r="FD364" i="1" s="1"/>
  <c r="EB364" i="1"/>
  <c r="DB332" i="1"/>
  <c r="FD332" i="1" s="1"/>
  <c r="EB332" i="1"/>
  <c r="DB92" i="1"/>
  <c r="FD92" i="1" s="1"/>
  <c r="EB92" i="1"/>
  <c r="DK554" i="1"/>
  <c r="EC554" i="1"/>
  <c r="DB179" i="1"/>
  <c r="FD179" i="1" s="1"/>
  <c r="EB179" i="1"/>
  <c r="DB495" i="1"/>
  <c r="FD495" i="1" s="1"/>
  <c r="EB495" i="1"/>
  <c r="DK419" i="1"/>
  <c r="EC419" i="1"/>
  <c r="DB391" i="1"/>
  <c r="FD391" i="1" s="1"/>
  <c r="EB391" i="1"/>
  <c r="DK126" i="1"/>
  <c r="EC126" i="1"/>
  <c r="DK526" i="1"/>
  <c r="EC526" i="1"/>
  <c r="DK194" i="1"/>
  <c r="EC194" i="1"/>
  <c r="DB243" i="1"/>
  <c r="FD243" i="1" s="1"/>
  <c r="EB243" i="1"/>
  <c r="DB480" i="1"/>
  <c r="FD480" i="1" s="1"/>
  <c r="EB480" i="1"/>
  <c r="DB465" i="1"/>
  <c r="FD465" i="1" s="1"/>
  <c r="EB465" i="1"/>
  <c r="DB107" i="1"/>
  <c r="FD107" i="1" s="1"/>
  <c r="EB107" i="1"/>
  <c r="DB335" i="1"/>
  <c r="FD335" i="1" s="1"/>
  <c r="EB335" i="1"/>
  <c r="DB455" i="1"/>
  <c r="FD455" i="1" s="1"/>
  <c r="EB455" i="1"/>
  <c r="DB293" i="1"/>
  <c r="FD293" i="1" s="1"/>
  <c r="EB293" i="1"/>
  <c r="DB219" i="1"/>
  <c r="FD219" i="1" s="1"/>
  <c r="EB219" i="1"/>
  <c r="DB261" i="1"/>
  <c r="FD261" i="1" s="1"/>
  <c r="EB261" i="1"/>
  <c r="DB205" i="1"/>
  <c r="FD205" i="1" s="1"/>
  <c r="EB205" i="1"/>
  <c r="DB151" i="1"/>
  <c r="FD151" i="1" s="1"/>
  <c r="EB151" i="1"/>
  <c r="DB232" i="1"/>
  <c r="FD232" i="1" s="1"/>
  <c r="EB232" i="1"/>
  <c r="DB43" i="1"/>
  <c r="FD43" i="1" s="1"/>
  <c r="EB43" i="1"/>
  <c r="DB24" i="1"/>
  <c r="FD24" i="1" s="1"/>
  <c r="EB24" i="1"/>
  <c r="DB494" i="1"/>
  <c r="FD494" i="1" s="1"/>
  <c r="EB494" i="1"/>
  <c r="DB435" i="1"/>
  <c r="FD435" i="1" s="1"/>
  <c r="EB435" i="1"/>
  <c r="DB489" i="1"/>
  <c r="FD489" i="1" s="1"/>
  <c r="EB489" i="1"/>
  <c r="DB396" i="1"/>
  <c r="FD396" i="1" s="1"/>
  <c r="EB396" i="1"/>
  <c r="DB42" i="1"/>
  <c r="FD42" i="1" s="1"/>
  <c r="EB42" i="1"/>
  <c r="DB502" i="1"/>
  <c r="FD502" i="1" s="1"/>
  <c r="EB502" i="1"/>
  <c r="DB202" i="1"/>
  <c r="FD202" i="1" s="1"/>
  <c r="EB202" i="1"/>
  <c r="DB83" i="1"/>
  <c r="FD83" i="1" s="1"/>
  <c r="EB83" i="1"/>
  <c r="DB395" i="1"/>
  <c r="FD395" i="1" s="1"/>
  <c r="EB395" i="1"/>
  <c r="DB278" i="1"/>
  <c r="FD278" i="1" s="1"/>
  <c r="EB278" i="1"/>
  <c r="DB155" i="1"/>
  <c r="FD155" i="1" s="1"/>
  <c r="EB155" i="1"/>
  <c r="EJ217" i="1"/>
  <c r="ER217" i="1"/>
  <c r="EJ182" i="1"/>
  <c r="ER182" i="1"/>
  <c r="EJ312" i="1"/>
  <c r="ER312" i="1"/>
  <c r="DB409" i="1"/>
  <c r="FD409" i="1" s="1"/>
  <c r="EB409" i="1"/>
  <c r="DB129" i="1"/>
  <c r="FD129" i="1" s="1"/>
  <c r="EB129" i="1"/>
  <c r="EC254" i="1"/>
  <c r="DK254" i="1"/>
  <c r="DK21" i="1"/>
  <c r="EC21" i="1"/>
  <c r="DK388" i="1"/>
  <c r="EC388" i="1"/>
  <c r="DK213" i="1"/>
  <c r="EC213" i="1"/>
  <c r="DB108" i="1"/>
  <c r="FD108" i="1" s="1"/>
  <c r="EB108" i="1"/>
  <c r="DB443" i="1"/>
  <c r="FD443" i="1" s="1"/>
  <c r="EB443" i="1"/>
  <c r="DB242" i="1"/>
  <c r="FD242" i="1" s="1"/>
  <c r="EB242" i="1"/>
  <c r="DB143" i="1"/>
  <c r="FD143" i="1" s="1"/>
  <c r="EB143" i="1"/>
  <c r="DB386" i="1"/>
  <c r="FD386" i="1" s="1"/>
  <c r="EB386" i="1"/>
  <c r="DK371" i="1"/>
  <c r="EC371" i="1"/>
  <c r="DK469" i="1"/>
  <c r="EC469" i="1"/>
  <c r="DB116" i="1"/>
  <c r="FD116" i="1" s="1"/>
  <c r="EB116" i="1"/>
  <c r="DB99" i="1"/>
  <c r="FD99" i="1" s="1"/>
  <c r="EB99" i="1"/>
  <c r="DB10" i="1"/>
  <c r="FD10" i="1" s="1"/>
  <c r="EB10" i="1"/>
  <c r="DB555" i="1"/>
  <c r="FD555" i="1" s="1"/>
  <c r="EB555" i="1"/>
  <c r="DB482" i="1"/>
  <c r="FD482" i="1" s="1"/>
  <c r="EB482" i="1"/>
  <c r="DB271" i="1"/>
  <c r="FD271" i="1" s="1"/>
  <c r="EB271" i="1"/>
  <c r="EB233" i="1"/>
  <c r="DB233" i="1"/>
  <c r="FD233" i="1" s="1"/>
  <c r="DB199" i="1"/>
  <c r="FD199" i="1" s="1"/>
  <c r="EB199" i="1"/>
  <c r="DB249" i="1"/>
  <c r="FD249" i="1" s="1"/>
  <c r="EB249" i="1"/>
  <c r="EJ247" i="1"/>
  <c r="ER247" i="1"/>
  <c r="DB163" i="1"/>
  <c r="FD163" i="1" s="1"/>
  <c r="EB163" i="1"/>
  <c r="DB503" i="1"/>
  <c r="FD503" i="1" s="1"/>
  <c r="EB503" i="1"/>
  <c r="EJ280" i="1"/>
  <c r="ER280" i="1"/>
  <c r="DB55" i="1"/>
  <c r="FD55" i="1" s="1"/>
  <c r="EB55" i="1"/>
  <c r="DK127" i="1"/>
  <c r="EC127" i="1"/>
  <c r="DB248" i="1"/>
  <c r="FD248" i="1" s="1"/>
  <c r="EB248" i="1"/>
  <c r="EJ327" i="1"/>
  <c r="ER327" i="1"/>
  <c r="DB139" i="1"/>
  <c r="FD139" i="1" s="1"/>
  <c r="EB139" i="1"/>
  <c r="EJ59" i="1"/>
  <c r="ER59" i="1"/>
  <c r="DK70" i="1"/>
  <c r="EC70" i="1"/>
  <c r="EJ299" i="1"/>
  <c r="ER299" i="1"/>
  <c r="EJ545" i="1"/>
  <c r="ER545" i="1"/>
  <c r="EJ34" i="1"/>
  <c r="ER34" i="1"/>
  <c r="EJ445" i="1"/>
  <c r="ER445" i="1"/>
  <c r="ER245" i="1"/>
  <c r="EJ245" i="1"/>
  <c r="EJ206" i="1"/>
  <c r="ER206" i="1"/>
  <c r="DB186" i="1"/>
  <c r="FD186" i="1" s="1"/>
  <c r="EB186" i="1"/>
  <c r="DB195" i="1"/>
  <c r="FD195" i="1" s="1"/>
  <c r="EB195" i="1"/>
  <c r="DB114" i="1"/>
  <c r="FD114" i="1" s="1"/>
  <c r="EB114" i="1"/>
  <c r="DB122" i="1"/>
  <c r="FD122" i="1" s="1"/>
  <c r="EB122" i="1"/>
  <c r="DB257" i="1"/>
  <c r="FD257" i="1" s="1"/>
  <c r="EB257" i="1"/>
  <c r="DB481" i="1"/>
  <c r="FD481" i="1" s="1"/>
  <c r="EB481" i="1"/>
  <c r="DB504" i="1"/>
  <c r="FD504" i="1" s="1"/>
  <c r="EB504" i="1"/>
  <c r="EJ496" i="1"/>
  <c r="ER496" i="1"/>
  <c r="ER116" i="1"/>
  <c r="EJ116" i="1"/>
  <c r="DK444" i="1"/>
  <c r="EC444" i="1"/>
  <c r="DK87" i="1"/>
  <c r="EC87" i="1"/>
  <c r="DK20" i="1"/>
  <c r="EC20" i="1"/>
  <c r="ER237" i="1"/>
  <c r="EJ237" i="1"/>
  <c r="DK475" i="1"/>
  <c r="EC475" i="1"/>
  <c r="DB53" i="1"/>
  <c r="FD53" i="1" s="1"/>
  <c r="EB53" i="1"/>
  <c r="DK466" i="1"/>
  <c r="EC466" i="1"/>
  <c r="ER144" i="1"/>
  <c r="EJ144" i="1"/>
  <c r="EJ522" i="1"/>
  <c r="ER522" i="1"/>
  <c r="ER479" i="1"/>
  <c r="EJ479" i="1"/>
  <c r="EJ494" i="1"/>
  <c r="ER494" i="1"/>
  <c r="EJ482" i="1"/>
  <c r="ER482" i="1"/>
  <c r="ER249" i="1"/>
  <c r="EJ249" i="1"/>
  <c r="EJ211" i="1"/>
  <c r="EJ198" i="1"/>
  <c r="ER198" i="1"/>
  <c r="EP90" i="1"/>
  <c r="EH90" i="1"/>
  <c r="DB401" i="1"/>
  <c r="FD401" i="1" s="1"/>
  <c r="EB401" i="1"/>
  <c r="ER136" i="1"/>
  <c r="EJ136" i="1"/>
  <c r="EJ250" i="1"/>
  <c r="ER250" i="1"/>
  <c r="EJ55" i="1"/>
  <c r="ER55" i="1"/>
  <c r="EJ502" i="1"/>
  <c r="ER502" i="1"/>
  <c r="ER435" i="1"/>
  <c r="EJ435" i="1"/>
  <c r="EJ222" i="1"/>
  <c r="ER222" i="1"/>
  <c r="EJ78" i="1"/>
  <c r="ER78" i="1"/>
  <c r="ER571" i="1"/>
  <c r="EJ571" i="1"/>
  <c r="EJ221" i="1"/>
  <c r="ER221" i="1"/>
  <c r="ER33" i="1"/>
  <c r="EJ33" i="1"/>
  <c r="ER366" i="1"/>
  <c r="EJ366" i="1"/>
  <c r="EJ264" i="1"/>
  <c r="ER264" i="1"/>
  <c r="EJ367" i="1"/>
  <c r="ER367" i="1"/>
  <c r="EJ172" i="1"/>
  <c r="ER172" i="1"/>
  <c r="EJ9" i="1"/>
  <c r="ER9" i="1"/>
  <c r="ER132" i="1"/>
  <c r="EJ132" i="1"/>
  <c r="ER467" i="1"/>
  <c r="EJ467" i="1"/>
  <c r="EJ325" i="1"/>
  <c r="ER325" i="1"/>
  <c r="EJ457" i="1"/>
  <c r="ER457" i="1"/>
  <c r="ES433" i="1"/>
  <c r="ER433" i="1"/>
  <c r="EJ433" i="1"/>
  <c r="ER277" i="1"/>
  <c r="EJ277" i="1"/>
  <c r="EJ275" i="1"/>
  <c r="ER275" i="1"/>
  <c r="EJ582" i="1"/>
  <c r="ER582" i="1"/>
  <c r="ER338" i="1"/>
  <c r="EJ338" i="1"/>
  <c r="ER161" i="1"/>
  <c r="EJ161" i="1"/>
  <c r="EJ133" i="1"/>
  <c r="ER133" i="1"/>
  <c r="ER500" i="1"/>
  <c r="EJ500" i="1"/>
  <c r="EJ311" i="1"/>
  <c r="ER311" i="1"/>
  <c r="ER378" i="1"/>
  <c r="EJ378" i="1"/>
  <c r="EJ71" i="1"/>
  <c r="ER71" i="1"/>
  <c r="EJ417" i="1"/>
  <c r="ER417" i="1"/>
  <c r="EJ371" i="1"/>
  <c r="ER371" i="1"/>
  <c r="EJ557" i="1"/>
  <c r="ER557" i="1"/>
  <c r="EJ543" i="1"/>
  <c r="ER543" i="1"/>
  <c r="EJ202" i="1"/>
  <c r="ER202" i="1"/>
  <c r="EJ128" i="1"/>
  <c r="ER128" i="1"/>
  <c r="EJ373" i="1"/>
  <c r="ER373" i="1"/>
  <c r="EJ573" i="1"/>
  <c r="ER573" i="1"/>
  <c r="EJ421" i="1"/>
  <c r="ER421" i="1"/>
  <c r="EJ405" i="1"/>
  <c r="ER405" i="1"/>
  <c r="ER195" i="1"/>
  <c r="EJ195" i="1"/>
  <c r="ER52" i="1"/>
  <c r="EJ52" i="1"/>
  <c r="EJ122" i="1"/>
  <c r="ER122" i="1"/>
  <c r="EJ481" i="1"/>
  <c r="ER481" i="1"/>
  <c r="ER43" i="1"/>
  <c r="DB224" i="1"/>
  <c r="FD224" i="1" s="1"/>
  <c r="EB224" i="1"/>
  <c r="DB82" i="1"/>
  <c r="FD82" i="1" s="1"/>
  <c r="EB82" i="1"/>
  <c r="DB464" i="1"/>
  <c r="FD464" i="1" s="1"/>
  <c r="EB464" i="1"/>
  <c r="DB256" i="1"/>
  <c r="FD256" i="1" s="1"/>
  <c r="EB256" i="1"/>
  <c r="DB229" i="1"/>
  <c r="FD229" i="1" s="1"/>
  <c r="EB229" i="1"/>
  <c r="DB583" i="1"/>
  <c r="FD583" i="1" s="1"/>
  <c r="EB583" i="1"/>
  <c r="DB203" i="1"/>
  <c r="FD203" i="1" s="1"/>
  <c r="EB203" i="1"/>
  <c r="DB168" i="1"/>
  <c r="FD168" i="1" s="1"/>
  <c r="EB168" i="1"/>
  <c r="DB363" i="1"/>
  <c r="FD363" i="1" s="1"/>
  <c r="EB363" i="1"/>
  <c r="ER472" i="1"/>
  <c r="DB329" i="1"/>
  <c r="FD329" i="1" s="1"/>
  <c r="EB329" i="1"/>
  <c r="DK225" i="1"/>
  <c r="EC225" i="1"/>
  <c r="DB516" i="1"/>
  <c r="FD516" i="1" s="1"/>
  <c r="EB516" i="1"/>
  <c r="DK247" i="1"/>
  <c r="EC247" i="1"/>
  <c r="DB506" i="1"/>
  <c r="FD506" i="1" s="1"/>
  <c r="EB506" i="1"/>
  <c r="DB8" i="1"/>
  <c r="FD8" i="1" s="1"/>
  <c r="EB8" i="1"/>
  <c r="DK51" i="1"/>
  <c r="EC51" i="1"/>
  <c r="DB349" i="1"/>
  <c r="FD349" i="1" s="1"/>
  <c r="EB349" i="1"/>
  <c r="DK556" i="1"/>
  <c r="EC556" i="1"/>
  <c r="DB125" i="1"/>
  <c r="FD125" i="1" s="1"/>
  <c r="EB125" i="1"/>
  <c r="DK34" i="1"/>
  <c r="EC34" i="1"/>
  <c r="DB124" i="1"/>
  <c r="FD124" i="1" s="1"/>
  <c r="EB124" i="1"/>
  <c r="DK344" i="1"/>
  <c r="EC344" i="1"/>
  <c r="DB185" i="1"/>
  <c r="FD185" i="1" s="1"/>
  <c r="EB185" i="1"/>
  <c r="DK206" i="1"/>
  <c r="EC206" i="1"/>
  <c r="EJ563" i="1"/>
  <c r="ER563" i="1"/>
  <c r="EJ531" i="1"/>
  <c r="ER531" i="1"/>
  <c r="EJ154" i="1"/>
  <c r="ER154" i="1"/>
  <c r="EJ369" i="1"/>
  <c r="ER369" i="1"/>
  <c r="EJ538" i="1"/>
  <c r="ER538" i="1"/>
  <c r="EJ103" i="1"/>
  <c r="ER103" i="1"/>
  <c r="EJ284" i="1"/>
  <c r="ER284" i="1"/>
  <c r="EJ511" i="1"/>
  <c r="ER511" i="1"/>
  <c r="EJ521" i="1"/>
  <c r="ER521" i="1"/>
  <c r="EJ152" i="1"/>
  <c r="ER152" i="1"/>
  <c r="EJ392" i="1"/>
  <c r="ER392" i="1"/>
  <c r="EJ87" i="1"/>
  <c r="ER87" i="1"/>
  <c r="EJ519" i="1"/>
  <c r="ER519" i="1"/>
  <c r="EJ88" i="1"/>
  <c r="ER88" i="1"/>
  <c r="ER509" i="1"/>
  <c r="EJ509" i="1"/>
  <c r="EJ497" i="1"/>
  <c r="ER497" i="1"/>
  <c r="EJ562" i="1"/>
  <c r="ER562" i="1"/>
  <c r="EJ490" i="1"/>
  <c r="ER490" i="1"/>
  <c r="EJ376" i="1"/>
  <c r="ER376" i="1"/>
  <c r="EJ329" i="1"/>
  <c r="ER329" i="1"/>
  <c r="EJ516" i="1"/>
  <c r="ER516" i="1"/>
  <c r="ER566" i="1"/>
  <c r="EJ566" i="1"/>
  <c r="DK353" i="1"/>
  <c r="EC353" i="1"/>
  <c r="DK464" i="1"/>
  <c r="EC464" i="1"/>
  <c r="DB73" i="1"/>
  <c r="FD73" i="1" s="1"/>
  <c r="EB73" i="1"/>
  <c r="DK527" i="1"/>
  <c r="EC527" i="1"/>
  <c r="DB580" i="1"/>
  <c r="FD580" i="1" s="1"/>
  <c r="EB580" i="1"/>
  <c r="DK360" i="1"/>
  <c r="EC360" i="1"/>
  <c r="DB72" i="1"/>
  <c r="FD72" i="1" s="1"/>
  <c r="EB72" i="1"/>
  <c r="DK311" i="1"/>
  <c r="EC311" i="1"/>
  <c r="DB484" i="1"/>
  <c r="FD484" i="1" s="1"/>
  <c r="EB484" i="1"/>
  <c r="DK341" i="1"/>
  <c r="EC341" i="1"/>
  <c r="DB299" i="1"/>
  <c r="FD299" i="1" s="1"/>
  <c r="EB299" i="1"/>
  <c r="EC202" i="1"/>
  <c r="DK202" i="1"/>
  <c r="DB445" i="1"/>
  <c r="FD445" i="1" s="1"/>
  <c r="EB445" i="1"/>
  <c r="DB112" i="1"/>
  <c r="FD112" i="1" s="1"/>
  <c r="EB112" i="1"/>
  <c r="DK421" i="1"/>
  <c r="EC421" i="1"/>
  <c r="DB296" i="1"/>
  <c r="FD296" i="1" s="1"/>
  <c r="EB296" i="1"/>
  <c r="DB432" i="1"/>
  <c r="FD432" i="1" s="1"/>
  <c r="EB432" i="1"/>
  <c r="DK83" i="1"/>
  <c r="EC83" i="1"/>
  <c r="DB488" i="1"/>
  <c r="FD488" i="1" s="1"/>
  <c r="EB488" i="1"/>
  <c r="DK405" i="1"/>
  <c r="EC405" i="1"/>
  <c r="DB508" i="1"/>
  <c r="FD508" i="1" s="1"/>
  <c r="EB508" i="1"/>
  <c r="DB19" i="1"/>
  <c r="FD19" i="1" s="1"/>
  <c r="EB19" i="1"/>
  <c r="DK362" i="1"/>
  <c r="EC362" i="1"/>
  <c r="DB216" i="1"/>
  <c r="FD216" i="1" s="1"/>
  <c r="EB216" i="1"/>
  <c r="DK257" i="1"/>
  <c r="EC257" i="1"/>
  <c r="DB496" i="1"/>
  <c r="FD496" i="1" s="1"/>
  <c r="EB496" i="1"/>
  <c r="DK437" i="1"/>
  <c r="EC437" i="1"/>
  <c r="DK16" i="1"/>
  <c r="EC16" i="1"/>
  <c r="DK280" i="1"/>
  <c r="EC280" i="1"/>
  <c r="DK15" i="1"/>
  <c r="EC15" i="1"/>
  <c r="DK451" i="1"/>
  <c r="EC451" i="1"/>
  <c r="DK78" i="1"/>
  <c r="EC78" i="1"/>
  <c r="DK25" i="1"/>
  <c r="EC25" i="1"/>
  <c r="DK148" i="1"/>
  <c r="EC148" i="1"/>
  <c r="DK367" i="1"/>
  <c r="EC367" i="1"/>
  <c r="DK196" i="1"/>
  <c r="EC196" i="1"/>
  <c r="DK325" i="1"/>
  <c r="EC325" i="1"/>
  <c r="DK295" i="1"/>
  <c r="EC295" i="1"/>
  <c r="DK424" i="1"/>
  <c r="EC424" i="1"/>
  <c r="DK252" i="1"/>
  <c r="EC252" i="1"/>
  <c r="DK68" i="1"/>
  <c r="EC68" i="1"/>
  <c r="DK455" i="1"/>
  <c r="EC455" i="1"/>
  <c r="DK48" i="1"/>
  <c r="EC48" i="1"/>
  <c r="DK387" i="1"/>
  <c r="EC387" i="1"/>
  <c r="DK319" i="1"/>
  <c r="EC319" i="1"/>
  <c r="DK219" i="1"/>
  <c r="EC219" i="1"/>
  <c r="DK552" i="1"/>
  <c r="EC552" i="1"/>
  <c r="DK548" i="1"/>
  <c r="EC548" i="1"/>
  <c r="DK169" i="1"/>
  <c r="EC169" i="1"/>
  <c r="DK26" i="1"/>
  <c r="EC26" i="1"/>
  <c r="DK531" i="1"/>
  <c r="EC531" i="1"/>
  <c r="DK369" i="1"/>
  <c r="EC369" i="1"/>
  <c r="DK103" i="1"/>
  <c r="EC103" i="1"/>
  <c r="DK511" i="1"/>
  <c r="EC511" i="1"/>
  <c r="DK191" i="1"/>
  <c r="EC191" i="1"/>
  <c r="DK358" i="1"/>
  <c r="EC358" i="1"/>
  <c r="DK518" i="1"/>
  <c r="EC518" i="1"/>
  <c r="DK160" i="1"/>
  <c r="EC160" i="1"/>
  <c r="DK513" i="1"/>
  <c r="EC513" i="1"/>
  <c r="DK199" i="1"/>
  <c r="EC199" i="1"/>
  <c r="DK198" i="1"/>
  <c r="EC198" i="1"/>
  <c r="DK30" i="1"/>
  <c r="EC30" i="1"/>
  <c r="DK567" i="1"/>
  <c r="EC567" i="1"/>
  <c r="DK550" i="1"/>
  <c r="EC550" i="1"/>
  <c r="DK67" i="1"/>
  <c r="EC67" i="1"/>
  <c r="DK411" i="1"/>
  <c r="EC411" i="1"/>
  <c r="DK403" i="1"/>
  <c r="EC403" i="1"/>
  <c r="DK124" i="1"/>
  <c r="EC124" i="1"/>
  <c r="DK328" i="1"/>
  <c r="EC328" i="1"/>
  <c r="DK346" i="1"/>
  <c r="EC346" i="1"/>
  <c r="DK372" i="1"/>
  <c r="EC372" i="1"/>
  <c r="DK289" i="1"/>
  <c r="EC289" i="1"/>
  <c r="DK181" i="1"/>
  <c r="EC181" i="1"/>
  <c r="DK450" i="1"/>
  <c r="EC450" i="1"/>
  <c r="DK442" i="1"/>
  <c r="EC442" i="1"/>
  <c r="DK147" i="1"/>
  <c r="EC147" i="1"/>
  <c r="DK361" i="1"/>
  <c r="EC361" i="1"/>
  <c r="DB526" i="1"/>
  <c r="FD526" i="1" s="1"/>
  <c r="EB526" i="1"/>
  <c r="DB130" i="1"/>
  <c r="FD130" i="1" s="1"/>
  <c r="EB130" i="1"/>
  <c r="DK64" i="1"/>
  <c r="EC64" i="1"/>
  <c r="DB30" i="1"/>
  <c r="FD30" i="1" s="1"/>
  <c r="EB30" i="1"/>
  <c r="ES30" i="1" s="1"/>
  <c r="DB282" i="1"/>
  <c r="FD282" i="1" s="1"/>
  <c r="EB282" i="1"/>
  <c r="DB61" i="1"/>
  <c r="FD61" i="1" s="1"/>
  <c r="EB61" i="1"/>
  <c r="DK426" i="1"/>
  <c r="EC426" i="1"/>
  <c r="DK85" i="1"/>
  <c r="EC85" i="1"/>
  <c r="DB459" i="1"/>
  <c r="FD459" i="1" s="1"/>
  <c r="EB459" i="1"/>
  <c r="DB26" i="1"/>
  <c r="FD26" i="1" s="1"/>
  <c r="EB26" i="1"/>
  <c r="DB284" i="1"/>
  <c r="FD284" i="1" s="1"/>
  <c r="EB284" i="1"/>
  <c r="DK365" i="1"/>
  <c r="EC365" i="1"/>
  <c r="DB87" i="1"/>
  <c r="FD87" i="1" s="1"/>
  <c r="EB87" i="1"/>
  <c r="DB434" i="1"/>
  <c r="FD434" i="1" s="1"/>
  <c r="EB434" i="1"/>
  <c r="DB294" i="1"/>
  <c r="FD294" i="1" s="1"/>
  <c r="EB294" i="1"/>
  <c r="DB192" i="1"/>
  <c r="FD192" i="1" s="1"/>
  <c r="EB192" i="1"/>
  <c r="DB315" i="1"/>
  <c r="FD315" i="1" s="1"/>
  <c r="EB315" i="1"/>
  <c r="DK375" i="1"/>
  <c r="EC375" i="1"/>
  <c r="DK354" i="1"/>
  <c r="EC354" i="1"/>
  <c r="DK168" i="1"/>
  <c r="EC168" i="1"/>
  <c r="DK59" i="1"/>
  <c r="EC59" i="1"/>
  <c r="DK241" i="1"/>
  <c r="EC241" i="1"/>
  <c r="DB557" i="1"/>
  <c r="FD557" i="1" s="1"/>
  <c r="EB557" i="1"/>
  <c r="EB307" i="1"/>
  <c r="DB307" i="1"/>
  <c r="FD307" i="1" s="1"/>
  <c r="DB497" i="1"/>
  <c r="FD497" i="1" s="1"/>
  <c r="EB497" i="1"/>
  <c r="DB351" i="1"/>
  <c r="FD351" i="1" s="1"/>
  <c r="EB351" i="1"/>
  <c r="DB300" i="1"/>
  <c r="FD300" i="1" s="1"/>
  <c r="EB300" i="1"/>
  <c r="DB268" i="1"/>
  <c r="FD268" i="1" s="1"/>
  <c r="EB268" i="1"/>
  <c r="DB400" i="1"/>
  <c r="FD400" i="1" s="1"/>
  <c r="EB400" i="1"/>
  <c r="DB559" i="1"/>
  <c r="FD559" i="1" s="1"/>
  <c r="EB559" i="1"/>
  <c r="DK239" i="1"/>
  <c r="EC239" i="1"/>
  <c r="DB101" i="1"/>
  <c r="FD101" i="1" s="1"/>
  <c r="EB101" i="1"/>
  <c r="DB75" i="1"/>
  <c r="FD75" i="1" s="1"/>
  <c r="EB75" i="1"/>
  <c r="DB478" i="1"/>
  <c r="FD478" i="1" s="1"/>
  <c r="EB478" i="1"/>
  <c r="DK326" i="1"/>
  <c r="EC326" i="1"/>
  <c r="DB388" i="1"/>
  <c r="FD388" i="1" s="1"/>
  <c r="EB388" i="1"/>
  <c r="DB213" i="1"/>
  <c r="FD213" i="1" s="1"/>
  <c r="EB213" i="1"/>
  <c r="DK342" i="1"/>
  <c r="EC342" i="1"/>
  <c r="DK533" i="1"/>
  <c r="EC533" i="1"/>
  <c r="DB215" i="1"/>
  <c r="FD215" i="1" s="1"/>
  <c r="EB215" i="1"/>
  <c r="ES215" i="1" s="1"/>
  <c r="DB197" i="1"/>
  <c r="FD197" i="1" s="1"/>
  <c r="EB197" i="1"/>
  <c r="DB578" i="1"/>
  <c r="FD578" i="1" s="1"/>
  <c r="EB578" i="1"/>
  <c r="DB193" i="1"/>
  <c r="FD193" i="1" s="1"/>
  <c r="EB193" i="1"/>
  <c r="DB524" i="1"/>
  <c r="FD524" i="1" s="1"/>
  <c r="EB524" i="1"/>
  <c r="DB376" i="1"/>
  <c r="FD376" i="1" s="1"/>
  <c r="EB376" i="1"/>
  <c r="DK536" i="1"/>
  <c r="EC536" i="1"/>
  <c r="DK32" i="1"/>
  <c r="EC32" i="1"/>
  <c r="DK37" i="1"/>
  <c r="EC37" i="1"/>
  <c r="DB383" i="1"/>
  <c r="FD383" i="1" s="1"/>
  <c r="EB383" i="1"/>
  <c r="DB345" i="1"/>
  <c r="FD345" i="1" s="1"/>
  <c r="EB345" i="1"/>
  <c r="DK485" i="1"/>
  <c r="EC485" i="1"/>
  <c r="DK262" i="1"/>
  <c r="EC262" i="1"/>
  <c r="DB283" i="1"/>
  <c r="FD283" i="1" s="1"/>
  <c r="EB283" i="1"/>
  <c r="DB183" i="1"/>
  <c r="FD183" i="1" s="1"/>
  <c r="EB183" i="1"/>
  <c r="DK55" i="1"/>
  <c r="EC55" i="1"/>
  <c r="DK435" i="1"/>
  <c r="EC435" i="1"/>
  <c r="DK546" i="1"/>
  <c r="EC546" i="1"/>
  <c r="DK74" i="1"/>
  <c r="EC74" i="1"/>
  <c r="DK293" i="1"/>
  <c r="EC293" i="1"/>
  <c r="DK153" i="1"/>
  <c r="EC153" i="1"/>
  <c r="DB326" i="1"/>
  <c r="FD326" i="1" s="1"/>
  <c r="EB326" i="1"/>
  <c r="DB437" i="1"/>
  <c r="FD437" i="1" s="1"/>
  <c r="EB437" i="1"/>
  <c r="ES437" i="1" s="1"/>
  <c r="DB16" i="1"/>
  <c r="FD16" i="1" s="1"/>
  <c r="EB16" i="1"/>
  <c r="DB535" i="1"/>
  <c r="FD535" i="1" s="1"/>
  <c r="EB535" i="1"/>
  <c r="DB239" i="1"/>
  <c r="FD239" i="1" s="1"/>
  <c r="EB239" i="1"/>
  <c r="DK145" i="1"/>
  <c r="EC145" i="1"/>
  <c r="DK119" i="1"/>
  <c r="EC119" i="1"/>
  <c r="DB264" i="1"/>
  <c r="FD264" i="1" s="1"/>
  <c r="EB264" i="1"/>
  <c r="DK575" i="1"/>
  <c r="EC575" i="1"/>
  <c r="DB64" i="1"/>
  <c r="FD64" i="1" s="1"/>
  <c r="EB64" i="1"/>
  <c r="DK120" i="1"/>
  <c r="EC120" i="1"/>
  <c r="DK368" i="1"/>
  <c r="EC368" i="1"/>
  <c r="DK385" i="1"/>
  <c r="EC385" i="1"/>
  <c r="DB431" i="1"/>
  <c r="FD431" i="1" s="1"/>
  <c r="EB431" i="1"/>
  <c r="DK66" i="1"/>
  <c r="EC66" i="1"/>
  <c r="DK323" i="1"/>
  <c r="EC323" i="1"/>
  <c r="DK200" i="1"/>
  <c r="EC200" i="1"/>
  <c r="DK209" i="1"/>
  <c r="EC209" i="1"/>
  <c r="DK510" i="1"/>
  <c r="EC510" i="1"/>
  <c r="DK318" i="1"/>
  <c r="EC318" i="1"/>
  <c r="DK104" i="1"/>
  <c r="EC104" i="1"/>
  <c r="DB136" i="1"/>
  <c r="FD136" i="1" s="1"/>
  <c r="EB136" i="1"/>
  <c r="DK364" i="1"/>
  <c r="EC364" i="1"/>
  <c r="DK309" i="1"/>
  <c r="EC309" i="1"/>
  <c r="DK188" i="1"/>
  <c r="EC188" i="1"/>
  <c r="DK93" i="1"/>
  <c r="EC93" i="1"/>
  <c r="DB378" i="1"/>
  <c r="FD378" i="1" s="1"/>
  <c r="EB378" i="1"/>
  <c r="DB549" i="1"/>
  <c r="FD549" i="1" s="1"/>
  <c r="EB549" i="1"/>
  <c r="DB133" i="1"/>
  <c r="FD133" i="1" s="1"/>
  <c r="EB133" i="1"/>
  <c r="DB417" i="1"/>
  <c r="FD417" i="1" s="1"/>
  <c r="EB417" i="1"/>
  <c r="DB360" i="1"/>
  <c r="FD360" i="1" s="1"/>
  <c r="EB360" i="1"/>
  <c r="DK559" i="1"/>
  <c r="EC559" i="1"/>
  <c r="DB410" i="1"/>
  <c r="FD410" i="1" s="1"/>
  <c r="EB410" i="1"/>
  <c r="DB368" i="1"/>
  <c r="FD368" i="1" s="1"/>
  <c r="EB368" i="1"/>
  <c r="DK54" i="1"/>
  <c r="EC54" i="1"/>
  <c r="DB104" i="1"/>
  <c r="FD104" i="1" s="1"/>
  <c r="EB104" i="1"/>
  <c r="DB45" i="1"/>
  <c r="FD45" i="1" s="1"/>
  <c r="EB45" i="1"/>
  <c r="DK337" i="1"/>
  <c r="EC337" i="1"/>
  <c r="DB113" i="1"/>
  <c r="FD113" i="1" s="1"/>
  <c r="EB113" i="1"/>
  <c r="DK540" i="1"/>
  <c r="EC540" i="1"/>
  <c r="DB415" i="1"/>
  <c r="FD415" i="1" s="1"/>
  <c r="EB415" i="1"/>
  <c r="DK447" i="1"/>
  <c r="EC447" i="1"/>
  <c r="DK212" i="1"/>
  <c r="EC212" i="1"/>
  <c r="DK75" i="1"/>
  <c r="EC75" i="1"/>
  <c r="DB22" i="1"/>
  <c r="FD22" i="1" s="1"/>
  <c r="EB22" i="1"/>
  <c r="DK192" i="1"/>
  <c r="EC192" i="1"/>
  <c r="DK292" i="1"/>
  <c r="EC292" i="1"/>
  <c r="DK97" i="1"/>
  <c r="EC97" i="1"/>
  <c r="DK184" i="1"/>
  <c r="EC184" i="1"/>
  <c r="DK269" i="1"/>
  <c r="EC269" i="1"/>
  <c r="DB510" i="1"/>
  <c r="FD510" i="1" s="1"/>
  <c r="EB510" i="1"/>
  <c r="DB29" i="1"/>
  <c r="FD29" i="1" s="1"/>
  <c r="EB29" i="1"/>
  <c r="DB330" i="1"/>
  <c r="FD330" i="1" s="1"/>
  <c r="EB330" i="1"/>
  <c r="DB68" i="1"/>
  <c r="FD68" i="1" s="1"/>
  <c r="EB68" i="1"/>
  <c r="DB254" i="1"/>
  <c r="FD254" i="1" s="1"/>
  <c r="EB254" i="1"/>
  <c r="DB303" i="1"/>
  <c r="FD303" i="1" s="1"/>
  <c r="EB303" i="1"/>
  <c r="DB13" i="1"/>
  <c r="FD13" i="1" s="1"/>
  <c r="EB13" i="1"/>
  <c r="DB41" i="1"/>
  <c r="FD41" i="1" s="1"/>
  <c r="EB41" i="1"/>
  <c r="DB393" i="1"/>
  <c r="FD393" i="1" s="1"/>
  <c r="EB393" i="1"/>
  <c r="DK390" i="1"/>
  <c r="EC390" i="1"/>
  <c r="DB240" i="1"/>
  <c r="FD240" i="1" s="1"/>
  <c r="EB240" i="1"/>
  <c r="DK24" i="1"/>
  <c r="EC24" i="1"/>
  <c r="DB44" i="1"/>
  <c r="FD44" i="1" s="1"/>
  <c r="EB44" i="1"/>
  <c r="DB237" i="1"/>
  <c r="FD237" i="1" s="1"/>
  <c r="EB237" i="1"/>
  <c r="DB32" i="1"/>
  <c r="FD32" i="1" s="1"/>
  <c r="EB32" i="1"/>
  <c r="DB367" i="1"/>
  <c r="FD367" i="1" s="1"/>
  <c r="EB367" i="1"/>
  <c r="DB265" i="1"/>
  <c r="FD265" i="1" s="1"/>
  <c r="EB265" i="1"/>
  <c r="DB320" i="1"/>
  <c r="FD320" i="1" s="1"/>
  <c r="EB320" i="1"/>
  <c r="DB198" i="1"/>
  <c r="FD198" i="1" s="1"/>
  <c r="EB198" i="1"/>
  <c r="DB316" i="1"/>
  <c r="FD316" i="1" s="1"/>
  <c r="EB316" i="1"/>
  <c r="DB405" i="1"/>
  <c r="FD405" i="1" s="1"/>
  <c r="EB405" i="1"/>
  <c r="EB52" i="1"/>
  <c r="DB52" i="1"/>
  <c r="FD52" i="1" s="1"/>
  <c r="DB362" i="1"/>
  <c r="FD362" i="1" s="1"/>
  <c r="EB362" i="1"/>
  <c r="DB190" i="1"/>
  <c r="FD190" i="1" s="1"/>
  <c r="EB190" i="1"/>
  <c r="DB298" i="1"/>
  <c r="FD298" i="1" s="1"/>
  <c r="EB298" i="1"/>
  <c r="EJ461" i="1"/>
  <c r="ER461" i="1"/>
  <c r="EJ559" i="1"/>
  <c r="ER559" i="1"/>
  <c r="EJ234" i="1"/>
  <c r="ER234" i="1"/>
  <c r="ER523" i="1"/>
  <c r="EJ523" i="1"/>
  <c r="EJ304" i="1"/>
  <c r="ER304" i="1"/>
  <c r="EJ323" i="1"/>
  <c r="ER323" i="1"/>
  <c r="ER332" i="1"/>
  <c r="EJ332" i="1"/>
  <c r="EJ82" i="1"/>
  <c r="ER82" i="1"/>
  <c r="EJ200" i="1"/>
  <c r="ER200" i="1"/>
  <c r="EJ209" i="1"/>
  <c r="ER209" i="1"/>
  <c r="ER22" i="1"/>
  <c r="EJ22" i="1"/>
  <c r="EJ263" i="1"/>
  <c r="ER263" i="1"/>
  <c r="ER406" i="1"/>
  <c r="EJ406" i="1"/>
  <c r="ES179" i="1"/>
  <c r="ER179" i="1"/>
  <c r="EJ179" i="1"/>
  <c r="EJ374" i="1"/>
  <c r="ER374" i="1"/>
  <c r="ER318" i="1"/>
  <c r="EJ318" i="1"/>
  <c r="EJ495" i="1"/>
  <c r="ER495" i="1"/>
  <c r="EJ429" i="1"/>
  <c r="ER429" i="1"/>
  <c r="ER17" i="1"/>
  <c r="EJ17" i="1"/>
  <c r="EJ123" i="1"/>
  <c r="ER123" i="1"/>
  <c r="EJ84" i="1"/>
  <c r="ER84" i="1"/>
  <c r="EJ47" i="1"/>
  <c r="ER47" i="1"/>
  <c r="ER5" i="1"/>
  <c r="EJ5" i="1"/>
  <c r="EJ413" i="1"/>
  <c r="ER413" i="1"/>
  <c r="EJ464" i="1"/>
  <c r="ER464" i="1"/>
  <c r="EJ229" i="1"/>
  <c r="ER229" i="1"/>
  <c r="EJ168" i="1"/>
  <c r="ER168" i="1"/>
  <c r="ER390" i="1"/>
  <c r="EJ390" i="1"/>
  <c r="EJ541" i="1"/>
  <c r="ER541" i="1"/>
  <c r="EJ453" i="1"/>
  <c r="ER453" i="1"/>
  <c r="EJ356" i="1"/>
  <c r="ER356" i="1"/>
  <c r="EJ570" i="1"/>
  <c r="ER570" i="1"/>
  <c r="ER215" i="1"/>
  <c r="EJ215" i="1"/>
  <c r="EJ411" i="1"/>
  <c r="ER411" i="1"/>
  <c r="EJ308" i="1"/>
  <c r="ER308" i="1"/>
  <c r="ER484" i="1"/>
  <c r="EJ484" i="1"/>
  <c r="ER414" i="1"/>
  <c r="EJ414" i="1"/>
  <c r="EJ8" i="1"/>
  <c r="ER8" i="1"/>
  <c r="EJ349" i="1"/>
  <c r="ER349" i="1"/>
  <c r="ER124" i="1"/>
  <c r="EJ124" i="1"/>
  <c r="ER560" i="1"/>
  <c r="EJ560" i="1"/>
  <c r="EJ258" i="1"/>
  <c r="ER258" i="1"/>
  <c r="EJ287" i="1"/>
  <c r="ER287" i="1"/>
  <c r="EJ339" i="1"/>
  <c r="ER339" i="1"/>
  <c r="EJ267" i="1"/>
  <c r="ER267" i="1"/>
  <c r="EJ31" i="1"/>
  <c r="ER31" i="1"/>
  <c r="ER346" i="1"/>
  <c r="EJ346" i="1"/>
  <c r="EJ56" i="1"/>
  <c r="ER56" i="1"/>
  <c r="ER281" i="1"/>
  <c r="EJ281" i="1"/>
  <c r="EJ201" i="1"/>
  <c r="ER201" i="1"/>
  <c r="EJ177" i="1"/>
  <c r="ER177" i="1"/>
  <c r="ER336" i="1"/>
  <c r="EJ336" i="1"/>
  <c r="EJ181" i="1"/>
  <c r="ER181" i="1"/>
  <c r="EJ517" i="1"/>
  <c r="ER517" i="1"/>
  <c r="ER105" i="1"/>
  <c r="EJ105" i="1"/>
  <c r="ER350" i="1"/>
  <c r="EJ350" i="1"/>
  <c r="ER147" i="1"/>
  <c r="EJ147" i="1"/>
  <c r="ER46" i="1"/>
  <c r="EJ46" i="1"/>
  <c r="EJ470" i="1"/>
  <c r="ER470" i="1"/>
  <c r="EJ159" i="1"/>
  <c r="ER159" i="1"/>
  <c r="EJ225" i="1"/>
  <c r="ER225" i="1"/>
  <c r="DB211" i="1"/>
  <c r="FD211" i="1" s="1"/>
  <c r="EB211" i="1"/>
  <c r="DK91" i="1"/>
  <c r="EC91" i="1"/>
  <c r="ER27" i="1"/>
  <c r="EJ137" i="1"/>
  <c r="ER137" i="1"/>
  <c r="ER437" i="1"/>
  <c r="EJ437" i="1"/>
  <c r="ES505" i="1"/>
  <c r="ER505" i="1"/>
  <c r="EJ505" i="1"/>
  <c r="ER183" i="1"/>
  <c r="EJ183" i="1"/>
  <c r="EJ430" i="1"/>
  <c r="ER430" i="1"/>
  <c r="EJ106" i="1"/>
  <c r="ER106" i="1"/>
  <c r="EJ409" i="1"/>
  <c r="ER409" i="1"/>
  <c r="EJ491" i="1"/>
  <c r="ER491" i="1"/>
  <c r="ER492" i="1"/>
  <c r="EJ492" i="1"/>
  <c r="EJ11" i="1"/>
  <c r="ER11" i="1"/>
  <c r="EJ212" i="1"/>
  <c r="ER212" i="1"/>
  <c r="EJ337" i="1"/>
  <c r="ER337" i="1"/>
  <c r="EJ269" i="1"/>
  <c r="ER269" i="1"/>
  <c r="EJ499" i="1"/>
  <c r="ER499" i="1"/>
  <c r="EJ126" i="1"/>
  <c r="ER126" i="1"/>
  <c r="EJ554" i="1"/>
  <c r="ER554" i="1"/>
  <c r="ER526" i="1"/>
  <c r="EJ526" i="1"/>
  <c r="EJ478" i="1"/>
  <c r="ER478" i="1"/>
  <c r="ES130" i="1"/>
  <c r="ER130" i="1"/>
  <c r="EJ130" i="1"/>
  <c r="EJ315" i="1"/>
  <c r="ER315" i="1"/>
  <c r="EJ317" i="1"/>
  <c r="ER317" i="1"/>
  <c r="EJ270" i="1"/>
  <c r="ER270" i="1"/>
  <c r="ER330" i="1"/>
  <c r="EJ330" i="1"/>
  <c r="EJ465" i="1"/>
  <c r="ER465" i="1"/>
  <c r="ER142" i="1"/>
  <c r="EJ142" i="1"/>
  <c r="EJ252" i="1"/>
  <c r="ER252" i="1"/>
  <c r="EJ333" i="1"/>
  <c r="ER333" i="1"/>
  <c r="ER68" i="1"/>
  <c r="EJ68" i="1"/>
  <c r="ER108" i="1"/>
  <c r="EJ108" i="1"/>
  <c r="ES455" i="1"/>
  <c r="EJ455" i="1"/>
  <c r="ER455" i="1"/>
  <c r="EJ527" i="1"/>
  <c r="ER527" i="1"/>
  <c r="EJ580" i="1"/>
  <c r="ER580" i="1"/>
  <c r="EJ426" i="1"/>
  <c r="ER426" i="1"/>
  <c r="ER72" i="1"/>
  <c r="EJ72" i="1"/>
  <c r="ER85" i="1"/>
  <c r="EJ85" i="1"/>
  <c r="EJ242" i="1"/>
  <c r="ER242" i="1"/>
  <c r="EJ149" i="1"/>
  <c r="ER149" i="1"/>
  <c r="EJ7" i="1"/>
  <c r="ER7" i="1"/>
  <c r="ER386" i="1"/>
  <c r="EJ386" i="1"/>
  <c r="EJ404" i="1"/>
  <c r="ER404" i="1"/>
  <c r="EJ279" i="1"/>
  <c r="ER279" i="1"/>
  <c r="ER471" i="1"/>
  <c r="EJ471" i="1"/>
  <c r="EJ156" i="1"/>
  <c r="ER156" i="1"/>
  <c r="EJ377" i="1"/>
  <c r="ER377" i="1"/>
  <c r="ER314" i="1"/>
  <c r="EJ314" i="1"/>
  <c r="EJ296" i="1"/>
  <c r="ER296" i="1"/>
  <c r="EJ508" i="1"/>
  <c r="ER508" i="1"/>
  <c r="EJ297" i="1"/>
  <c r="ER297" i="1"/>
  <c r="ER19" i="1"/>
  <c r="EJ19" i="1"/>
  <c r="EJ99" i="1"/>
  <c r="ER99" i="1"/>
  <c r="EJ10" i="1"/>
  <c r="ER10" i="1"/>
  <c r="EJ555" i="1"/>
  <c r="ER555" i="1"/>
  <c r="DK519" i="1"/>
  <c r="EC519" i="1"/>
  <c r="EJ493" i="1"/>
  <c r="ER493" i="1"/>
  <c r="DB160" i="1"/>
  <c r="FD160" i="1" s="1"/>
  <c r="EB160" i="1"/>
  <c r="EC170" i="1"/>
  <c r="DK170" i="1"/>
  <c r="DK497" i="1"/>
  <c r="EC497" i="1"/>
  <c r="DB513" i="1"/>
  <c r="FD513" i="1" s="1"/>
  <c r="EB513" i="1"/>
  <c r="DK376" i="1"/>
  <c r="EC376" i="1"/>
  <c r="DK35" i="1"/>
  <c r="EC35" i="1"/>
  <c r="DK266" i="1"/>
  <c r="EC266" i="1"/>
  <c r="ER158" i="1"/>
  <c r="ES163" i="1"/>
  <c r="EJ163" i="1"/>
  <c r="ER32" i="1"/>
  <c r="EJ32" i="1"/>
  <c r="EJ436" i="1"/>
  <c r="ER436" i="1"/>
  <c r="EJ486" i="1"/>
  <c r="ER486" i="1"/>
  <c r="DB119" i="1"/>
  <c r="FD119" i="1" s="1"/>
  <c r="EB119" i="1"/>
  <c r="DB57" i="1"/>
  <c r="FD57" i="1" s="1"/>
  <c r="EB57" i="1"/>
  <c r="DB501" i="1"/>
  <c r="FD501" i="1" s="1"/>
  <c r="EB501" i="1"/>
  <c r="DB39" i="1"/>
  <c r="FD39" i="1" s="1"/>
  <c r="EB39" i="1"/>
  <c r="DB230" i="1"/>
  <c r="FD230" i="1" s="1"/>
  <c r="EB230" i="1"/>
  <c r="DB153" i="1"/>
  <c r="FD153" i="1" s="1"/>
  <c r="EB153" i="1"/>
  <c r="DB576" i="1"/>
  <c r="FD576" i="1" s="1"/>
  <c r="EB576" i="1"/>
  <c r="DB81" i="1"/>
  <c r="FD81" i="1" s="1"/>
  <c r="EB81" i="1"/>
  <c r="EJ253" i="1"/>
  <c r="ER253" i="1"/>
  <c r="EJ30" i="1"/>
  <c r="ER30" i="1"/>
  <c r="DB347" i="1"/>
  <c r="FD347" i="1" s="1"/>
  <c r="EB347" i="1"/>
  <c r="DB306" i="1"/>
  <c r="FD306" i="1" s="1"/>
  <c r="EB306" i="1"/>
  <c r="DK76" i="1"/>
  <c r="EC76" i="1"/>
  <c r="DB342" i="1"/>
  <c r="FD342" i="1" s="1"/>
  <c r="EB342" i="1"/>
  <c r="ES342" i="1" s="1"/>
  <c r="DB207" i="1"/>
  <c r="FD207" i="1" s="1"/>
  <c r="EB207" i="1"/>
  <c r="DB387" i="1"/>
  <c r="FD387" i="1" s="1"/>
  <c r="EB387" i="1"/>
  <c r="DK463" i="1"/>
  <c r="EC463" i="1"/>
  <c r="DK570" i="1"/>
  <c r="EC570" i="1"/>
  <c r="DB397" i="1"/>
  <c r="FD397" i="1" s="1"/>
  <c r="EB397" i="1"/>
  <c r="DK308" i="1"/>
  <c r="EC308" i="1"/>
  <c r="DB343" i="1"/>
  <c r="FD343" i="1" s="1"/>
  <c r="EB343" i="1"/>
  <c r="DB60" i="1"/>
  <c r="FD60" i="1" s="1"/>
  <c r="EB60" i="1"/>
  <c r="DK560" i="1"/>
  <c r="EC560" i="1"/>
  <c r="DB162" i="1"/>
  <c r="FD162" i="1" s="1"/>
  <c r="EB162" i="1"/>
  <c r="DB563" i="1"/>
  <c r="FD563" i="1" s="1"/>
  <c r="EB563" i="1"/>
  <c r="DB507" i="1"/>
  <c r="FD507" i="1" s="1"/>
  <c r="EB507" i="1"/>
  <c r="ER410" i="1"/>
  <c r="EJ410" i="1"/>
  <c r="ER104" i="1"/>
  <c r="EJ104" i="1"/>
  <c r="ER165" i="1"/>
  <c r="EJ165" i="1"/>
  <c r="EJ204" i="1"/>
  <c r="ER204" i="1"/>
  <c r="EJ146" i="1"/>
  <c r="ER146" i="1"/>
  <c r="EJ340" i="1"/>
  <c r="ER340" i="1"/>
  <c r="EJ415" i="1"/>
  <c r="ER415" i="1"/>
  <c r="EJ382" i="1"/>
  <c r="ER382" i="1"/>
  <c r="ER546" i="1"/>
  <c r="EJ546" i="1"/>
  <c r="EJ551" i="1"/>
  <c r="ER551" i="1"/>
  <c r="EJ57" i="1"/>
  <c r="ER57" i="1"/>
  <c r="ER74" i="1"/>
  <c r="EJ74" i="1"/>
  <c r="ER334" i="1"/>
  <c r="EJ334" i="1"/>
  <c r="ER153" i="1"/>
  <c r="EJ153" i="1"/>
  <c r="EJ569" i="1"/>
  <c r="ER569" i="1"/>
  <c r="EJ561" i="1"/>
  <c r="ER561" i="1"/>
  <c r="ER576" i="1"/>
  <c r="EJ576" i="1"/>
  <c r="EJ547" i="1"/>
  <c r="ER547" i="1"/>
  <c r="EJ175" i="1"/>
  <c r="ER175" i="1"/>
  <c r="EJ347" i="1"/>
  <c r="ER347" i="1"/>
  <c r="EJ322" i="1"/>
  <c r="ER322" i="1"/>
  <c r="ER514" i="1"/>
  <c r="EJ514" i="1"/>
  <c r="ER302" i="1"/>
  <c r="EJ302" i="1"/>
  <c r="ER342" i="1"/>
  <c r="EJ342" i="1"/>
  <c r="EJ69" i="1"/>
  <c r="ER69" i="1"/>
  <c r="EJ73" i="1"/>
  <c r="ER73" i="1"/>
  <c r="EJ283" i="1"/>
  <c r="ER283" i="1"/>
  <c r="EJ226" i="1"/>
  <c r="ER226" i="1"/>
  <c r="ER48" i="1"/>
  <c r="EJ48" i="1"/>
  <c r="EJ246" i="1"/>
  <c r="ER246" i="1"/>
  <c r="EJ439" i="1"/>
  <c r="ER439" i="1"/>
  <c r="ER232" i="1"/>
  <c r="EJ232" i="1"/>
  <c r="EJ79" i="1"/>
  <c r="ER79" i="1"/>
  <c r="EJ362" i="1"/>
  <c r="ER362" i="1"/>
  <c r="EJ355" i="1"/>
  <c r="ER355" i="1"/>
  <c r="EJ28" i="1"/>
  <c r="ER28" i="1"/>
  <c r="EJ160" i="1"/>
  <c r="ER160" i="1"/>
  <c r="EJ462" i="1"/>
  <c r="ER462" i="1"/>
  <c r="EJ14" i="1"/>
  <c r="ER14" i="1"/>
  <c r="ER298" i="1"/>
  <c r="EJ298" i="1"/>
  <c r="EJ473" i="1"/>
  <c r="ER473" i="1"/>
  <c r="EJ150" i="1"/>
  <c r="ER150" i="1"/>
  <c r="EJ23" i="1"/>
  <c r="ER23" i="1"/>
  <c r="EJ91" i="1"/>
  <c r="ER91" i="1"/>
  <c r="EJ379" i="1"/>
  <c r="ER379" i="1"/>
  <c r="ES219" i="1"/>
  <c r="ER219" i="1"/>
  <c r="EJ219" i="1"/>
  <c r="EJ397" i="1"/>
  <c r="ER397" i="1"/>
  <c r="EJ94" i="1"/>
  <c r="EJ393" i="1"/>
  <c r="ER393" i="1"/>
  <c r="EJ343" i="1"/>
  <c r="ER343" i="1"/>
  <c r="ER425" i="1"/>
  <c r="EJ425" i="1"/>
  <c r="EJ286" i="1"/>
  <c r="ER286" i="1"/>
  <c r="ER60" i="1"/>
  <c r="EJ60" i="1"/>
  <c r="EJ578" i="1"/>
  <c r="ER578" i="1"/>
  <c r="DB441" i="1"/>
  <c r="FD441" i="1" s="1"/>
  <c r="EB441" i="1"/>
  <c r="DK112" i="1"/>
  <c r="EC112" i="1"/>
  <c r="DB141" i="1"/>
  <c r="FD141" i="1" s="1"/>
  <c r="EB141" i="1"/>
  <c r="DK77" i="1"/>
  <c r="EC77" i="1"/>
  <c r="DB328" i="1"/>
  <c r="FD328" i="1" s="1"/>
  <c r="EB328" i="1"/>
  <c r="DK471" i="1"/>
  <c r="EC471" i="1"/>
  <c r="DB418" i="1"/>
  <c r="FD418" i="1" s="1"/>
  <c r="EB418" i="1"/>
  <c r="DK164" i="1"/>
  <c r="EC164" i="1"/>
  <c r="DB407" i="1"/>
  <c r="FD407" i="1" s="1"/>
  <c r="EB407" i="1"/>
  <c r="DK156" i="1"/>
  <c r="EC156" i="1"/>
  <c r="DB498" i="1"/>
  <c r="FD498" i="1" s="1"/>
  <c r="EB498" i="1"/>
  <c r="DK448" i="1"/>
  <c r="EC448" i="1"/>
  <c r="DB227" i="1"/>
  <c r="FD227" i="1" s="1"/>
  <c r="EB227" i="1"/>
  <c r="DK331" i="1"/>
  <c r="EC331" i="1"/>
  <c r="DB372" i="1"/>
  <c r="FD372" i="1" s="1"/>
  <c r="EB372" i="1"/>
  <c r="DK296" i="1"/>
  <c r="EC296" i="1"/>
  <c r="DB95" i="1"/>
  <c r="FD95" i="1" s="1"/>
  <c r="EB95" i="1"/>
  <c r="DK384" i="1"/>
  <c r="EC384" i="1"/>
  <c r="DK297" i="1"/>
  <c r="EC297" i="1"/>
  <c r="DB177" i="1"/>
  <c r="FD177" i="1" s="1"/>
  <c r="EB177" i="1"/>
  <c r="DK288" i="1"/>
  <c r="EC288" i="1"/>
  <c r="DB336" i="1"/>
  <c r="FD336" i="1" s="1"/>
  <c r="EB336" i="1"/>
  <c r="DK568" i="1"/>
  <c r="EC568" i="1"/>
  <c r="EB105" i="1"/>
  <c r="DB105" i="1"/>
  <c r="FD105" i="1" s="1"/>
  <c r="DK555" i="1"/>
  <c r="EC555" i="1"/>
  <c r="DB450" i="1"/>
  <c r="FD450" i="1" s="1"/>
  <c r="EB450" i="1"/>
  <c r="DK272" i="1"/>
  <c r="EC272" i="1"/>
  <c r="DB579" i="1"/>
  <c r="FD579" i="1" s="1"/>
  <c r="EB579" i="1"/>
  <c r="DK111" i="1"/>
  <c r="EC111" i="1"/>
  <c r="DB357" i="1"/>
  <c r="FD357" i="1" s="1"/>
  <c r="EB357" i="1"/>
  <c r="DK534" i="1"/>
  <c r="EC534" i="1"/>
  <c r="DB36" i="1"/>
  <c r="FD36" i="1" s="1"/>
  <c r="EB36" i="1"/>
  <c r="DK522" i="1"/>
  <c r="EC522" i="1"/>
  <c r="DB158" i="1"/>
  <c r="FD158" i="1" s="1"/>
  <c r="EB158" i="1"/>
  <c r="DK494" i="1"/>
  <c r="EC494" i="1"/>
  <c r="DB46" i="1"/>
  <c r="FD46" i="1" s="1"/>
  <c r="EB46" i="1"/>
  <c r="ES46" i="1" s="1"/>
  <c r="DK271" i="1"/>
  <c r="EC271" i="1"/>
  <c r="DB159" i="1"/>
  <c r="FD159" i="1" s="1"/>
  <c r="EB159" i="1"/>
  <c r="DB361" i="1"/>
  <c r="FD361" i="1" s="1"/>
  <c r="EB361" i="1"/>
  <c r="DK90" i="1"/>
  <c r="EC90" i="1"/>
  <c r="DB302" i="1"/>
  <c r="FD302" i="1" s="1"/>
  <c r="EB302" i="1"/>
  <c r="DB69" i="1"/>
  <c r="FD69" i="1" s="1"/>
  <c r="EB69" i="1"/>
  <c r="DK18" i="1"/>
  <c r="EC18" i="1"/>
  <c r="DK38" i="1"/>
  <c r="EC38" i="1"/>
  <c r="DB533" i="1"/>
  <c r="FD533" i="1" s="1"/>
  <c r="EB533" i="1"/>
  <c r="DB63" i="1"/>
  <c r="FD63" i="1" s="1"/>
  <c r="EB63" i="1"/>
  <c r="DK140" i="1"/>
  <c r="EC140" i="1"/>
  <c r="DK71" i="1"/>
  <c r="EC71" i="1"/>
  <c r="DB50" i="1"/>
  <c r="FD50" i="1" s="1"/>
  <c r="EB50" i="1"/>
  <c r="ES50" i="1" s="1"/>
  <c r="DK386" i="1"/>
  <c r="EC386" i="1"/>
  <c r="DB399" i="1"/>
  <c r="FD399" i="1" s="1"/>
  <c r="EB399" i="1"/>
  <c r="DB51" i="1"/>
  <c r="FD51" i="1" s="1"/>
  <c r="EB51" i="1"/>
  <c r="DK422" i="1"/>
  <c r="EC422" i="1"/>
  <c r="DB245" i="1"/>
  <c r="FD245" i="1" s="1"/>
  <c r="EB245" i="1"/>
  <c r="DB279" i="1"/>
  <c r="FD279" i="1" s="1"/>
  <c r="EB279" i="1"/>
  <c r="DK489" i="1"/>
  <c r="EC489" i="1"/>
  <c r="DB297" i="1"/>
  <c r="FD297" i="1" s="1"/>
  <c r="EB297" i="1"/>
  <c r="DK99" i="1"/>
  <c r="EC99" i="1"/>
  <c r="DB206" i="1"/>
  <c r="FD206" i="1" s="1"/>
  <c r="EB206" i="1"/>
  <c r="DK573" i="1"/>
  <c r="EC573" i="1"/>
  <c r="DB164" i="1"/>
  <c r="FD164" i="1" s="1"/>
  <c r="EB164" i="1"/>
  <c r="DB321" i="1"/>
  <c r="FD321" i="1" s="1"/>
  <c r="EB321" i="1"/>
  <c r="DB314" i="1"/>
  <c r="FD314" i="1" s="1"/>
  <c r="EB314" i="1"/>
  <c r="ES314" i="1" s="1"/>
  <c r="DB384" i="1"/>
  <c r="FD384" i="1" s="1"/>
  <c r="EB384" i="1"/>
  <c r="DK577" i="1"/>
  <c r="EC577" i="1"/>
  <c r="DB448" i="1"/>
  <c r="FD448" i="1" s="1"/>
  <c r="EB448" i="1"/>
  <c r="DK52" i="1"/>
  <c r="EC52" i="1"/>
  <c r="DB352" i="1"/>
  <c r="FD352" i="1" s="1"/>
  <c r="EB352" i="1"/>
  <c r="DK260" i="1"/>
  <c r="EC260" i="1"/>
  <c r="DK505" i="1"/>
  <c r="EC505" i="1"/>
  <c r="DK430" i="1"/>
  <c r="EC430" i="1"/>
  <c r="DK491" i="1"/>
  <c r="EC491" i="1"/>
  <c r="DK11" i="1"/>
  <c r="EC11" i="1"/>
  <c r="DK571" i="1"/>
  <c r="EC571" i="1"/>
  <c r="DK221" i="1"/>
  <c r="EC221" i="1"/>
  <c r="DK345" i="1"/>
  <c r="EC345" i="1"/>
  <c r="DK172" i="1"/>
  <c r="EC172" i="1"/>
  <c r="DK248" i="1"/>
  <c r="EC248" i="1"/>
  <c r="DK457" i="1"/>
  <c r="EC457" i="1"/>
  <c r="DK17" i="1"/>
  <c r="EC17" i="1"/>
  <c r="DK465" i="1"/>
  <c r="EC465" i="1"/>
  <c r="DK335" i="1"/>
  <c r="EC335" i="1"/>
  <c r="DK427" i="1"/>
  <c r="EC427" i="1"/>
  <c r="DK391" i="1"/>
  <c r="EC391" i="1"/>
  <c r="DK389" i="1"/>
  <c r="EC389" i="1"/>
  <c r="DK157" i="1"/>
  <c r="EC157" i="1"/>
  <c r="DK240" i="1"/>
  <c r="EC240" i="1"/>
  <c r="DK13" i="1"/>
  <c r="EC13" i="1"/>
  <c r="DK520" i="1"/>
  <c r="EC520" i="1"/>
  <c r="DK425" i="1"/>
  <c r="EC425" i="1"/>
  <c r="DK60" i="1"/>
  <c r="EC60" i="1"/>
  <c r="DK162" i="1"/>
  <c r="EC162" i="1"/>
  <c r="DK532" i="1"/>
  <c r="EC532" i="1"/>
  <c r="DK193" i="1"/>
  <c r="EC193" i="1"/>
  <c r="DK238" i="1"/>
  <c r="EC238" i="1"/>
  <c r="DK223" i="1"/>
  <c r="EC223" i="1"/>
  <c r="DK235" i="1"/>
  <c r="EC235" i="1"/>
  <c r="DK355" i="1"/>
  <c r="EC355" i="1"/>
  <c r="DK28" i="1"/>
  <c r="EC28" i="1"/>
  <c r="DK265" i="1"/>
  <c r="EC265" i="1"/>
  <c r="DK14" i="1"/>
  <c r="EC14" i="1"/>
  <c r="DK473" i="1"/>
  <c r="EC473" i="1"/>
  <c r="DK249" i="1"/>
  <c r="EC249" i="1"/>
  <c r="DK86" i="1"/>
  <c r="EC86" i="1"/>
  <c r="DK512" i="1"/>
  <c r="EC512" i="1"/>
  <c r="DK453" i="1"/>
  <c r="EC453" i="1"/>
  <c r="DK549" i="1"/>
  <c r="EC549" i="1"/>
  <c r="DK349" i="1"/>
  <c r="EC349" i="1"/>
  <c r="DK185" i="1"/>
  <c r="EC185" i="1"/>
  <c r="DK441" i="1"/>
  <c r="EC441" i="1"/>
  <c r="DK267" i="1"/>
  <c r="EC267" i="1"/>
  <c r="DK498" i="1"/>
  <c r="EC498" i="1"/>
  <c r="DK201" i="1"/>
  <c r="EC201" i="1"/>
  <c r="DK336" i="1"/>
  <c r="EC336" i="1"/>
  <c r="DK517" i="1"/>
  <c r="EC517" i="1"/>
  <c r="DK231" i="1"/>
  <c r="EC231" i="1"/>
  <c r="DK36" i="1"/>
  <c r="EC36" i="1"/>
  <c r="DK46" i="1"/>
  <c r="EC46" i="1"/>
  <c r="DK329" i="1"/>
  <c r="EC329" i="1"/>
  <c r="DK347" i="1"/>
  <c r="EC347" i="1"/>
  <c r="DB512" i="1"/>
  <c r="FD512" i="1" s="1"/>
  <c r="EB512" i="1"/>
  <c r="DB338" i="1"/>
  <c r="FD338" i="1" s="1"/>
  <c r="EB338" i="1"/>
  <c r="DB411" i="1"/>
  <c r="FD411" i="1" s="1"/>
  <c r="EB411" i="1"/>
  <c r="DB286" i="1"/>
  <c r="FD286" i="1" s="1"/>
  <c r="EB286" i="1"/>
  <c r="DB511" i="1"/>
  <c r="FD511" i="1" s="1"/>
  <c r="EB511" i="1"/>
  <c r="DB191" i="1"/>
  <c r="FD191" i="1" s="1"/>
  <c r="EB191" i="1"/>
  <c r="ES191" i="1" s="1"/>
  <c r="DB135" i="1"/>
  <c r="FD135" i="1" s="1"/>
  <c r="EB135" i="1"/>
  <c r="DB23" i="1"/>
  <c r="FD23" i="1" s="1"/>
  <c r="EB23" i="1"/>
  <c r="DB446" i="1"/>
  <c r="FD446" i="1" s="1"/>
  <c r="EB446" i="1"/>
  <c r="DB292" i="1"/>
  <c r="FD292" i="1" s="1"/>
  <c r="EB292" i="1"/>
  <c r="DB277" i="1"/>
  <c r="FD277" i="1" s="1"/>
  <c r="EB277" i="1"/>
  <c r="DB275" i="1"/>
  <c r="FD275" i="1" s="1"/>
  <c r="EB275" i="1"/>
  <c r="DK302" i="1"/>
  <c r="EC302" i="1"/>
  <c r="DK69" i="1"/>
  <c r="EC69" i="1"/>
  <c r="DB226" i="1"/>
  <c r="FD226" i="1" s="1"/>
  <c r="EB226" i="1"/>
  <c r="DK50" i="1"/>
  <c r="EC50" i="1"/>
  <c r="DB235" i="1"/>
  <c r="FD235" i="1" s="1"/>
  <c r="EB235" i="1"/>
  <c r="DB20" i="1"/>
  <c r="FD20" i="1" s="1"/>
  <c r="EB20" i="1"/>
  <c r="DB88" i="1"/>
  <c r="FD88" i="1" s="1"/>
  <c r="EB88" i="1"/>
  <c r="DB461" i="1"/>
  <c r="FD461" i="1" s="1"/>
  <c r="EB461" i="1"/>
  <c r="DB312" i="1"/>
  <c r="FD312" i="1" s="1"/>
  <c r="EB312" i="1"/>
  <c r="DB97" i="1"/>
  <c r="FD97" i="1" s="1"/>
  <c r="EB97" i="1"/>
  <c r="DB234" i="1"/>
  <c r="FD234" i="1" s="1"/>
  <c r="EB234" i="1"/>
  <c r="DB530" i="1"/>
  <c r="FD530" i="1" s="1"/>
  <c r="EB530" i="1"/>
  <c r="DB447" i="1"/>
  <c r="FD447" i="1" s="1"/>
  <c r="EB447" i="1"/>
  <c r="DB304" i="1"/>
  <c r="FD304" i="1" s="1"/>
  <c r="EB304" i="1"/>
  <c r="DB212" i="1"/>
  <c r="FD212" i="1" s="1"/>
  <c r="EB212" i="1"/>
  <c r="DB337" i="1"/>
  <c r="FD337" i="1" s="1"/>
  <c r="EB337" i="1"/>
  <c r="DB554" i="1"/>
  <c r="FD554" i="1" s="1"/>
  <c r="EB554" i="1"/>
  <c r="DB317" i="1"/>
  <c r="FD317" i="1" s="1"/>
  <c r="EB317" i="1"/>
  <c r="DK580" i="1"/>
  <c r="EC580" i="1"/>
  <c r="DB7" i="1"/>
  <c r="FD7" i="1" s="1"/>
  <c r="EB7" i="1"/>
  <c r="DK418" i="1"/>
  <c r="EC418" i="1"/>
  <c r="DB538" i="1"/>
  <c r="FD538" i="1" s="1"/>
  <c r="EB538" i="1"/>
  <c r="DB475" i="1"/>
  <c r="FD475" i="1" s="1"/>
  <c r="EB475" i="1"/>
  <c r="ES475" i="1" s="1"/>
  <c r="DK434" i="1"/>
  <c r="EC434" i="1"/>
  <c r="DK316" i="1"/>
  <c r="EC316" i="1"/>
  <c r="DB564" i="1"/>
  <c r="FD564" i="1" s="1"/>
  <c r="EB564" i="1"/>
  <c r="DB172" i="1"/>
  <c r="FD172" i="1" s="1"/>
  <c r="EB172" i="1"/>
  <c r="DB457" i="1"/>
  <c r="FD457" i="1" s="1"/>
  <c r="EB457" i="1"/>
  <c r="DB295" i="1"/>
  <c r="FD295" i="1" s="1"/>
  <c r="EB295" i="1"/>
  <c r="DK5" i="1"/>
  <c r="EC5" i="1"/>
  <c r="DK117" i="1"/>
  <c r="EC117" i="1"/>
  <c r="DB491" i="1"/>
  <c r="FD491" i="1" s="1"/>
  <c r="EB491" i="1"/>
  <c r="DB539" i="1"/>
  <c r="FD539" i="1" s="1"/>
  <c r="EB539" i="1"/>
  <c r="ES539" i="1" s="1"/>
  <c r="DB544" i="1"/>
  <c r="FD544" i="1" s="1"/>
  <c r="EB544" i="1"/>
  <c r="DB49" i="1"/>
  <c r="FD49" i="1" s="1"/>
  <c r="EB49" i="1"/>
  <c r="DB115" i="1"/>
  <c r="FD115" i="1" s="1"/>
  <c r="EB115" i="1"/>
  <c r="DK486" i="1"/>
  <c r="EC486" i="1"/>
  <c r="DK574" i="1"/>
  <c r="EC574" i="1"/>
  <c r="DK551" i="1"/>
  <c r="EC551" i="1"/>
  <c r="DB148" i="1"/>
  <c r="FD148" i="1" s="1"/>
  <c r="EB148" i="1"/>
  <c r="DK218" i="1"/>
  <c r="EC218" i="1"/>
  <c r="DK84" i="1"/>
  <c r="EC84" i="1"/>
  <c r="DB375" i="1"/>
  <c r="FD375" i="1" s="1"/>
  <c r="EB375" i="1"/>
  <c r="DB370" i="1"/>
  <c r="FD370" i="1" s="1"/>
  <c r="EB370" i="1"/>
  <c r="DK205" i="1"/>
  <c r="EC205" i="1"/>
  <c r="DK340" i="1"/>
  <c r="EC340" i="1"/>
  <c r="DB180" i="1"/>
  <c r="FD180" i="1" s="1"/>
  <c r="EB180" i="1"/>
  <c r="DB176" i="1"/>
  <c r="FD176" i="1" s="1"/>
  <c r="EB176" i="1"/>
  <c r="DK82" i="1"/>
  <c r="EC82" i="1"/>
  <c r="DB98" i="1"/>
  <c r="FD98" i="1" s="1"/>
  <c r="EB98" i="1"/>
  <c r="DB218" i="1"/>
  <c r="FD218" i="1" s="1"/>
  <c r="EB218" i="1"/>
  <c r="DK480" i="1"/>
  <c r="EC480" i="1"/>
  <c r="DK270" i="1"/>
  <c r="EC270" i="1"/>
  <c r="DK100" i="1"/>
  <c r="EC100" i="1"/>
  <c r="DB37" i="1"/>
  <c r="FD37" i="1" s="1"/>
  <c r="EB37" i="1"/>
  <c r="DK537" i="1"/>
  <c r="EC537" i="1"/>
  <c r="DK171" i="1"/>
  <c r="EC171" i="1"/>
  <c r="DB551" i="1"/>
  <c r="FD551" i="1" s="1"/>
  <c r="EB551" i="1"/>
  <c r="DK402" i="1"/>
  <c r="EC402" i="1"/>
  <c r="DK29" i="1"/>
  <c r="EC29" i="1"/>
  <c r="DK243" i="1"/>
  <c r="EC243" i="1"/>
  <c r="DB5" i="1"/>
  <c r="FD5" i="1" s="1"/>
  <c r="EB5" i="1"/>
  <c r="DB140" i="1"/>
  <c r="FD140" i="1" s="1"/>
  <c r="EB140" i="1"/>
  <c r="DB251" i="1"/>
  <c r="FD251" i="1" s="1"/>
  <c r="EB251" i="1"/>
  <c r="DB353" i="1"/>
  <c r="FD353" i="1" s="1"/>
  <c r="EB353" i="1"/>
  <c r="DK438" i="1"/>
  <c r="EC438" i="1"/>
  <c r="DK224" i="1"/>
  <c r="EC224" i="1"/>
  <c r="DK217" i="1"/>
  <c r="EC217" i="1"/>
  <c r="DK118" i="1"/>
  <c r="EC118" i="1"/>
  <c r="DB165" i="1"/>
  <c r="FD165" i="1" s="1"/>
  <c r="EB165" i="1"/>
  <c r="DK182" i="1"/>
  <c r="EC182" i="1"/>
  <c r="DK530" i="1"/>
  <c r="EC530" i="1"/>
  <c r="EC304" i="1"/>
  <c r="DK304" i="1"/>
  <c r="DB188" i="1"/>
  <c r="FD188" i="1" s="1"/>
  <c r="EB188" i="1"/>
  <c r="DB209" i="1"/>
  <c r="FD209" i="1" s="1"/>
  <c r="EB209" i="1"/>
  <c r="DB208" i="1"/>
  <c r="FD208" i="1" s="1"/>
  <c r="EB208" i="1"/>
  <c r="DK359" i="1"/>
  <c r="EC359" i="1"/>
  <c r="DK523" i="1"/>
  <c r="EC523" i="1"/>
  <c r="DB309" i="1"/>
  <c r="FD309" i="1" s="1"/>
  <c r="EB309" i="1"/>
  <c r="DK109" i="1"/>
  <c r="EC109" i="1"/>
  <c r="DK101" i="1"/>
  <c r="EC101" i="1"/>
  <c r="DB263" i="1"/>
  <c r="FD263" i="1" s="1"/>
  <c r="EB263" i="1"/>
  <c r="DK129" i="1"/>
  <c r="EC129" i="1"/>
  <c r="DK40" i="1"/>
  <c r="EC40" i="1"/>
  <c r="DK327" i="1"/>
  <c r="EC327" i="1"/>
  <c r="DB270" i="1"/>
  <c r="FD270" i="1" s="1"/>
  <c r="EB270" i="1"/>
  <c r="DB66" i="1"/>
  <c r="FD66" i="1" s="1"/>
  <c r="EB66" i="1"/>
  <c r="DB200" i="1"/>
  <c r="FD200" i="1" s="1"/>
  <c r="EB200" i="1"/>
  <c r="DB412" i="1"/>
  <c r="FD412" i="1" s="1"/>
  <c r="EB412" i="1"/>
  <c r="DK130" i="1"/>
  <c r="EC130" i="1"/>
  <c r="DB458" i="1"/>
  <c r="FD458" i="1" s="1"/>
  <c r="EB458" i="1"/>
  <c r="DK317" i="1"/>
  <c r="EC317" i="1"/>
  <c r="DB424" i="1"/>
  <c r="FD424" i="1" s="1"/>
  <c r="EB424" i="1"/>
  <c r="DB142" i="1"/>
  <c r="FD142" i="1" s="1"/>
  <c r="EB142" i="1"/>
  <c r="DB252" i="1"/>
  <c r="FD252" i="1" s="1"/>
  <c r="EB252" i="1"/>
  <c r="DB487" i="1"/>
  <c r="FD487" i="1" s="1"/>
  <c r="EB487" i="1"/>
  <c r="DB439" i="1"/>
  <c r="FD439" i="1" s="1"/>
  <c r="EB439" i="1"/>
  <c r="DB319" i="1"/>
  <c r="FD319" i="1" s="1"/>
  <c r="EB319" i="1"/>
  <c r="DK484" i="1"/>
  <c r="EC484" i="1"/>
  <c r="DB48" i="1"/>
  <c r="FD48" i="1" s="1"/>
  <c r="EB48" i="1"/>
  <c r="DK44" i="1"/>
  <c r="EC44" i="1"/>
  <c r="DB14" i="1"/>
  <c r="FD14" i="1" s="1"/>
  <c r="EB14" i="1"/>
  <c r="DB102" i="1"/>
  <c r="FD102" i="1" s="1"/>
  <c r="EB102" i="1"/>
  <c r="DB452" i="1"/>
  <c r="FD452" i="1" s="1"/>
  <c r="EB452" i="1"/>
  <c r="DB210" i="1"/>
  <c r="FD210" i="1" s="1"/>
  <c r="EB210" i="1"/>
  <c r="DB486" i="1"/>
  <c r="FD486" i="1" s="1"/>
  <c r="EB486" i="1"/>
  <c r="DB449" i="1"/>
  <c r="FD449" i="1" s="1"/>
  <c r="EB449" i="1"/>
  <c r="DB469" i="1"/>
  <c r="FD469" i="1" s="1"/>
  <c r="EB469" i="1"/>
  <c r="DB577" i="1"/>
  <c r="FD577" i="1" s="1"/>
  <c r="EB577" i="1"/>
  <c r="DB96" i="1"/>
  <c r="FD96" i="1" s="1"/>
  <c r="EB96" i="1"/>
  <c r="DB355" i="1"/>
  <c r="FD355" i="1" s="1"/>
  <c r="EB355" i="1"/>
  <c r="BP601" i="1"/>
  <c r="DK163" i="1"/>
  <c r="EC163" i="1"/>
  <c r="DB260" i="1"/>
  <c r="FD260" i="1" s="1"/>
  <c r="EB260" i="1"/>
  <c r="DB106" i="1"/>
  <c r="FD106" i="1" s="1"/>
  <c r="EB106" i="1"/>
  <c r="DB15" i="1"/>
  <c r="FD15" i="1" s="1"/>
  <c r="EB15" i="1"/>
  <c r="DB398" i="1"/>
  <c r="FD398" i="1" s="1"/>
  <c r="EB398" i="1"/>
  <c r="DK502" i="1"/>
  <c r="EC502" i="1"/>
  <c r="DB451" i="1"/>
  <c r="FD451" i="1" s="1"/>
  <c r="EB451" i="1"/>
  <c r="DK139" i="1"/>
  <c r="EC139" i="1"/>
  <c r="DB333" i="1"/>
  <c r="FD333" i="1" s="1"/>
  <c r="EB333" i="1"/>
  <c r="DK275" i="1"/>
  <c r="EC275" i="1"/>
  <c r="DK282" i="1"/>
  <c r="EC282" i="1"/>
  <c r="DK61" i="1"/>
  <c r="EC61" i="1"/>
  <c r="EJ67" i="1"/>
  <c r="ER67" i="1"/>
  <c r="DB85" i="1"/>
  <c r="FD85" i="1" s="1"/>
  <c r="EB85" i="1"/>
  <c r="DB341" i="1"/>
  <c r="FD341" i="1" s="1"/>
  <c r="EB341" i="1"/>
  <c r="DB545" i="1"/>
  <c r="FD545" i="1" s="1"/>
  <c r="EB545" i="1"/>
  <c r="DB34" i="1"/>
  <c r="FD34" i="1" s="1"/>
  <c r="EB34" i="1"/>
  <c r="DB272" i="1"/>
  <c r="FD272" i="1" s="1"/>
  <c r="EB272" i="1"/>
  <c r="DB493" i="1"/>
  <c r="FD493" i="1" s="1"/>
  <c r="EB493" i="1"/>
  <c r="DB111" i="1"/>
  <c r="FD111" i="1" s="1"/>
  <c r="EB111" i="1"/>
  <c r="DB456" i="1"/>
  <c r="FD456" i="1" s="1"/>
  <c r="EB456" i="1"/>
  <c r="DB534" i="1"/>
  <c r="FD534" i="1" s="1"/>
  <c r="EB534" i="1"/>
  <c r="DB144" i="1"/>
  <c r="FD144" i="1" s="1"/>
  <c r="EB144" i="1"/>
  <c r="DB522" i="1"/>
  <c r="FD522" i="1" s="1"/>
  <c r="EB522" i="1"/>
  <c r="DB479" i="1"/>
  <c r="FD479" i="1" s="1"/>
  <c r="EB479" i="1"/>
  <c r="DB90" i="1"/>
  <c r="FD90" i="1" s="1"/>
  <c r="EB90" i="1"/>
  <c r="ER348" i="1"/>
  <c r="EJ348" i="1"/>
  <c r="DB117" i="1"/>
  <c r="FD117" i="1" s="1"/>
  <c r="EB117" i="1"/>
  <c r="DB436" i="1"/>
  <c r="FD436" i="1" s="1"/>
  <c r="EB436" i="1"/>
  <c r="DB313" i="1"/>
  <c r="FD313" i="1" s="1"/>
  <c r="EB313" i="1"/>
  <c r="DB285" i="1"/>
  <c r="FD285" i="1" s="1"/>
  <c r="EB285" i="1"/>
  <c r="DB250" i="1"/>
  <c r="FD250" i="1" s="1"/>
  <c r="EB250" i="1"/>
  <c r="DB366" i="1"/>
  <c r="FD366" i="1" s="1"/>
  <c r="EB366" i="1"/>
  <c r="DB132" i="1"/>
  <c r="FD132" i="1" s="1"/>
  <c r="EB132" i="1"/>
  <c r="EB196" i="1"/>
  <c r="DB196" i="1"/>
  <c r="FD196" i="1" s="1"/>
  <c r="DK576" i="1"/>
  <c r="EC576" i="1"/>
  <c r="DB440" i="1"/>
  <c r="FD440" i="1" s="1"/>
  <c r="EB440" i="1"/>
  <c r="ER483" i="1"/>
  <c r="EJ483" i="1"/>
  <c r="DB311" i="1"/>
  <c r="FD311" i="1" s="1"/>
  <c r="EB311" i="1"/>
  <c r="DB552" i="1"/>
  <c r="FD552" i="1" s="1"/>
  <c r="EB552" i="1"/>
  <c r="EC393" i="1"/>
  <c r="DK393" i="1"/>
  <c r="DK343" i="1"/>
  <c r="EC343" i="1"/>
  <c r="EJ556" i="1"/>
  <c r="ER556" i="1"/>
  <c r="ES344" i="1"/>
  <c r="ER344" i="1"/>
  <c r="EJ344" i="1"/>
  <c r="DB573" i="1"/>
  <c r="FD573" i="1" s="1"/>
  <c r="EB573" i="1"/>
  <c r="DB236" i="1"/>
  <c r="FD236" i="1" s="1"/>
  <c r="EB236" i="1"/>
  <c r="DB131" i="1"/>
  <c r="FD131" i="1" s="1"/>
  <c r="EB131" i="1"/>
  <c r="ES568" i="1"/>
  <c r="EJ568" i="1"/>
  <c r="ER568" i="1"/>
  <c r="DB28" i="1"/>
  <c r="FD28" i="1" s="1"/>
  <c r="EB28" i="1"/>
  <c r="DK88" i="1"/>
  <c r="EC88" i="1"/>
  <c r="DB276" i="1"/>
  <c r="FD276" i="1" s="1"/>
  <c r="EB276" i="1"/>
  <c r="EJ534" i="1"/>
  <c r="ER534" i="1"/>
  <c r="EJ271" i="1"/>
  <c r="ER271" i="1"/>
  <c r="ER233" i="1"/>
  <c r="EJ233" i="1"/>
  <c r="ER24" i="1"/>
  <c r="EJ24" i="1"/>
  <c r="ES199" i="1"/>
  <c r="ER199" i="1"/>
  <c r="EJ199" i="1"/>
  <c r="EJ173" i="1"/>
  <c r="ER173" i="1"/>
  <c r="EJ438" i="1"/>
  <c r="ER438" i="1"/>
  <c r="ER432" i="1"/>
  <c r="DB385" i="1"/>
  <c r="FD385" i="1" s="1"/>
  <c r="EB385" i="1"/>
  <c r="DB572" i="1"/>
  <c r="FD572" i="1" s="1"/>
  <c r="EB572" i="1"/>
  <c r="ES572" i="1" s="1"/>
  <c r="DB204" i="1"/>
  <c r="FD204" i="1" s="1"/>
  <c r="EB204" i="1"/>
  <c r="DK312" i="1"/>
  <c r="EC312" i="1"/>
  <c r="ER37" i="1"/>
  <c r="EJ37" i="1"/>
  <c r="EJ574" i="1"/>
  <c r="ER574" i="1"/>
  <c r="EJ145" i="1"/>
  <c r="ER145" i="1"/>
  <c r="ES316" i="1"/>
  <c r="ER316" i="1"/>
  <c r="EJ316" i="1"/>
  <c r="EJ180" i="1"/>
  <c r="ER180" i="1"/>
  <c r="EJ539" i="1"/>
  <c r="ER539" i="1"/>
  <c r="EJ544" i="1"/>
  <c r="ER544" i="1"/>
  <c r="EJ383" i="1"/>
  <c r="ER383" i="1"/>
  <c r="ER25" i="1"/>
  <c r="EJ25" i="1"/>
  <c r="EJ148" i="1"/>
  <c r="ER148" i="1"/>
  <c r="ER44" i="1"/>
  <c r="EJ44" i="1"/>
  <c r="EJ345" i="1"/>
  <c r="ER345" i="1"/>
  <c r="ER564" i="1"/>
  <c r="EJ564" i="1"/>
  <c r="EJ196" i="1"/>
  <c r="ER196" i="1"/>
  <c r="EJ248" i="1"/>
  <c r="ER248" i="1"/>
  <c r="EJ419" i="1"/>
  <c r="ER419" i="1"/>
  <c r="ER21" i="1"/>
  <c r="EJ21" i="1"/>
  <c r="DB558" i="1"/>
  <c r="FD558" i="1" s="1"/>
  <c r="EB558" i="1"/>
  <c r="EJ213" i="1"/>
  <c r="ER213" i="1"/>
  <c r="EJ423" i="1"/>
  <c r="ER423" i="1"/>
  <c r="EJ567" i="1"/>
  <c r="ER567" i="1"/>
  <c r="EJ282" i="1"/>
  <c r="ER282" i="1"/>
  <c r="ES61" i="1"/>
  <c r="ER61" i="1"/>
  <c r="EJ61" i="1"/>
  <c r="EJ449" i="1"/>
  <c r="ER449" i="1"/>
  <c r="EJ18" i="1"/>
  <c r="ER18" i="1"/>
  <c r="EJ360" i="1"/>
  <c r="ER360" i="1"/>
  <c r="EJ251" i="1"/>
  <c r="ER251" i="1"/>
  <c r="EJ140" i="1"/>
  <c r="ER140" i="1"/>
  <c r="ER89" i="1"/>
  <c r="EJ89" i="1"/>
  <c r="EJ50" i="1"/>
  <c r="ER50" i="1"/>
  <c r="EJ549" i="1"/>
  <c r="ER549" i="1"/>
  <c r="EJ552" i="1"/>
  <c r="ER552" i="1"/>
  <c r="EJ197" i="1"/>
  <c r="ER197" i="1"/>
  <c r="EJ422" i="1"/>
  <c r="ER422" i="1"/>
  <c r="EJ420" i="1"/>
  <c r="ER420" i="1"/>
  <c r="EJ469" i="1"/>
  <c r="ER469" i="1"/>
  <c r="EJ83" i="1"/>
  <c r="ER83" i="1"/>
  <c r="EJ186" i="1"/>
  <c r="ER186" i="1"/>
  <c r="EJ577" i="1"/>
  <c r="ER577" i="1"/>
  <c r="EJ395" i="1"/>
  <c r="ER395" i="1"/>
  <c r="EJ96" i="1"/>
  <c r="ER96" i="1"/>
  <c r="EJ278" i="1"/>
  <c r="ER278" i="1"/>
  <c r="EJ236" i="1"/>
  <c r="ER236" i="1"/>
  <c r="EJ210" i="1"/>
  <c r="ER210" i="1"/>
  <c r="ES489" i="1"/>
  <c r="ER489" i="1"/>
  <c r="EJ489" i="1"/>
  <c r="EJ187" i="1"/>
  <c r="ER187" i="1"/>
  <c r="EJ114" i="1"/>
  <c r="ER114" i="1"/>
  <c r="ER257" i="1"/>
  <c r="EJ257" i="1"/>
  <c r="DB118" i="1"/>
  <c r="FD118" i="1" s="1"/>
  <c r="EB118" i="1"/>
  <c r="DB217" i="1"/>
  <c r="FD217" i="1" s="1"/>
  <c r="EB217" i="1"/>
  <c r="DB523" i="1"/>
  <c r="FD523" i="1" s="1"/>
  <c r="EB523" i="1"/>
  <c r="DB323" i="1"/>
  <c r="FD323" i="1" s="1"/>
  <c r="EB323" i="1"/>
  <c r="EJ39" i="1"/>
  <c r="ER39" i="1"/>
  <c r="DB402" i="1"/>
  <c r="FD402" i="1" s="1"/>
  <c r="EB402" i="1"/>
  <c r="DB406" i="1"/>
  <c r="FD406" i="1" s="1"/>
  <c r="EB406" i="1"/>
  <c r="DB429" i="1"/>
  <c r="FD429" i="1" s="1"/>
  <c r="EB429" i="1"/>
  <c r="ES429" i="1" s="1"/>
  <c r="DB262" i="1"/>
  <c r="FD262" i="1" s="1"/>
  <c r="EB262" i="1"/>
  <c r="DB17" i="1"/>
  <c r="FD17" i="1" s="1"/>
  <c r="EB17" i="1"/>
  <c r="DB123" i="1"/>
  <c r="FD123" i="1" s="1"/>
  <c r="EB123" i="1"/>
  <c r="EB84" i="1"/>
  <c r="DB84" i="1"/>
  <c r="FD84" i="1" s="1"/>
  <c r="DB47" i="1"/>
  <c r="FD47" i="1" s="1"/>
  <c r="EB47" i="1"/>
  <c r="DB120" i="1"/>
  <c r="FD120" i="1" s="1"/>
  <c r="EB120" i="1"/>
  <c r="DB305" i="1"/>
  <c r="FD305" i="1" s="1"/>
  <c r="EB305" i="1"/>
  <c r="DB463" i="1"/>
  <c r="FD463" i="1" s="1"/>
  <c r="EB463" i="1"/>
  <c r="DB134" i="1"/>
  <c r="FD134" i="1" s="1"/>
  <c r="EB134" i="1"/>
  <c r="ES134" i="1" s="1"/>
  <c r="DK579" i="1"/>
  <c r="EC579" i="1"/>
  <c r="DK472" i="1"/>
  <c r="EC472" i="1"/>
  <c r="DB528" i="1"/>
  <c r="FD528" i="1" s="1"/>
  <c r="EB528" i="1"/>
  <c r="DK348" i="1"/>
  <c r="EC348" i="1"/>
  <c r="DB566" i="1"/>
  <c r="FD566" i="1" s="1"/>
  <c r="EB566" i="1"/>
  <c r="DK452" i="1"/>
  <c r="EC452" i="1"/>
  <c r="DB27" i="1"/>
  <c r="FD27" i="1" s="1"/>
  <c r="EB27" i="1"/>
  <c r="DB477" i="1"/>
  <c r="FD477" i="1" s="1"/>
  <c r="EB477" i="1"/>
  <c r="DK214" i="1"/>
  <c r="EC214" i="1"/>
  <c r="EB403" i="1"/>
  <c r="DB403" i="1"/>
  <c r="FD403" i="1" s="1"/>
  <c r="DK299" i="1"/>
  <c r="EC299" i="1"/>
  <c r="DB553" i="1"/>
  <c r="FD553" i="1" s="1"/>
  <c r="EB553" i="1"/>
  <c r="DK545" i="1"/>
  <c r="EC545" i="1"/>
  <c r="DB189" i="1"/>
  <c r="FD189" i="1" s="1"/>
  <c r="EB189" i="1"/>
  <c r="DK445" i="1"/>
  <c r="EC445" i="1"/>
  <c r="DB560" i="1"/>
  <c r="FD560" i="1" s="1"/>
  <c r="EB560" i="1"/>
  <c r="ES560" i="1" s="1"/>
  <c r="DK245" i="1"/>
  <c r="EC245" i="1"/>
  <c r="DB258" i="1"/>
  <c r="FD258" i="1" s="1"/>
  <c r="EB258" i="1"/>
  <c r="EJ162" i="1"/>
  <c r="ER162" i="1"/>
  <c r="EJ507" i="1"/>
  <c r="ER507" i="1"/>
  <c r="EJ532" i="1"/>
  <c r="ER532" i="1"/>
  <c r="EJ307" i="1"/>
  <c r="ER307" i="1"/>
  <c r="EJ193" i="1"/>
  <c r="ER193" i="1"/>
  <c r="EJ301" i="1"/>
  <c r="ER301" i="1"/>
  <c r="ER65" i="1"/>
  <c r="EJ65" i="1"/>
  <c r="ER223" i="1"/>
  <c r="EJ223" i="1"/>
  <c r="ER80" i="1"/>
  <c r="EJ80" i="1"/>
  <c r="EJ191" i="1"/>
  <c r="ER191" i="1"/>
  <c r="EJ134" i="1"/>
  <c r="ER134" i="1"/>
  <c r="EJ444" i="1"/>
  <c r="ER444" i="1"/>
  <c r="EJ20" i="1"/>
  <c r="ER20" i="1"/>
  <c r="ER475" i="1"/>
  <c r="EJ475" i="1"/>
  <c r="EJ466" i="1"/>
  <c r="ER466" i="1"/>
  <c r="EJ170" i="1"/>
  <c r="ER170" i="1"/>
  <c r="EJ524" i="1"/>
  <c r="ER524" i="1"/>
  <c r="EJ135" i="1"/>
  <c r="ER135" i="1"/>
  <c r="EJ351" i="1"/>
  <c r="ER351" i="1"/>
  <c r="EJ35" i="1"/>
  <c r="ER35" i="1"/>
  <c r="EJ266" i="1"/>
  <c r="ER266" i="1"/>
  <c r="DK203" i="1"/>
  <c r="EC203" i="1"/>
  <c r="DK133" i="1"/>
  <c r="EC133" i="1"/>
  <c r="DB426" i="1"/>
  <c r="FD426" i="1" s="1"/>
  <c r="EB426" i="1"/>
  <c r="DK500" i="1"/>
  <c r="EC500" i="1"/>
  <c r="DB241" i="1"/>
  <c r="FD241" i="1" s="1"/>
  <c r="EB241" i="1"/>
  <c r="DB308" i="1"/>
  <c r="FD308" i="1" s="1"/>
  <c r="EB308" i="1"/>
  <c r="DB77" i="1"/>
  <c r="FD77" i="1" s="1"/>
  <c r="EB77" i="1"/>
  <c r="DK504" i="1"/>
  <c r="EC504" i="1"/>
  <c r="DB404" i="1"/>
  <c r="FD404" i="1" s="1"/>
  <c r="EB404" i="1"/>
  <c r="DK116" i="1"/>
  <c r="EC116" i="1"/>
  <c r="DK236" i="1"/>
  <c r="EC236" i="1"/>
  <c r="DB377" i="1"/>
  <c r="FD377" i="1" s="1"/>
  <c r="EB377" i="1"/>
  <c r="DK114" i="1"/>
  <c r="EC114" i="1"/>
  <c r="DK79" i="1"/>
  <c r="EC79" i="1"/>
  <c r="DB517" i="1"/>
  <c r="FD517" i="1" s="1"/>
  <c r="EB517" i="1"/>
  <c r="DK115" i="1"/>
  <c r="EC115" i="1"/>
  <c r="DK183" i="1"/>
  <c r="EC183" i="1"/>
  <c r="DK174" i="1"/>
  <c r="EC174" i="1"/>
  <c r="DK398" i="1"/>
  <c r="EC398" i="1"/>
  <c r="DK539" i="1"/>
  <c r="EC539" i="1"/>
  <c r="DK544" i="1"/>
  <c r="EC544" i="1"/>
  <c r="DK33" i="1"/>
  <c r="EC33" i="1"/>
  <c r="DK564" i="1"/>
  <c r="EC564" i="1"/>
  <c r="DK9" i="1"/>
  <c r="EC9" i="1"/>
  <c r="DK467" i="1"/>
  <c r="EC467" i="1"/>
  <c r="DK433" i="1"/>
  <c r="EC433" i="1"/>
  <c r="DK123" i="1"/>
  <c r="EC123" i="1"/>
  <c r="DK142" i="1"/>
  <c r="EC142" i="1"/>
  <c r="DK333" i="1"/>
  <c r="EC333" i="1"/>
  <c r="DK108" i="1"/>
  <c r="EC108" i="1"/>
  <c r="DK449" i="1"/>
  <c r="EC449" i="1"/>
  <c r="DK246" i="1"/>
  <c r="EC246" i="1"/>
  <c r="DK232" i="1"/>
  <c r="EC232" i="1"/>
  <c r="DK379" i="1"/>
  <c r="EC379" i="1"/>
  <c r="DK506" i="1"/>
  <c r="EC506" i="1"/>
  <c r="DK557" i="1"/>
  <c r="EC557" i="1"/>
  <c r="DK310" i="1"/>
  <c r="EC310" i="1"/>
  <c r="DK228" i="1"/>
  <c r="EC228" i="1"/>
  <c r="DK563" i="1"/>
  <c r="EC563" i="1"/>
  <c r="DK154" i="1"/>
  <c r="EC154" i="1"/>
  <c r="DK538" i="1"/>
  <c r="EC538" i="1"/>
  <c r="DK284" i="1"/>
  <c r="EC284" i="1"/>
  <c r="DK80" i="1"/>
  <c r="EC80" i="1"/>
  <c r="DK134" i="1"/>
  <c r="EC134" i="1"/>
  <c r="DK396" i="1"/>
  <c r="EC396" i="1"/>
  <c r="DK53" i="1"/>
  <c r="EC53" i="1"/>
  <c r="DK462" i="1"/>
  <c r="EC462" i="1"/>
  <c r="DK320" i="1"/>
  <c r="EC320" i="1"/>
  <c r="DK42" i="1"/>
  <c r="EC42" i="1"/>
  <c r="DK211" i="1"/>
  <c r="EC211" i="1"/>
  <c r="DK277" i="1"/>
  <c r="EC277" i="1"/>
  <c r="DK423" i="1"/>
  <c r="EC423" i="1"/>
  <c r="DK338" i="1"/>
  <c r="EC338" i="1"/>
  <c r="DK220" i="1"/>
  <c r="EC220" i="1"/>
  <c r="DK477" i="1"/>
  <c r="EC477" i="1"/>
  <c r="DK94" i="1"/>
  <c r="EC94" i="1"/>
  <c r="DK553" i="1"/>
  <c r="EC553" i="1"/>
  <c r="DK258" i="1"/>
  <c r="EC258" i="1"/>
  <c r="DK141" i="1"/>
  <c r="EC141" i="1"/>
  <c r="DK31" i="1"/>
  <c r="EC31" i="1"/>
  <c r="DK227" i="1"/>
  <c r="EC227" i="1"/>
  <c r="DK43" i="1"/>
  <c r="EC43" i="1"/>
  <c r="DK167" i="1"/>
  <c r="EC167" i="1"/>
  <c r="DK105" i="1"/>
  <c r="EC105" i="1"/>
  <c r="DK255" i="1"/>
  <c r="EC255" i="1"/>
  <c r="DK460" i="1"/>
  <c r="EC460" i="1"/>
  <c r="DK470" i="1"/>
  <c r="EC470" i="1"/>
  <c r="DK516" i="1"/>
  <c r="EC516" i="1"/>
  <c r="DB327" i="1"/>
  <c r="FD327" i="1" s="1"/>
  <c r="EB327" i="1"/>
  <c r="DK529" i="1"/>
  <c r="EC529" i="1"/>
  <c r="DB86" i="1"/>
  <c r="FD86" i="1" s="1"/>
  <c r="EB86" i="1"/>
  <c r="DB541" i="1"/>
  <c r="FD541" i="1" s="1"/>
  <c r="EB541" i="1"/>
  <c r="DK72" i="1"/>
  <c r="EC72" i="1"/>
  <c r="DK12" i="1"/>
  <c r="EC12" i="1"/>
  <c r="DB169" i="1"/>
  <c r="FD169" i="1" s="1"/>
  <c r="EB169" i="1"/>
  <c r="DB466" i="1"/>
  <c r="FD466" i="1" s="1"/>
  <c r="EB466" i="1"/>
  <c r="DB35" i="1"/>
  <c r="FD35" i="1" s="1"/>
  <c r="EB35" i="1"/>
  <c r="DB91" i="1"/>
  <c r="FD91" i="1" s="1"/>
  <c r="EB91" i="1"/>
  <c r="DB40" i="1"/>
  <c r="FD40" i="1" s="1"/>
  <c r="EB40" i="1"/>
  <c r="DK558" i="1"/>
  <c r="EC558" i="1"/>
  <c r="DK306" i="1"/>
  <c r="EC306" i="1"/>
  <c r="DB567" i="1"/>
  <c r="FD567" i="1" s="1"/>
  <c r="EB567" i="1"/>
  <c r="DK542" i="1"/>
  <c r="EC542" i="1"/>
  <c r="DB453" i="1"/>
  <c r="FD453" i="1" s="1"/>
  <c r="EB453" i="1"/>
  <c r="DB570" i="1"/>
  <c r="FD570" i="1" s="1"/>
  <c r="EB570" i="1"/>
  <c r="DB548" i="1"/>
  <c r="FD548" i="1" s="1"/>
  <c r="EB548" i="1"/>
  <c r="DK287" i="1"/>
  <c r="EC287" i="1"/>
  <c r="DB301" i="1"/>
  <c r="FD301" i="1" s="1"/>
  <c r="EB301" i="1"/>
  <c r="DK95" i="1"/>
  <c r="EC95" i="1"/>
  <c r="DB152" i="1"/>
  <c r="FD152" i="1" s="1"/>
  <c r="EB152" i="1"/>
  <c r="DB509" i="1"/>
  <c r="FD509" i="1" s="1"/>
  <c r="EB509" i="1"/>
  <c r="DB562" i="1"/>
  <c r="FD562" i="1" s="1"/>
  <c r="EB562" i="1"/>
  <c r="ES562" i="1" s="1"/>
  <c r="DB266" i="1"/>
  <c r="FD266" i="1" s="1"/>
  <c r="EB266" i="1"/>
  <c r="DB468" i="1"/>
  <c r="FD468" i="1" s="1"/>
  <c r="EB468" i="1"/>
  <c r="DB54" i="1"/>
  <c r="FD54" i="1" s="1"/>
  <c r="EB54" i="1"/>
  <c r="DB359" i="1"/>
  <c r="FD359" i="1" s="1"/>
  <c r="EB359" i="1"/>
  <c r="DB269" i="1"/>
  <c r="FD269" i="1" s="1"/>
  <c r="EB269" i="1"/>
  <c r="DB499" i="1"/>
  <c r="FD499" i="1" s="1"/>
  <c r="EB499" i="1"/>
  <c r="DB126" i="1"/>
  <c r="FD126" i="1" s="1"/>
  <c r="EB126" i="1"/>
  <c r="DB419" i="1"/>
  <c r="FD419" i="1" s="1"/>
  <c r="EB419" i="1"/>
  <c r="DB21" i="1"/>
  <c r="FD21" i="1" s="1"/>
  <c r="EB21" i="1"/>
  <c r="DK49" i="1"/>
  <c r="EC49" i="1"/>
  <c r="DK322" i="1"/>
  <c r="EC322" i="1"/>
  <c r="DK394" i="1"/>
  <c r="EC394" i="1"/>
  <c r="DK63" i="1"/>
  <c r="EC63" i="1"/>
  <c r="DK149" i="1"/>
  <c r="EC149" i="1"/>
  <c r="DB425" i="1"/>
  <c r="FD425" i="1" s="1"/>
  <c r="EB425" i="1"/>
  <c r="DB532" i="1"/>
  <c r="FD532" i="1" s="1"/>
  <c r="EB532" i="1"/>
  <c r="DB369" i="1"/>
  <c r="FD369" i="1" s="1"/>
  <c r="EB369" i="1"/>
  <c r="DK23" i="1"/>
  <c r="EC23" i="1"/>
  <c r="DK436" i="1"/>
  <c r="EC436" i="1"/>
  <c r="EC178" i="1"/>
  <c r="DK178" i="1"/>
  <c r="DK250" i="1"/>
  <c r="EC250" i="1"/>
  <c r="DB11" i="1"/>
  <c r="FD11" i="1" s="1"/>
  <c r="EB11" i="1"/>
  <c r="DB221" i="1"/>
  <c r="FD221" i="1" s="1"/>
  <c r="EB221" i="1"/>
  <c r="DK98" i="1"/>
  <c r="EC98" i="1"/>
  <c r="DK547" i="1"/>
  <c r="EC547" i="1"/>
  <c r="DK273" i="1"/>
  <c r="EC273" i="1"/>
  <c r="DB490" i="1"/>
  <c r="FD490" i="1" s="1"/>
  <c r="EB490" i="1"/>
  <c r="DK110" i="1"/>
  <c r="EC110" i="1"/>
  <c r="DB58" i="1"/>
  <c r="FD58" i="1" s="1"/>
  <c r="EB58" i="1"/>
  <c r="DK136" i="1"/>
  <c r="EC136" i="1"/>
  <c r="DB492" i="1"/>
  <c r="FD492" i="1" s="1"/>
  <c r="EB492" i="1"/>
  <c r="DK176" i="1"/>
  <c r="EC176" i="1"/>
  <c r="DK515" i="1"/>
  <c r="EC515" i="1"/>
  <c r="DK39" i="1"/>
  <c r="EC39" i="1"/>
  <c r="DK569" i="1"/>
  <c r="EC569" i="1"/>
  <c r="DB467" i="1"/>
  <c r="FD467" i="1" s="1"/>
  <c r="EB467" i="1"/>
  <c r="DK305" i="1"/>
  <c r="EC305" i="1"/>
  <c r="DK503" i="1"/>
  <c r="EC503" i="1"/>
  <c r="DK285" i="1"/>
  <c r="EC285" i="1"/>
  <c r="DK180" i="1"/>
  <c r="EC180" i="1"/>
  <c r="DB78" i="1"/>
  <c r="FD78" i="1" s="1"/>
  <c r="EB78" i="1"/>
  <c r="DK501" i="1"/>
  <c r="EC501" i="1"/>
  <c r="DK454" i="1"/>
  <c r="EC454" i="1"/>
  <c r="DK175" i="1"/>
  <c r="EC175" i="1"/>
  <c r="DK47" i="1"/>
  <c r="EC47" i="1"/>
  <c r="DK229" i="1"/>
  <c r="EC229" i="1"/>
  <c r="DK410" i="1"/>
  <c r="EC410" i="1"/>
  <c r="DK572" i="1"/>
  <c r="EC572" i="1"/>
  <c r="DK45" i="1"/>
  <c r="EC45" i="1"/>
  <c r="DK581" i="1"/>
  <c r="EC581" i="1"/>
  <c r="DK92" i="1"/>
  <c r="EC92" i="1"/>
  <c r="DK113" i="1"/>
  <c r="EC113" i="1"/>
  <c r="DK179" i="1"/>
  <c r="EC179" i="1"/>
  <c r="DK381" i="1"/>
  <c r="EC381" i="1"/>
  <c r="DK165" i="1"/>
  <c r="EC165" i="1"/>
  <c r="DK382" i="1"/>
  <c r="EC382" i="1"/>
  <c r="DK412" i="1"/>
  <c r="EC412" i="1"/>
  <c r="DK374" i="1"/>
  <c r="EC374" i="1"/>
  <c r="DK495" i="1"/>
  <c r="EC495" i="1"/>
  <c r="DK565" i="1"/>
  <c r="EC565" i="1"/>
  <c r="DB38" i="1"/>
  <c r="FD38" i="1" s="1"/>
  <c r="EB38" i="1"/>
  <c r="DB413" i="1"/>
  <c r="FD413" i="1" s="1"/>
  <c r="EB413" i="1"/>
  <c r="DB500" i="1"/>
  <c r="FD500" i="1" s="1"/>
  <c r="EB500" i="1"/>
  <c r="DB89" i="1"/>
  <c r="FD89" i="1" s="1"/>
  <c r="EB89" i="1"/>
  <c r="DB274" i="1"/>
  <c r="FD274" i="1" s="1"/>
  <c r="EB274" i="1"/>
  <c r="DB527" i="1"/>
  <c r="FD527" i="1" s="1"/>
  <c r="EB527" i="1"/>
  <c r="DK268" i="1"/>
  <c r="EC268" i="1"/>
  <c r="DK400" i="1"/>
  <c r="EC400" i="1"/>
  <c r="DB381" i="1"/>
  <c r="FD381" i="1" s="1"/>
  <c r="EB381" i="1"/>
  <c r="DB100" i="1"/>
  <c r="FD100" i="1" s="1"/>
  <c r="EB100" i="1"/>
  <c r="DK166" i="1"/>
  <c r="EC166" i="1"/>
  <c r="DB581" i="1"/>
  <c r="FD581" i="1" s="1"/>
  <c r="EB581" i="1"/>
  <c r="DK446" i="1"/>
  <c r="EC446" i="1"/>
  <c r="DB318" i="1"/>
  <c r="FD318" i="1" s="1"/>
  <c r="EB318" i="1"/>
  <c r="ES318" i="1" s="1"/>
  <c r="DB340" i="1"/>
  <c r="FD340" i="1" s="1"/>
  <c r="EB340" i="1"/>
  <c r="DB537" i="1"/>
  <c r="FD537" i="1" s="1"/>
  <c r="EB537" i="1"/>
  <c r="DK474" i="1"/>
  <c r="EC474" i="1"/>
  <c r="DK138" i="1"/>
  <c r="EC138" i="1"/>
  <c r="DB171" i="1"/>
  <c r="FD171" i="1" s="1"/>
  <c r="EB171" i="1"/>
  <c r="DK499" i="1"/>
  <c r="EC499" i="1"/>
  <c r="DK294" i="1"/>
  <c r="EC294" i="1"/>
  <c r="DK525" i="1"/>
  <c r="EC525" i="1"/>
  <c r="DB374" i="1"/>
  <c r="FD374" i="1" s="1"/>
  <c r="EB374" i="1"/>
  <c r="DK483" i="1"/>
  <c r="EC483" i="1"/>
  <c r="DK234" i="1"/>
  <c r="EC234" i="1"/>
  <c r="DK478" i="1"/>
  <c r="EC478" i="1"/>
  <c r="DB6" i="1"/>
  <c r="FD6" i="1" s="1"/>
  <c r="EB6" i="1"/>
  <c r="DB565" i="1"/>
  <c r="FD565" i="1" s="1"/>
  <c r="EB565" i="1"/>
  <c r="DB244" i="1"/>
  <c r="FD244" i="1" s="1"/>
  <c r="EB244" i="1"/>
  <c r="DB427" i="1"/>
  <c r="FD427" i="1" s="1"/>
  <c r="EB427" i="1"/>
  <c r="CJ90" i="1"/>
  <c r="FB90" i="1" s="1"/>
  <c r="DZ90" i="1"/>
  <c r="DB74" i="1"/>
  <c r="FD74" i="1" s="1"/>
  <c r="EB74" i="1"/>
  <c r="DB157" i="1"/>
  <c r="FD157" i="1" s="1"/>
  <c r="EB157" i="1"/>
  <c r="DB94" i="1"/>
  <c r="FD94" i="1" s="1"/>
  <c r="EB94" i="1"/>
  <c r="ES94" i="1" s="1"/>
  <c r="DB246" i="1"/>
  <c r="FD246" i="1" s="1"/>
  <c r="EB246" i="1"/>
  <c r="DB379" i="1"/>
  <c r="FD379" i="1" s="1"/>
  <c r="EB379" i="1"/>
  <c r="DB70" i="1"/>
  <c r="FD70" i="1" s="1"/>
  <c r="EB70" i="1"/>
  <c r="DB389" i="1"/>
  <c r="FD389" i="1" s="1"/>
  <c r="EB389" i="1"/>
  <c r="DB145" i="1"/>
  <c r="FD145" i="1" s="1"/>
  <c r="EB145" i="1"/>
  <c r="DB421" i="1"/>
  <c r="FD421" i="1" s="1"/>
  <c r="EB421" i="1"/>
  <c r="DK392" i="1"/>
  <c r="EC392" i="1"/>
  <c r="DB380" i="1"/>
  <c r="FD380" i="1" s="1"/>
  <c r="EB380" i="1"/>
  <c r="DB438" i="1"/>
  <c r="FD438" i="1" s="1"/>
  <c r="EB438" i="1"/>
  <c r="DB178" i="1"/>
  <c r="FD178" i="1" s="1"/>
  <c r="EB178" i="1"/>
  <c r="DB422" i="1"/>
  <c r="FD422" i="1" s="1"/>
  <c r="EB422" i="1"/>
  <c r="DB187" i="1"/>
  <c r="FD187" i="1" s="1"/>
  <c r="EB187" i="1"/>
  <c r="DB79" i="1"/>
  <c r="FD79" i="1" s="1"/>
  <c r="EB79" i="1"/>
  <c r="DB473" i="1"/>
  <c r="FD473" i="1" s="1"/>
  <c r="EB473" i="1"/>
  <c r="EJ268" i="1"/>
  <c r="ER268" i="1"/>
  <c r="EJ468" i="1"/>
  <c r="ER468" i="1"/>
  <c r="EJ118" i="1"/>
  <c r="ER118" i="1"/>
  <c r="ES224" i="1"/>
  <c r="EJ224" i="1"/>
  <c r="ER224" i="1"/>
  <c r="ES54" i="1"/>
  <c r="ER54" i="1"/>
  <c r="EJ54" i="1"/>
  <c r="DB280" i="1"/>
  <c r="FD280" i="1" s="1"/>
  <c r="EB280" i="1"/>
  <c r="DB430" i="1"/>
  <c r="FD430" i="1" s="1"/>
  <c r="EB430" i="1"/>
  <c r="EJ166" i="1"/>
  <c r="ER166" i="1"/>
  <c r="EJ97" i="1"/>
  <c r="ER97" i="1"/>
  <c r="EJ359" i="1"/>
  <c r="ER359" i="1"/>
  <c r="EJ530" i="1"/>
  <c r="ER530" i="1"/>
  <c r="EJ474" i="1"/>
  <c r="ER474" i="1"/>
  <c r="EJ447" i="1"/>
  <c r="ER447" i="1"/>
  <c r="EJ184" i="1"/>
  <c r="ER184" i="1"/>
  <c r="ER581" i="1"/>
  <c r="EJ581" i="1"/>
  <c r="EJ171" i="1"/>
  <c r="ER171" i="1"/>
  <c r="EJ188" i="1"/>
  <c r="ER188" i="1"/>
  <c r="EJ92" i="1"/>
  <c r="ER92" i="1"/>
  <c r="EJ113" i="1"/>
  <c r="ER113" i="1"/>
  <c r="EJ412" i="1"/>
  <c r="ER412" i="1"/>
  <c r="EJ402" i="1"/>
  <c r="ER402" i="1"/>
  <c r="ER510" i="1"/>
  <c r="EJ510" i="1"/>
  <c r="ES29" i="1"/>
  <c r="EJ29" i="1"/>
  <c r="ER29" i="1"/>
  <c r="EJ6" i="1"/>
  <c r="ER6" i="1"/>
  <c r="EJ243" i="1"/>
  <c r="ER243" i="1"/>
  <c r="EJ458" i="1"/>
  <c r="ER458" i="1"/>
  <c r="ES93" i="1"/>
  <c r="ER93" i="1"/>
  <c r="EJ93" i="1"/>
  <c r="EJ262" i="1"/>
  <c r="ER262" i="1"/>
  <c r="ER120" i="1"/>
  <c r="EJ120" i="1"/>
  <c r="EJ305" i="1"/>
  <c r="ER305" i="1"/>
  <c r="EJ76" i="1"/>
  <c r="ER76" i="1"/>
  <c r="EJ353" i="1"/>
  <c r="ER353" i="1"/>
  <c r="EJ274" i="1"/>
  <c r="ER274" i="1"/>
  <c r="ER583" i="1"/>
  <c r="EJ583" i="1"/>
  <c r="EJ203" i="1"/>
  <c r="ER203" i="1"/>
  <c r="ER550" i="1"/>
  <c r="EJ550" i="1"/>
  <c r="EJ220" i="1"/>
  <c r="ER220" i="1"/>
  <c r="EJ363" i="1"/>
  <c r="ER363" i="1"/>
  <c r="EJ463" i="1"/>
  <c r="ER463" i="1"/>
  <c r="EJ477" i="1"/>
  <c r="ER477" i="1"/>
  <c r="ER459" i="1"/>
  <c r="EJ459" i="1"/>
  <c r="EJ506" i="1"/>
  <c r="ER506" i="1"/>
  <c r="EJ399" i="1"/>
  <c r="ER399" i="1"/>
  <c r="EJ403" i="1"/>
  <c r="ER403" i="1"/>
  <c r="EJ553" i="1"/>
  <c r="ER553" i="1"/>
  <c r="EJ125" i="1"/>
  <c r="ER125" i="1"/>
  <c r="EJ189" i="1"/>
  <c r="ER189" i="1"/>
  <c r="EJ185" i="1"/>
  <c r="ER185" i="1"/>
  <c r="ES441" i="1"/>
  <c r="ER441" i="1"/>
  <c r="EJ441" i="1"/>
  <c r="EJ141" i="1"/>
  <c r="ER141" i="1"/>
  <c r="EJ328" i="1"/>
  <c r="ER328" i="1"/>
  <c r="ER418" i="1"/>
  <c r="EJ418" i="1"/>
  <c r="EJ407" i="1"/>
  <c r="ER407" i="1"/>
  <c r="EJ498" i="1"/>
  <c r="ER498" i="1"/>
  <c r="ES227" i="1"/>
  <c r="EJ227" i="1"/>
  <c r="EJ372" i="1"/>
  <c r="ER372" i="1"/>
  <c r="EJ95" i="1"/>
  <c r="ER95" i="1"/>
  <c r="EJ365" i="1"/>
  <c r="ER365" i="1"/>
  <c r="EJ289" i="1"/>
  <c r="ER289" i="1"/>
  <c r="ER167" i="1"/>
  <c r="EJ167" i="1"/>
  <c r="ER450" i="1"/>
  <c r="EJ450" i="1"/>
  <c r="EJ231" i="1"/>
  <c r="ER231" i="1"/>
  <c r="ER579" i="1"/>
  <c r="EJ579" i="1"/>
  <c r="EJ255" i="1"/>
  <c r="ER255" i="1"/>
  <c r="EJ357" i="1"/>
  <c r="ER357" i="1"/>
  <c r="EJ442" i="1"/>
  <c r="ER442" i="1"/>
  <c r="ER36" i="1"/>
  <c r="EJ36" i="1"/>
  <c r="EJ460" i="1"/>
  <c r="ER460" i="1"/>
  <c r="EJ361" i="1"/>
  <c r="ER361" i="1"/>
  <c r="DB173" i="1"/>
  <c r="FD173" i="1" s="1"/>
  <c r="EB173" i="1"/>
  <c r="EJ452" i="1"/>
  <c r="ER452" i="1"/>
  <c r="EJ260" i="1"/>
  <c r="ER260" i="1"/>
  <c r="ES58" i="1"/>
  <c r="ER58" i="1"/>
  <c r="EJ58" i="1"/>
  <c r="EJ16" i="1"/>
  <c r="ER16" i="1"/>
  <c r="EJ535" i="1"/>
  <c r="ER535" i="1"/>
  <c r="EJ174" i="1"/>
  <c r="ER174" i="1"/>
  <c r="ER15" i="1"/>
  <c r="EJ15" i="1"/>
  <c r="EJ239" i="1"/>
  <c r="ER239" i="1"/>
  <c r="ER398" i="1"/>
  <c r="EJ398" i="1"/>
  <c r="ER451" i="1"/>
  <c r="EJ451" i="1"/>
  <c r="ES138" i="1"/>
  <c r="EJ138" i="1"/>
  <c r="ER138" i="1"/>
  <c r="EJ109" i="1"/>
  <c r="ER109" i="1"/>
  <c r="ER101" i="1"/>
  <c r="EJ101" i="1"/>
  <c r="EJ75" i="1"/>
  <c r="ER75" i="1"/>
  <c r="EJ294" i="1"/>
  <c r="ER294" i="1"/>
  <c r="ER446" i="1"/>
  <c r="EJ446" i="1"/>
  <c r="EJ476" i="1"/>
  <c r="ER476" i="1"/>
  <c r="EJ525" i="1"/>
  <c r="ER525" i="1"/>
  <c r="EJ194" i="1"/>
  <c r="ER194" i="1"/>
  <c r="EJ129" i="1"/>
  <c r="ER129" i="1"/>
  <c r="EJ192" i="1"/>
  <c r="ER192" i="1"/>
  <c r="EJ40" i="1"/>
  <c r="ER40" i="1"/>
  <c r="EJ540" i="1"/>
  <c r="ER540" i="1"/>
  <c r="ER292" i="1"/>
  <c r="EJ292" i="1"/>
  <c r="DB325" i="1"/>
  <c r="FD325" i="1" s="1"/>
  <c r="EB325" i="1"/>
  <c r="EJ208" i="1"/>
  <c r="ER208" i="1"/>
  <c r="EJ565" i="1"/>
  <c r="ER565" i="1"/>
  <c r="EJ424" i="1"/>
  <c r="ER424" i="1"/>
  <c r="EJ107" i="1"/>
  <c r="ER107" i="1"/>
  <c r="EJ335" i="1"/>
  <c r="ER335" i="1"/>
  <c r="EJ244" i="1"/>
  <c r="ER244" i="1"/>
  <c r="EJ427" i="1"/>
  <c r="ER427" i="1"/>
  <c r="EJ487" i="1"/>
  <c r="ER487" i="1"/>
  <c r="EJ391" i="1"/>
  <c r="ER391" i="1"/>
  <c r="EJ542" i="1"/>
  <c r="ER542" i="1"/>
  <c r="EJ394" i="1"/>
  <c r="ER394" i="1"/>
  <c r="EJ533" i="1"/>
  <c r="ER533" i="1"/>
  <c r="EJ443" i="1"/>
  <c r="ER443" i="1"/>
  <c r="EJ63" i="1"/>
  <c r="ER63" i="1"/>
  <c r="EJ12" i="1"/>
  <c r="ER12" i="1"/>
  <c r="ER241" i="1"/>
  <c r="EJ241" i="1"/>
  <c r="EJ143" i="1"/>
  <c r="ER143" i="1"/>
  <c r="EJ341" i="1"/>
  <c r="ER341" i="1"/>
  <c r="EJ102" i="1"/>
  <c r="ER102" i="1"/>
  <c r="EJ51" i="1"/>
  <c r="ER51" i="1"/>
  <c r="DB543" i="1"/>
  <c r="FD543" i="1" s="1"/>
  <c r="EB543" i="1"/>
  <c r="DB128" i="1"/>
  <c r="FD128" i="1" s="1"/>
  <c r="EB128" i="1"/>
  <c r="DB420" i="1"/>
  <c r="FD420" i="1" s="1"/>
  <c r="EB420" i="1"/>
  <c r="DB373" i="1"/>
  <c r="FD373" i="1" s="1"/>
  <c r="EB373" i="1"/>
  <c r="ER112" i="1"/>
  <c r="EJ112" i="1"/>
  <c r="ES77" i="1"/>
  <c r="ER77" i="1"/>
  <c r="EJ77" i="1"/>
  <c r="EJ216" i="1"/>
  <c r="ER216" i="1"/>
  <c r="EJ488" i="1"/>
  <c r="ER488" i="1"/>
  <c r="EJ164" i="1"/>
  <c r="ER164" i="1"/>
  <c r="EJ290" i="1"/>
  <c r="ER290" i="1"/>
  <c r="EJ331" i="1"/>
  <c r="ER331" i="1"/>
  <c r="ES288" i="1"/>
  <c r="EJ288" i="1"/>
  <c r="ER288" i="1"/>
  <c r="DB259" i="1"/>
  <c r="FD259" i="1" s="1"/>
  <c r="EB259" i="1"/>
  <c r="DB358" i="1"/>
  <c r="FD358" i="1" s="1"/>
  <c r="EB358" i="1"/>
  <c r="DB518" i="1"/>
  <c r="FD518" i="1" s="1"/>
  <c r="EB518" i="1"/>
  <c r="EJ272" i="1"/>
  <c r="ER272" i="1"/>
  <c r="EJ111" i="1"/>
  <c r="ER111" i="1"/>
  <c r="DK509" i="1"/>
  <c r="EC509" i="1"/>
  <c r="DB462" i="1"/>
  <c r="FD462" i="1" s="1"/>
  <c r="EB462" i="1"/>
  <c r="DK524" i="1"/>
  <c r="EC524" i="1"/>
  <c r="DK562" i="1"/>
  <c r="EC562" i="1"/>
  <c r="DK135" i="1"/>
  <c r="EC135" i="1"/>
  <c r="DK490" i="1"/>
  <c r="EC490" i="1"/>
  <c r="DK351" i="1"/>
  <c r="EC351" i="1"/>
  <c r="DB150" i="1"/>
  <c r="FD150" i="1" s="1"/>
  <c r="EB150" i="1"/>
  <c r="DK528" i="1"/>
  <c r="EC528" i="1"/>
  <c r="EJ110" i="1"/>
  <c r="ER110" i="1"/>
  <c r="EJ117" i="1"/>
  <c r="ER117" i="1"/>
  <c r="EJ313" i="1"/>
  <c r="ER313" i="1"/>
  <c r="EJ503" i="1"/>
  <c r="ER503" i="1"/>
  <c r="ER370" i="1"/>
  <c r="EJ370" i="1"/>
  <c r="EJ285" i="1"/>
  <c r="ER285" i="1"/>
  <c r="EJ431" i="1"/>
  <c r="ER431" i="1"/>
  <c r="EJ178" i="1"/>
  <c r="ER178" i="1"/>
  <c r="DB146" i="1"/>
  <c r="FD146" i="1" s="1"/>
  <c r="EB146" i="1"/>
  <c r="DB546" i="1"/>
  <c r="FD546" i="1" s="1"/>
  <c r="EB546" i="1"/>
  <c r="DB127" i="1"/>
  <c r="FD127" i="1" s="1"/>
  <c r="EB127" i="1"/>
  <c r="DB515" i="1"/>
  <c r="FD515" i="1" s="1"/>
  <c r="EB515" i="1"/>
  <c r="DB334" i="1"/>
  <c r="FD334" i="1" s="1"/>
  <c r="EB334" i="1"/>
  <c r="DB485" i="1"/>
  <c r="FD485" i="1" s="1"/>
  <c r="EB485" i="1"/>
  <c r="DB569" i="1"/>
  <c r="FD569" i="1" s="1"/>
  <c r="EB569" i="1"/>
  <c r="DB454" i="1"/>
  <c r="FD454" i="1" s="1"/>
  <c r="EB454" i="1"/>
  <c r="DB561" i="1"/>
  <c r="FD561" i="1" s="1"/>
  <c r="EB561" i="1"/>
  <c r="DB547" i="1"/>
  <c r="FD547" i="1" s="1"/>
  <c r="EB547" i="1"/>
  <c r="DB62" i="1"/>
  <c r="FD62" i="1" s="1"/>
  <c r="EB62" i="1"/>
  <c r="ES62" i="1" s="1"/>
  <c r="DB175" i="1"/>
  <c r="FD175" i="1" s="1"/>
  <c r="EB175" i="1"/>
  <c r="ES175" i="1" s="1"/>
  <c r="DB273" i="1"/>
  <c r="FD273" i="1" s="1"/>
  <c r="EB273" i="1"/>
  <c r="DK429" i="1"/>
  <c r="EC429" i="1"/>
  <c r="EJ254" i="1"/>
  <c r="ER254" i="1"/>
  <c r="EJ388" i="1"/>
  <c r="ER388" i="1"/>
  <c r="EJ139" i="1"/>
  <c r="ER139" i="1"/>
  <c r="DB514" i="1"/>
  <c r="FD514" i="1" s="1"/>
  <c r="EB514" i="1"/>
  <c r="DK541" i="1"/>
  <c r="EC541" i="1"/>
  <c r="DK356" i="1"/>
  <c r="EC356" i="1"/>
  <c r="DK27" i="1"/>
  <c r="EC27" i="1"/>
  <c r="DK459" i="1"/>
  <c r="EC459" i="1"/>
  <c r="DK414" i="1"/>
  <c r="EC414" i="1"/>
  <c r="DK399" i="1"/>
  <c r="EC399" i="1"/>
  <c r="DK8" i="1"/>
  <c r="EC8" i="1"/>
  <c r="DK125" i="1"/>
  <c r="EC125" i="1"/>
  <c r="EJ401" i="1"/>
  <c r="ER401" i="1"/>
  <c r="EJ381" i="1"/>
  <c r="ER381" i="1"/>
  <c r="EJ100" i="1"/>
  <c r="ER100" i="1"/>
  <c r="EJ385" i="1"/>
  <c r="ER385" i="1"/>
  <c r="EJ572" i="1"/>
  <c r="EJ205" i="1"/>
  <c r="ER205" i="1"/>
  <c r="ES66" i="1"/>
  <c r="EJ66" i="1"/>
  <c r="ER66" i="1"/>
  <c r="ES45" i="1"/>
  <c r="ER45" i="1"/>
  <c r="EJ45" i="1"/>
  <c r="EJ537" i="1"/>
  <c r="ER537" i="1"/>
  <c r="EJ364" i="1"/>
  <c r="ER364" i="1"/>
  <c r="EJ151" i="1"/>
  <c r="ER151" i="1"/>
  <c r="EJ119" i="1"/>
  <c r="ER119" i="1"/>
  <c r="EJ176" i="1"/>
  <c r="ER176" i="1"/>
  <c r="EJ127" i="1"/>
  <c r="ER127" i="1"/>
  <c r="EJ501" i="1"/>
  <c r="ER501" i="1"/>
  <c r="ER515" i="1"/>
  <c r="EJ515" i="1"/>
  <c r="EJ293" i="1"/>
  <c r="ER293" i="1"/>
  <c r="EJ230" i="1"/>
  <c r="ER230" i="1"/>
  <c r="ER98" i="1"/>
  <c r="EJ98" i="1"/>
  <c r="EJ485" i="1"/>
  <c r="ER485" i="1"/>
  <c r="ER454" i="1"/>
  <c r="EJ454" i="1"/>
  <c r="ER575" i="1"/>
  <c r="EJ575" i="1"/>
  <c r="EJ218" i="1"/>
  <c r="ER218" i="1"/>
  <c r="ER62" i="1"/>
  <c r="EJ62" i="1"/>
  <c r="ER273" i="1"/>
  <c r="EJ273" i="1"/>
  <c r="ER81" i="1"/>
  <c r="EJ81" i="1"/>
  <c r="EJ295" i="1"/>
  <c r="ER295" i="1"/>
  <c r="ER326" i="1"/>
  <c r="EJ326" i="1"/>
  <c r="ER64" i="1"/>
  <c r="EJ64" i="1"/>
  <c r="ER558" i="1"/>
  <c r="EJ558" i="1"/>
  <c r="EJ529" i="1"/>
  <c r="ER529" i="1"/>
  <c r="EJ49" i="1"/>
  <c r="ER49" i="1"/>
  <c r="EJ375" i="1"/>
  <c r="ER375" i="1"/>
  <c r="EJ306" i="1"/>
  <c r="ER306" i="1"/>
  <c r="ER354" i="1"/>
  <c r="EJ354" i="1"/>
  <c r="ES207" i="1"/>
  <c r="EJ207" i="1"/>
  <c r="ER207" i="1"/>
  <c r="EJ389" i="1"/>
  <c r="ER389" i="1"/>
  <c r="EJ387" i="1"/>
  <c r="ER387" i="1"/>
  <c r="EJ157" i="1"/>
  <c r="ER157" i="1"/>
  <c r="ER480" i="1"/>
  <c r="EJ259" i="1"/>
  <c r="ER259" i="1"/>
  <c r="EJ155" i="1"/>
  <c r="ER155" i="1"/>
  <c r="ER358" i="1"/>
  <c r="EJ358" i="1"/>
  <c r="EJ396" i="1"/>
  <c r="ER396" i="1"/>
  <c r="EJ518" i="1"/>
  <c r="ER518" i="1"/>
  <c r="EJ53" i="1"/>
  <c r="ER53" i="1"/>
  <c r="EJ276" i="1"/>
  <c r="ER276" i="1"/>
  <c r="ES265" i="1"/>
  <c r="EJ265" i="1"/>
  <c r="ER265" i="1"/>
  <c r="EJ380" i="1"/>
  <c r="ER380" i="1"/>
  <c r="ER320" i="1"/>
  <c r="EJ320" i="1"/>
  <c r="EJ513" i="1"/>
  <c r="ER513" i="1"/>
  <c r="ES42" i="1"/>
  <c r="ER42" i="1"/>
  <c r="EJ42" i="1"/>
  <c r="EJ434" i="1"/>
  <c r="ER434" i="1"/>
  <c r="ER300" i="1"/>
  <c r="EJ300" i="1"/>
  <c r="EJ319" i="1"/>
  <c r="ER319" i="1"/>
  <c r="EJ240" i="1"/>
  <c r="ER240" i="1"/>
  <c r="EJ41" i="1"/>
  <c r="ER41" i="1"/>
  <c r="ER13" i="1"/>
  <c r="EJ13" i="1"/>
  <c r="ES70" i="1"/>
  <c r="ER70" i="1"/>
  <c r="EJ70" i="1"/>
  <c r="ES261" i="1"/>
  <c r="ER261" i="1"/>
  <c r="EJ261" i="1"/>
  <c r="EJ548" i="1"/>
  <c r="ER548" i="1"/>
  <c r="ES310" i="1"/>
  <c r="ER310" i="1"/>
  <c r="EJ310" i="1"/>
  <c r="ER169" i="1"/>
  <c r="EJ169" i="1"/>
  <c r="EJ228" i="1"/>
  <c r="ER228" i="1"/>
  <c r="ES26" i="1"/>
  <c r="ER26" i="1"/>
  <c r="EJ26" i="1"/>
  <c r="DK404" i="1"/>
  <c r="EC404" i="1"/>
  <c r="DB287" i="1"/>
  <c r="FD287" i="1" s="1"/>
  <c r="EB287" i="1"/>
  <c r="DK279" i="1"/>
  <c r="EC279" i="1"/>
  <c r="DB339" i="1"/>
  <c r="FD339" i="1" s="1"/>
  <c r="EB339" i="1"/>
  <c r="DK216" i="1"/>
  <c r="EC216" i="1"/>
  <c r="DB267" i="1"/>
  <c r="FD267" i="1" s="1"/>
  <c r="EB267" i="1"/>
  <c r="DK488" i="1"/>
  <c r="EC488" i="1"/>
  <c r="DB31" i="1"/>
  <c r="FD31" i="1" s="1"/>
  <c r="EB31" i="1"/>
  <c r="DK290" i="1"/>
  <c r="EC290" i="1"/>
  <c r="DB346" i="1"/>
  <c r="FD346" i="1" s="1"/>
  <c r="EB346" i="1"/>
  <c r="DK321" i="1"/>
  <c r="EC321" i="1"/>
  <c r="DB56" i="1"/>
  <c r="FD56" i="1" s="1"/>
  <c r="EB56" i="1"/>
  <c r="DK377" i="1"/>
  <c r="EC377" i="1"/>
  <c r="DB281" i="1"/>
  <c r="FD281" i="1" s="1"/>
  <c r="EB281" i="1"/>
  <c r="DK314" i="1"/>
  <c r="EC314" i="1"/>
  <c r="DB201" i="1"/>
  <c r="FD201" i="1" s="1"/>
  <c r="EB201" i="1"/>
  <c r="DK508" i="1"/>
  <c r="EC508" i="1"/>
  <c r="DB365" i="1"/>
  <c r="FD365" i="1" s="1"/>
  <c r="EB365" i="1"/>
  <c r="DK19" i="1"/>
  <c r="EC19" i="1"/>
  <c r="DB289" i="1"/>
  <c r="FD289" i="1" s="1"/>
  <c r="EB289" i="1"/>
  <c r="DK432" i="1"/>
  <c r="EC432" i="1"/>
  <c r="DB167" i="1"/>
  <c r="FD167" i="1" s="1"/>
  <c r="EB167" i="1"/>
  <c r="DK496" i="1"/>
  <c r="EC496" i="1"/>
  <c r="DK10" i="1"/>
  <c r="EC10" i="1"/>
  <c r="DB350" i="1"/>
  <c r="FD350" i="1" s="1"/>
  <c r="EB350" i="1"/>
  <c r="ES350" i="1" s="1"/>
  <c r="DK237" i="1"/>
  <c r="EC237" i="1"/>
  <c r="DB231" i="1"/>
  <c r="FD231" i="1" s="1"/>
  <c r="EB231" i="1"/>
  <c r="DK493" i="1"/>
  <c r="EC493" i="1"/>
  <c r="DB255" i="1"/>
  <c r="FD255" i="1" s="1"/>
  <c r="EB255" i="1"/>
  <c r="DK456" i="1"/>
  <c r="EC456" i="1"/>
  <c r="DB442" i="1"/>
  <c r="FD442" i="1" s="1"/>
  <c r="EB442" i="1"/>
  <c r="ES442" i="1" s="1"/>
  <c r="DK144" i="1"/>
  <c r="EC144" i="1"/>
  <c r="DB460" i="1"/>
  <c r="FD460" i="1" s="1"/>
  <c r="EB460" i="1"/>
  <c r="DK479" i="1"/>
  <c r="EC479" i="1"/>
  <c r="DB147" i="1"/>
  <c r="FD147" i="1" s="1"/>
  <c r="EB147" i="1"/>
  <c r="DK482" i="1"/>
  <c r="EC482" i="1"/>
  <c r="DB470" i="1"/>
  <c r="FD470" i="1" s="1"/>
  <c r="EB470" i="1"/>
  <c r="DK233" i="1"/>
  <c r="EC233" i="1"/>
  <c r="DB472" i="1"/>
  <c r="FD472" i="1" s="1"/>
  <c r="EB472" i="1"/>
  <c r="DB225" i="1"/>
  <c r="FD225" i="1" s="1"/>
  <c r="EB225" i="1"/>
  <c r="DB348" i="1"/>
  <c r="FD348" i="1" s="1"/>
  <c r="EB348" i="1"/>
  <c r="ES348" i="1" s="1"/>
  <c r="DB247" i="1"/>
  <c r="FD247" i="1" s="1"/>
  <c r="EB247" i="1"/>
  <c r="EP3" i="1"/>
  <c r="EV3" i="1"/>
  <c r="EN3" i="1"/>
  <c r="EI3" i="1"/>
  <c r="EH3" i="1"/>
  <c r="EG3" i="1"/>
  <c r="EM3" i="1"/>
  <c r="CQ3" i="1"/>
  <c r="EA3" i="1" s="1"/>
  <c r="EJ3" i="1" s="1"/>
  <c r="DI3" i="1"/>
  <c r="BD3" i="1"/>
  <c r="BI3" i="1" s="1"/>
  <c r="CZ3" i="1"/>
  <c r="DB3" i="1" s="1"/>
  <c r="FD3" i="1" s="1"/>
  <c r="B585" i="1"/>
  <c r="EQ3" i="1"/>
  <c r="FE3" i="1"/>
  <c r="X603" i="1"/>
  <c r="ER3" i="1" l="1"/>
  <c r="EJ235" i="1"/>
  <c r="ER235" i="1"/>
  <c r="ER504" i="1"/>
  <c r="EJ504" i="1"/>
  <c r="EJ448" i="1"/>
  <c r="ER448" i="1"/>
  <c r="ER440" i="1"/>
  <c r="EJ440" i="1"/>
  <c r="ER131" i="1"/>
  <c r="EJ131" i="1"/>
  <c r="EJ520" i="1"/>
  <c r="ER520" i="1"/>
  <c r="ER86" i="1"/>
  <c r="EJ86" i="1"/>
  <c r="ER238" i="1"/>
  <c r="EJ238" i="1"/>
  <c r="ER321" i="1"/>
  <c r="EJ321" i="1"/>
  <c r="ER384" i="1"/>
  <c r="EJ384" i="1"/>
  <c r="EJ303" i="1"/>
  <c r="ER303" i="1"/>
  <c r="EJ456" i="1"/>
  <c r="ER456" i="1"/>
  <c r="ER214" i="1"/>
  <c r="EJ214" i="1"/>
  <c r="ER368" i="1"/>
  <c r="EJ368" i="1"/>
  <c r="ER190" i="1"/>
  <c r="EJ190" i="1"/>
  <c r="ER38" i="1"/>
  <c r="EJ38" i="1"/>
  <c r="EJ512" i="1"/>
  <c r="ER512" i="1"/>
  <c r="ET280" i="1"/>
  <c r="EK280" i="1"/>
  <c r="BE280" i="1" s="1"/>
  <c r="ES280" i="1"/>
  <c r="EK79" i="1"/>
  <c r="BE79" i="1" s="1"/>
  <c r="ES79" i="1"/>
  <c r="EK422" i="1"/>
  <c r="BE422" i="1" s="1"/>
  <c r="ES422" i="1"/>
  <c r="EK438" i="1"/>
  <c r="BE438" i="1" s="1"/>
  <c r="ES438" i="1"/>
  <c r="ET392" i="1"/>
  <c r="EL392" i="1"/>
  <c r="EU392" i="1"/>
  <c r="EW392" i="1" s="1"/>
  <c r="FH392" i="1" s="1"/>
  <c r="ET145" i="1"/>
  <c r="ES145" i="1"/>
  <c r="EK145" i="1"/>
  <c r="BE145" i="1" s="1"/>
  <c r="EK70" i="1"/>
  <c r="BE70" i="1" s="1"/>
  <c r="EK246" i="1"/>
  <c r="BE246" i="1" s="1"/>
  <c r="ES246" i="1"/>
  <c r="EK157" i="1"/>
  <c r="BE157" i="1" s="1"/>
  <c r="ES157" i="1"/>
  <c r="ER90" i="1"/>
  <c r="EQ90" i="1"/>
  <c r="EI90" i="1"/>
  <c r="EK244" i="1"/>
  <c r="BE244" i="1" s="1"/>
  <c r="ES244" i="1"/>
  <c r="EK6" i="1"/>
  <c r="BE6" i="1" s="1"/>
  <c r="ES6" i="1"/>
  <c r="EL234" i="1"/>
  <c r="ET234" i="1"/>
  <c r="EU234" i="1"/>
  <c r="EW234" i="1" s="1"/>
  <c r="FH234" i="1" s="1"/>
  <c r="EK374" i="1"/>
  <c r="BE374" i="1" s="1"/>
  <c r="ES374" i="1"/>
  <c r="ET294" i="1"/>
  <c r="EU294" i="1"/>
  <c r="EW294" i="1" s="1"/>
  <c r="FH294" i="1" s="1"/>
  <c r="EL294" i="1"/>
  <c r="EK171" i="1"/>
  <c r="BE171" i="1" s="1"/>
  <c r="EL474" i="1"/>
  <c r="EU474" i="1"/>
  <c r="EW474" i="1" s="1"/>
  <c r="FH474" i="1" s="1"/>
  <c r="EK340" i="1"/>
  <c r="BE340" i="1" s="1"/>
  <c r="ES340" i="1"/>
  <c r="EL446" i="1"/>
  <c r="ET446" i="1"/>
  <c r="EU446" i="1"/>
  <c r="EW446" i="1" s="1"/>
  <c r="FH446" i="1" s="1"/>
  <c r="EL166" i="1"/>
  <c r="EU166" i="1"/>
  <c r="EW166" i="1" s="1"/>
  <c r="FH166" i="1" s="1"/>
  <c r="ET166" i="1"/>
  <c r="EK381" i="1"/>
  <c r="BE381" i="1" s="1"/>
  <c r="ES381" i="1"/>
  <c r="EL268" i="1"/>
  <c r="EU268" i="1"/>
  <c r="EW268" i="1" s="1"/>
  <c r="FH268" i="1" s="1"/>
  <c r="EK274" i="1"/>
  <c r="BE274" i="1" s="1"/>
  <c r="ES274" i="1"/>
  <c r="ES500" i="1"/>
  <c r="EK500" i="1"/>
  <c r="BE500" i="1" s="1"/>
  <c r="EK38" i="1"/>
  <c r="BE38" i="1" s="1"/>
  <c r="ES38" i="1"/>
  <c r="EU495" i="1"/>
  <c r="EW495" i="1" s="1"/>
  <c r="FH495" i="1" s="1"/>
  <c r="EL495" i="1"/>
  <c r="ET495" i="1"/>
  <c r="EL412" i="1"/>
  <c r="EU412" i="1"/>
  <c r="EW412" i="1" s="1"/>
  <c r="FH412" i="1" s="1"/>
  <c r="ET412" i="1"/>
  <c r="EU165" i="1"/>
  <c r="EW165" i="1" s="1"/>
  <c r="FH165" i="1" s="1"/>
  <c r="ET165" i="1"/>
  <c r="EL165" i="1"/>
  <c r="EL179" i="1"/>
  <c r="EU179" i="1"/>
  <c r="EW179" i="1" s="1"/>
  <c r="FH179" i="1" s="1"/>
  <c r="ET179" i="1"/>
  <c r="EL92" i="1"/>
  <c r="EU92" i="1"/>
  <c r="EW92" i="1" s="1"/>
  <c r="FH92" i="1" s="1"/>
  <c r="ET92" i="1"/>
  <c r="EL45" i="1"/>
  <c r="ET45" i="1"/>
  <c r="EU45" i="1"/>
  <c r="EW45" i="1" s="1"/>
  <c r="FH45" i="1" s="1"/>
  <c r="EL410" i="1"/>
  <c r="EU410" i="1"/>
  <c r="EW410" i="1" s="1"/>
  <c r="FH410" i="1" s="1"/>
  <c r="ET410" i="1"/>
  <c r="EU47" i="1"/>
  <c r="EW47" i="1" s="1"/>
  <c r="FH47" i="1" s="1"/>
  <c r="ET47" i="1"/>
  <c r="EL47" i="1"/>
  <c r="EL454" i="1"/>
  <c r="ET454" i="1"/>
  <c r="EU454" i="1"/>
  <c r="EW454" i="1" s="1"/>
  <c r="FH454" i="1" s="1"/>
  <c r="EK78" i="1"/>
  <c r="BE78" i="1" s="1"/>
  <c r="ES78" i="1"/>
  <c r="EL285" i="1"/>
  <c r="ET285" i="1"/>
  <c r="EU285" i="1"/>
  <c r="EW285" i="1" s="1"/>
  <c r="FH285" i="1" s="1"/>
  <c r="EL305" i="1"/>
  <c r="ET305" i="1"/>
  <c r="EU305" i="1"/>
  <c r="EW305" i="1" s="1"/>
  <c r="FH305" i="1" s="1"/>
  <c r="EL569" i="1"/>
  <c r="ET569" i="1"/>
  <c r="EU569" i="1"/>
  <c r="EW569" i="1" s="1"/>
  <c r="FH569" i="1" s="1"/>
  <c r="EL515" i="1"/>
  <c r="ET515" i="1"/>
  <c r="EU515" i="1"/>
  <c r="EW515" i="1" s="1"/>
  <c r="FH515" i="1" s="1"/>
  <c r="ES492" i="1"/>
  <c r="EK492" i="1"/>
  <c r="BE492" i="1" s="1"/>
  <c r="EK58" i="1"/>
  <c r="BE58" i="1" s="1"/>
  <c r="EK490" i="1"/>
  <c r="BE490" i="1" s="1"/>
  <c r="ES490" i="1"/>
  <c r="EL547" i="1"/>
  <c r="ET547" i="1"/>
  <c r="EU547" i="1"/>
  <c r="EW547" i="1" s="1"/>
  <c r="FH547" i="1" s="1"/>
  <c r="EK221" i="1"/>
  <c r="BE221" i="1" s="1"/>
  <c r="ES221" i="1"/>
  <c r="EL250" i="1"/>
  <c r="ET250" i="1"/>
  <c r="EU250" i="1"/>
  <c r="EW250" i="1" s="1"/>
  <c r="FH250" i="1" s="1"/>
  <c r="EL436" i="1"/>
  <c r="ET436" i="1"/>
  <c r="EU436" i="1"/>
  <c r="EW436" i="1" s="1"/>
  <c r="FH436" i="1" s="1"/>
  <c r="ES369" i="1"/>
  <c r="EK369" i="1"/>
  <c r="BE369" i="1" s="1"/>
  <c r="EK425" i="1"/>
  <c r="BE425" i="1" s="1"/>
  <c r="ES425" i="1"/>
  <c r="EL63" i="1"/>
  <c r="ET63" i="1"/>
  <c r="EU63" i="1"/>
  <c r="EW63" i="1" s="1"/>
  <c r="FH63" i="1" s="1"/>
  <c r="EU322" i="1"/>
  <c r="EW322" i="1" s="1"/>
  <c r="FH322" i="1" s="1"/>
  <c r="EL322" i="1"/>
  <c r="ET322" i="1"/>
  <c r="ES21" i="1"/>
  <c r="EK21" i="1"/>
  <c r="BE21" i="1" s="1"/>
  <c r="EK126" i="1"/>
  <c r="BE126" i="1" s="1"/>
  <c r="EK269" i="1"/>
  <c r="BE269" i="1" s="1"/>
  <c r="EK54" i="1"/>
  <c r="BE54" i="1" s="1"/>
  <c r="EK266" i="1"/>
  <c r="BE266" i="1" s="1"/>
  <c r="ES266" i="1"/>
  <c r="EK509" i="1"/>
  <c r="BE509" i="1" s="1"/>
  <c r="EU95" i="1"/>
  <c r="EW95" i="1" s="1"/>
  <c r="FH95" i="1" s="1"/>
  <c r="EL95" i="1"/>
  <c r="ET95" i="1"/>
  <c r="EL287" i="1"/>
  <c r="EU287" i="1"/>
  <c r="EW287" i="1" s="1"/>
  <c r="FH287" i="1" s="1"/>
  <c r="ET287" i="1"/>
  <c r="EK570" i="1"/>
  <c r="BE570" i="1" s="1"/>
  <c r="ES570" i="1"/>
  <c r="EU542" i="1"/>
  <c r="EW542" i="1" s="1"/>
  <c r="FH542" i="1" s="1"/>
  <c r="EL542" i="1"/>
  <c r="ET542" i="1"/>
  <c r="EU306" i="1"/>
  <c r="EW306" i="1" s="1"/>
  <c r="FH306" i="1" s="1"/>
  <c r="EL306" i="1"/>
  <c r="ET306" i="1"/>
  <c r="EK40" i="1"/>
  <c r="BE40" i="1" s="1"/>
  <c r="ES40" i="1"/>
  <c r="EK35" i="1"/>
  <c r="BE35" i="1" s="1"/>
  <c r="ES35" i="1"/>
  <c r="EK169" i="1"/>
  <c r="BE169" i="1" s="1"/>
  <c r="ES169" i="1"/>
  <c r="EU72" i="1"/>
  <c r="EW72" i="1" s="1"/>
  <c r="FH72" i="1" s="1"/>
  <c r="EL72" i="1"/>
  <c r="EK86" i="1"/>
  <c r="BE86" i="1" s="1"/>
  <c r="ES86" i="1"/>
  <c r="ES327" i="1"/>
  <c r="EK327" i="1"/>
  <c r="BE327" i="1" s="1"/>
  <c r="EL470" i="1"/>
  <c r="EU470" i="1"/>
  <c r="EW470" i="1" s="1"/>
  <c r="FH470" i="1" s="1"/>
  <c r="EU255" i="1"/>
  <c r="EW255" i="1" s="1"/>
  <c r="FH255" i="1" s="1"/>
  <c r="ET255" i="1"/>
  <c r="EL255" i="1"/>
  <c r="EU167" i="1"/>
  <c r="EW167" i="1" s="1"/>
  <c r="FH167" i="1" s="1"/>
  <c r="ET167" i="1"/>
  <c r="EL167" i="1"/>
  <c r="EL227" i="1"/>
  <c r="EU227" i="1"/>
  <c r="EW227" i="1" s="1"/>
  <c r="FH227" i="1" s="1"/>
  <c r="EL141" i="1"/>
  <c r="EU141" i="1"/>
  <c r="EW141" i="1" s="1"/>
  <c r="FH141" i="1" s="1"/>
  <c r="ET141" i="1"/>
  <c r="EL553" i="1"/>
  <c r="ET553" i="1"/>
  <c r="EU553" i="1"/>
  <c r="EW553" i="1" s="1"/>
  <c r="FH553" i="1" s="1"/>
  <c r="ET477" i="1"/>
  <c r="EL477" i="1"/>
  <c r="EU477" i="1"/>
  <c r="EW477" i="1" s="1"/>
  <c r="FH477" i="1" s="1"/>
  <c r="EU338" i="1"/>
  <c r="EW338" i="1" s="1"/>
  <c r="FH338" i="1" s="1"/>
  <c r="EL338" i="1"/>
  <c r="ET338" i="1"/>
  <c r="EL277" i="1"/>
  <c r="ET277" i="1"/>
  <c r="EU277" i="1"/>
  <c r="EW277" i="1" s="1"/>
  <c r="FH277" i="1" s="1"/>
  <c r="ET42" i="1"/>
  <c r="EU42" i="1"/>
  <c r="EW42" i="1" s="1"/>
  <c r="FH42" i="1" s="1"/>
  <c r="EL42" i="1"/>
  <c r="EL462" i="1"/>
  <c r="EU462" i="1"/>
  <c r="EW462" i="1" s="1"/>
  <c r="FH462" i="1" s="1"/>
  <c r="EL396" i="1"/>
  <c r="ET396" i="1"/>
  <c r="EU396" i="1"/>
  <c r="EW396" i="1" s="1"/>
  <c r="FH396" i="1" s="1"/>
  <c r="EU80" i="1"/>
  <c r="EW80" i="1" s="1"/>
  <c r="FH80" i="1" s="1"/>
  <c r="EL80" i="1"/>
  <c r="ET80" i="1"/>
  <c r="EL538" i="1"/>
  <c r="EU538" i="1"/>
  <c r="EW538" i="1" s="1"/>
  <c r="FH538" i="1" s="1"/>
  <c r="ET538" i="1"/>
  <c r="EL563" i="1"/>
  <c r="ET563" i="1"/>
  <c r="EU563" i="1"/>
  <c r="EW563" i="1" s="1"/>
  <c r="FH563" i="1" s="1"/>
  <c r="EU310" i="1"/>
  <c r="EW310" i="1" s="1"/>
  <c r="FH310" i="1" s="1"/>
  <c r="EL310" i="1"/>
  <c r="ET310" i="1"/>
  <c r="ET506" i="1"/>
  <c r="EL506" i="1"/>
  <c r="EU506" i="1"/>
  <c r="EW506" i="1" s="1"/>
  <c r="FH506" i="1" s="1"/>
  <c r="EL232" i="1"/>
  <c r="EU232" i="1"/>
  <c r="EW232" i="1" s="1"/>
  <c r="FH232" i="1" s="1"/>
  <c r="ET232" i="1"/>
  <c r="EU449" i="1"/>
  <c r="EW449" i="1" s="1"/>
  <c r="FH449" i="1" s="1"/>
  <c r="EL449" i="1"/>
  <c r="EL333" i="1"/>
  <c r="EU333" i="1"/>
  <c r="EW333" i="1" s="1"/>
  <c r="FH333" i="1" s="1"/>
  <c r="EL123" i="1"/>
  <c r="EU123" i="1"/>
  <c r="EW123" i="1" s="1"/>
  <c r="FH123" i="1" s="1"/>
  <c r="EL467" i="1"/>
  <c r="EU467" i="1"/>
  <c r="EW467" i="1" s="1"/>
  <c r="FH467" i="1" s="1"/>
  <c r="ET467" i="1"/>
  <c r="EU564" i="1"/>
  <c r="EW564" i="1" s="1"/>
  <c r="FH564" i="1" s="1"/>
  <c r="ET564" i="1"/>
  <c r="EL564" i="1"/>
  <c r="EL544" i="1"/>
  <c r="ET544" i="1"/>
  <c r="EU544" i="1"/>
  <c r="EW544" i="1" s="1"/>
  <c r="FH544" i="1" s="1"/>
  <c r="EL398" i="1"/>
  <c r="ET398" i="1"/>
  <c r="EU398" i="1"/>
  <c r="EW398" i="1" s="1"/>
  <c r="FH398" i="1" s="1"/>
  <c r="EL183" i="1"/>
  <c r="ET183" i="1"/>
  <c r="EU183" i="1"/>
  <c r="EW183" i="1" s="1"/>
  <c r="FH183" i="1" s="1"/>
  <c r="ET517" i="1"/>
  <c r="EK517" i="1"/>
  <c r="BE517" i="1" s="1"/>
  <c r="ES517" i="1"/>
  <c r="ET114" i="1"/>
  <c r="EL114" i="1"/>
  <c r="EU114" i="1"/>
  <c r="EW114" i="1" s="1"/>
  <c r="FH114" i="1" s="1"/>
  <c r="EL236" i="1"/>
  <c r="ET236" i="1"/>
  <c r="EU236" i="1"/>
  <c r="EW236" i="1" s="1"/>
  <c r="FH236" i="1" s="1"/>
  <c r="EK404" i="1"/>
  <c r="BE404" i="1" s="1"/>
  <c r="ES404" i="1"/>
  <c r="EK77" i="1"/>
  <c r="BE77" i="1" s="1"/>
  <c r="EK241" i="1"/>
  <c r="BE241" i="1" s="1"/>
  <c r="ES241" i="1"/>
  <c r="EK426" i="1"/>
  <c r="BE426" i="1" s="1"/>
  <c r="ES426" i="1"/>
  <c r="EL203" i="1"/>
  <c r="EU203" i="1"/>
  <c r="EW203" i="1" s="1"/>
  <c r="FH203" i="1" s="1"/>
  <c r="ET203" i="1"/>
  <c r="EK403" i="1"/>
  <c r="BE403" i="1" s="1"/>
  <c r="ES403" i="1"/>
  <c r="ET131" i="1"/>
  <c r="EK131" i="1"/>
  <c r="BE131" i="1" s="1"/>
  <c r="ES131" i="1"/>
  <c r="EK573" i="1"/>
  <c r="BE573" i="1" s="1"/>
  <c r="ES573" i="1"/>
  <c r="EK105" i="1"/>
  <c r="BE105" i="1" s="1"/>
  <c r="ES105" i="1"/>
  <c r="EK507" i="1"/>
  <c r="BE507" i="1" s="1"/>
  <c r="ES507" i="1"/>
  <c r="ET162" i="1"/>
  <c r="ES162" i="1"/>
  <c r="EK162" i="1"/>
  <c r="BE162" i="1" s="1"/>
  <c r="ES60" i="1"/>
  <c r="EK60" i="1"/>
  <c r="BE60" i="1" s="1"/>
  <c r="EU308" i="1"/>
  <c r="EW308" i="1" s="1"/>
  <c r="FH308" i="1" s="1"/>
  <c r="EL308" i="1"/>
  <c r="ET308" i="1"/>
  <c r="EU570" i="1"/>
  <c r="EW570" i="1" s="1"/>
  <c r="FH570" i="1" s="1"/>
  <c r="EL570" i="1"/>
  <c r="ET570" i="1"/>
  <c r="EK387" i="1"/>
  <c r="BE387" i="1" s="1"/>
  <c r="ES387" i="1"/>
  <c r="EK342" i="1"/>
  <c r="BE342" i="1" s="1"/>
  <c r="EK306" i="1"/>
  <c r="BE306" i="1" s="1"/>
  <c r="ES306" i="1"/>
  <c r="EL266" i="1"/>
  <c r="EU266" i="1"/>
  <c r="EW266" i="1" s="1"/>
  <c r="FH266" i="1" s="1"/>
  <c r="ET266" i="1"/>
  <c r="EL376" i="1"/>
  <c r="ET376" i="1"/>
  <c r="EU376" i="1"/>
  <c r="EW376" i="1" s="1"/>
  <c r="FH376" i="1" s="1"/>
  <c r="EL497" i="1"/>
  <c r="EU497" i="1"/>
  <c r="EW497" i="1" s="1"/>
  <c r="FH497" i="1" s="1"/>
  <c r="ET497" i="1"/>
  <c r="ET160" i="1"/>
  <c r="ES160" i="1"/>
  <c r="EK160" i="1"/>
  <c r="BE160" i="1" s="1"/>
  <c r="EL519" i="1"/>
  <c r="ET519" i="1"/>
  <c r="EU519" i="1"/>
  <c r="EW519" i="1" s="1"/>
  <c r="FH519" i="1" s="1"/>
  <c r="EU91" i="1"/>
  <c r="EW91" i="1" s="1"/>
  <c r="FH91" i="1" s="1"/>
  <c r="ET91" i="1"/>
  <c r="EL91" i="1"/>
  <c r="EK298" i="1"/>
  <c r="BE298" i="1" s="1"/>
  <c r="ES298" i="1"/>
  <c r="EK362" i="1"/>
  <c r="BE362" i="1" s="1"/>
  <c r="ES362" i="1"/>
  <c r="EK405" i="1"/>
  <c r="BE405" i="1" s="1"/>
  <c r="ES405" i="1"/>
  <c r="ES198" i="1"/>
  <c r="EK198" i="1"/>
  <c r="BE198" i="1" s="1"/>
  <c r="EK265" i="1"/>
  <c r="BE265" i="1" s="1"/>
  <c r="EK32" i="1"/>
  <c r="BE32" i="1" s="1"/>
  <c r="ES32" i="1"/>
  <c r="EK44" i="1"/>
  <c r="BE44" i="1" s="1"/>
  <c r="ES44" i="1"/>
  <c r="ET240" i="1"/>
  <c r="EK240" i="1"/>
  <c r="BE240" i="1" s="1"/>
  <c r="ES240" i="1"/>
  <c r="EK393" i="1"/>
  <c r="BE393" i="1" s="1"/>
  <c r="ES393" i="1"/>
  <c r="EK13" i="1"/>
  <c r="BE13" i="1" s="1"/>
  <c r="ES13" i="1"/>
  <c r="EK254" i="1"/>
  <c r="BE254" i="1" s="1"/>
  <c r="ES254" i="1"/>
  <c r="EK330" i="1"/>
  <c r="BE330" i="1" s="1"/>
  <c r="ES330" i="1"/>
  <c r="ES510" i="1"/>
  <c r="EK510" i="1"/>
  <c r="BE510" i="1" s="1"/>
  <c r="EL184" i="1"/>
  <c r="ET184" i="1"/>
  <c r="EU184" i="1"/>
  <c r="EW184" i="1" s="1"/>
  <c r="FH184" i="1" s="1"/>
  <c r="EL292" i="1"/>
  <c r="ET292" i="1"/>
  <c r="EU292" i="1"/>
  <c r="EW292" i="1" s="1"/>
  <c r="FH292" i="1" s="1"/>
  <c r="EK22" i="1"/>
  <c r="BE22" i="1" s="1"/>
  <c r="ES22" i="1"/>
  <c r="EL212" i="1"/>
  <c r="EU212" i="1"/>
  <c r="EW212" i="1" s="1"/>
  <c r="FH212" i="1" s="1"/>
  <c r="ET212" i="1"/>
  <c r="EK415" i="1"/>
  <c r="BE415" i="1" s="1"/>
  <c r="ES415" i="1"/>
  <c r="EK113" i="1"/>
  <c r="BE113" i="1" s="1"/>
  <c r="ES113" i="1"/>
  <c r="EK45" i="1"/>
  <c r="BE45" i="1" s="1"/>
  <c r="EL54" i="1"/>
  <c r="EU54" i="1"/>
  <c r="EW54" i="1" s="1"/>
  <c r="FH54" i="1" s="1"/>
  <c r="ET54" i="1"/>
  <c r="EK410" i="1"/>
  <c r="BE410" i="1" s="1"/>
  <c r="ES410" i="1"/>
  <c r="EK360" i="1"/>
  <c r="BE360" i="1" s="1"/>
  <c r="ES360" i="1"/>
  <c r="ET133" i="1"/>
  <c r="ES133" i="1"/>
  <c r="EK133" i="1"/>
  <c r="BE133" i="1" s="1"/>
  <c r="EK378" i="1"/>
  <c r="BE378" i="1" s="1"/>
  <c r="ES378" i="1"/>
  <c r="EL188" i="1"/>
  <c r="ET188" i="1"/>
  <c r="EU188" i="1"/>
  <c r="EW188" i="1" s="1"/>
  <c r="FH188" i="1" s="1"/>
  <c r="EU364" i="1"/>
  <c r="EW364" i="1" s="1"/>
  <c r="FH364" i="1" s="1"/>
  <c r="ET364" i="1"/>
  <c r="EL364" i="1"/>
  <c r="EL104" i="1"/>
  <c r="EU104" i="1"/>
  <c r="EW104" i="1" s="1"/>
  <c r="FH104" i="1" s="1"/>
  <c r="ET104" i="1"/>
  <c r="EL510" i="1"/>
  <c r="EU510" i="1"/>
  <c r="EW510" i="1" s="1"/>
  <c r="FH510" i="1" s="1"/>
  <c r="ET510" i="1"/>
  <c r="EL200" i="1"/>
  <c r="ET200" i="1"/>
  <c r="EU200" i="1"/>
  <c r="EW200" i="1" s="1"/>
  <c r="FH200" i="1" s="1"/>
  <c r="ET66" i="1"/>
  <c r="EL66" i="1"/>
  <c r="EU66" i="1"/>
  <c r="EW66" i="1" s="1"/>
  <c r="FH66" i="1" s="1"/>
  <c r="EL385" i="1"/>
  <c r="EU385" i="1"/>
  <c r="EW385" i="1" s="1"/>
  <c r="FH385" i="1" s="1"/>
  <c r="ET385" i="1"/>
  <c r="EL120" i="1"/>
  <c r="ET120" i="1"/>
  <c r="EU120" i="1"/>
  <c r="EW120" i="1" s="1"/>
  <c r="FH120" i="1" s="1"/>
  <c r="EL575" i="1"/>
  <c r="ET575" i="1"/>
  <c r="EU575" i="1"/>
  <c r="EW575" i="1" s="1"/>
  <c r="FH575" i="1" s="1"/>
  <c r="EL119" i="1"/>
  <c r="EU119" i="1"/>
  <c r="EW119" i="1" s="1"/>
  <c r="FH119" i="1" s="1"/>
  <c r="ET119" i="1"/>
  <c r="EK239" i="1"/>
  <c r="BE239" i="1" s="1"/>
  <c r="ES239" i="1"/>
  <c r="EK16" i="1"/>
  <c r="BE16" i="1" s="1"/>
  <c r="ES16" i="1"/>
  <c r="EK326" i="1"/>
  <c r="BE326" i="1" s="1"/>
  <c r="ES326" i="1"/>
  <c r="ET293" i="1"/>
  <c r="EL293" i="1"/>
  <c r="EU293" i="1"/>
  <c r="EW293" i="1" s="1"/>
  <c r="FH293" i="1" s="1"/>
  <c r="EL546" i="1"/>
  <c r="EU546" i="1"/>
  <c r="EW546" i="1" s="1"/>
  <c r="FH546" i="1" s="1"/>
  <c r="ET546" i="1"/>
  <c r="EU55" i="1"/>
  <c r="EW55" i="1" s="1"/>
  <c r="FH55" i="1" s="1"/>
  <c r="EL55" i="1"/>
  <c r="ET55" i="1"/>
  <c r="EK283" i="1"/>
  <c r="BE283" i="1" s="1"/>
  <c r="ES283" i="1"/>
  <c r="EL485" i="1"/>
  <c r="EU485" i="1"/>
  <c r="EW485" i="1" s="1"/>
  <c r="FH485" i="1" s="1"/>
  <c r="ET485" i="1"/>
  <c r="EK383" i="1"/>
  <c r="BE383" i="1" s="1"/>
  <c r="ES383" i="1"/>
  <c r="EU32" i="1"/>
  <c r="EW32" i="1" s="1"/>
  <c r="FH32" i="1" s="1"/>
  <c r="ET32" i="1"/>
  <c r="EL32" i="1"/>
  <c r="EK376" i="1"/>
  <c r="BE376" i="1" s="1"/>
  <c r="ES376" i="1"/>
  <c r="EK193" i="1"/>
  <c r="BE193" i="1" s="1"/>
  <c r="ES193" i="1"/>
  <c r="EK197" i="1"/>
  <c r="BE197" i="1" s="1"/>
  <c r="ES197" i="1"/>
  <c r="EL533" i="1"/>
  <c r="EU533" i="1"/>
  <c r="EW533" i="1" s="1"/>
  <c r="FH533" i="1" s="1"/>
  <c r="ET533" i="1"/>
  <c r="EK213" i="1"/>
  <c r="BE213" i="1" s="1"/>
  <c r="ES213" i="1"/>
  <c r="EU326" i="1"/>
  <c r="EW326" i="1" s="1"/>
  <c r="FH326" i="1" s="1"/>
  <c r="EL326" i="1"/>
  <c r="ET326" i="1"/>
  <c r="EK75" i="1"/>
  <c r="BE75" i="1" s="1"/>
  <c r="ES75" i="1"/>
  <c r="EL239" i="1"/>
  <c r="EU239" i="1"/>
  <c r="EW239" i="1" s="1"/>
  <c r="FH239" i="1" s="1"/>
  <c r="ET239" i="1"/>
  <c r="EK400" i="1"/>
  <c r="BE400" i="1" s="1"/>
  <c r="ES400" i="1"/>
  <c r="EK300" i="1"/>
  <c r="BE300" i="1" s="1"/>
  <c r="ES300" i="1"/>
  <c r="EK497" i="1"/>
  <c r="BE497" i="1" s="1"/>
  <c r="EK557" i="1"/>
  <c r="BE557" i="1" s="1"/>
  <c r="ES557" i="1"/>
  <c r="EU59" i="1"/>
  <c r="EW59" i="1" s="1"/>
  <c r="FH59" i="1" s="1"/>
  <c r="EL59" i="1"/>
  <c r="EL354" i="1"/>
  <c r="EU354" i="1"/>
  <c r="EW354" i="1" s="1"/>
  <c r="FH354" i="1" s="1"/>
  <c r="ET354" i="1"/>
  <c r="ET315" i="1"/>
  <c r="ES315" i="1"/>
  <c r="EK315" i="1"/>
  <c r="BE315" i="1" s="1"/>
  <c r="EK294" i="1"/>
  <c r="BE294" i="1" s="1"/>
  <c r="ES294" i="1"/>
  <c r="EX294" i="1" s="1"/>
  <c r="FI294" i="1" s="1"/>
  <c r="ES87" i="1"/>
  <c r="EK87" i="1"/>
  <c r="BE87" i="1" s="1"/>
  <c r="ET284" i="1"/>
  <c r="ES284" i="1"/>
  <c r="EK284" i="1"/>
  <c r="BE284" i="1" s="1"/>
  <c r="EK459" i="1"/>
  <c r="BE459" i="1" s="1"/>
  <c r="ES459" i="1"/>
  <c r="EL426" i="1"/>
  <c r="EU426" i="1"/>
  <c r="EW426" i="1" s="1"/>
  <c r="FH426" i="1" s="1"/>
  <c r="ET426" i="1"/>
  <c r="EK282" i="1"/>
  <c r="BE282" i="1" s="1"/>
  <c r="ES282" i="1"/>
  <c r="EU64" i="1"/>
  <c r="EW64" i="1" s="1"/>
  <c r="FH64" i="1" s="1"/>
  <c r="EL64" i="1"/>
  <c r="EK526" i="1"/>
  <c r="BE526" i="1" s="1"/>
  <c r="ES526" i="1"/>
  <c r="ET147" i="1"/>
  <c r="EU147" i="1"/>
  <c r="EW147" i="1" s="1"/>
  <c r="FH147" i="1" s="1"/>
  <c r="EL147" i="1"/>
  <c r="EL450" i="1"/>
  <c r="ET450" i="1"/>
  <c r="EU450" i="1"/>
  <c r="EW450" i="1" s="1"/>
  <c r="FH450" i="1" s="1"/>
  <c r="ET289" i="1"/>
  <c r="EU289" i="1"/>
  <c r="EW289" i="1" s="1"/>
  <c r="FH289" i="1" s="1"/>
  <c r="EL289" i="1"/>
  <c r="EU346" i="1"/>
  <c r="EW346" i="1" s="1"/>
  <c r="FH346" i="1" s="1"/>
  <c r="ET346" i="1"/>
  <c r="EL346" i="1"/>
  <c r="EL124" i="1"/>
  <c r="EU124" i="1"/>
  <c r="EW124" i="1" s="1"/>
  <c r="FH124" i="1" s="1"/>
  <c r="ET124" i="1"/>
  <c r="EL411" i="1"/>
  <c r="ET411" i="1"/>
  <c r="EU411" i="1"/>
  <c r="EW411" i="1" s="1"/>
  <c r="FH411" i="1" s="1"/>
  <c r="EL550" i="1"/>
  <c r="EU550" i="1"/>
  <c r="EW550" i="1" s="1"/>
  <c r="FH550" i="1" s="1"/>
  <c r="ET550" i="1"/>
  <c r="EU30" i="1"/>
  <c r="EW30" i="1" s="1"/>
  <c r="FH30" i="1" s="1"/>
  <c r="EL30" i="1"/>
  <c r="ET30" i="1"/>
  <c r="EL199" i="1"/>
  <c r="ET199" i="1"/>
  <c r="EU199" i="1"/>
  <c r="EW199" i="1" s="1"/>
  <c r="FH199" i="1" s="1"/>
  <c r="EL160" i="1"/>
  <c r="EU160" i="1"/>
  <c r="EW160" i="1" s="1"/>
  <c r="FH160" i="1" s="1"/>
  <c r="EL358" i="1"/>
  <c r="ET358" i="1"/>
  <c r="EU358" i="1"/>
  <c r="EW358" i="1" s="1"/>
  <c r="FH358" i="1" s="1"/>
  <c r="EL511" i="1"/>
  <c r="EU511" i="1"/>
  <c r="EW511" i="1" s="1"/>
  <c r="FH511" i="1" s="1"/>
  <c r="EL369" i="1"/>
  <c r="ET369" i="1"/>
  <c r="EU369" i="1"/>
  <c r="EW369" i="1" s="1"/>
  <c r="FH369" i="1" s="1"/>
  <c r="ET26" i="1"/>
  <c r="EU26" i="1"/>
  <c r="EW26" i="1" s="1"/>
  <c r="FH26" i="1" s="1"/>
  <c r="EL26" i="1"/>
  <c r="ET548" i="1"/>
  <c r="EU548" i="1"/>
  <c r="EW548" i="1" s="1"/>
  <c r="FH548" i="1" s="1"/>
  <c r="EL548" i="1"/>
  <c r="EL219" i="1"/>
  <c r="EU219" i="1"/>
  <c r="EW219" i="1" s="1"/>
  <c r="FH219" i="1" s="1"/>
  <c r="ET219" i="1"/>
  <c r="EL387" i="1"/>
  <c r="EU387" i="1"/>
  <c r="EW387" i="1" s="1"/>
  <c r="FH387" i="1" s="1"/>
  <c r="ET387" i="1"/>
  <c r="EL455" i="1"/>
  <c r="EU455" i="1"/>
  <c r="EW455" i="1" s="1"/>
  <c r="FH455" i="1" s="1"/>
  <c r="ET455" i="1"/>
  <c r="EL252" i="1"/>
  <c r="EU252" i="1"/>
  <c r="EW252" i="1" s="1"/>
  <c r="FH252" i="1" s="1"/>
  <c r="EL295" i="1"/>
  <c r="ET295" i="1"/>
  <c r="EU295" i="1"/>
  <c r="EW295" i="1" s="1"/>
  <c r="FH295" i="1" s="1"/>
  <c r="EL196" i="1"/>
  <c r="ET196" i="1"/>
  <c r="EU196" i="1"/>
  <c r="EW196" i="1" s="1"/>
  <c r="FH196" i="1" s="1"/>
  <c r="EL148" i="1"/>
  <c r="EU148" i="1"/>
  <c r="EW148" i="1" s="1"/>
  <c r="FH148" i="1" s="1"/>
  <c r="ET148" i="1"/>
  <c r="ET78" i="1"/>
  <c r="EU78" i="1"/>
  <c r="EW78" i="1" s="1"/>
  <c r="FH78" i="1" s="1"/>
  <c r="EL78" i="1"/>
  <c r="ET15" i="1"/>
  <c r="EL15" i="1"/>
  <c r="EU15" i="1"/>
  <c r="EW15" i="1" s="1"/>
  <c r="FH15" i="1" s="1"/>
  <c r="EL16" i="1"/>
  <c r="ET16" i="1"/>
  <c r="EU16" i="1"/>
  <c r="EW16" i="1" s="1"/>
  <c r="FH16" i="1" s="1"/>
  <c r="ES496" i="1"/>
  <c r="EK496" i="1"/>
  <c r="BE496" i="1" s="1"/>
  <c r="EK216" i="1"/>
  <c r="BE216" i="1" s="1"/>
  <c r="ES216" i="1"/>
  <c r="EK19" i="1"/>
  <c r="BE19" i="1" s="1"/>
  <c r="ES19" i="1"/>
  <c r="EL405" i="1"/>
  <c r="EU405" i="1"/>
  <c r="EW405" i="1" s="1"/>
  <c r="FH405" i="1" s="1"/>
  <c r="ET405" i="1"/>
  <c r="EU83" i="1"/>
  <c r="EW83" i="1" s="1"/>
  <c r="FH83" i="1" s="1"/>
  <c r="ET83" i="1"/>
  <c r="EL83" i="1"/>
  <c r="ES296" i="1"/>
  <c r="EK296" i="1"/>
  <c r="BE296" i="1" s="1"/>
  <c r="EK112" i="1"/>
  <c r="BE112" i="1" s="1"/>
  <c r="ES112" i="1"/>
  <c r="EL341" i="1"/>
  <c r="EU341" i="1"/>
  <c r="EW341" i="1" s="1"/>
  <c r="FH341" i="1" s="1"/>
  <c r="EL311" i="1"/>
  <c r="EU311" i="1"/>
  <c r="EW311" i="1" s="1"/>
  <c r="FH311" i="1" s="1"/>
  <c r="ET360" i="1"/>
  <c r="EU360" i="1"/>
  <c r="EW360" i="1" s="1"/>
  <c r="FH360" i="1" s="1"/>
  <c r="EL360" i="1"/>
  <c r="EL527" i="1"/>
  <c r="EU527" i="1"/>
  <c r="EW527" i="1" s="1"/>
  <c r="FH527" i="1" s="1"/>
  <c r="ET527" i="1"/>
  <c r="EL464" i="1"/>
  <c r="EU464" i="1"/>
  <c r="EW464" i="1" s="1"/>
  <c r="FH464" i="1" s="1"/>
  <c r="ET464" i="1"/>
  <c r="EL206" i="1"/>
  <c r="ET206" i="1"/>
  <c r="EU206" i="1"/>
  <c r="EW206" i="1" s="1"/>
  <c r="FH206" i="1" s="1"/>
  <c r="ET344" i="1"/>
  <c r="EU344" i="1"/>
  <c r="EW344" i="1" s="1"/>
  <c r="FH344" i="1" s="1"/>
  <c r="EL344" i="1"/>
  <c r="EL34" i="1"/>
  <c r="ET34" i="1"/>
  <c r="EU34" i="1"/>
  <c r="EW34" i="1" s="1"/>
  <c r="FH34" i="1" s="1"/>
  <c r="ET556" i="1"/>
  <c r="EL556" i="1"/>
  <c r="EU556" i="1"/>
  <c r="EW556" i="1" s="1"/>
  <c r="FH556" i="1" s="1"/>
  <c r="EU51" i="1"/>
  <c r="EW51" i="1" s="1"/>
  <c r="FH51" i="1" s="1"/>
  <c r="EL51" i="1"/>
  <c r="ET51" i="1"/>
  <c r="EK506" i="1"/>
  <c r="BE506" i="1" s="1"/>
  <c r="ES506" i="1"/>
  <c r="EK516" i="1"/>
  <c r="BE516" i="1" s="1"/>
  <c r="ES516" i="1"/>
  <c r="EK329" i="1"/>
  <c r="BE329" i="1" s="1"/>
  <c r="ES329" i="1"/>
  <c r="EL254" i="1"/>
  <c r="ET254" i="1"/>
  <c r="EU254" i="1"/>
  <c r="EW254" i="1" s="1"/>
  <c r="FH254" i="1" s="1"/>
  <c r="EK155" i="1"/>
  <c r="BE155" i="1" s="1"/>
  <c r="ES155" i="1"/>
  <c r="EK395" i="1"/>
  <c r="BE395" i="1" s="1"/>
  <c r="ES395" i="1"/>
  <c r="ES202" i="1"/>
  <c r="EK202" i="1"/>
  <c r="BE202" i="1" s="1"/>
  <c r="EK42" i="1"/>
  <c r="BE42" i="1" s="1"/>
  <c r="EK489" i="1"/>
  <c r="BE489" i="1" s="1"/>
  <c r="EK494" i="1"/>
  <c r="BE494" i="1" s="1"/>
  <c r="ES494" i="1"/>
  <c r="EK43" i="1"/>
  <c r="BE43" i="1" s="1"/>
  <c r="ES43" i="1"/>
  <c r="EK151" i="1"/>
  <c r="BE151" i="1" s="1"/>
  <c r="ES151" i="1"/>
  <c r="EK261" i="1"/>
  <c r="BE261" i="1" s="1"/>
  <c r="EK293" i="1"/>
  <c r="BE293" i="1" s="1"/>
  <c r="ES293" i="1"/>
  <c r="ET335" i="1"/>
  <c r="EK335" i="1"/>
  <c r="BE335" i="1" s="1"/>
  <c r="ES335" i="1"/>
  <c r="EK465" i="1"/>
  <c r="BE465" i="1" s="1"/>
  <c r="ES465" i="1"/>
  <c r="EK243" i="1"/>
  <c r="BE243" i="1" s="1"/>
  <c r="ES243" i="1"/>
  <c r="EL526" i="1"/>
  <c r="ET526" i="1"/>
  <c r="EU526" i="1"/>
  <c r="EW526" i="1" s="1"/>
  <c r="FH526" i="1" s="1"/>
  <c r="EK391" i="1"/>
  <c r="BE391" i="1" s="1"/>
  <c r="ES391" i="1"/>
  <c r="EK495" i="1"/>
  <c r="BE495" i="1" s="1"/>
  <c r="ES495" i="1"/>
  <c r="EX495" i="1" s="1"/>
  <c r="FI495" i="1" s="1"/>
  <c r="EL554" i="1"/>
  <c r="ET554" i="1"/>
  <c r="EU554" i="1"/>
  <c r="EW554" i="1" s="1"/>
  <c r="FH554" i="1" s="1"/>
  <c r="EK332" i="1"/>
  <c r="BE332" i="1" s="1"/>
  <c r="ES332" i="1"/>
  <c r="EK93" i="1"/>
  <c r="BE93" i="1" s="1"/>
  <c r="EL476" i="1"/>
  <c r="ET476" i="1"/>
  <c r="EU476" i="1"/>
  <c r="EW476" i="1" s="1"/>
  <c r="FH476" i="1" s="1"/>
  <c r="EL468" i="1"/>
  <c r="EU468" i="1"/>
  <c r="EW468" i="1" s="1"/>
  <c r="FH468" i="1" s="1"/>
  <c r="ET468" i="1"/>
  <c r="ET18" i="1"/>
  <c r="EK18" i="1"/>
  <c r="BE18" i="1" s="1"/>
  <c r="ES18" i="1"/>
  <c r="EK161" i="1"/>
  <c r="BE161" i="1" s="1"/>
  <c r="ES161" i="1"/>
  <c r="ES575" i="1"/>
  <c r="EK575" i="1"/>
  <c r="BE575" i="1" s="1"/>
  <c r="EL22" i="1"/>
  <c r="EU22" i="1"/>
  <c r="EW22" i="1" s="1"/>
  <c r="FH22" i="1" s="1"/>
  <c r="ET22" i="1"/>
  <c r="EL415" i="1"/>
  <c r="EU415" i="1"/>
  <c r="EW415" i="1" s="1"/>
  <c r="FH415" i="1" s="1"/>
  <c r="ET415" i="1"/>
  <c r="EL146" i="1"/>
  <c r="EU146" i="1"/>
  <c r="EW146" i="1" s="1"/>
  <c r="FH146" i="1" s="1"/>
  <c r="ET146" i="1"/>
  <c r="EL208" i="1"/>
  <c r="EU208" i="1"/>
  <c r="EW208" i="1" s="1"/>
  <c r="FH208" i="1" s="1"/>
  <c r="ET208" i="1"/>
  <c r="EL6" i="1"/>
  <c r="ET6" i="1"/>
  <c r="EU6" i="1"/>
  <c r="EW6" i="1" s="1"/>
  <c r="FH6" i="1" s="1"/>
  <c r="ET151" i="1"/>
  <c r="EL151" i="1"/>
  <c r="EU151" i="1"/>
  <c r="EW151" i="1" s="1"/>
  <c r="FH151" i="1" s="1"/>
  <c r="EL401" i="1"/>
  <c r="ET401" i="1"/>
  <c r="EU401" i="1"/>
  <c r="EW401" i="1" s="1"/>
  <c r="FH401" i="1" s="1"/>
  <c r="ES571" i="1"/>
  <c r="EK571" i="1"/>
  <c r="BE571" i="1" s="1"/>
  <c r="EL370" i="1"/>
  <c r="ET370" i="1"/>
  <c r="EU370" i="1"/>
  <c r="EW370" i="1" s="1"/>
  <c r="FH370" i="1" s="1"/>
  <c r="EK354" i="1"/>
  <c r="BE354" i="1" s="1"/>
  <c r="ES354" i="1"/>
  <c r="EX354" i="1" s="1"/>
  <c r="FI354" i="1" s="1"/>
  <c r="EK25" i="1"/>
  <c r="BE25" i="1" s="1"/>
  <c r="ES25" i="1"/>
  <c r="EK505" i="1"/>
  <c r="BE505" i="1" s="1"/>
  <c r="EK529" i="1"/>
  <c r="BE529" i="1" s="1"/>
  <c r="ES529" i="1"/>
  <c r="EL62" i="1"/>
  <c r="EU62" i="1"/>
  <c r="EW62" i="1" s="1"/>
  <c r="FH62" i="1" s="1"/>
  <c r="ET62" i="1"/>
  <c r="EU334" i="1"/>
  <c r="EW334" i="1" s="1"/>
  <c r="FH334" i="1" s="1"/>
  <c r="ET334" i="1"/>
  <c r="EL334" i="1"/>
  <c r="ES174" i="1"/>
  <c r="EK174" i="1"/>
  <c r="BE174" i="1" s="1"/>
  <c r="EU300" i="1"/>
  <c r="EW300" i="1" s="1"/>
  <c r="FH300" i="1" s="1"/>
  <c r="ET300" i="1"/>
  <c r="EL300" i="1"/>
  <c r="EK521" i="1"/>
  <c r="BE521" i="1" s="1"/>
  <c r="ES521" i="1"/>
  <c r="EK310" i="1"/>
  <c r="BE310" i="1" s="1"/>
  <c r="EK423" i="1"/>
  <c r="BE423" i="1" s="1"/>
  <c r="ES423" i="1"/>
  <c r="ET525" i="1"/>
  <c r="EK525" i="1"/>
  <c r="BE525" i="1" s="1"/>
  <c r="ES525" i="1"/>
  <c r="EK138" i="1"/>
  <c r="BE138" i="1" s="1"/>
  <c r="ET474" i="1"/>
  <c r="EK474" i="1"/>
  <c r="BE474" i="1" s="1"/>
  <c r="ES474" i="1"/>
  <c r="ES166" i="1"/>
  <c r="EX166" i="1" s="1"/>
  <c r="FI166" i="1" s="1"/>
  <c r="EK166" i="1"/>
  <c r="BE166" i="1" s="1"/>
  <c r="EK519" i="1"/>
  <c r="BE519" i="1" s="1"/>
  <c r="ES519" i="1"/>
  <c r="EK223" i="1"/>
  <c r="BE223" i="1" s="1"/>
  <c r="ES223" i="1"/>
  <c r="EK531" i="1"/>
  <c r="BE531" i="1" s="1"/>
  <c r="EL443" i="1"/>
  <c r="ET443" i="1"/>
  <c r="EU443" i="1"/>
  <c r="EW443" i="1" s="1"/>
  <c r="FH443" i="1" s="1"/>
  <c r="EK550" i="1"/>
  <c r="BE550" i="1" s="1"/>
  <c r="ES550" i="1"/>
  <c r="EL514" i="1"/>
  <c r="ET514" i="1"/>
  <c r="EU514" i="1"/>
  <c r="EW514" i="1" s="1"/>
  <c r="FH514" i="1" s="1"/>
  <c r="EK476" i="1"/>
  <c r="BE476" i="1" s="1"/>
  <c r="ES476" i="1"/>
  <c r="ES170" i="1"/>
  <c r="EK170" i="1"/>
  <c r="BE170" i="1" s="1"/>
  <c r="ET56" i="1"/>
  <c r="EL56" i="1"/>
  <c r="EU56" i="1"/>
  <c r="EW56" i="1" s="1"/>
  <c r="FH56" i="1" s="1"/>
  <c r="ET228" i="1"/>
  <c r="EK228" i="1"/>
  <c r="BE228" i="1" s="1"/>
  <c r="ES228" i="1"/>
  <c r="EK356" i="1"/>
  <c r="BE356" i="1" s="1"/>
  <c r="ES356" i="1"/>
  <c r="EL73" i="1"/>
  <c r="EU73" i="1"/>
  <c r="EW73" i="1" s="1"/>
  <c r="FH73" i="1" s="1"/>
  <c r="ET73" i="1"/>
  <c r="ES483" i="1"/>
  <c r="EK483" i="1"/>
  <c r="BE483" i="1" s="1"/>
  <c r="EU566" i="1"/>
  <c r="EW566" i="1" s="1"/>
  <c r="FH566" i="1" s="1"/>
  <c r="EL566" i="1"/>
  <c r="ET566" i="1"/>
  <c r="EL158" i="1"/>
  <c r="EU158" i="1"/>
  <c r="EW158" i="1" s="1"/>
  <c r="FH158" i="1" s="1"/>
  <c r="EU350" i="1"/>
  <c r="EW350" i="1" s="1"/>
  <c r="FH350" i="1" s="1"/>
  <c r="ET350" i="1"/>
  <c r="EL350" i="1"/>
  <c r="EU177" i="1"/>
  <c r="EW177" i="1" s="1"/>
  <c r="FH177" i="1" s="1"/>
  <c r="EL177" i="1"/>
  <c r="ET177" i="1"/>
  <c r="EL407" i="1"/>
  <c r="ET407" i="1"/>
  <c r="EU407" i="1"/>
  <c r="EW407" i="1" s="1"/>
  <c r="FH407" i="1" s="1"/>
  <c r="EU189" i="1"/>
  <c r="EW189" i="1" s="1"/>
  <c r="FH189" i="1" s="1"/>
  <c r="EL189" i="1"/>
  <c r="ET189" i="1"/>
  <c r="EL215" i="1"/>
  <c r="EU215" i="1"/>
  <c r="EW215" i="1" s="1"/>
  <c r="FH215" i="1" s="1"/>
  <c r="ET215" i="1"/>
  <c r="ET226" i="1"/>
  <c r="EU226" i="1"/>
  <c r="EW226" i="1" s="1"/>
  <c r="FH226" i="1" s="1"/>
  <c r="EL226" i="1"/>
  <c r="EL253" i="1"/>
  <c r="ET253" i="1"/>
  <c r="EU253" i="1"/>
  <c r="EW253" i="1" s="1"/>
  <c r="FH253" i="1" s="1"/>
  <c r="EL150" i="1"/>
  <c r="ET150" i="1"/>
  <c r="EU150" i="1"/>
  <c r="EW150" i="1" s="1"/>
  <c r="FH150" i="1" s="1"/>
  <c r="ET380" i="1"/>
  <c r="EU380" i="1"/>
  <c r="EW380" i="1" s="1"/>
  <c r="FH380" i="1" s="1"/>
  <c r="EL380" i="1"/>
  <c r="EL521" i="1"/>
  <c r="EU521" i="1"/>
  <c r="EW521" i="1" s="1"/>
  <c r="FH521" i="1" s="1"/>
  <c r="ET521" i="1"/>
  <c r="EL301" i="1"/>
  <c r="EU301" i="1"/>
  <c r="EW301" i="1" s="1"/>
  <c r="FH301" i="1" s="1"/>
  <c r="EL507" i="1"/>
  <c r="ET507" i="1"/>
  <c r="EU507" i="1"/>
  <c r="EW507" i="1" s="1"/>
  <c r="FH507" i="1" s="1"/>
  <c r="ET286" i="1"/>
  <c r="EL286" i="1"/>
  <c r="EU286" i="1"/>
  <c r="EW286" i="1" s="1"/>
  <c r="FH286" i="1" s="1"/>
  <c r="ET7" i="1"/>
  <c r="EU7" i="1"/>
  <c r="EW7" i="1" s="1"/>
  <c r="FH7" i="1" s="1"/>
  <c r="EL7" i="1"/>
  <c r="EL303" i="1"/>
  <c r="EU303" i="1"/>
  <c r="EW303" i="1" s="1"/>
  <c r="FH303" i="1" s="1"/>
  <c r="EL207" i="1"/>
  <c r="EU207" i="1"/>
  <c r="EW207" i="1" s="1"/>
  <c r="FH207" i="1" s="1"/>
  <c r="ET207" i="1"/>
  <c r="EL244" i="1"/>
  <c r="ET244" i="1"/>
  <c r="EU244" i="1"/>
  <c r="EW244" i="1" s="1"/>
  <c r="FH244" i="1" s="1"/>
  <c r="EL330" i="1"/>
  <c r="EU330" i="1"/>
  <c r="EW330" i="1" s="1"/>
  <c r="FH330" i="1" s="1"/>
  <c r="ET330" i="1"/>
  <c r="EL440" i="1"/>
  <c r="EU440" i="1"/>
  <c r="EW440" i="1" s="1"/>
  <c r="FH440" i="1" s="1"/>
  <c r="EL264" i="1"/>
  <c r="EU264" i="1"/>
  <c r="EW264" i="1" s="1"/>
  <c r="FH264" i="1" s="1"/>
  <c r="EL383" i="1"/>
  <c r="EU383" i="1"/>
  <c r="EW383" i="1" s="1"/>
  <c r="FH383" i="1" s="1"/>
  <c r="ET383" i="1"/>
  <c r="EL492" i="1"/>
  <c r="EU492" i="1"/>
  <c r="EW492" i="1" s="1"/>
  <c r="FH492" i="1" s="1"/>
  <c r="ET492" i="1"/>
  <c r="EL535" i="1"/>
  <c r="EU535" i="1"/>
  <c r="EW535" i="1" s="1"/>
  <c r="FH535" i="1" s="1"/>
  <c r="ET535" i="1"/>
  <c r="EL137" i="1"/>
  <c r="ET137" i="1"/>
  <c r="EU137" i="1"/>
  <c r="EW137" i="1" s="1"/>
  <c r="FH137" i="1" s="1"/>
  <c r="EL187" i="1"/>
  <c r="ET187" i="1"/>
  <c r="EU187" i="1"/>
  <c r="EW187" i="1" s="1"/>
  <c r="FH187" i="1" s="1"/>
  <c r="EU96" i="1"/>
  <c r="EW96" i="1" s="1"/>
  <c r="FH96" i="1" s="1"/>
  <c r="EL96" i="1"/>
  <c r="EU481" i="1"/>
  <c r="EW481" i="1" s="1"/>
  <c r="FH481" i="1" s="1"/>
  <c r="EL481" i="1"/>
  <c r="ET481" i="1"/>
  <c r="EL195" i="1"/>
  <c r="ET195" i="1"/>
  <c r="EU195" i="1"/>
  <c r="EW195" i="1" s="1"/>
  <c r="FH195" i="1" s="1"/>
  <c r="ES471" i="1"/>
  <c r="EK471" i="1"/>
  <c r="BE471" i="1" s="1"/>
  <c r="EK181" i="1"/>
  <c r="BE181" i="1" s="1"/>
  <c r="ES181" i="1"/>
  <c r="ES290" i="1"/>
  <c r="EK290" i="1"/>
  <c r="BE290" i="1" s="1"/>
  <c r="EL186" i="1"/>
  <c r="ET186" i="1"/>
  <c r="EU186" i="1"/>
  <c r="EW186" i="1" s="1"/>
  <c r="FH186" i="1" s="1"/>
  <c r="ET420" i="1"/>
  <c r="EL420" i="1"/>
  <c r="EU420" i="1"/>
  <c r="EW420" i="1" s="1"/>
  <c r="FH420" i="1" s="1"/>
  <c r="EL102" i="1"/>
  <c r="EU102" i="1"/>
  <c r="EW102" i="1" s="1"/>
  <c r="FH102" i="1" s="1"/>
  <c r="ET102" i="1"/>
  <c r="EL397" i="1"/>
  <c r="ET397" i="1"/>
  <c r="EU397" i="1"/>
  <c r="EW397" i="1" s="1"/>
  <c r="FH397" i="1" s="1"/>
  <c r="EL89" i="1"/>
  <c r="EU89" i="1"/>
  <c r="EW89" i="1" s="1"/>
  <c r="FH89" i="1" s="1"/>
  <c r="ET89" i="1"/>
  <c r="EU251" i="1"/>
  <c r="EW251" i="1" s="1"/>
  <c r="FH251" i="1" s="1"/>
  <c r="ET251" i="1"/>
  <c r="EL251" i="1"/>
  <c r="EU161" i="1"/>
  <c r="EW161" i="1" s="1"/>
  <c r="FH161" i="1" s="1"/>
  <c r="ET161" i="1"/>
  <c r="EL161" i="1"/>
  <c r="EL256" i="1"/>
  <c r="EU256" i="1"/>
  <c r="EW256" i="1" s="1"/>
  <c r="FH256" i="1" s="1"/>
  <c r="EK344" i="1"/>
  <c r="BE344" i="1" s="1"/>
  <c r="ET331" i="1"/>
  <c r="ES331" i="1"/>
  <c r="EK331" i="1"/>
  <c r="BE331" i="1" s="1"/>
  <c r="EU128" i="1"/>
  <c r="EW128" i="1" s="1"/>
  <c r="FH128" i="1" s="1"/>
  <c r="ET128" i="1"/>
  <c r="EL128" i="1"/>
  <c r="EK414" i="1"/>
  <c r="BE414" i="1" s="1"/>
  <c r="ES414" i="1"/>
  <c r="EK542" i="1"/>
  <c r="BE542" i="1" s="1"/>
  <c r="ES542" i="1"/>
  <c r="EX542" i="1" s="1"/>
  <c r="FI542" i="1" s="1"/>
  <c r="EL274" i="1"/>
  <c r="EU274" i="1"/>
  <c r="EW274" i="1" s="1"/>
  <c r="FH274" i="1" s="1"/>
  <c r="ET274" i="1"/>
  <c r="EK247" i="1"/>
  <c r="BE247" i="1" s="1"/>
  <c r="ES247" i="1"/>
  <c r="EK225" i="1"/>
  <c r="BE225" i="1" s="1"/>
  <c r="ES225" i="1"/>
  <c r="EL233" i="1"/>
  <c r="EU233" i="1"/>
  <c r="EW233" i="1" s="1"/>
  <c r="FH233" i="1" s="1"/>
  <c r="ET233" i="1"/>
  <c r="EL482" i="1"/>
  <c r="EU482" i="1"/>
  <c r="EW482" i="1" s="1"/>
  <c r="FH482" i="1" s="1"/>
  <c r="EL479" i="1"/>
  <c r="ET479" i="1"/>
  <c r="EU479" i="1"/>
  <c r="EW479" i="1" s="1"/>
  <c r="FH479" i="1" s="1"/>
  <c r="EU144" i="1"/>
  <c r="EW144" i="1" s="1"/>
  <c r="FH144" i="1" s="1"/>
  <c r="ET144" i="1"/>
  <c r="EL144" i="1"/>
  <c r="EL456" i="1"/>
  <c r="EU456" i="1"/>
  <c r="EW456" i="1" s="1"/>
  <c r="FH456" i="1" s="1"/>
  <c r="ET456" i="1"/>
  <c r="EL493" i="1"/>
  <c r="EU493" i="1"/>
  <c r="EW493" i="1" s="1"/>
  <c r="FH493" i="1" s="1"/>
  <c r="ET493" i="1"/>
  <c r="EL237" i="1"/>
  <c r="EU237" i="1"/>
  <c r="EW237" i="1" s="1"/>
  <c r="FH237" i="1" s="1"/>
  <c r="ET237" i="1"/>
  <c r="EL10" i="1"/>
  <c r="EU10" i="1"/>
  <c r="EW10" i="1" s="1"/>
  <c r="FH10" i="1" s="1"/>
  <c r="ET10" i="1"/>
  <c r="EK167" i="1"/>
  <c r="BE167" i="1" s="1"/>
  <c r="EK289" i="1"/>
  <c r="BE289" i="1" s="1"/>
  <c r="ES289" i="1"/>
  <c r="EK365" i="1"/>
  <c r="BE365" i="1" s="1"/>
  <c r="ES365" i="1"/>
  <c r="EK201" i="1"/>
  <c r="BE201" i="1" s="1"/>
  <c r="ES201" i="1"/>
  <c r="ES281" i="1"/>
  <c r="EK281" i="1"/>
  <c r="BE281" i="1" s="1"/>
  <c r="EK56" i="1"/>
  <c r="BE56" i="1" s="1"/>
  <c r="ES56" i="1"/>
  <c r="EX56" i="1" s="1"/>
  <c r="FI56" i="1" s="1"/>
  <c r="EK346" i="1"/>
  <c r="BE346" i="1" s="1"/>
  <c r="ES346" i="1"/>
  <c r="EX346" i="1" s="1"/>
  <c r="FI346" i="1" s="1"/>
  <c r="ES31" i="1"/>
  <c r="EK31" i="1"/>
  <c r="BE31" i="1" s="1"/>
  <c r="EK267" i="1"/>
  <c r="BE267" i="1" s="1"/>
  <c r="ES267" i="1"/>
  <c r="ET339" i="1"/>
  <c r="EK339" i="1"/>
  <c r="BE339" i="1" s="1"/>
  <c r="ES339" i="1"/>
  <c r="EK287" i="1"/>
  <c r="BE287" i="1" s="1"/>
  <c r="ES287" i="1"/>
  <c r="EX287" i="1" s="1"/>
  <c r="FI287" i="1" s="1"/>
  <c r="EL8" i="1"/>
  <c r="ET8" i="1"/>
  <c r="EU8" i="1"/>
  <c r="EW8" i="1" s="1"/>
  <c r="FH8" i="1" s="1"/>
  <c r="EL414" i="1"/>
  <c r="EU414" i="1"/>
  <c r="EW414" i="1" s="1"/>
  <c r="FH414" i="1" s="1"/>
  <c r="ET414" i="1"/>
  <c r="ET27" i="1"/>
  <c r="EL27" i="1"/>
  <c r="EU27" i="1"/>
  <c r="EW27" i="1" s="1"/>
  <c r="FH27" i="1" s="1"/>
  <c r="EU541" i="1"/>
  <c r="EW541" i="1" s="1"/>
  <c r="FH541" i="1" s="1"/>
  <c r="EL541" i="1"/>
  <c r="ET541" i="1"/>
  <c r="EK273" i="1"/>
  <c r="BE273" i="1" s="1"/>
  <c r="ES273" i="1"/>
  <c r="EK62" i="1"/>
  <c r="BE62" i="1" s="1"/>
  <c r="ET561" i="1"/>
  <c r="ES561" i="1"/>
  <c r="EK561" i="1"/>
  <c r="BE561" i="1" s="1"/>
  <c r="ES569" i="1"/>
  <c r="EX569" i="1" s="1"/>
  <c r="FI569" i="1" s="1"/>
  <c r="EK569" i="1"/>
  <c r="BE569" i="1" s="1"/>
  <c r="EK334" i="1"/>
  <c r="BE334" i="1" s="1"/>
  <c r="ES334" i="1"/>
  <c r="ES127" i="1"/>
  <c r="EK127" i="1"/>
  <c r="BE127" i="1" s="1"/>
  <c r="ES146" i="1"/>
  <c r="EK146" i="1"/>
  <c r="BE146" i="1" s="1"/>
  <c r="EK150" i="1"/>
  <c r="BE150" i="1" s="1"/>
  <c r="ES150" i="1"/>
  <c r="ET490" i="1"/>
  <c r="EU490" i="1"/>
  <c r="EW490" i="1" s="1"/>
  <c r="FH490" i="1" s="1"/>
  <c r="EL490" i="1"/>
  <c r="EU562" i="1"/>
  <c r="EW562" i="1" s="1"/>
  <c r="FH562" i="1" s="1"/>
  <c r="EL562" i="1"/>
  <c r="ET562" i="1"/>
  <c r="ET462" i="1"/>
  <c r="ES462" i="1"/>
  <c r="EK462" i="1"/>
  <c r="BE462" i="1" s="1"/>
  <c r="ES518" i="1"/>
  <c r="EK518" i="1"/>
  <c r="BE518" i="1" s="1"/>
  <c r="EK259" i="1"/>
  <c r="BE259" i="1" s="1"/>
  <c r="ES259" i="1"/>
  <c r="EK373" i="1"/>
  <c r="BE373" i="1" s="1"/>
  <c r="ES373" i="1"/>
  <c r="EK128" i="1"/>
  <c r="BE128" i="1" s="1"/>
  <c r="ES128" i="1"/>
  <c r="EX128" i="1" s="1"/>
  <c r="FI128" i="1" s="1"/>
  <c r="ES325" i="1"/>
  <c r="EK325" i="1"/>
  <c r="BE325" i="1" s="1"/>
  <c r="ES167" i="1"/>
  <c r="EX167" i="1" s="1"/>
  <c r="FI167" i="1" s="1"/>
  <c r="ES171" i="1"/>
  <c r="EL245" i="1"/>
  <c r="ET245" i="1"/>
  <c r="EU245" i="1"/>
  <c r="EW245" i="1" s="1"/>
  <c r="FH245" i="1" s="1"/>
  <c r="EU445" i="1"/>
  <c r="EW445" i="1" s="1"/>
  <c r="FH445" i="1" s="1"/>
  <c r="ET445" i="1"/>
  <c r="EL445" i="1"/>
  <c r="EL545" i="1"/>
  <c r="EU545" i="1"/>
  <c r="EW545" i="1" s="1"/>
  <c r="FH545" i="1" s="1"/>
  <c r="ET545" i="1"/>
  <c r="EL299" i="1"/>
  <c r="EU299" i="1"/>
  <c r="EW299" i="1" s="1"/>
  <c r="FH299" i="1" s="1"/>
  <c r="EL214" i="1"/>
  <c r="EU214" i="1"/>
  <c r="EW214" i="1" s="1"/>
  <c r="FH214" i="1" s="1"/>
  <c r="ET214" i="1"/>
  <c r="EK27" i="1"/>
  <c r="BE27" i="1" s="1"/>
  <c r="ES27" i="1"/>
  <c r="EX27" i="1" s="1"/>
  <c r="FI27" i="1" s="1"/>
  <c r="EK566" i="1"/>
  <c r="BE566" i="1" s="1"/>
  <c r="ES566" i="1"/>
  <c r="EK528" i="1"/>
  <c r="BE528" i="1" s="1"/>
  <c r="ES528" i="1"/>
  <c r="EL579" i="1"/>
  <c r="ET579" i="1"/>
  <c r="EU579" i="1"/>
  <c r="EW579" i="1" s="1"/>
  <c r="FH579" i="1" s="1"/>
  <c r="ES463" i="1"/>
  <c r="EK463" i="1"/>
  <c r="BE463" i="1" s="1"/>
  <c r="EK120" i="1"/>
  <c r="BE120" i="1" s="1"/>
  <c r="ES120" i="1"/>
  <c r="EX120" i="1" s="1"/>
  <c r="FI120" i="1" s="1"/>
  <c r="EK17" i="1"/>
  <c r="BE17" i="1" s="1"/>
  <c r="ES17" i="1"/>
  <c r="EK429" i="1"/>
  <c r="BE429" i="1" s="1"/>
  <c r="EK402" i="1"/>
  <c r="BE402" i="1" s="1"/>
  <c r="ES402" i="1"/>
  <c r="ET323" i="1"/>
  <c r="ES323" i="1"/>
  <c r="EK323" i="1"/>
  <c r="BE323" i="1" s="1"/>
  <c r="EK217" i="1"/>
  <c r="BE217" i="1" s="1"/>
  <c r="ES217" i="1"/>
  <c r="EK558" i="1"/>
  <c r="BE558" i="1" s="1"/>
  <c r="ES558" i="1"/>
  <c r="EK204" i="1"/>
  <c r="BE204" i="1" s="1"/>
  <c r="ES204" i="1"/>
  <c r="EK385" i="1"/>
  <c r="BE385" i="1" s="1"/>
  <c r="ES385" i="1"/>
  <c r="EX385" i="1" s="1"/>
  <c r="FI385" i="1" s="1"/>
  <c r="EL88" i="1"/>
  <c r="EU88" i="1"/>
  <c r="EW88" i="1" s="1"/>
  <c r="FH88" i="1" s="1"/>
  <c r="ET88" i="1"/>
  <c r="ET311" i="1"/>
  <c r="ES311" i="1"/>
  <c r="EK311" i="1"/>
  <c r="BE311" i="1" s="1"/>
  <c r="ET440" i="1"/>
  <c r="EK440" i="1"/>
  <c r="BE440" i="1" s="1"/>
  <c r="ES440" i="1"/>
  <c r="EK366" i="1"/>
  <c r="BE366" i="1" s="1"/>
  <c r="ES366" i="1"/>
  <c r="EK285" i="1"/>
  <c r="BE285" i="1" s="1"/>
  <c r="ES285" i="1"/>
  <c r="EX285" i="1" s="1"/>
  <c r="FI285" i="1" s="1"/>
  <c r="EK436" i="1"/>
  <c r="BE436" i="1" s="1"/>
  <c r="ES436" i="1"/>
  <c r="EX436" i="1" s="1"/>
  <c r="FI436" i="1" s="1"/>
  <c r="EK90" i="1"/>
  <c r="BE90" i="1" s="1"/>
  <c r="ES90" i="1"/>
  <c r="ES522" i="1"/>
  <c r="EK522" i="1"/>
  <c r="BE522" i="1" s="1"/>
  <c r="ES534" i="1"/>
  <c r="EK534" i="1"/>
  <c r="BE534" i="1" s="1"/>
  <c r="ET111" i="1"/>
  <c r="EK111" i="1"/>
  <c r="BE111" i="1" s="1"/>
  <c r="ES111" i="1"/>
  <c r="EK272" i="1"/>
  <c r="BE272" i="1" s="1"/>
  <c r="ES272" i="1"/>
  <c r="ES545" i="1"/>
  <c r="EK545" i="1"/>
  <c r="BE545" i="1" s="1"/>
  <c r="EK85" i="1"/>
  <c r="BE85" i="1" s="1"/>
  <c r="ES85" i="1"/>
  <c r="EL61" i="1"/>
  <c r="EU61" i="1"/>
  <c r="EW61" i="1" s="1"/>
  <c r="FH61" i="1" s="1"/>
  <c r="EU275" i="1"/>
  <c r="EW275" i="1" s="1"/>
  <c r="FH275" i="1" s="1"/>
  <c r="ET275" i="1"/>
  <c r="EL275" i="1"/>
  <c r="EL139" i="1"/>
  <c r="EU139" i="1"/>
  <c r="EW139" i="1" s="1"/>
  <c r="FH139" i="1" s="1"/>
  <c r="ET502" i="1"/>
  <c r="EL502" i="1"/>
  <c r="EU502" i="1"/>
  <c r="EW502" i="1" s="1"/>
  <c r="FH502" i="1" s="1"/>
  <c r="EK15" i="1"/>
  <c r="BE15" i="1" s="1"/>
  <c r="ES15" i="1"/>
  <c r="EX15" i="1" s="1"/>
  <c r="FI15" i="1" s="1"/>
  <c r="ET260" i="1"/>
  <c r="ES260" i="1"/>
  <c r="EK260" i="1"/>
  <c r="BE260" i="1" s="1"/>
  <c r="EK355" i="1"/>
  <c r="BE355" i="1" s="1"/>
  <c r="ES355" i="1"/>
  <c r="EK577" i="1"/>
  <c r="BE577" i="1" s="1"/>
  <c r="ES577" i="1"/>
  <c r="ET449" i="1"/>
  <c r="EK449" i="1"/>
  <c r="BE449" i="1" s="1"/>
  <c r="ES449" i="1"/>
  <c r="ES210" i="1"/>
  <c r="EK210" i="1"/>
  <c r="BE210" i="1" s="1"/>
  <c r="EK102" i="1"/>
  <c r="BE102" i="1" s="1"/>
  <c r="ES102" i="1"/>
  <c r="EX102" i="1" s="1"/>
  <c r="FI102" i="1" s="1"/>
  <c r="EL44" i="1"/>
  <c r="EU44" i="1"/>
  <c r="EW44" i="1" s="1"/>
  <c r="FH44" i="1" s="1"/>
  <c r="ET44" i="1"/>
  <c r="EL484" i="1"/>
  <c r="EU484" i="1"/>
  <c r="EW484" i="1" s="1"/>
  <c r="FH484" i="1" s="1"/>
  <c r="ET484" i="1"/>
  <c r="EK439" i="1"/>
  <c r="BE439" i="1" s="1"/>
  <c r="ES439" i="1"/>
  <c r="ET252" i="1"/>
  <c r="ES252" i="1"/>
  <c r="EK252" i="1"/>
  <c r="BE252" i="1" s="1"/>
  <c r="ES424" i="1"/>
  <c r="EK424" i="1"/>
  <c r="BE424" i="1" s="1"/>
  <c r="EK458" i="1"/>
  <c r="BE458" i="1" s="1"/>
  <c r="ES458" i="1"/>
  <c r="EK412" i="1"/>
  <c r="BE412" i="1" s="1"/>
  <c r="ES412" i="1"/>
  <c r="EX412" i="1" s="1"/>
  <c r="FI412" i="1" s="1"/>
  <c r="EK66" i="1"/>
  <c r="BE66" i="1" s="1"/>
  <c r="EL327" i="1"/>
  <c r="ET327" i="1"/>
  <c r="EU327" i="1"/>
  <c r="EW327" i="1" s="1"/>
  <c r="FH327" i="1" s="1"/>
  <c r="EL129" i="1"/>
  <c r="EU129" i="1"/>
  <c r="EW129" i="1" s="1"/>
  <c r="FH129" i="1" s="1"/>
  <c r="EL101" i="1"/>
  <c r="ET101" i="1"/>
  <c r="EU101" i="1"/>
  <c r="EW101" i="1" s="1"/>
  <c r="FH101" i="1" s="1"/>
  <c r="EK309" i="1"/>
  <c r="BE309" i="1" s="1"/>
  <c r="ES309" i="1"/>
  <c r="EL359" i="1"/>
  <c r="EU359" i="1"/>
  <c r="EW359" i="1" s="1"/>
  <c r="FH359" i="1" s="1"/>
  <c r="ET359" i="1"/>
  <c r="EK209" i="1"/>
  <c r="BE209" i="1" s="1"/>
  <c r="ES209" i="1"/>
  <c r="EL182" i="1"/>
  <c r="ET182" i="1"/>
  <c r="EU182" i="1"/>
  <c r="EW182" i="1" s="1"/>
  <c r="FH182" i="1" s="1"/>
  <c r="ET118" i="1"/>
  <c r="EU118" i="1"/>
  <c r="EW118" i="1" s="1"/>
  <c r="FH118" i="1" s="1"/>
  <c r="EL118" i="1"/>
  <c r="EL224" i="1"/>
  <c r="ET224" i="1"/>
  <c r="EU224" i="1"/>
  <c r="EW224" i="1" s="1"/>
  <c r="FH224" i="1" s="1"/>
  <c r="EK353" i="1"/>
  <c r="BE353" i="1" s="1"/>
  <c r="ES353" i="1"/>
  <c r="ES140" i="1"/>
  <c r="EK140" i="1"/>
  <c r="BE140" i="1" s="1"/>
  <c r="EU243" i="1"/>
  <c r="EW243" i="1" s="1"/>
  <c r="FH243" i="1" s="1"/>
  <c r="ET243" i="1"/>
  <c r="EL243" i="1"/>
  <c r="ET402" i="1"/>
  <c r="EU402" i="1"/>
  <c r="EW402" i="1" s="1"/>
  <c r="FH402" i="1" s="1"/>
  <c r="EL402" i="1"/>
  <c r="EU171" i="1"/>
  <c r="EW171" i="1" s="1"/>
  <c r="FH171" i="1" s="1"/>
  <c r="EL171" i="1"/>
  <c r="ET171" i="1"/>
  <c r="ET37" i="1"/>
  <c r="ES37" i="1"/>
  <c r="EK37" i="1"/>
  <c r="BE37" i="1" s="1"/>
  <c r="EL270" i="1"/>
  <c r="EU270" i="1"/>
  <c r="EW270" i="1" s="1"/>
  <c r="FH270" i="1" s="1"/>
  <c r="ET270" i="1"/>
  <c r="EK218" i="1"/>
  <c r="BE218" i="1" s="1"/>
  <c r="ES218" i="1"/>
  <c r="ET82" i="1"/>
  <c r="EU82" i="1"/>
  <c r="EW82" i="1" s="1"/>
  <c r="FH82" i="1" s="1"/>
  <c r="EL82" i="1"/>
  <c r="EK180" i="1"/>
  <c r="BE180" i="1" s="1"/>
  <c r="ES180" i="1"/>
  <c r="EU205" i="1"/>
  <c r="EW205" i="1" s="1"/>
  <c r="FH205" i="1" s="1"/>
  <c r="EL205" i="1"/>
  <c r="ET205" i="1"/>
  <c r="EK375" i="1"/>
  <c r="BE375" i="1" s="1"/>
  <c r="ES375" i="1"/>
  <c r="EL218" i="1"/>
  <c r="EU218" i="1"/>
  <c r="EW218" i="1" s="1"/>
  <c r="FH218" i="1" s="1"/>
  <c r="ET218" i="1"/>
  <c r="EL551" i="1"/>
  <c r="ET551" i="1"/>
  <c r="EU551" i="1"/>
  <c r="EW551" i="1" s="1"/>
  <c r="FH551" i="1" s="1"/>
  <c r="EL486" i="1"/>
  <c r="ET486" i="1"/>
  <c r="EU486" i="1"/>
  <c r="EW486" i="1" s="1"/>
  <c r="FH486" i="1" s="1"/>
  <c r="ET49" i="1"/>
  <c r="EK49" i="1"/>
  <c r="BE49" i="1" s="1"/>
  <c r="ES49" i="1"/>
  <c r="EK539" i="1"/>
  <c r="BE539" i="1" s="1"/>
  <c r="EL117" i="1"/>
  <c r="EU117" i="1"/>
  <c r="EW117" i="1" s="1"/>
  <c r="FH117" i="1" s="1"/>
  <c r="ET117" i="1"/>
  <c r="ES295" i="1"/>
  <c r="EK295" i="1"/>
  <c r="BE295" i="1" s="1"/>
  <c r="EK172" i="1"/>
  <c r="BE172" i="1" s="1"/>
  <c r="ES172" i="1"/>
  <c r="EU316" i="1"/>
  <c r="EW316" i="1" s="1"/>
  <c r="FH316" i="1" s="1"/>
  <c r="ET316" i="1"/>
  <c r="EL316" i="1"/>
  <c r="EK475" i="1"/>
  <c r="BE475" i="1" s="1"/>
  <c r="EL418" i="1"/>
  <c r="EU418" i="1"/>
  <c r="EW418" i="1" s="1"/>
  <c r="FH418" i="1" s="1"/>
  <c r="EL580" i="1"/>
  <c r="EU580" i="1"/>
  <c r="EW580" i="1" s="1"/>
  <c r="FH580" i="1" s="1"/>
  <c r="ET580" i="1"/>
  <c r="EK554" i="1"/>
  <c r="BE554" i="1" s="1"/>
  <c r="ES554" i="1"/>
  <c r="EX554" i="1" s="1"/>
  <c r="FI554" i="1" s="1"/>
  <c r="EK212" i="1"/>
  <c r="BE212" i="1" s="1"/>
  <c r="ES212" i="1"/>
  <c r="EX212" i="1" s="1"/>
  <c r="FI212" i="1" s="1"/>
  <c r="ES447" i="1"/>
  <c r="EK447" i="1"/>
  <c r="BE447" i="1" s="1"/>
  <c r="EK234" i="1"/>
  <c r="BE234" i="1" s="1"/>
  <c r="ES234" i="1"/>
  <c r="EX234" i="1" s="1"/>
  <c r="FI234" i="1" s="1"/>
  <c r="EK312" i="1"/>
  <c r="BE312" i="1" s="1"/>
  <c r="ES88" i="1"/>
  <c r="EK88" i="1"/>
  <c r="BE88" i="1" s="1"/>
  <c r="EK235" i="1"/>
  <c r="BE235" i="1" s="1"/>
  <c r="ES235" i="1"/>
  <c r="ES226" i="1"/>
  <c r="EK226" i="1"/>
  <c r="BE226" i="1" s="1"/>
  <c r="EU302" i="1"/>
  <c r="EW302" i="1" s="1"/>
  <c r="FH302" i="1" s="1"/>
  <c r="ET302" i="1"/>
  <c r="EL302" i="1"/>
  <c r="EK277" i="1"/>
  <c r="BE277" i="1" s="1"/>
  <c r="ES277" i="1"/>
  <c r="EX277" i="1" s="1"/>
  <c r="FI277" i="1" s="1"/>
  <c r="ES446" i="1"/>
  <c r="EX446" i="1" s="1"/>
  <c r="FI446" i="1" s="1"/>
  <c r="EK446" i="1"/>
  <c r="BE446" i="1" s="1"/>
  <c r="ES135" i="1"/>
  <c r="EK135" i="1"/>
  <c r="BE135" i="1" s="1"/>
  <c r="ET511" i="1"/>
  <c r="EK511" i="1"/>
  <c r="BE511" i="1" s="1"/>
  <c r="ES511" i="1"/>
  <c r="EX511" i="1" s="1"/>
  <c r="FI511" i="1" s="1"/>
  <c r="EK411" i="1"/>
  <c r="BE411" i="1" s="1"/>
  <c r="ES411" i="1"/>
  <c r="EX411" i="1" s="1"/>
  <c r="FI411" i="1" s="1"/>
  <c r="EK512" i="1"/>
  <c r="BE512" i="1" s="1"/>
  <c r="ES512" i="1"/>
  <c r="EL329" i="1"/>
  <c r="EU329" i="1"/>
  <c r="EW329" i="1" s="1"/>
  <c r="FH329" i="1" s="1"/>
  <c r="ET329" i="1"/>
  <c r="EU36" i="1"/>
  <c r="EW36" i="1" s="1"/>
  <c r="FH36" i="1" s="1"/>
  <c r="EL36" i="1"/>
  <c r="ET36" i="1"/>
  <c r="EU517" i="1"/>
  <c r="EW517" i="1" s="1"/>
  <c r="FH517" i="1" s="1"/>
  <c r="EL517" i="1"/>
  <c r="EU201" i="1"/>
  <c r="EW201" i="1" s="1"/>
  <c r="FH201" i="1" s="1"/>
  <c r="EL201" i="1"/>
  <c r="ET201" i="1"/>
  <c r="EU267" i="1"/>
  <c r="EW267" i="1" s="1"/>
  <c r="FH267" i="1" s="1"/>
  <c r="EL267" i="1"/>
  <c r="ET267" i="1"/>
  <c r="EU185" i="1"/>
  <c r="EW185" i="1" s="1"/>
  <c r="FH185" i="1" s="1"/>
  <c r="EL185" i="1"/>
  <c r="ET185" i="1"/>
  <c r="EL549" i="1"/>
  <c r="ET549" i="1"/>
  <c r="EU549" i="1"/>
  <c r="EW549" i="1" s="1"/>
  <c r="FH549" i="1" s="1"/>
  <c r="EL512" i="1"/>
  <c r="EU512" i="1"/>
  <c r="EW512" i="1" s="1"/>
  <c r="FH512" i="1" s="1"/>
  <c r="ET512" i="1"/>
  <c r="EL249" i="1"/>
  <c r="EU249" i="1"/>
  <c r="EW249" i="1" s="1"/>
  <c r="FH249" i="1" s="1"/>
  <c r="ET249" i="1"/>
  <c r="EL14" i="1"/>
  <c r="EU14" i="1"/>
  <c r="EW14" i="1" s="1"/>
  <c r="FH14" i="1" s="1"/>
  <c r="ET14" i="1"/>
  <c r="EU28" i="1"/>
  <c r="EW28" i="1" s="1"/>
  <c r="FH28" i="1" s="1"/>
  <c r="EL28" i="1"/>
  <c r="ET28" i="1"/>
  <c r="ET235" i="1"/>
  <c r="EL235" i="1"/>
  <c r="EU235" i="1"/>
  <c r="EW235" i="1" s="1"/>
  <c r="FH235" i="1" s="1"/>
  <c r="EL238" i="1"/>
  <c r="EU238" i="1"/>
  <c r="EW238" i="1" s="1"/>
  <c r="FH238" i="1" s="1"/>
  <c r="ET238" i="1"/>
  <c r="EL532" i="1"/>
  <c r="EU532" i="1"/>
  <c r="EW532" i="1" s="1"/>
  <c r="FH532" i="1" s="1"/>
  <c r="ET532" i="1"/>
  <c r="EU60" i="1"/>
  <c r="EW60" i="1" s="1"/>
  <c r="FH60" i="1" s="1"/>
  <c r="EL60" i="1"/>
  <c r="ET60" i="1"/>
  <c r="ET520" i="1"/>
  <c r="EL520" i="1"/>
  <c r="EU520" i="1"/>
  <c r="EW520" i="1" s="1"/>
  <c r="FH520" i="1" s="1"/>
  <c r="EL240" i="1"/>
  <c r="EU240" i="1"/>
  <c r="EW240" i="1" s="1"/>
  <c r="FH240" i="1" s="1"/>
  <c r="EL389" i="1"/>
  <c r="EU389" i="1"/>
  <c r="EW389" i="1" s="1"/>
  <c r="FH389" i="1" s="1"/>
  <c r="ET389" i="1"/>
  <c r="EU427" i="1"/>
  <c r="EW427" i="1" s="1"/>
  <c r="FH427" i="1" s="1"/>
  <c r="EL427" i="1"/>
  <c r="ET427" i="1"/>
  <c r="EU465" i="1"/>
  <c r="EW465" i="1" s="1"/>
  <c r="FH465" i="1" s="1"/>
  <c r="EL465" i="1"/>
  <c r="ET465" i="1"/>
  <c r="EU457" i="1"/>
  <c r="EW457" i="1" s="1"/>
  <c r="FH457" i="1" s="1"/>
  <c r="ET457" i="1"/>
  <c r="EL457" i="1"/>
  <c r="EL172" i="1"/>
  <c r="EU172" i="1"/>
  <c r="EW172" i="1" s="1"/>
  <c r="FH172" i="1" s="1"/>
  <c r="ET172" i="1"/>
  <c r="EU221" i="1"/>
  <c r="EW221" i="1" s="1"/>
  <c r="FH221" i="1" s="1"/>
  <c r="ET221" i="1"/>
  <c r="EL221" i="1"/>
  <c r="ET11" i="1"/>
  <c r="EU11" i="1"/>
  <c r="EW11" i="1" s="1"/>
  <c r="FH11" i="1" s="1"/>
  <c r="EL11" i="1"/>
  <c r="EL430" i="1"/>
  <c r="ET430" i="1"/>
  <c r="EU430" i="1"/>
  <c r="EW430" i="1" s="1"/>
  <c r="FH430" i="1" s="1"/>
  <c r="EL260" i="1"/>
  <c r="EU260" i="1"/>
  <c r="EW260" i="1" s="1"/>
  <c r="FH260" i="1" s="1"/>
  <c r="EU52" i="1"/>
  <c r="EW52" i="1" s="1"/>
  <c r="FH52" i="1" s="1"/>
  <c r="ET52" i="1"/>
  <c r="EL52" i="1"/>
  <c r="EL577" i="1"/>
  <c r="ET577" i="1"/>
  <c r="EU577" i="1"/>
  <c r="EW577" i="1" s="1"/>
  <c r="FH577" i="1" s="1"/>
  <c r="EK314" i="1"/>
  <c r="BE314" i="1" s="1"/>
  <c r="ET164" i="1"/>
  <c r="ES164" i="1"/>
  <c r="EK164" i="1"/>
  <c r="BE164" i="1" s="1"/>
  <c r="ES206" i="1"/>
  <c r="EK206" i="1"/>
  <c r="BE206" i="1" s="1"/>
  <c r="ET297" i="1"/>
  <c r="EK297" i="1"/>
  <c r="BE297" i="1" s="1"/>
  <c r="ES297" i="1"/>
  <c r="EK279" i="1"/>
  <c r="BE279" i="1" s="1"/>
  <c r="ES279" i="1"/>
  <c r="EL422" i="1"/>
  <c r="EU422" i="1"/>
  <c r="EW422" i="1" s="1"/>
  <c r="FH422" i="1" s="1"/>
  <c r="ET422" i="1"/>
  <c r="EK399" i="1"/>
  <c r="BE399" i="1" s="1"/>
  <c r="ES399" i="1"/>
  <c r="EK50" i="1"/>
  <c r="BE50" i="1" s="1"/>
  <c r="EU140" i="1"/>
  <c r="EW140" i="1" s="1"/>
  <c r="FH140" i="1" s="1"/>
  <c r="EL140" i="1"/>
  <c r="ET140" i="1"/>
  <c r="EK533" i="1"/>
  <c r="BE533" i="1" s="1"/>
  <c r="ES533" i="1"/>
  <c r="EL18" i="1"/>
  <c r="EU18" i="1"/>
  <c r="EW18" i="1" s="1"/>
  <c r="FH18" i="1" s="1"/>
  <c r="EK302" i="1"/>
  <c r="BE302" i="1" s="1"/>
  <c r="ES302" i="1"/>
  <c r="EK361" i="1"/>
  <c r="BE361" i="1" s="1"/>
  <c r="ES361" i="1"/>
  <c r="EU271" i="1"/>
  <c r="EW271" i="1" s="1"/>
  <c r="FH271" i="1" s="1"/>
  <c r="EL271" i="1"/>
  <c r="ET271" i="1"/>
  <c r="EL494" i="1"/>
  <c r="ET494" i="1"/>
  <c r="EU494" i="1"/>
  <c r="EW494" i="1" s="1"/>
  <c r="FH494" i="1" s="1"/>
  <c r="EL522" i="1"/>
  <c r="ET522" i="1"/>
  <c r="EU522" i="1"/>
  <c r="EW522" i="1" s="1"/>
  <c r="FH522" i="1" s="1"/>
  <c r="EL534" i="1"/>
  <c r="ET534" i="1"/>
  <c r="EU534" i="1"/>
  <c r="EW534" i="1" s="1"/>
  <c r="FH534" i="1" s="1"/>
  <c r="EL111" i="1"/>
  <c r="EU111" i="1"/>
  <c r="EW111" i="1" s="1"/>
  <c r="FH111" i="1" s="1"/>
  <c r="EL272" i="1"/>
  <c r="EU272" i="1"/>
  <c r="EW272" i="1" s="1"/>
  <c r="FH272" i="1" s="1"/>
  <c r="ET272" i="1"/>
  <c r="EL555" i="1"/>
  <c r="ET555" i="1"/>
  <c r="EU555" i="1"/>
  <c r="EW555" i="1" s="1"/>
  <c r="FH555" i="1" s="1"/>
  <c r="EU568" i="1"/>
  <c r="EW568" i="1" s="1"/>
  <c r="FH568" i="1" s="1"/>
  <c r="EL568" i="1"/>
  <c r="ET568" i="1"/>
  <c r="EL288" i="1"/>
  <c r="EU288" i="1"/>
  <c r="EW288" i="1" s="1"/>
  <c r="FH288" i="1" s="1"/>
  <c r="ET288" i="1"/>
  <c r="EL297" i="1"/>
  <c r="EU297" i="1"/>
  <c r="EW297" i="1" s="1"/>
  <c r="FH297" i="1" s="1"/>
  <c r="EK95" i="1"/>
  <c r="BE95" i="1" s="1"/>
  <c r="ES95" i="1"/>
  <c r="EX95" i="1" s="1"/>
  <c r="FI95" i="1" s="1"/>
  <c r="EK372" i="1"/>
  <c r="BE372" i="1" s="1"/>
  <c r="ES372" i="1"/>
  <c r="ET227" i="1"/>
  <c r="EX227" i="1" s="1"/>
  <c r="FI227" i="1" s="1"/>
  <c r="EK227" i="1"/>
  <c r="BE227" i="1" s="1"/>
  <c r="EK498" i="1"/>
  <c r="BE498" i="1" s="1"/>
  <c r="ES498" i="1"/>
  <c r="EK407" i="1"/>
  <c r="BE407" i="1" s="1"/>
  <c r="ES407" i="1"/>
  <c r="ET418" i="1"/>
  <c r="ES418" i="1"/>
  <c r="EK418" i="1"/>
  <c r="BE418" i="1" s="1"/>
  <c r="EK328" i="1"/>
  <c r="BE328" i="1" s="1"/>
  <c r="ES328" i="1"/>
  <c r="ES141" i="1"/>
  <c r="EX141" i="1" s="1"/>
  <c r="FI141" i="1" s="1"/>
  <c r="EK141" i="1"/>
  <c r="BE141" i="1" s="1"/>
  <c r="ET441" i="1"/>
  <c r="EK441" i="1"/>
  <c r="BE441" i="1" s="1"/>
  <c r="EK81" i="1"/>
  <c r="BE81" i="1" s="1"/>
  <c r="ES81" i="1"/>
  <c r="EK153" i="1"/>
  <c r="BE153" i="1" s="1"/>
  <c r="ES153" i="1"/>
  <c r="ES39" i="1"/>
  <c r="EK39" i="1"/>
  <c r="BE39" i="1" s="1"/>
  <c r="EK57" i="1"/>
  <c r="BE57" i="1" s="1"/>
  <c r="ES57" i="1"/>
  <c r="ES126" i="1"/>
  <c r="EL202" i="1"/>
  <c r="EU202" i="1"/>
  <c r="EW202" i="1" s="1"/>
  <c r="FH202" i="1" s="1"/>
  <c r="ET202" i="1"/>
  <c r="ES168" i="1"/>
  <c r="EK168" i="1"/>
  <c r="BE168" i="1" s="1"/>
  <c r="EK583" i="1"/>
  <c r="BE583" i="1" s="1"/>
  <c r="ES583" i="1"/>
  <c r="ET256" i="1"/>
  <c r="ES256" i="1"/>
  <c r="EK256" i="1"/>
  <c r="BE256" i="1" s="1"/>
  <c r="EK82" i="1"/>
  <c r="BE82" i="1" s="1"/>
  <c r="ES82" i="1"/>
  <c r="EX82" i="1" s="1"/>
  <c r="FI82" i="1" s="1"/>
  <c r="EK401" i="1"/>
  <c r="BE401" i="1" s="1"/>
  <c r="ES401" i="1"/>
  <c r="ET53" i="1"/>
  <c r="ES53" i="1"/>
  <c r="EK53" i="1"/>
  <c r="BE53" i="1" s="1"/>
  <c r="EU87" i="1"/>
  <c r="EW87" i="1" s="1"/>
  <c r="FH87" i="1" s="1"/>
  <c r="ET87" i="1"/>
  <c r="EL87" i="1"/>
  <c r="ES504" i="1"/>
  <c r="EK504" i="1"/>
  <c r="BE504" i="1" s="1"/>
  <c r="ES257" i="1"/>
  <c r="EK257" i="1"/>
  <c r="BE257" i="1" s="1"/>
  <c r="EK114" i="1"/>
  <c r="BE114" i="1" s="1"/>
  <c r="ES114" i="1"/>
  <c r="EX114" i="1" s="1"/>
  <c r="FI114" i="1" s="1"/>
  <c r="ES186" i="1"/>
  <c r="EK186" i="1"/>
  <c r="BE186" i="1" s="1"/>
  <c r="EL127" i="1"/>
  <c r="ET127" i="1"/>
  <c r="EU127" i="1"/>
  <c r="EW127" i="1" s="1"/>
  <c r="FH127" i="1" s="1"/>
  <c r="EK163" i="1"/>
  <c r="BE163" i="1" s="1"/>
  <c r="ES249" i="1"/>
  <c r="EK249" i="1"/>
  <c r="BE249" i="1" s="1"/>
  <c r="ET482" i="1"/>
  <c r="ES482" i="1"/>
  <c r="EK482" i="1"/>
  <c r="BE482" i="1" s="1"/>
  <c r="EK10" i="1"/>
  <c r="BE10" i="1" s="1"/>
  <c r="ES10" i="1"/>
  <c r="EK116" i="1"/>
  <c r="BE116" i="1" s="1"/>
  <c r="ES116" i="1"/>
  <c r="EL371" i="1"/>
  <c r="EU371" i="1"/>
  <c r="EW371" i="1" s="1"/>
  <c r="FH371" i="1" s="1"/>
  <c r="ET371" i="1"/>
  <c r="ES143" i="1"/>
  <c r="EK143" i="1"/>
  <c r="BE143" i="1" s="1"/>
  <c r="EK443" i="1"/>
  <c r="BE443" i="1" s="1"/>
  <c r="ES443" i="1"/>
  <c r="EX443" i="1" s="1"/>
  <c r="FI443" i="1" s="1"/>
  <c r="EU213" i="1"/>
  <c r="EW213" i="1" s="1"/>
  <c r="FH213" i="1" s="1"/>
  <c r="ET213" i="1"/>
  <c r="EL213" i="1"/>
  <c r="EL21" i="1"/>
  <c r="EU21" i="1"/>
  <c r="EW21" i="1" s="1"/>
  <c r="FH21" i="1" s="1"/>
  <c r="ET21" i="1"/>
  <c r="ET129" i="1"/>
  <c r="ES129" i="1"/>
  <c r="EK129" i="1"/>
  <c r="BE129" i="1" s="1"/>
  <c r="ET230" i="1"/>
  <c r="EL230" i="1"/>
  <c r="EU230" i="1"/>
  <c r="EW230" i="1" s="1"/>
  <c r="FH230" i="1" s="1"/>
  <c r="EL242" i="1"/>
  <c r="EU242" i="1"/>
  <c r="EW242" i="1" s="1"/>
  <c r="FH242" i="1" s="1"/>
  <c r="ET242" i="1"/>
  <c r="EL190" i="1"/>
  <c r="EU190" i="1"/>
  <c r="EW190" i="1" s="1"/>
  <c r="FH190" i="1" s="1"/>
  <c r="ET190" i="1"/>
  <c r="EK173" i="1"/>
  <c r="BE173" i="1" s="1"/>
  <c r="ES173" i="1"/>
  <c r="ES430" i="1"/>
  <c r="EK430" i="1"/>
  <c r="BE430" i="1" s="1"/>
  <c r="EK473" i="1"/>
  <c r="BE473" i="1" s="1"/>
  <c r="ES473" i="1"/>
  <c r="EK187" i="1"/>
  <c r="BE187" i="1" s="1"/>
  <c r="ES178" i="1"/>
  <c r="EK178" i="1"/>
  <c r="BE178" i="1" s="1"/>
  <c r="EK380" i="1"/>
  <c r="BE380" i="1" s="1"/>
  <c r="ES380" i="1"/>
  <c r="EX380" i="1" s="1"/>
  <c r="FI380" i="1" s="1"/>
  <c r="EK421" i="1"/>
  <c r="BE421" i="1" s="1"/>
  <c r="ES421" i="1"/>
  <c r="ES389" i="1"/>
  <c r="EK389" i="1"/>
  <c r="BE389" i="1" s="1"/>
  <c r="EK379" i="1"/>
  <c r="BE379" i="1" s="1"/>
  <c r="ES379" i="1"/>
  <c r="EK94" i="1"/>
  <c r="BE94" i="1" s="1"/>
  <c r="EK74" i="1"/>
  <c r="BE74" i="1" s="1"/>
  <c r="ES74" i="1"/>
  <c r="EK427" i="1"/>
  <c r="BE427" i="1" s="1"/>
  <c r="ES427" i="1"/>
  <c r="ES565" i="1"/>
  <c r="EK565" i="1"/>
  <c r="BE565" i="1" s="1"/>
  <c r="EL478" i="1"/>
  <c r="ET478" i="1"/>
  <c r="EU478" i="1"/>
  <c r="EW478" i="1" s="1"/>
  <c r="FH478" i="1" s="1"/>
  <c r="EL483" i="1"/>
  <c r="EU483" i="1"/>
  <c r="EW483" i="1" s="1"/>
  <c r="FH483" i="1" s="1"/>
  <c r="ET483" i="1"/>
  <c r="EL525" i="1"/>
  <c r="EU525" i="1"/>
  <c r="EW525" i="1" s="1"/>
  <c r="FH525" i="1" s="1"/>
  <c r="EL499" i="1"/>
  <c r="EU499" i="1"/>
  <c r="EW499" i="1" s="1"/>
  <c r="FH499" i="1" s="1"/>
  <c r="EU138" i="1"/>
  <c r="EW138" i="1" s="1"/>
  <c r="FH138" i="1" s="1"/>
  <c r="ET138" i="1"/>
  <c r="EL138" i="1"/>
  <c r="EK537" i="1"/>
  <c r="BE537" i="1" s="1"/>
  <c r="ES537" i="1"/>
  <c r="EK318" i="1"/>
  <c r="BE318" i="1" s="1"/>
  <c r="EK581" i="1"/>
  <c r="BE581" i="1" s="1"/>
  <c r="ES581" i="1"/>
  <c r="ES100" i="1"/>
  <c r="EK100" i="1"/>
  <c r="BE100" i="1" s="1"/>
  <c r="EL400" i="1"/>
  <c r="EU400" i="1"/>
  <c r="EW400" i="1" s="1"/>
  <c r="FH400" i="1" s="1"/>
  <c r="ET400" i="1"/>
  <c r="EK527" i="1"/>
  <c r="BE527" i="1" s="1"/>
  <c r="ES527" i="1"/>
  <c r="EX527" i="1" s="1"/>
  <c r="FI527" i="1" s="1"/>
  <c r="ES89" i="1"/>
  <c r="EK89" i="1"/>
  <c r="BE89" i="1" s="1"/>
  <c r="ES413" i="1"/>
  <c r="EK413" i="1"/>
  <c r="BE413" i="1" s="1"/>
  <c r="EL565" i="1"/>
  <c r="ET565" i="1"/>
  <c r="EU565" i="1"/>
  <c r="EW565" i="1" s="1"/>
  <c r="FH565" i="1" s="1"/>
  <c r="EL374" i="1"/>
  <c r="ET374" i="1"/>
  <c r="EU374" i="1"/>
  <c r="EW374" i="1" s="1"/>
  <c r="FH374" i="1" s="1"/>
  <c r="EL382" i="1"/>
  <c r="ET382" i="1"/>
  <c r="EU382" i="1"/>
  <c r="EW382" i="1" s="1"/>
  <c r="FH382" i="1" s="1"/>
  <c r="EL381" i="1"/>
  <c r="ET381" i="1"/>
  <c r="EU381" i="1"/>
  <c r="EW381" i="1" s="1"/>
  <c r="FH381" i="1" s="1"/>
  <c r="EL113" i="1"/>
  <c r="ET113" i="1"/>
  <c r="EU113" i="1"/>
  <c r="EW113" i="1" s="1"/>
  <c r="FH113" i="1" s="1"/>
  <c r="EL581" i="1"/>
  <c r="ET581" i="1"/>
  <c r="EU581" i="1"/>
  <c r="EW581" i="1" s="1"/>
  <c r="FH581" i="1" s="1"/>
  <c r="EL572" i="1"/>
  <c r="EU572" i="1"/>
  <c r="EW572" i="1" s="1"/>
  <c r="FH572" i="1" s="1"/>
  <c r="ET572" i="1"/>
  <c r="EL229" i="1"/>
  <c r="EU229" i="1"/>
  <c r="EW229" i="1" s="1"/>
  <c r="FH229" i="1" s="1"/>
  <c r="ET229" i="1"/>
  <c r="EL175" i="1"/>
  <c r="EU175" i="1"/>
  <c r="EW175" i="1" s="1"/>
  <c r="FH175" i="1" s="1"/>
  <c r="ET175" i="1"/>
  <c r="EL501" i="1"/>
  <c r="EU501" i="1"/>
  <c r="EW501" i="1" s="1"/>
  <c r="FH501" i="1" s="1"/>
  <c r="ET501" i="1"/>
  <c r="EL180" i="1"/>
  <c r="EU180" i="1"/>
  <c r="EW180" i="1" s="1"/>
  <c r="FH180" i="1" s="1"/>
  <c r="ET180" i="1"/>
  <c r="EL503" i="1"/>
  <c r="ET503" i="1"/>
  <c r="EU503" i="1"/>
  <c r="EW503" i="1" s="1"/>
  <c r="FH503" i="1" s="1"/>
  <c r="ES467" i="1"/>
  <c r="EX467" i="1" s="1"/>
  <c r="FI467" i="1" s="1"/>
  <c r="EK467" i="1"/>
  <c r="BE467" i="1" s="1"/>
  <c r="ET39" i="1"/>
  <c r="EU39" i="1"/>
  <c r="EW39" i="1" s="1"/>
  <c r="FH39" i="1" s="1"/>
  <c r="EL39" i="1"/>
  <c r="EL176" i="1"/>
  <c r="EU176" i="1"/>
  <c r="EW176" i="1" s="1"/>
  <c r="FH176" i="1" s="1"/>
  <c r="ET176" i="1"/>
  <c r="EL136" i="1"/>
  <c r="EU136" i="1"/>
  <c r="EW136" i="1" s="1"/>
  <c r="FH136" i="1" s="1"/>
  <c r="ET136" i="1"/>
  <c r="ET110" i="1"/>
  <c r="EU110" i="1"/>
  <c r="EW110" i="1" s="1"/>
  <c r="FH110" i="1" s="1"/>
  <c r="EL110" i="1"/>
  <c r="EL273" i="1"/>
  <c r="ET273" i="1"/>
  <c r="EU273" i="1"/>
  <c r="EW273" i="1" s="1"/>
  <c r="FH273" i="1" s="1"/>
  <c r="EU98" i="1"/>
  <c r="EW98" i="1" s="1"/>
  <c r="FH98" i="1" s="1"/>
  <c r="EL98" i="1"/>
  <c r="ET98" i="1"/>
  <c r="EK11" i="1"/>
  <c r="BE11" i="1" s="1"/>
  <c r="ES11" i="1"/>
  <c r="EL23" i="1"/>
  <c r="ET23" i="1"/>
  <c r="EU23" i="1"/>
  <c r="EW23" i="1" s="1"/>
  <c r="FH23" i="1" s="1"/>
  <c r="EK532" i="1"/>
  <c r="BE532" i="1" s="1"/>
  <c r="ES532" i="1"/>
  <c r="ET149" i="1"/>
  <c r="EU149" i="1"/>
  <c r="EW149" i="1" s="1"/>
  <c r="FH149" i="1" s="1"/>
  <c r="EL149" i="1"/>
  <c r="EL394" i="1"/>
  <c r="ET394" i="1"/>
  <c r="EU394" i="1"/>
  <c r="EW394" i="1" s="1"/>
  <c r="FH394" i="1" s="1"/>
  <c r="EL49" i="1"/>
  <c r="EU49" i="1"/>
  <c r="EW49" i="1" s="1"/>
  <c r="FH49" i="1" s="1"/>
  <c r="EK419" i="1"/>
  <c r="BE419" i="1" s="1"/>
  <c r="ES419" i="1"/>
  <c r="ET499" i="1"/>
  <c r="EK499" i="1"/>
  <c r="BE499" i="1" s="1"/>
  <c r="ES499" i="1"/>
  <c r="EK359" i="1"/>
  <c r="BE359" i="1" s="1"/>
  <c r="ES359" i="1"/>
  <c r="EX359" i="1" s="1"/>
  <c r="FI359" i="1" s="1"/>
  <c r="EK468" i="1"/>
  <c r="BE468" i="1" s="1"/>
  <c r="ES468" i="1"/>
  <c r="EX468" i="1" s="1"/>
  <c r="FI468" i="1" s="1"/>
  <c r="EK562" i="1"/>
  <c r="BE562" i="1" s="1"/>
  <c r="ET152" i="1"/>
  <c r="ES152" i="1"/>
  <c r="EK152" i="1"/>
  <c r="BE152" i="1" s="1"/>
  <c r="ET301" i="1"/>
  <c r="EK301" i="1"/>
  <c r="BE301" i="1" s="1"/>
  <c r="ES301" i="1"/>
  <c r="EK548" i="1"/>
  <c r="BE548" i="1" s="1"/>
  <c r="ES548" i="1"/>
  <c r="EX548" i="1" s="1"/>
  <c r="FI548" i="1" s="1"/>
  <c r="EK453" i="1"/>
  <c r="BE453" i="1" s="1"/>
  <c r="ES453" i="1"/>
  <c r="ET567" i="1"/>
  <c r="ES567" i="1"/>
  <c r="EK567" i="1"/>
  <c r="BE567" i="1" s="1"/>
  <c r="ET558" i="1"/>
  <c r="EL558" i="1"/>
  <c r="EU558" i="1"/>
  <c r="EW558" i="1" s="1"/>
  <c r="FH558" i="1" s="1"/>
  <c r="EK91" i="1"/>
  <c r="BE91" i="1" s="1"/>
  <c r="ES91" i="1"/>
  <c r="EX91" i="1" s="1"/>
  <c r="FI91" i="1" s="1"/>
  <c r="ET466" i="1"/>
  <c r="EK466" i="1"/>
  <c r="BE466" i="1" s="1"/>
  <c r="ES466" i="1"/>
  <c r="EL12" i="1"/>
  <c r="EU12" i="1"/>
  <c r="EW12" i="1" s="1"/>
  <c r="FH12" i="1" s="1"/>
  <c r="ET12" i="1"/>
  <c r="EK541" i="1"/>
  <c r="BE541" i="1" s="1"/>
  <c r="ES541" i="1"/>
  <c r="EX541" i="1" s="1"/>
  <c r="FI541" i="1" s="1"/>
  <c r="EU529" i="1"/>
  <c r="EW529" i="1" s="1"/>
  <c r="FH529" i="1" s="1"/>
  <c r="ET529" i="1"/>
  <c r="EL529" i="1"/>
  <c r="ET516" i="1"/>
  <c r="EL516" i="1"/>
  <c r="EU516" i="1"/>
  <c r="EW516" i="1" s="1"/>
  <c r="FH516" i="1" s="1"/>
  <c r="EL460" i="1"/>
  <c r="EU460" i="1"/>
  <c r="EW460" i="1" s="1"/>
  <c r="FH460" i="1" s="1"/>
  <c r="ET460" i="1"/>
  <c r="EL105" i="1"/>
  <c r="ET105" i="1"/>
  <c r="EU105" i="1"/>
  <c r="EW105" i="1" s="1"/>
  <c r="FH105" i="1" s="1"/>
  <c r="EU43" i="1"/>
  <c r="EW43" i="1" s="1"/>
  <c r="FH43" i="1" s="1"/>
  <c r="ET43" i="1"/>
  <c r="EL43" i="1"/>
  <c r="EU31" i="1"/>
  <c r="EW31" i="1" s="1"/>
  <c r="FH31" i="1" s="1"/>
  <c r="ET31" i="1"/>
  <c r="EL31" i="1"/>
  <c r="EL258" i="1"/>
  <c r="ET258" i="1"/>
  <c r="EU258" i="1"/>
  <c r="EW258" i="1" s="1"/>
  <c r="FH258" i="1" s="1"/>
  <c r="EL94" i="1"/>
  <c r="ET94" i="1"/>
  <c r="EU94" i="1"/>
  <c r="EW94" i="1" s="1"/>
  <c r="FH94" i="1" s="1"/>
  <c r="EL220" i="1"/>
  <c r="ET220" i="1"/>
  <c r="EU220" i="1"/>
  <c r="EW220" i="1" s="1"/>
  <c r="FH220" i="1" s="1"/>
  <c r="EU423" i="1"/>
  <c r="EW423" i="1" s="1"/>
  <c r="FH423" i="1" s="1"/>
  <c r="ET423" i="1"/>
  <c r="EL423" i="1"/>
  <c r="EL211" i="1"/>
  <c r="ET211" i="1"/>
  <c r="EU211" i="1"/>
  <c r="EW211" i="1" s="1"/>
  <c r="FH211" i="1" s="1"/>
  <c r="EU320" i="1"/>
  <c r="EW320" i="1" s="1"/>
  <c r="FH320" i="1" s="1"/>
  <c r="EL320" i="1"/>
  <c r="ET320" i="1"/>
  <c r="EL53" i="1"/>
  <c r="EU53" i="1"/>
  <c r="EW53" i="1" s="1"/>
  <c r="FH53" i="1" s="1"/>
  <c r="EL134" i="1"/>
  <c r="ET134" i="1"/>
  <c r="EU134" i="1"/>
  <c r="EW134" i="1" s="1"/>
  <c r="FH134" i="1" s="1"/>
  <c r="EL284" i="1"/>
  <c r="EU284" i="1"/>
  <c r="EW284" i="1" s="1"/>
  <c r="FH284" i="1" s="1"/>
  <c r="EL154" i="1"/>
  <c r="EU154" i="1"/>
  <c r="EW154" i="1" s="1"/>
  <c r="FH154" i="1" s="1"/>
  <c r="EL228" i="1"/>
  <c r="EU228" i="1"/>
  <c r="EW228" i="1" s="1"/>
  <c r="FH228" i="1" s="1"/>
  <c r="EL557" i="1"/>
  <c r="ET557" i="1"/>
  <c r="EU557" i="1"/>
  <c r="EW557" i="1" s="1"/>
  <c r="FH557" i="1" s="1"/>
  <c r="EL379" i="1"/>
  <c r="EU379" i="1"/>
  <c r="EW379" i="1" s="1"/>
  <c r="FH379" i="1" s="1"/>
  <c r="ET379" i="1"/>
  <c r="EL246" i="1"/>
  <c r="ET246" i="1"/>
  <c r="EU246" i="1"/>
  <c r="EW246" i="1" s="1"/>
  <c r="FH246" i="1" s="1"/>
  <c r="EL108" i="1"/>
  <c r="EU108" i="1"/>
  <c r="EW108" i="1" s="1"/>
  <c r="FH108" i="1" s="1"/>
  <c r="ET108" i="1"/>
  <c r="ET142" i="1"/>
  <c r="EL142" i="1"/>
  <c r="EU142" i="1"/>
  <c r="EW142" i="1" s="1"/>
  <c r="FH142" i="1" s="1"/>
  <c r="EU433" i="1"/>
  <c r="EW433" i="1" s="1"/>
  <c r="FH433" i="1" s="1"/>
  <c r="ET433" i="1"/>
  <c r="EL433" i="1"/>
  <c r="EL9" i="1"/>
  <c r="EU9" i="1"/>
  <c r="EW9" i="1" s="1"/>
  <c r="FH9" i="1" s="1"/>
  <c r="ET9" i="1"/>
  <c r="EL33" i="1"/>
  <c r="EU33" i="1"/>
  <c r="EW33" i="1" s="1"/>
  <c r="FH33" i="1" s="1"/>
  <c r="ET33" i="1"/>
  <c r="EL539" i="1"/>
  <c r="EU539" i="1"/>
  <c r="EW539" i="1" s="1"/>
  <c r="FH539" i="1" s="1"/>
  <c r="ET539" i="1"/>
  <c r="EL174" i="1"/>
  <c r="ET174" i="1"/>
  <c r="EU174" i="1"/>
  <c r="EW174" i="1" s="1"/>
  <c r="FH174" i="1" s="1"/>
  <c r="EL115" i="1"/>
  <c r="EU115" i="1"/>
  <c r="EW115" i="1" s="1"/>
  <c r="FH115" i="1" s="1"/>
  <c r="ET115" i="1"/>
  <c r="ET79" i="1"/>
  <c r="EU79" i="1"/>
  <c r="EW79" i="1" s="1"/>
  <c r="FH79" i="1" s="1"/>
  <c r="EL79" i="1"/>
  <c r="EK377" i="1"/>
  <c r="BE377" i="1" s="1"/>
  <c r="ES377" i="1"/>
  <c r="EL116" i="1"/>
  <c r="EU116" i="1"/>
  <c r="EW116" i="1" s="1"/>
  <c r="FH116" i="1" s="1"/>
  <c r="ET116" i="1"/>
  <c r="EL504" i="1"/>
  <c r="EU504" i="1"/>
  <c r="EW504" i="1" s="1"/>
  <c r="FH504" i="1" s="1"/>
  <c r="ET504" i="1"/>
  <c r="EK308" i="1"/>
  <c r="BE308" i="1" s="1"/>
  <c r="ES308" i="1"/>
  <c r="EX308" i="1" s="1"/>
  <c r="FI308" i="1" s="1"/>
  <c r="EL500" i="1"/>
  <c r="EU500" i="1"/>
  <c r="EW500" i="1" s="1"/>
  <c r="FH500" i="1" s="1"/>
  <c r="ET500" i="1"/>
  <c r="EL133" i="1"/>
  <c r="EU133" i="1"/>
  <c r="EW133" i="1" s="1"/>
  <c r="FH133" i="1" s="1"/>
  <c r="EK84" i="1"/>
  <c r="BE84" i="1" s="1"/>
  <c r="ES84" i="1"/>
  <c r="ES236" i="1"/>
  <c r="EX236" i="1" s="1"/>
  <c r="FI236" i="1" s="1"/>
  <c r="EK236" i="1"/>
  <c r="BE236" i="1" s="1"/>
  <c r="EL393" i="1"/>
  <c r="ET393" i="1"/>
  <c r="EU393" i="1"/>
  <c r="EW393" i="1" s="1"/>
  <c r="FH393" i="1" s="1"/>
  <c r="EK196" i="1"/>
  <c r="BE196" i="1" s="1"/>
  <c r="ES196" i="1"/>
  <c r="EX196" i="1" s="1"/>
  <c r="FI196" i="1" s="1"/>
  <c r="EL304" i="1"/>
  <c r="EU304" i="1"/>
  <c r="EW304" i="1" s="1"/>
  <c r="FH304" i="1" s="1"/>
  <c r="ET304" i="1"/>
  <c r="ES563" i="1"/>
  <c r="EX563" i="1" s="1"/>
  <c r="FI563" i="1" s="1"/>
  <c r="EK563" i="1"/>
  <c r="BE563" i="1" s="1"/>
  <c r="ET560" i="1"/>
  <c r="EL560" i="1"/>
  <c r="EU560" i="1"/>
  <c r="EW560" i="1" s="1"/>
  <c r="FH560" i="1" s="1"/>
  <c r="EK343" i="1"/>
  <c r="BE343" i="1" s="1"/>
  <c r="ES343" i="1"/>
  <c r="EK397" i="1"/>
  <c r="BE397" i="1" s="1"/>
  <c r="ES397" i="1"/>
  <c r="EX397" i="1" s="1"/>
  <c r="FI397" i="1" s="1"/>
  <c r="EL463" i="1"/>
  <c r="ET463" i="1"/>
  <c r="EU463" i="1"/>
  <c r="EW463" i="1" s="1"/>
  <c r="FH463" i="1" s="1"/>
  <c r="EK207" i="1"/>
  <c r="BE207" i="1" s="1"/>
  <c r="EU76" i="1"/>
  <c r="EW76" i="1" s="1"/>
  <c r="FH76" i="1" s="1"/>
  <c r="EL76" i="1"/>
  <c r="ET76" i="1"/>
  <c r="EK347" i="1"/>
  <c r="BE347" i="1" s="1"/>
  <c r="ES347" i="1"/>
  <c r="EU35" i="1"/>
  <c r="EW35" i="1" s="1"/>
  <c r="FH35" i="1" s="1"/>
  <c r="EL35" i="1"/>
  <c r="ET35" i="1"/>
  <c r="EK513" i="1"/>
  <c r="BE513" i="1" s="1"/>
  <c r="ES513" i="1"/>
  <c r="ES269" i="1"/>
  <c r="EK211" i="1"/>
  <c r="BE211" i="1" s="1"/>
  <c r="ES190" i="1"/>
  <c r="EK190" i="1"/>
  <c r="BE190" i="1" s="1"/>
  <c r="EK316" i="1"/>
  <c r="BE316" i="1" s="1"/>
  <c r="EK320" i="1"/>
  <c r="BE320" i="1" s="1"/>
  <c r="ES320" i="1"/>
  <c r="EK367" i="1"/>
  <c r="BE367" i="1" s="1"/>
  <c r="ES367" i="1"/>
  <c r="EK237" i="1"/>
  <c r="BE237" i="1" s="1"/>
  <c r="ES237" i="1"/>
  <c r="EX237" i="1" s="1"/>
  <c r="FI237" i="1" s="1"/>
  <c r="EL24" i="1"/>
  <c r="EU24" i="1"/>
  <c r="EW24" i="1" s="1"/>
  <c r="FH24" i="1" s="1"/>
  <c r="ET24" i="1"/>
  <c r="EL390" i="1"/>
  <c r="ET390" i="1"/>
  <c r="EU390" i="1"/>
  <c r="EW390" i="1" s="1"/>
  <c r="FH390" i="1" s="1"/>
  <c r="ES41" i="1"/>
  <c r="EK41" i="1"/>
  <c r="BE41" i="1" s="1"/>
  <c r="ET303" i="1"/>
  <c r="EK303" i="1"/>
  <c r="BE303" i="1" s="1"/>
  <c r="ES303" i="1"/>
  <c r="EK68" i="1"/>
  <c r="BE68" i="1" s="1"/>
  <c r="ES68" i="1"/>
  <c r="ET29" i="1"/>
  <c r="EK29" i="1"/>
  <c r="BE29" i="1" s="1"/>
  <c r="EL269" i="1"/>
  <c r="EU269" i="1"/>
  <c r="EW269" i="1" s="1"/>
  <c r="FH269" i="1" s="1"/>
  <c r="ET269" i="1"/>
  <c r="EL97" i="1"/>
  <c r="EU97" i="1"/>
  <c r="EW97" i="1" s="1"/>
  <c r="FH97" i="1" s="1"/>
  <c r="ET97" i="1"/>
  <c r="EL192" i="1"/>
  <c r="ET192" i="1"/>
  <c r="EU192" i="1"/>
  <c r="EW192" i="1" s="1"/>
  <c r="FH192" i="1" s="1"/>
  <c r="EU75" i="1"/>
  <c r="EW75" i="1" s="1"/>
  <c r="FH75" i="1" s="1"/>
  <c r="EL75" i="1"/>
  <c r="ET75" i="1"/>
  <c r="EL447" i="1"/>
  <c r="EU447" i="1"/>
  <c r="EW447" i="1" s="1"/>
  <c r="FH447" i="1" s="1"/>
  <c r="ET447" i="1"/>
  <c r="EL540" i="1"/>
  <c r="EU540" i="1"/>
  <c r="EW540" i="1" s="1"/>
  <c r="FH540" i="1" s="1"/>
  <c r="ET540" i="1"/>
  <c r="EL337" i="1"/>
  <c r="EU337" i="1"/>
  <c r="EW337" i="1" s="1"/>
  <c r="FH337" i="1" s="1"/>
  <c r="EK104" i="1"/>
  <c r="BE104" i="1" s="1"/>
  <c r="ES104" i="1"/>
  <c r="EX104" i="1" s="1"/>
  <c r="FI104" i="1" s="1"/>
  <c r="EK368" i="1"/>
  <c r="BE368" i="1" s="1"/>
  <c r="ES368" i="1"/>
  <c r="EL559" i="1"/>
  <c r="EU559" i="1"/>
  <c r="EW559" i="1" s="1"/>
  <c r="FH559" i="1" s="1"/>
  <c r="ET559" i="1"/>
  <c r="ES417" i="1"/>
  <c r="EK417" i="1"/>
  <c r="BE417" i="1" s="1"/>
  <c r="ES549" i="1"/>
  <c r="EX549" i="1" s="1"/>
  <c r="FI549" i="1" s="1"/>
  <c r="EK549" i="1"/>
  <c r="BE549" i="1" s="1"/>
  <c r="EL93" i="1"/>
  <c r="EU93" i="1"/>
  <c r="EW93" i="1" s="1"/>
  <c r="FH93" i="1" s="1"/>
  <c r="ET93" i="1"/>
  <c r="EL309" i="1"/>
  <c r="ET309" i="1"/>
  <c r="EU309" i="1"/>
  <c r="EW309" i="1" s="1"/>
  <c r="FH309" i="1" s="1"/>
  <c r="EK136" i="1"/>
  <c r="BE136" i="1" s="1"/>
  <c r="ES136" i="1"/>
  <c r="EU318" i="1"/>
  <c r="EW318" i="1" s="1"/>
  <c r="FH318" i="1" s="1"/>
  <c r="ET318" i="1"/>
  <c r="EL318" i="1"/>
  <c r="EL209" i="1"/>
  <c r="EU209" i="1"/>
  <c r="EW209" i="1" s="1"/>
  <c r="FH209" i="1" s="1"/>
  <c r="ET209" i="1"/>
  <c r="EL323" i="1"/>
  <c r="EU323" i="1"/>
  <c r="EW323" i="1" s="1"/>
  <c r="FH323" i="1" s="1"/>
  <c r="EK431" i="1"/>
  <c r="BE431" i="1" s="1"/>
  <c r="ES431" i="1"/>
  <c r="ET368" i="1"/>
  <c r="EL368" i="1"/>
  <c r="EU368" i="1"/>
  <c r="EW368" i="1" s="1"/>
  <c r="FH368" i="1" s="1"/>
  <c r="ET64" i="1"/>
  <c r="ES64" i="1"/>
  <c r="EK64" i="1"/>
  <c r="BE64" i="1" s="1"/>
  <c r="ET264" i="1"/>
  <c r="ES264" i="1"/>
  <c r="EK264" i="1"/>
  <c r="BE264" i="1" s="1"/>
  <c r="EL145" i="1"/>
  <c r="EU145" i="1"/>
  <c r="EW145" i="1" s="1"/>
  <c r="FH145" i="1" s="1"/>
  <c r="ES535" i="1"/>
  <c r="EX535" i="1" s="1"/>
  <c r="FI535" i="1" s="1"/>
  <c r="EK535" i="1"/>
  <c r="BE535" i="1" s="1"/>
  <c r="EK437" i="1"/>
  <c r="BE437" i="1" s="1"/>
  <c r="ET153" i="1"/>
  <c r="EL153" i="1"/>
  <c r="EU153" i="1"/>
  <c r="EW153" i="1" s="1"/>
  <c r="FH153" i="1" s="1"/>
  <c r="EL74" i="1"/>
  <c r="EU74" i="1"/>
  <c r="EW74" i="1" s="1"/>
  <c r="FH74" i="1" s="1"/>
  <c r="ET74" i="1"/>
  <c r="ET435" i="1"/>
  <c r="EL435" i="1"/>
  <c r="EU435" i="1"/>
  <c r="EW435" i="1" s="1"/>
  <c r="FH435" i="1" s="1"/>
  <c r="EK183" i="1"/>
  <c r="BE183" i="1" s="1"/>
  <c r="ES183" i="1"/>
  <c r="EX183" i="1" s="1"/>
  <c r="FI183" i="1" s="1"/>
  <c r="EL262" i="1"/>
  <c r="EU262" i="1"/>
  <c r="EW262" i="1" s="1"/>
  <c r="FH262" i="1" s="1"/>
  <c r="ET262" i="1"/>
  <c r="EK345" i="1"/>
  <c r="BE345" i="1" s="1"/>
  <c r="ES345" i="1"/>
  <c r="EL37" i="1"/>
  <c r="EU37" i="1"/>
  <c r="EW37" i="1" s="1"/>
  <c r="FH37" i="1" s="1"/>
  <c r="EL536" i="1"/>
  <c r="EU536" i="1"/>
  <c r="EW536" i="1" s="1"/>
  <c r="FH536" i="1" s="1"/>
  <c r="ET536" i="1"/>
  <c r="EK524" i="1"/>
  <c r="BE524" i="1" s="1"/>
  <c r="ES524" i="1"/>
  <c r="EK578" i="1"/>
  <c r="BE578" i="1" s="1"/>
  <c r="ES578" i="1"/>
  <c r="EK215" i="1"/>
  <c r="BE215" i="1" s="1"/>
  <c r="EU342" i="1"/>
  <c r="EW342" i="1" s="1"/>
  <c r="FH342" i="1" s="1"/>
  <c r="EL342" i="1"/>
  <c r="ET342" i="1"/>
  <c r="EK388" i="1"/>
  <c r="BE388" i="1" s="1"/>
  <c r="ES388" i="1"/>
  <c r="ES478" i="1"/>
  <c r="EX478" i="1" s="1"/>
  <c r="FI478" i="1" s="1"/>
  <c r="EK478" i="1"/>
  <c r="BE478" i="1" s="1"/>
  <c r="EK101" i="1"/>
  <c r="BE101" i="1" s="1"/>
  <c r="ES101" i="1"/>
  <c r="EX101" i="1" s="1"/>
  <c r="FI101" i="1" s="1"/>
  <c r="EK559" i="1"/>
  <c r="BE559" i="1" s="1"/>
  <c r="ES559" i="1"/>
  <c r="ET268" i="1"/>
  <c r="ES268" i="1"/>
  <c r="EK268" i="1"/>
  <c r="BE268" i="1" s="1"/>
  <c r="ES351" i="1"/>
  <c r="EK351" i="1"/>
  <c r="BE351" i="1" s="1"/>
  <c r="EL241" i="1"/>
  <c r="ET241" i="1"/>
  <c r="EU241" i="1"/>
  <c r="EW241" i="1" s="1"/>
  <c r="FH241" i="1" s="1"/>
  <c r="EL168" i="1"/>
  <c r="EU168" i="1"/>
  <c r="EW168" i="1" s="1"/>
  <c r="FH168" i="1" s="1"/>
  <c r="ET168" i="1"/>
  <c r="EL375" i="1"/>
  <c r="ET375" i="1"/>
  <c r="EU375" i="1"/>
  <c r="EW375" i="1" s="1"/>
  <c r="FH375" i="1" s="1"/>
  <c r="EK192" i="1"/>
  <c r="BE192" i="1" s="1"/>
  <c r="ES192" i="1"/>
  <c r="ES434" i="1"/>
  <c r="EK434" i="1"/>
  <c r="BE434" i="1" s="1"/>
  <c r="EL365" i="1"/>
  <c r="EU365" i="1"/>
  <c r="EW365" i="1" s="1"/>
  <c r="FH365" i="1" s="1"/>
  <c r="ET365" i="1"/>
  <c r="EK26" i="1"/>
  <c r="BE26" i="1" s="1"/>
  <c r="EL85" i="1"/>
  <c r="EU85" i="1"/>
  <c r="EW85" i="1" s="1"/>
  <c r="FH85" i="1" s="1"/>
  <c r="ET85" i="1"/>
  <c r="ET61" i="1"/>
  <c r="EX61" i="1" s="1"/>
  <c r="FI61" i="1" s="1"/>
  <c r="EK61" i="1"/>
  <c r="BE61" i="1" s="1"/>
  <c r="EK30" i="1"/>
  <c r="BE30" i="1" s="1"/>
  <c r="EK130" i="1"/>
  <c r="BE130" i="1" s="1"/>
  <c r="EL361" i="1"/>
  <c r="ET361" i="1"/>
  <c r="EU361" i="1"/>
  <c r="EW361" i="1" s="1"/>
  <c r="FH361" i="1" s="1"/>
  <c r="EL442" i="1"/>
  <c r="EU442" i="1"/>
  <c r="EW442" i="1" s="1"/>
  <c r="FH442" i="1" s="1"/>
  <c r="ET442" i="1"/>
  <c r="EU181" i="1"/>
  <c r="EW181" i="1" s="1"/>
  <c r="FH181" i="1" s="1"/>
  <c r="ET181" i="1"/>
  <c r="EL181" i="1"/>
  <c r="ET372" i="1"/>
  <c r="EU372" i="1"/>
  <c r="EW372" i="1" s="1"/>
  <c r="FH372" i="1" s="1"/>
  <c r="EL372" i="1"/>
  <c r="ET328" i="1"/>
  <c r="EU328" i="1"/>
  <c r="EW328" i="1" s="1"/>
  <c r="FH328" i="1" s="1"/>
  <c r="EL328" i="1"/>
  <c r="EL403" i="1"/>
  <c r="EU403" i="1"/>
  <c r="EW403" i="1" s="1"/>
  <c r="FH403" i="1" s="1"/>
  <c r="ET403" i="1"/>
  <c r="EU67" i="1"/>
  <c r="EW67" i="1" s="1"/>
  <c r="FH67" i="1" s="1"/>
  <c r="ET67" i="1"/>
  <c r="EL67" i="1"/>
  <c r="EL567" i="1"/>
  <c r="EU567" i="1"/>
  <c r="EW567" i="1" s="1"/>
  <c r="FH567" i="1" s="1"/>
  <c r="EL198" i="1"/>
  <c r="ET198" i="1"/>
  <c r="EU198" i="1"/>
  <c r="EW198" i="1" s="1"/>
  <c r="FH198" i="1" s="1"/>
  <c r="ET513" i="1"/>
  <c r="EU513" i="1"/>
  <c r="EW513" i="1" s="1"/>
  <c r="FH513" i="1" s="1"/>
  <c r="EL513" i="1"/>
  <c r="EL518" i="1"/>
  <c r="EU518" i="1"/>
  <c r="EW518" i="1" s="1"/>
  <c r="FH518" i="1" s="1"/>
  <c r="ET518" i="1"/>
  <c r="EL191" i="1"/>
  <c r="EU191" i="1"/>
  <c r="EW191" i="1" s="1"/>
  <c r="FH191" i="1" s="1"/>
  <c r="ET191" i="1"/>
  <c r="EL103" i="1"/>
  <c r="EU103" i="1"/>
  <c r="EW103" i="1" s="1"/>
  <c r="FH103" i="1" s="1"/>
  <c r="ET103" i="1"/>
  <c r="EL531" i="1"/>
  <c r="ET531" i="1"/>
  <c r="EU531" i="1"/>
  <c r="EW531" i="1" s="1"/>
  <c r="FH531" i="1" s="1"/>
  <c r="EL169" i="1"/>
  <c r="EU169" i="1"/>
  <c r="EW169" i="1" s="1"/>
  <c r="FH169" i="1" s="1"/>
  <c r="ET169" i="1"/>
  <c r="ET552" i="1"/>
  <c r="EU552" i="1"/>
  <c r="EW552" i="1" s="1"/>
  <c r="FH552" i="1" s="1"/>
  <c r="EL552" i="1"/>
  <c r="EL319" i="1"/>
  <c r="EU319" i="1"/>
  <c r="EW319" i="1" s="1"/>
  <c r="FH319" i="1" s="1"/>
  <c r="EU48" i="1"/>
  <c r="EW48" i="1" s="1"/>
  <c r="FH48" i="1" s="1"/>
  <c r="ET48" i="1"/>
  <c r="EL48" i="1"/>
  <c r="EL68" i="1"/>
  <c r="EU68" i="1"/>
  <c r="EW68" i="1" s="1"/>
  <c r="FH68" i="1" s="1"/>
  <c r="ET68" i="1"/>
  <c r="EL424" i="1"/>
  <c r="ET424" i="1"/>
  <c r="EU424" i="1"/>
  <c r="EW424" i="1" s="1"/>
  <c r="FH424" i="1" s="1"/>
  <c r="EL325" i="1"/>
  <c r="ET325" i="1"/>
  <c r="EU325" i="1"/>
  <c r="EW325" i="1" s="1"/>
  <c r="FH325" i="1" s="1"/>
  <c r="EL367" i="1"/>
  <c r="ET367" i="1"/>
  <c r="EU367" i="1"/>
  <c r="EW367" i="1" s="1"/>
  <c r="FH367" i="1" s="1"/>
  <c r="EL25" i="1"/>
  <c r="EU25" i="1"/>
  <c r="EW25" i="1" s="1"/>
  <c r="FH25" i="1" s="1"/>
  <c r="ET25" i="1"/>
  <c r="EL451" i="1"/>
  <c r="ET451" i="1"/>
  <c r="EU451" i="1"/>
  <c r="EW451" i="1" s="1"/>
  <c r="FH451" i="1" s="1"/>
  <c r="EL280" i="1"/>
  <c r="EU280" i="1"/>
  <c r="EW280" i="1" s="1"/>
  <c r="FH280" i="1" s="1"/>
  <c r="EL437" i="1"/>
  <c r="ET437" i="1"/>
  <c r="EU437" i="1"/>
  <c r="EW437" i="1" s="1"/>
  <c r="FH437" i="1" s="1"/>
  <c r="EL257" i="1"/>
  <c r="ET257" i="1"/>
  <c r="EU257" i="1"/>
  <c r="EW257" i="1" s="1"/>
  <c r="FH257" i="1" s="1"/>
  <c r="EL362" i="1"/>
  <c r="ET362" i="1"/>
  <c r="EU362" i="1"/>
  <c r="EW362" i="1" s="1"/>
  <c r="FH362" i="1" s="1"/>
  <c r="ET508" i="1"/>
  <c r="ES508" i="1"/>
  <c r="EK508" i="1"/>
  <c r="BE508" i="1" s="1"/>
  <c r="ES488" i="1"/>
  <c r="EK488" i="1"/>
  <c r="BE488" i="1" s="1"/>
  <c r="ET432" i="1"/>
  <c r="EK432" i="1"/>
  <c r="BE432" i="1" s="1"/>
  <c r="ES432" i="1"/>
  <c r="EL421" i="1"/>
  <c r="ET421" i="1"/>
  <c r="EU421" i="1"/>
  <c r="EW421" i="1" s="1"/>
  <c r="FH421" i="1" s="1"/>
  <c r="EK445" i="1"/>
  <c r="BE445" i="1" s="1"/>
  <c r="ES445" i="1"/>
  <c r="EX445" i="1" s="1"/>
  <c r="FI445" i="1" s="1"/>
  <c r="ET299" i="1"/>
  <c r="EK299" i="1"/>
  <c r="BE299" i="1" s="1"/>
  <c r="ES299" i="1"/>
  <c r="EK484" i="1"/>
  <c r="BE484" i="1" s="1"/>
  <c r="ES484" i="1"/>
  <c r="EX484" i="1" s="1"/>
  <c r="FI484" i="1" s="1"/>
  <c r="ET72" i="1"/>
  <c r="EK72" i="1"/>
  <c r="BE72" i="1" s="1"/>
  <c r="ES72" i="1"/>
  <c r="ES580" i="1"/>
  <c r="EX580" i="1" s="1"/>
  <c r="FI580" i="1" s="1"/>
  <c r="EK580" i="1"/>
  <c r="BE580" i="1" s="1"/>
  <c r="EK73" i="1"/>
  <c r="BE73" i="1" s="1"/>
  <c r="ES73" i="1"/>
  <c r="EX73" i="1" s="1"/>
  <c r="FI73" i="1" s="1"/>
  <c r="EL353" i="1"/>
  <c r="EU353" i="1"/>
  <c r="EW353" i="1" s="1"/>
  <c r="FH353" i="1" s="1"/>
  <c r="ET353" i="1"/>
  <c r="ES509" i="1"/>
  <c r="EK185" i="1"/>
  <c r="BE185" i="1" s="1"/>
  <c r="ES185" i="1"/>
  <c r="EX185" i="1" s="1"/>
  <c r="FI185" i="1" s="1"/>
  <c r="ES124" i="1"/>
  <c r="EX124" i="1" s="1"/>
  <c r="FI124" i="1" s="1"/>
  <c r="EK124" i="1"/>
  <c r="BE124" i="1" s="1"/>
  <c r="ET125" i="1"/>
  <c r="ES125" i="1"/>
  <c r="EK125" i="1"/>
  <c r="BE125" i="1" s="1"/>
  <c r="EK349" i="1"/>
  <c r="BE349" i="1" s="1"/>
  <c r="ES349" i="1"/>
  <c r="ES8" i="1"/>
  <c r="EX8" i="1" s="1"/>
  <c r="FI8" i="1" s="1"/>
  <c r="EK8" i="1"/>
  <c r="BE8" i="1" s="1"/>
  <c r="EU247" i="1"/>
  <c r="EW247" i="1" s="1"/>
  <c r="FH247" i="1" s="1"/>
  <c r="ET247" i="1"/>
  <c r="EL247" i="1"/>
  <c r="EU225" i="1"/>
  <c r="EW225" i="1" s="1"/>
  <c r="FH225" i="1" s="1"/>
  <c r="EL225" i="1"/>
  <c r="ET225" i="1"/>
  <c r="ES211" i="1"/>
  <c r="ES233" i="1"/>
  <c r="EX233" i="1" s="1"/>
  <c r="FI233" i="1" s="1"/>
  <c r="EK233" i="1"/>
  <c r="BE233" i="1" s="1"/>
  <c r="EK278" i="1"/>
  <c r="BE278" i="1" s="1"/>
  <c r="ES278" i="1"/>
  <c r="ES83" i="1"/>
  <c r="EX83" i="1" s="1"/>
  <c r="FI83" i="1" s="1"/>
  <c r="EK83" i="1"/>
  <c r="BE83" i="1" s="1"/>
  <c r="EK502" i="1"/>
  <c r="BE502" i="1" s="1"/>
  <c r="ES502" i="1"/>
  <c r="EX502" i="1" s="1"/>
  <c r="FI502" i="1" s="1"/>
  <c r="EK396" i="1"/>
  <c r="BE396" i="1" s="1"/>
  <c r="ES396" i="1"/>
  <c r="EX396" i="1" s="1"/>
  <c r="FI396" i="1" s="1"/>
  <c r="EK435" i="1"/>
  <c r="BE435" i="1" s="1"/>
  <c r="ES435" i="1"/>
  <c r="ES24" i="1"/>
  <c r="EK24" i="1"/>
  <c r="BE24" i="1" s="1"/>
  <c r="ES232" i="1"/>
  <c r="EX232" i="1" s="1"/>
  <c r="FI232" i="1" s="1"/>
  <c r="EK232" i="1"/>
  <c r="BE232" i="1" s="1"/>
  <c r="EK205" i="1"/>
  <c r="BE205" i="1" s="1"/>
  <c r="ES205" i="1"/>
  <c r="EX205" i="1" s="1"/>
  <c r="FI205" i="1" s="1"/>
  <c r="EK219" i="1"/>
  <c r="BE219" i="1" s="1"/>
  <c r="EK455" i="1"/>
  <c r="BE455" i="1" s="1"/>
  <c r="ES107" i="1"/>
  <c r="EK107" i="1"/>
  <c r="BE107" i="1" s="1"/>
  <c r="EK480" i="1"/>
  <c r="BE480" i="1" s="1"/>
  <c r="ES480" i="1"/>
  <c r="EL194" i="1"/>
  <c r="EU194" i="1"/>
  <c r="EW194" i="1" s="1"/>
  <c r="FH194" i="1" s="1"/>
  <c r="ET126" i="1"/>
  <c r="EU126" i="1"/>
  <c r="EW126" i="1" s="1"/>
  <c r="FH126" i="1" s="1"/>
  <c r="EL126" i="1"/>
  <c r="EL419" i="1"/>
  <c r="EU419" i="1"/>
  <c r="EW419" i="1" s="1"/>
  <c r="FH419" i="1" s="1"/>
  <c r="ET419" i="1"/>
  <c r="EK179" i="1"/>
  <c r="BE179" i="1" s="1"/>
  <c r="EK92" i="1"/>
  <c r="BE92" i="1" s="1"/>
  <c r="ES92" i="1"/>
  <c r="EX92" i="1" s="1"/>
  <c r="FI92" i="1" s="1"/>
  <c r="EK364" i="1"/>
  <c r="BE364" i="1" s="1"/>
  <c r="ES364" i="1"/>
  <c r="EX364" i="1" s="1"/>
  <c r="FI364" i="1" s="1"/>
  <c r="EL315" i="1"/>
  <c r="EU315" i="1"/>
  <c r="EW315" i="1" s="1"/>
  <c r="FH315" i="1" s="1"/>
  <c r="EK382" i="1"/>
  <c r="BE382" i="1" s="1"/>
  <c r="ES382" i="1"/>
  <c r="EX382" i="1" s="1"/>
  <c r="FI382" i="1" s="1"/>
  <c r="EL461" i="1"/>
  <c r="ET461" i="1"/>
  <c r="EU461" i="1"/>
  <c r="EW461" i="1" s="1"/>
  <c r="FH461" i="1" s="1"/>
  <c r="EK71" i="1"/>
  <c r="BE71" i="1" s="1"/>
  <c r="ES71" i="1"/>
  <c r="ES76" i="1"/>
  <c r="EK76" i="1"/>
  <c r="BE76" i="1" s="1"/>
  <c r="EL406" i="1"/>
  <c r="EU406" i="1"/>
  <c r="EW406" i="1" s="1"/>
  <c r="FH406" i="1" s="1"/>
  <c r="ET406" i="1"/>
  <c r="EU332" i="1"/>
  <c r="EW332" i="1" s="1"/>
  <c r="FH332" i="1" s="1"/>
  <c r="ET332" i="1"/>
  <c r="EL332" i="1"/>
  <c r="ET574" i="1"/>
  <c r="EK574" i="1"/>
  <c r="BE574" i="1" s="1"/>
  <c r="ES574" i="1"/>
  <c r="EK110" i="1"/>
  <c r="BE110" i="1" s="1"/>
  <c r="ES110" i="1"/>
  <c r="EX110" i="1" s="1"/>
  <c r="FI110" i="1" s="1"/>
  <c r="EL458" i="1"/>
  <c r="EU458" i="1"/>
  <c r="EW458" i="1" s="1"/>
  <c r="FH458" i="1" s="1"/>
  <c r="ET458" i="1"/>
  <c r="EU263" i="1"/>
  <c r="EW263" i="1" s="1"/>
  <c r="FH263" i="1" s="1"/>
  <c r="EL263" i="1"/>
  <c r="ET263" i="1"/>
  <c r="EL204" i="1"/>
  <c r="ET204" i="1"/>
  <c r="EU204" i="1"/>
  <c r="EW204" i="1" s="1"/>
  <c r="FH204" i="1" s="1"/>
  <c r="EK65" i="1"/>
  <c r="BE65" i="1" s="1"/>
  <c r="ES65" i="1"/>
  <c r="ES33" i="1"/>
  <c r="EX33" i="1" s="1"/>
  <c r="FI33" i="1" s="1"/>
  <c r="EK33" i="1"/>
  <c r="BE33" i="1" s="1"/>
  <c r="EL431" i="1"/>
  <c r="EU431" i="1"/>
  <c r="EW431" i="1" s="1"/>
  <c r="FH431" i="1" s="1"/>
  <c r="ET431" i="1"/>
  <c r="EL313" i="1"/>
  <c r="ET313" i="1"/>
  <c r="EU313" i="1"/>
  <c r="EW313" i="1" s="1"/>
  <c r="FH313" i="1" s="1"/>
  <c r="EL561" i="1"/>
  <c r="EU561" i="1"/>
  <c r="EW561" i="1" s="1"/>
  <c r="FH561" i="1" s="1"/>
  <c r="ES222" i="1"/>
  <c r="EK222" i="1"/>
  <c r="BE222" i="1" s="1"/>
  <c r="EL413" i="1"/>
  <c r="ET413" i="1"/>
  <c r="EU413" i="1"/>
  <c r="EW413" i="1" s="1"/>
  <c r="FH413" i="1" s="1"/>
  <c r="EK433" i="1"/>
  <c r="BE433" i="1" s="1"/>
  <c r="ES9" i="1"/>
  <c r="EK9" i="1"/>
  <c r="BE9" i="1" s="1"/>
  <c r="EL57" i="1"/>
  <c r="EU57" i="1"/>
  <c r="EW57" i="1" s="1"/>
  <c r="FH57" i="1" s="1"/>
  <c r="ET57" i="1"/>
  <c r="ES137" i="1"/>
  <c r="EX137" i="1" s="1"/>
  <c r="FI137" i="1" s="1"/>
  <c r="EK137" i="1"/>
  <c r="BE137" i="1" s="1"/>
  <c r="EK392" i="1"/>
  <c r="BE392" i="1" s="1"/>
  <c r="ES392" i="1"/>
  <c r="EX392" i="1" s="1"/>
  <c r="FI392" i="1" s="1"/>
  <c r="EK238" i="1"/>
  <c r="BE238" i="1" s="1"/>
  <c r="ES238" i="1"/>
  <c r="EX238" i="1" s="1"/>
  <c r="FI238" i="1" s="1"/>
  <c r="EK214" i="1"/>
  <c r="BE214" i="1" s="1"/>
  <c r="ES214" i="1"/>
  <c r="EX214" i="1" s="1"/>
  <c r="FI214" i="1" s="1"/>
  <c r="ES67" i="1"/>
  <c r="EK67" i="1"/>
  <c r="BE67" i="1" s="1"/>
  <c r="EK540" i="1"/>
  <c r="BE540" i="1" s="1"/>
  <c r="ES540" i="1"/>
  <c r="EK109" i="1"/>
  <c r="BE109" i="1" s="1"/>
  <c r="ES109" i="1"/>
  <c r="EK184" i="1"/>
  <c r="BE184" i="1" s="1"/>
  <c r="ES184" i="1"/>
  <c r="EX184" i="1" s="1"/>
  <c r="FI184" i="1" s="1"/>
  <c r="EL409" i="1"/>
  <c r="EU409" i="1"/>
  <c r="EW409" i="1" s="1"/>
  <c r="FH409" i="1" s="1"/>
  <c r="ET409" i="1"/>
  <c r="ES182" i="1"/>
  <c r="EX182" i="1" s="1"/>
  <c r="FI182" i="1" s="1"/>
  <c r="EK182" i="1"/>
  <c r="BE182" i="1" s="1"/>
  <c r="EK444" i="1"/>
  <c r="BE444" i="1" s="1"/>
  <c r="ES444" i="1"/>
  <c r="EK103" i="1"/>
  <c r="BE103" i="1" s="1"/>
  <c r="ES103" i="1"/>
  <c r="EK371" i="1"/>
  <c r="BE371" i="1" s="1"/>
  <c r="ES371" i="1"/>
  <c r="EX371" i="1" s="1"/>
  <c r="FI371" i="1" s="1"/>
  <c r="EK220" i="1"/>
  <c r="BE220" i="1" s="1"/>
  <c r="ES220" i="1"/>
  <c r="EX220" i="1" s="1"/>
  <c r="FI220" i="1" s="1"/>
  <c r="EU283" i="1"/>
  <c r="EW283" i="1" s="1"/>
  <c r="FH283" i="1" s="1"/>
  <c r="EL283" i="1"/>
  <c r="ET283" i="1"/>
  <c r="EK253" i="1"/>
  <c r="BE253" i="1" s="1"/>
  <c r="ES253" i="1"/>
  <c r="EX253" i="1" s="1"/>
  <c r="FI253" i="1" s="1"/>
  <c r="EK536" i="1"/>
  <c r="BE536" i="1" s="1"/>
  <c r="ES536" i="1"/>
  <c r="EK80" i="1"/>
  <c r="BE80" i="1" s="1"/>
  <c r="ES80" i="1"/>
  <c r="EX80" i="1" s="1"/>
  <c r="FI80" i="1" s="1"/>
  <c r="ET154" i="1"/>
  <c r="EK154" i="1"/>
  <c r="BE154" i="1" s="1"/>
  <c r="ES154" i="1"/>
  <c r="EK520" i="1"/>
  <c r="BE520" i="1" s="1"/>
  <c r="ES520" i="1"/>
  <c r="EX520" i="1" s="1"/>
  <c r="FI520" i="1" s="1"/>
  <c r="EK390" i="1"/>
  <c r="BE390" i="1" s="1"/>
  <c r="ES390" i="1"/>
  <c r="EX390" i="1" s="1"/>
  <c r="FI390" i="1" s="1"/>
  <c r="EK582" i="1"/>
  <c r="BE582" i="1" s="1"/>
  <c r="ES582" i="1"/>
  <c r="ET194" i="1"/>
  <c r="ES194" i="1"/>
  <c r="EK194" i="1"/>
  <c r="BE194" i="1" s="1"/>
  <c r="EU159" i="1"/>
  <c r="EW159" i="1" s="1"/>
  <c r="FH159" i="1" s="1"/>
  <c r="EL159" i="1"/>
  <c r="ET159" i="1"/>
  <c r="EL357" i="1"/>
  <c r="EU357" i="1"/>
  <c r="EW357" i="1" s="1"/>
  <c r="FH357" i="1" s="1"/>
  <c r="ET357" i="1"/>
  <c r="ET352" i="1"/>
  <c r="EL352" i="1"/>
  <c r="EU352" i="1"/>
  <c r="EW352" i="1" s="1"/>
  <c r="FH352" i="1" s="1"/>
  <c r="EL281" i="1"/>
  <c r="ET281" i="1"/>
  <c r="EU281" i="1"/>
  <c r="EW281" i="1" s="1"/>
  <c r="FH281" i="1" s="1"/>
  <c r="EL339" i="1"/>
  <c r="EU339" i="1"/>
  <c r="EW339" i="1" s="1"/>
  <c r="FH339" i="1" s="1"/>
  <c r="EL261" i="1"/>
  <c r="EU261" i="1"/>
  <c r="EW261" i="1" s="1"/>
  <c r="FH261" i="1" s="1"/>
  <c r="ET261" i="1"/>
  <c r="EL363" i="1"/>
  <c r="EU363" i="1"/>
  <c r="EW363" i="1" s="1"/>
  <c r="FH363" i="1" s="1"/>
  <c r="ET363" i="1"/>
  <c r="EU582" i="1"/>
  <c r="EW582" i="1" s="1"/>
  <c r="FH582" i="1" s="1"/>
  <c r="ET582" i="1"/>
  <c r="EL582" i="1"/>
  <c r="EU173" i="1"/>
  <c r="EW173" i="1" s="1"/>
  <c r="FH173" i="1" s="1"/>
  <c r="EL173" i="1"/>
  <c r="ET173" i="1"/>
  <c r="ET298" i="1"/>
  <c r="EU298" i="1"/>
  <c r="EW298" i="1" s="1"/>
  <c r="FH298" i="1" s="1"/>
  <c r="EL298" i="1"/>
  <c r="EL276" i="1"/>
  <c r="EU276" i="1"/>
  <c r="EW276" i="1" s="1"/>
  <c r="FH276" i="1" s="1"/>
  <c r="EL152" i="1"/>
  <c r="EU152" i="1"/>
  <c r="EW152" i="1" s="1"/>
  <c r="FH152" i="1" s="1"/>
  <c r="EL65" i="1"/>
  <c r="ET65" i="1"/>
  <c r="EU65" i="1"/>
  <c r="EW65" i="1" s="1"/>
  <c r="FH65" i="1" s="1"/>
  <c r="EL307" i="1"/>
  <c r="EU307" i="1"/>
  <c r="EW307" i="1" s="1"/>
  <c r="FH307" i="1" s="1"/>
  <c r="EU578" i="1"/>
  <c r="EW578" i="1" s="1"/>
  <c r="FH578" i="1" s="1"/>
  <c r="ET578" i="1"/>
  <c r="EL578" i="1"/>
  <c r="EU197" i="1"/>
  <c r="EW197" i="1" s="1"/>
  <c r="FH197" i="1" s="1"/>
  <c r="ET197" i="1"/>
  <c r="EL197" i="1"/>
  <c r="EL41" i="1"/>
  <c r="EU41" i="1"/>
  <c r="EW41" i="1" s="1"/>
  <c r="FH41" i="1" s="1"/>
  <c r="ET41" i="1"/>
  <c r="ET439" i="1"/>
  <c r="EL439" i="1"/>
  <c r="EU439" i="1"/>
  <c r="EW439" i="1" s="1"/>
  <c r="FH439" i="1" s="1"/>
  <c r="EL487" i="1"/>
  <c r="ET487" i="1"/>
  <c r="EU487" i="1"/>
  <c r="EW487" i="1" s="1"/>
  <c r="FH487" i="1" s="1"/>
  <c r="EL107" i="1"/>
  <c r="ET107" i="1"/>
  <c r="EU107" i="1"/>
  <c r="EW107" i="1" s="1"/>
  <c r="FH107" i="1" s="1"/>
  <c r="EL81" i="1"/>
  <c r="EU81" i="1"/>
  <c r="EW81" i="1" s="1"/>
  <c r="FH81" i="1" s="1"/>
  <c r="ET81" i="1"/>
  <c r="EU132" i="1"/>
  <c r="EW132" i="1" s="1"/>
  <c r="FH132" i="1" s="1"/>
  <c r="EL132" i="1"/>
  <c r="ET132" i="1"/>
  <c r="EL366" i="1"/>
  <c r="ET366" i="1"/>
  <c r="EU366" i="1"/>
  <c r="EW366" i="1" s="1"/>
  <c r="FH366" i="1" s="1"/>
  <c r="EL222" i="1"/>
  <c r="ET222" i="1"/>
  <c r="EU222" i="1"/>
  <c r="EW222" i="1" s="1"/>
  <c r="FH222" i="1" s="1"/>
  <c r="EU106" i="1"/>
  <c r="EW106" i="1" s="1"/>
  <c r="FH106" i="1" s="1"/>
  <c r="ET106" i="1"/>
  <c r="EL106" i="1"/>
  <c r="ET58" i="1"/>
  <c r="EL58" i="1"/>
  <c r="EU58" i="1"/>
  <c r="EW58" i="1" s="1"/>
  <c r="FH58" i="1" s="1"/>
  <c r="EK568" i="1"/>
  <c r="BE568" i="1" s="1"/>
  <c r="EL373" i="1"/>
  <c r="EU373" i="1"/>
  <c r="EW373" i="1" s="1"/>
  <c r="FH373" i="1" s="1"/>
  <c r="ET373" i="1"/>
  <c r="ET122" i="1"/>
  <c r="EL122" i="1"/>
  <c r="EU122" i="1"/>
  <c r="EW122" i="1" s="1"/>
  <c r="FH122" i="1" s="1"/>
  <c r="EL395" i="1"/>
  <c r="EU395" i="1"/>
  <c r="EW395" i="1" s="1"/>
  <c r="FH395" i="1" s="1"/>
  <c r="ET395" i="1"/>
  <c r="EK288" i="1"/>
  <c r="BE288" i="1" s="1"/>
  <c r="EL278" i="1"/>
  <c r="EU278" i="1"/>
  <c r="EW278" i="1" s="1"/>
  <c r="FH278" i="1" s="1"/>
  <c r="ET278" i="1"/>
  <c r="EK149" i="1"/>
  <c r="BE149" i="1" s="1"/>
  <c r="ES149" i="1"/>
  <c r="EX149" i="1" s="1"/>
  <c r="FI149" i="1" s="1"/>
  <c r="EL543" i="1"/>
  <c r="EU543" i="1"/>
  <c r="EW543" i="1" s="1"/>
  <c r="FH543" i="1" s="1"/>
  <c r="ET543" i="1"/>
  <c r="EL143" i="1"/>
  <c r="ET143" i="1"/>
  <c r="EU143" i="1"/>
  <c r="EW143" i="1" s="1"/>
  <c r="FH143" i="1" s="1"/>
  <c r="EL417" i="1"/>
  <c r="ET417" i="1"/>
  <c r="EU417" i="1"/>
  <c r="EW417" i="1" s="1"/>
  <c r="FH417" i="1" s="1"/>
  <c r="EL378" i="1"/>
  <c r="ET378" i="1"/>
  <c r="EU378" i="1"/>
  <c r="EW378" i="1" s="1"/>
  <c r="FH378" i="1" s="1"/>
  <c r="EK394" i="1"/>
  <c r="BE394" i="1" s="1"/>
  <c r="ES394" i="1"/>
  <c r="EX394" i="1" s="1"/>
  <c r="FI394" i="1" s="1"/>
  <c r="EL583" i="1"/>
  <c r="EU583" i="1"/>
  <c r="EW583" i="1" s="1"/>
  <c r="FH583" i="1" s="1"/>
  <c r="ET583" i="1"/>
  <c r="EU259" i="1"/>
  <c r="EW259" i="1" s="1"/>
  <c r="FH259" i="1" s="1"/>
  <c r="ET259" i="1"/>
  <c r="EL259" i="1"/>
  <c r="ET155" i="1"/>
  <c r="EL155" i="1"/>
  <c r="EU155" i="1"/>
  <c r="EW155" i="1" s="1"/>
  <c r="FH155" i="1" s="1"/>
  <c r="EL131" i="1"/>
  <c r="EU131" i="1"/>
  <c r="EW131" i="1" s="1"/>
  <c r="FH131" i="1" s="1"/>
  <c r="EK556" i="1"/>
  <c r="BE556" i="1" s="1"/>
  <c r="ES556" i="1"/>
  <c r="EX556" i="1" s="1"/>
  <c r="FI556" i="1" s="1"/>
  <c r="EK12" i="1"/>
  <c r="BE12" i="1" s="1"/>
  <c r="ES12" i="1"/>
  <c r="EX12" i="1" s="1"/>
  <c r="FI12" i="1" s="1"/>
  <c r="ET59" i="1"/>
  <c r="ES59" i="1"/>
  <c r="EK59" i="1"/>
  <c r="BE59" i="1" s="1"/>
  <c r="EK322" i="1"/>
  <c r="BE322" i="1" s="1"/>
  <c r="ES322" i="1"/>
  <c r="EX322" i="1" s="1"/>
  <c r="FI322" i="1" s="1"/>
  <c r="EK348" i="1"/>
  <c r="BE348" i="1" s="1"/>
  <c r="EK472" i="1"/>
  <c r="BE472" i="1" s="1"/>
  <c r="ES472" i="1"/>
  <c r="ET470" i="1"/>
  <c r="EK470" i="1"/>
  <c r="BE470" i="1" s="1"/>
  <c r="ES470" i="1"/>
  <c r="EK147" i="1"/>
  <c r="BE147" i="1" s="1"/>
  <c r="ES147" i="1"/>
  <c r="EX147" i="1" s="1"/>
  <c r="FI147" i="1" s="1"/>
  <c r="EK460" i="1"/>
  <c r="BE460" i="1" s="1"/>
  <c r="ES460" i="1"/>
  <c r="EX460" i="1" s="1"/>
  <c r="FI460" i="1" s="1"/>
  <c r="EK442" i="1"/>
  <c r="BE442" i="1" s="1"/>
  <c r="EK255" i="1"/>
  <c r="BE255" i="1" s="1"/>
  <c r="ES255" i="1"/>
  <c r="EX255" i="1" s="1"/>
  <c r="FI255" i="1" s="1"/>
  <c r="EK231" i="1"/>
  <c r="BE231" i="1" s="1"/>
  <c r="ES231" i="1"/>
  <c r="EK350" i="1"/>
  <c r="BE350" i="1" s="1"/>
  <c r="EL496" i="1"/>
  <c r="EU496" i="1"/>
  <c r="EW496" i="1" s="1"/>
  <c r="FH496" i="1" s="1"/>
  <c r="ET496" i="1"/>
  <c r="EL432" i="1"/>
  <c r="EU432" i="1"/>
  <c r="EW432" i="1" s="1"/>
  <c r="FH432" i="1" s="1"/>
  <c r="EL19" i="1"/>
  <c r="ET19" i="1"/>
  <c r="EU19" i="1"/>
  <c r="EW19" i="1" s="1"/>
  <c r="FH19" i="1" s="1"/>
  <c r="EU508" i="1"/>
  <c r="EW508" i="1" s="1"/>
  <c r="FH508" i="1" s="1"/>
  <c r="EL508" i="1"/>
  <c r="EL314" i="1"/>
  <c r="EU314" i="1"/>
  <c r="EW314" i="1" s="1"/>
  <c r="FH314" i="1" s="1"/>
  <c r="ET314" i="1"/>
  <c r="EL377" i="1"/>
  <c r="ET377" i="1"/>
  <c r="EU377" i="1"/>
  <c r="EW377" i="1" s="1"/>
  <c r="FH377" i="1" s="1"/>
  <c r="EL321" i="1"/>
  <c r="EU321" i="1"/>
  <c r="EW321" i="1" s="1"/>
  <c r="FH321" i="1" s="1"/>
  <c r="ET290" i="1"/>
  <c r="EU290" i="1"/>
  <c r="EW290" i="1" s="1"/>
  <c r="FH290" i="1" s="1"/>
  <c r="EL290" i="1"/>
  <c r="EL488" i="1"/>
  <c r="ET488" i="1"/>
  <c r="EU488" i="1"/>
  <c r="EW488" i="1" s="1"/>
  <c r="FH488" i="1" s="1"/>
  <c r="EL216" i="1"/>
  <c r="EU216" i="1"/>
  <c r="EW216" i="1" s="1"/>
  <c r="FH216" i="1" s="1"/>
  <c r="ET216" i="1"/>
  <c r="EU279" i="1"/>
  <c r="EW279" i="1" s="1"/>
  <c r="FH279" i="1" s="1"/>
  <c r="ET279" i="1"/>
  <c r="EL279" i="1"/>
  <c r="ET404" i="1"/>
  <c r="EU404" i="1"/>
  <c r="EW404" i="1" s="1"/>
  <c r="FH404" i="1" s="1"/>
  <c r="EL404" i="1"/>
  <c r="EL125" i="1"/>
  <c r="EU125" i="1"/>
  <c r="EW125" i="1" s="1"/>
  <c r="FH125" i="1" s="1"/>
  <c r="EL399" i="1"/>
  <c r="EU399" i="1"/>
  <c r="EW399" i="1" s="1"/>
  <c r="FH399" i="1" s="1"/>
  <c r="ET399" i="1"/>
  <c r="EL459" i="1"/>
  <c r="ET459" i="1"/>
  <c r="EU459" i="1"/>
  <c r="EW459" i="1" s="1"/>
  <c r="FH459" i="1" s="1"/>
  <c r="ET356" i="1"/>
  <c r="EL356" i="1"/>
  <c r="EU356" i="1"/>
  <c r="EW356" i="1" s="1"/>
  <c r="FH356" i="1" s="1"/>
  <c r="EK514" i="1"/>
  <c r="BE514" i="1" s="1"/>
  <c r="ES514" i="1"/>
  <c r="EX514" i="1" s="1"/>
  <c r="FI514" i="1" s="1"/>
  <c r="EU429" i="1"/>
  <c r="EW429" i="1" s="1"/>
  <c r="FH429" i="1" s="1"/>
  <c r="ET429" i="1"/>
  <c r="EL429" i="1"/>
  <c r="EK175" i="1"/>
  <c r="BE175" i="1" s="1"/>
  <c r="EK547" i="1"/>
  <c r="BE547" i="1" s="1"/>
  <c r="ES547" i="1"/>
  <c r="EX547" i="1" s="1"/>
  <c r="FI547" i="1" s="1"/>
  <c r="ES454" i="1"/>
  <c r="EX454" i="1" s="1"/>
  <c r="FI454" i="1" s="1"/>
  <c r="EK454" i="1"/>
  <c r="BE454" i="1" s="1"/>
  <c r="EK485" i="1"/>
  <c r="BE485" i="1" s="1"/>
  <c r="ES485" i="1"/>
  <c r="EX485" i="1" s="1"/>
  <c r="FI485" i="1" s="1"/>
  <c r="ES515" i="1"/>
  <c r="EX515" i="1" s="1"/>
  <c r="FI515" i="1" s="1"/>
  <c r="EK515" i="1"/>
  <c r="BE515" i="1" s="1"/>
  <c r="EK546" i="1"/>
  <c r="BE546" i="1" s="1"/>
  <c r="ES546" i="1"/>
  <c r="EX546" i="1" s="1"/>
  <c r="FI546" i="1" s="1"/>
  <c r="EL528" i="1"/>
  <c r="ET528" i="1"/>
  <c r="EU528" i="1"/>
  <c r="EW528" i="1" s="1"/>
  <c r="FH528" i="1" s="1"/>
  <c r="EL351" i="1"/>
  <c r="ET351" i="1"/>
  <c r="EU351" i="1"/>
  <c r="EW351" i="1" s="1"/>
  <c r="FH351" i="1" s="1"/>
  <c r="EL135" i="1"/>
  <c r="ET135" i="1"/>
  <c r="EU135" i="1"/>
  <c r="EW135" i="1" s="1"/>
  <c r="FH135" i="1" s="1"/>
  <c r="ET524" i="1"/>
  <c r="EL524" i="1"/>
  <c r="EU524" i="1"/>
  <c r="EW524" i="1" s="1"/>
  <c r="FH524" i="1" s="1"/>
  <c r="EL509" i="1"/>
  <c r="EU509" i="1"/>
  <c r="EW509" i="1" s="1"/>
  <c r="FH509" i="1" s="1"/>
  <c r="ET509" i="1"/>
  <c r="EK358" i="1"/>
  <c r="BE358" i="1" s="1"/>
  <c r="ES358" i="1"/>
  <c r="EX358" i="1" s="1"/>
  <c r="FI358" i="1" s="1"/>
  <c r="EK420" i="1"/>
  <c r="BE420" i="1" s="1"/>
  <c r="ES420" i="1"/>
  <c r="EX420" i="1" s="1"/>
  <c r="FI420" i="1" s="1"/>
  <c r="EK543" i="1"/>
  <c r="BE543" i="1" s="1"/>
  <c r="ES543" i="1"/>
  <c r="EL178" i="1"/>
  <c r="EU178" i="1"/>
  <c r="EW178" i="1" s="1"/>
  <c r="FH178" i="1" s="1"/>
  <c r="ET178" i="1"/>
  <c r="EK258" i="1"/>
  <c r="BE258" i="1" s="1"/>
  <c r="ES258" i="1"/>
  <c r="EX258" i="1" s="1"/>
  <c r="FI258" i="1" s="1"/>
  <c r="EK560" i="1"/>
  <c r="BE560" i="1" s="1"/>
  <c r="EK189" i="1"/>
  <c r="BE189" i="1" s="1"/>
  <c r="ES189" i="1"/>
  <c r="EX189" i="1" s="1"/>
  <c r="FI189" i="1" s="1"/>
  <c r="EK553" i="1"/>
  <c r="BE553" i="1" s="1"/>
  <c r="ES553" i="1"/>
  <c r="EX553" i="1" s="1"/>
  <c r="FI553" i="1" s="1"/>
  <c r="EK477" i="1"/>
  <c r="BE477" i="1" s="1"/>
  <c r="ES477" i="1"/>
  <c r="EX477" i="1" s="1"/>
  <c r="FI477" i="1" s="1"/>
  <c r="ET452" i="1"/>
  <c r="EL452" i="1"/>
  <c r="EU452" i="1"/>
  <c r="EW452" i="1" s="1"/>
  <c r="FH452" i="1" s="1"/>
  <c r="EU348" i="1"/>
  <c r="EW348" i="1" s="1"/>
  <c r="FH348" i="1" s="1"/>
  <c r="ET348" i="1"/>
  <c r="EL348" i="1"/>
  <c r="EL472" i="1"/>
  <c r="ET472" i="1"/>
  <c r="EU472" i="1"/>
  <c r="EW472" i="1" s="1"/>
  <c r="FH472" i="1" s="1"/>
  <c r="EK134" i="1"/>
  <c r="BE134" i="1" s="1"/>
  <c r="ES305" i="1"/>
  <c r="EX305" i="1" s="1"/>
  <c r="FI305" i="1" s="1"/>
  <c r="EK305" i="1"/>
  <c r="BE305" i="1" s="1"/>
  <c r="ES47" i="1"/>
  <c r="EX47" i="1" s="1"/>
  <c r="FI47" i="1" s="1"/>
  <c r="EK47" i="1"/>
  <c r="BE47" i="1" s="1"/>
  <c r="ET123" i="1"/>
  <c r="EK123" i="1"/>
  <c r="BE123" i="1" s="1"/>
  <c r="ES123" i="1"/>
  <c r="EK262" i="1"/>
  <c r="BE262" i="1" s="1"/>
  <c r="ES262" i="1"/>
  <c r="EX262" i="1" s="1"/>
  <c r="FI262" i="1" s="1"/>
  <c r="EK406" i="1"/>
  <c r="BE406" i="1" s="1"/>
  <c r="ES406" i="1"/>
  <c r="EX406" i="1" s="1"/>
  <c r="FI406" i="1" s="1"/>
  <c r="EK523" i="1"/>
  <c r="BE523" i="1" s="1"/>
  <c r="EK118" i="1"/>
  <c r="BE118" i="1" s="1"/>
  <c r="ES118" i="1"/>
  <c r="EX118" i="1" s="1"/>
  <c r="FI118" i="1" s="1"/>
  <c r="ES187" i="1"/>
  <c r="EX187" i="1" s="1"/>
  <c r="FI187" i="1" s="1"/>
  <c r="EU312" i="1"/>
  <c r="EW312" i="1" s="1"/>
  <c r="FH312" i="1" s="1"/>
  <c r="ET312" i="1"/>
  <c r="EL312" i="1"/>
  <c r="EK572" i="1"/>
  <c r="BE572" i="1" s="1"/>
  <c r="ET276" i="1"/>
  <c r="EK276" i="1"/>
  <c r="BE276" i="1" s="1"/>
  <c r="ES276" i="1"/>
  <c r="EK28" i="1"/>
  <c r="BE28" i="1" s="1"/>
  <c r="ES28" i="1"/>
  <c r="EX28" i="1" s="1"/>
  <c r="FI28" i="1" s="1"/>
  <c r="EL343" i="1"/>
  <c r="ET343" i="1"/>
  <c r="EU343" i="1"/>
  <c r="EW343" i="1" s="1"/>
  <c r="FH343" i="1" s="1"/>
  <c r="EK552" i="1"/>
  <c r="BE552" i="1" s="1"/>
  <c r="ES552" i="1"/>
  <c r="EX552" i="1" s="1"/>
  <c r="FI552" i="1" s="1"/>
  <c r="EL576" i="1"/>
  <c r="EU576" i="1"/>
  <c r="EW576" i="1" s="1"/>
  <c r="FH576" i="1" s="1"/>
  <c r="ET576" i="1"/>
  <c r="ES132" i="1"/>
  <c r="EK132" i="1"/>
  <c r="BE132" i="1" s="1"/>
  <c r="EK250" i="1"/>
  <c r="BE250" i="1" s="1"/>
  <c r="ES250" i="1"/>
  <c r="EX250" i="1" s="1"/>
  <c r="FI250" i="1" s="1"/>
  <c r="EK313" i="1"/>
  <c r="BE313" i="1" s="1"/>
  <c r="ES313" i="1"/>
  <c r="EX313" i="1" s="1"/>
  <c r="FI313" i="1" s="1"/>
  <c r="EK117" i="1"/>
  <c r="BE117" i="1" s="1"/>
  <c r="ES117" i="1"/>
  <c r="EX117" i="1" s="1"/>
  <c r="FI117" i="1" s="1"/>
  <c r="ES479" i="1"/>
  <c r="EX479" i="1" s="1"/>
  <c r="FI479" i="1" s="1"/>
  <c r="EK479" i="1"/>
  <c r="BE479" i="1" s="1"/>
  <c r="EK144" i="1"/>
  <c r="BE144" i="1" s="1"/>
  <c r="ES144" i="1"/>
  <c r="EX144" i="1" s="1"/>
  <c r="FI144" i="1" s="1"/>
  <c r="EK456" i="1"/>
  <c r="BE456" i="1" s="1"/>
  <c r="ES456" i="1"/>
  <c r="EX456" i="1" s="1"/>
  <c r="FI456" i="1" s="1"/>
  <c r="ES493" i="1"/>
  <c r="EX493" i="1" s="1"/>
  <c r="FI493" i="1" s="1"/>
  <c r="EK493" i="1"/>
  <c r="BE493" i="1" s="1"/>
  <c r="EK34" i="1"/>
  <c r="BE34" i="1" s="1"/>
  <c r="ES34" i="1"/>
  <c r="EX34" i="1" s="1"/>
  <c r="FI34" i="1" s="1"/>
  <c r="ET341" i="1"/>
  <c r="ES341" i="1"/>
  <c r="EK341" i="1"/>
  <c r="BE341" i="1" s="1"/>
  <c r="EL282" i="1"/>
  <c r="EU282" i="1"/>
  <c r="EW282" i="1" s="1"/>
  <c r="FH282" i="1" s="1"/>
  <c r="ET282" i="1"/>
  <c r="ET333" i="1"/>
  <c r="EK333" i="1"/>
  <c r="BE333" i="1" s="1"/>
  <c r="ES333" i="1"/>
  <c r="EK451" i="1"/>
  <c r="BE451" i="1" s="1"/>
  <c r="ES451" i="1"/>
  <c r="EX451" i="1" s="1"/>
  <c r="FI451" i="1" s="1"/>
  <c r="EK398" i="1"/>
  <c r="BE398" i="1" s="1"/>
  <c r="ES398" i="1"/>
  <c r="EX398" i="1" s="1"/>
  <c r="FI398" i="1" s="1"/>
  <c r="EK106" i="1"/>
  <c r="BE106" i="1" s="1"/>
  <c r="ES106" i="1"/>
  <c r="EU163" i="1"/>
  <c r="EW163" i="1" s="1"/>
  <c r="FH163" i="1" s="1"/>
  <c r="ET163" i="1"/>
  <c r="EL163" i="1"/>
  <c r="ET96" i="1"/>
  <c r="EK96" i="1"/>
  <c r="BE96" i="1" s="1"/>
  <c r="ES96" i="1"/>
  <c r="EK469" i="1"/>
  <c r="BE469" i="1" s="1"/>
  <c r="ES469" i="1"/>
  <c r="EK486" i="1"/>
  <c r="BE486" i="1" s="1"/>
  <c r="ES486" i="1"/>
  <c r="EX486" i="1" s="1"/>
  <c r="FI486" i="1" s="1"/>
  <c r="EK452" i="1"/>
  <c r="BE452" i="1" s="1"/>
  <c r="ES452" i="1"/>
  <c r="EK14" i="1"/>
  <c r="BE14" i="1" s="1"/>
  <c r="ES14" i="1"/>
  <c r="EX14" i="1" s="1"/>
  <c r="FI14" i="1" s="1"/>
  <c r="ES48" i="1"/>
  <c r="EX48" i="1" s="1"/>
  <c r="FI48" i="1" s="1"/>
  <c r="EK48" i="1"/>
  <c r="BE48" i="1" s="1"/>
  <c r="ET319" i="1"/>
  <c r="ES319" i="1"/>
  <c r="EK319" i="1"/>
  <c r="BE319" i="1" s="1"/>
  <c r="EK487" i="1"/>
  <c r="BE487" i="1" s="1"/>
  <c r="ES487" i="1"/>
  <c r="EK142" i="1"/>
  <c r="BE142" i="1" s="1"/>
  <c r="ES142" i="1"/>
  <c r="EX142" i="1" s="1"/>
  <c r="FI142" i="1" s="1"/>
  <c r="EL317" i="1"/>
  <c r="EU317" i="1"/>
  <c r="EW317" i="1" s="1"/>
  <c r="FH317" i="1" s="1"/>
  <c r="ET130" i="1"/>
  <c r="EU130" i="1"/>
  <c r="EW130" i="1" s="1"/>
  <c r="FH130" i="1" s="1"/>
  <c r="EL130" i="1"/>
  <c r="EK200" i="1"/>
  <c r="BE200" i="1" s="1"/>
  <c r="ES200" i="1"/>
  <c r="EX200" i="1" s="1"/>
  <c r="FI200" i="1" s="1"/>
  <c r="EK270" i="1"/>
  <c r="BE270" i="1" s="1"/>
  <c r="ES270" i="1"/>
  <c r="EX270" i="1" s="1"/>
  <c r="FI270" i="1" s="1"/>
  <c r="ET40" i="1"/>
  <c r="EU40" i="1"/>
  <c r="EW40" i="1" s="1"/>
  <c r="FH40" i="1" s="1"/>
  <c r="EL40" i="1"/>
  <c r="EK263" i="1"/>
  <c r="BE263" i="1" s="1"/>
  <c r="ES263" i="1"/>
  <c r="EX263" i="1" s="1"/>
  <c r="FI263" i="1" s="1"/>
  <c r="EL109" i="1"/>
  <c r="ET109" i="1"/>
  <c r="EU109" i="1"/>
  <c r="EW109" i="1" s="1"/>
  <c r="FH109" i="1" s="1"/>
  <c r="EL523" i="1"/>
  <c r="ET523" i="1"/>
  <c r="EU523" i="1"/>
  <c r="EW523" i="1" s="1"/>
  <c r="FH523" i="1" s="1"/>
  <c r="EK208" i="1"/>
  <c r="BE208" i="1" s="1"/>
  <c r="ES208" i="1"/>
  <c r="EX208" i="1" s="1"/>
  <c r="FI208" i="1" s="1"/>
  <c r="EK188" i="1"/>
  <c r="BE188" i="1" s="1"/>
  <c r="ES188" i="1"/>
  <c r="EX188" i="1" s="1"/>
  <c r="FI188" i="1" s="1"/>
  <c r="EL530" i="1"/>
  <c r="EU530" i="1"/>
  <c r="EW530" i="1" s="1"/>
  <c r="FH530" i="1" s="1"/>
  <c r="ES165" i="1"/>
  <c r="EX165" i="1" s="1"/>
  <c r="FI165" i="1" s="1"/>
  <c r="EK165" i="1"/>
  <c r="BE165" i="1" s="1"/>
  <c r="EL217" i="1"/>
  <c r="EU217" i="1"/>
  <c r="EW217" i="1" s="1"/>
  <c r="FH217" i="1" s="1"/>
  <c r="ET217" i="1"/>
  <c r="EL438" i="1"/>
  <c r="ET438" i="1"/>
  <c r="EU438" i="1"/>
  <c r="EW438" i="1" s="1"/>
  <c r="FH438" i="1" s="1"/>
  <c r="EK251" i="1"/>
  <c r="BE251" i="1" s="1"/>
  <c r="ES251" i="1"/>
  <c r="EX251" i="1" s="1"/>
  <c r="FI251" i="1" s="1"/>
  <c r="EK5" i="1"/>
  <c r="BE5" i="1" s="1"/>
  <c r="ES5" i="1"/>
  <c r="EL29" i="1"/>
  <c r="EU29" i="1"/>
  <c r="EW29" i="1" s="1"/>
  <c r="FH29" i="1" s="1"/>
  <c r="EK551" i="1"/>
  <c r="BE551" i="1" s="1"/>
  <c r="ES551" i="1"/>
  <c r="EX551" i="1" s="1"/>
  <c r="FI551" i="1" s="1"/>
  <c r="EU537" i="1"/>
  <c r="EW537" i="1" s="1"/>
  <c r="FH537" i="1" s="1"/>
  <c r="EL537" i="1"/>
  <c r="ET537" i="1"/>
  <c r="EL100" i="1"/>
  <c r="EU100" i="1"/>
  <c r="EW100" i="1" s="1"/>
  <c r="FH100" i="1" s="1"/>
  <c r="ET100" i="1"/>
  <c r="EL480" i="1"/>
  <c r="ET480" i="1"/>
  <c r="EU480" i="1"/>
  <c r="EW480" i="1" s="1"/>
  <c r="FH480" i="1" s="1"/>
  <c r="ES98" i="1"/>
  <c r="EX98" i="1" s="1"/>
  <c r="FI98" i="1" s="1"/>
  <c r="EK98" i="1"/>
  <c r="BE98" i="1" s="1"/>
  <c r="EK176" i="1"/>
  <c r="BE176" i="1" s="1"/>
  <c r="ES176" i="1"/>
  <c r="EX176" i="1" s="1"/>
  <c r="FI176" i="1" s="1"/>
  <c r="EU340" i="1"/>
  <c r="EW340" i="1" s="1"/>
  <c r="FH340" i="1" s="1"/>
  <c r="EL340" i="1"/>
  <c r="ET340" i="1"/>
  <c r="EK370" i="1"/>
  <c r="BE370" i="1" s="1"/>
  <c r="ES370" i="1"/>
  <c r="EX370" i="1" s="1"/>
  <c r="FI370" i="1" s="1"/>
  <c r="EU84" i="1"/>
  <c r="EW84" i="1" s="1"/>
  <c r="FH84" i="1" s="1"/>
  <c r="EL84" i="1"/>
  <c r="ET84" i="1"/>
  <c r="ES148" i="1"/>
  <c r="EX148" i="1" s="1"/>
  <c r="FI148" i="1" s="1"/>
  <c r="EK148" i="1"/>
  <c r="BE148" i="1" s="1"/>
  <c r="EU574" i="1"/>
  <c r="EW574" i="1" s="1"/>
  <c r="FH574" i="1" s="1"/>
  <c r="EL574" i="1"/>
  <c r="ES115" i="1"/>
  <c r="EX115" i="1" s="1"/>
  <c r="FI115" i="1" s="1"/>
  <c r="EK115" i="1"/>
  <c r="BE115" i="1" s="1"/>
  <c r="EK544" i="1"/>
  <c r="BE544" i="1" s="1"/>
  <c r="ES544" i="1"/>
  <c r="EX544" i="1" s="1"/>
  <c r="FI544" i="1" s="1"/>
  <c r="EK491" i="1"/>
  <c r="BE491" i="1" s="1"/>
  <c r="ES491" i="1"/>
  <c r="EL5" i="1"/>
  <c r="EU5" i="1"/>
  <c r="EW5" i="1" s="1"/>
  <c r="FH5" i="1" s="1"/>
  <c r="ET5" i="1"/>
  <c r="EK457" i="1"/>
  <c r="BE457" i="1" s="1"/>
  <c r="ES457" i="1"/>
  <c r="EX457" i="1" s="1"/>
  <c r="FI457" i="1" s="1"/>
  <c r="EK564" i="1"/>
  <c r="BE564" i="1" s="1"/>
  <c r="ES564" i="1"/>
  <c r="EX564" i="1" s="1"/>
  <c r="FI564" i="1" s="1"/>
  <c r="EL434" i="1"/>
  <c r="EU434" i="1"/>
  <c r="EW434" i="1" s="1"/>
  <c r="FH434" i="1" s="1"/>
  <c r="ET434" i="1"/>
  <c r="EK538" i="1"/>
  <c r="BE538" i="1" s="1"/>
  <c r="ES538" i="1"/>
  <c r="EX538" i="1" s="1"/>
  <c r="FI538" i="1" s="1"/>
  <c r="EK7" i="1"/>
  <c r="BE7" i="1" s="1"/>
  <c r="ES7" i="1"/>
  <c r="EX7" i="1" s="1"/>
  <c r="FI7" i="1" s="1"/>
  <c r="ET317" i="1"/>
  <c r="EK317" i="1"/>
  <c r="BE317" i="1" s="1"/>
  <c r="ES317" i="1"/>
  <c r="ET337" i="1"/>
  <c r="ES337" i="1"/>
  <c r="EK337" i="1"/>
  <c r="BE337" i="1" s="1"/>
  <c r="EK304" i="1"/>
  <c r="BE304" i="1" s="1"/>
  <c r="ES304" i="1"/>
  <c r="EX304" i="1" s="1"/>
  <c r="FI304" i="1" s="1"/>
  <c r="ET530" i="1"/>
  <c r="ES530" i="1"/>
  <c r="EK530" i="1"/>
  <c r="BE530" i="1" s="1"/>
  <c r="ES97" i="1"/>
  <c r="EX97" i="1" s="1"/>
  <c r="FI97" i="1" s="1"/>
  <c r="EK97" i="1"/>
  <c r="BE97" i="1" s="1"/>
  <c r="EK461" i="1"/>
  <c r="BE461" i="1" s="1"/>
  <c r="ES461" i="1"/>
  <c r="EX461" i="1" s="1"/>
  <c r="FI461" i="1" s="1"/>
  <c r="ES20" i="1"/>
  <c r="EK20" i="1"/>
  <c r="BE20" i="1" s="1"/>
  <c r="EL50" i="1"/>
  <c r="ET50" i="1"/>
  <c r="EU50" i="1"/>
  <c r="EW50" i="1" s="1"/>
  <c r="FH50" i="1" s="1"/>
  <c r="EL69" i="1"/>
  <c r="ET69" i="1"/>
  <c r="EU69" i="1"/>
  <c r="EW69" i="1" s="1"/>
  <c r="FH69" i="1" s="1"/>
  <c r="EK275" i="1"/>
  <c r="BE275" i="1" s="1"/>
  <c r="ES275" i="1"/>
  <c r="EX275" i="1" s="1"/>
  <c r="FI275" i="1" s="1"/>
  <c r="EK292" i="1"/>
  <c r="BE292" i="1" s="1"/>
  <c r="ES292" i="1"/>
  <c r="EX292" i="1" s="1"/>
  <c r="FI292" i="1" s="1"/>
  <c r="EK23" i="1"/>
  <c r="BE23" i="1" s="1"/>
  <c r="ES23" i="1"/>
  <c r="EX23" i="1" s="1"/>
  <c r="FI23" i="1" s="1"/>
  <c r="EK191" i="1"/>
  <c r="BE191" i="1" s="1"/>
  <c r="ES286" i="1"/>
  <c r="EX286" i="1" s="1"/>
  <c r="FI286" i="1" s="1"/>
  <c r="EK286" i="1"/>
  <c r="BE286" i="1" s="1"/>
  <c r="EK338" i="1"/>
  <c r="BE338" i="1" s="1"/>
  <c r="ES338" i="1"/>
  <c r="EX338" i="1" s="1"/>
  <c r="FI338" i="1" s="1"/>
  <c r="EL347" i="1"/>
  <c r="ET347" i="1"/>
  <c r="EU347" i="1"/>
  <c r="EW347" i="1" s="1"/>
  <c r="FH347" i="1" s="1"/>
  <c r="ET46" i="1"/>
  <c r="EL46" i="1"/>
  <c r="EU46" i="1"/>
  <c r="EW46" i="1" s="1"/>
  <c r="FH46" i="1" s="1"/>
  <c r="ET231" i="1"/>
  <c r="EL231" i="1"/>
  <c r="EU231" i="1"/>
  <c r="EW231" i="1" s="1"/>
  <c r="FH231" i="1" s="1"/>
  <c r="ET336" i="1"/>
  <c r="EL336" i="1"/>
  <c r="EU336" i="1"/>
  <c r="EW336" i="1" s="1"/>
  <c r="FH336" i="1" s="1"/>
  <c r="ET498" i="1"/>
  <c r="EL498" i="1"/>
  <c r="EU498" i="1"/>
  <c r="EW498" i="1" s="1"/>
  <c r="FH498" i="1" s="1"/>
  <c r="EL441" i="1"/>
  <c r="EU441" i="1"/>
  <c r="EW441" i="1" s="1"/>
  <c r="FH441" i="1" s="1"/>
  <c r="EL349" i="1"/>
  <c r="EU349" i="1"/>
  <c r="EW349" i="1" s="1"/>
  <c r="FH349" i="1" s="1"/>
  <c r="ET349" i="1"/>
  <c r="EU453" i="1"/>
  <c r="EW453" i="1" s="1"/>
  <c r="FH453" i="1" s="1"/>
  <c r="ET453" i="1"/>
  <c r="EL453" i="1"/>
  <c r="ET86" i="1"/>
  <c r="EL86" i="1"/>
  <c r="EU86" i="1"/>
  <c r="EW86" i="1" s="1"/>
  <c r="FH86" i="1" s="1"/>
  <c r="EU473" i="1"/>
  <c r="EW473" i="1" s="1"/>
  <c r="FH473" i="1" s="1"/>
  <c r="ET473" i="1"/>
  <c r="EL473" i="1"/>
  <c r="EL265" i="1"/>
  <c r="EU265" i="1"/>
  <c r="EW265" i="1" s="1"/>
  <c r="FH265" i="1" s="1"/>
  <c r="ET265" i="1"/>
  <c r="EL355" i="1"/>
  <c r="EU355" i="1"/>
  <c r="EW355" i="1" s="1"/>
  <c r="FH355" i="1" s="1"/>
  <c r="ET355" i="1"/>
  <c r="EL223" i="1"/>
  <c r="EU223" i="1"/>
  <c r="EW223" i="1" s="1"/>
  <c r="FH223" i="1" s="1"/>
  <c r="ET223" i="1"/>
  <c r="EU193" i="1"/>
  <c r="EW193" i="1" s="1"/>
  <c r="FH193" i="1" s="1"/>
  <c r="EL193" i="1"/>
  <c r="ET193" i="1"/>
  <c r="EL162" i="1"/>
  <c r="EU162" i="1"/>
  <c r="EW162" i="1" s="1"/>
  <c r="FH162" i="1" s="1"/>
  <c r="EU425" i="1"/>
  <c r="EW425" i="1" s="1"/>
  <c r="FH425" i="1" s="1"/>
  <c r="EL425" i="1"/>
  <c r="ET425" i="1"/>
  <c r="EL13" i="1"/>
  <c r="ET13" i="1"/>
  <c r="EU13" i="1"/>
  <c r="EW13" i="1" s="1"/>
  <c r="FH13" i="1" s="1"/>
  <c r="EL157" i="1"/>
  <c r="ET157" i="1"/>
  <c r="EU157" i="1"/>
  <c r="EW157" i="1" s="1"/>
  <c r="FH157" i="1" s="1"/>
  <c r="ET391" i="1"/>
  <c r="EU391" i="1"/>
  <c r="EW391" i="1" s="1"/>
  <c r="FH391" i="1" s="1"/>
  <c r="EL391" i="1"/>
  <c r="EL335" i="1"/>
  <c r="EU335" i="1"/>
  <c r="EW335" i="1" s="1"/>
  <c r="FH335" i="1" s="1"/>
  <c r="EU17" i="1"/>
  <c r="EW17" i="1" s="1"/>
  <c r="FH17" i="1" s="1"/>
  <c r="ET17" i="1"/>
  <c r="EL17" i="1"/>
  <c r="EL248" i="1"/>
  <c r="EU248" i="1"/>
  <c r="EW248" i="1" s="1"/>
  <c r="FH248" i="1" s="1"/>
  <c r="EL345" i="1"/>
  <c r="EU345" i="1"/>
  <c r="EW345" i="1" s="1"/>
  <c r="FH345" i="1" s="1"/>
  <c r="ET345" i="1"/>
  <c r="EL571" i="1"/>
  <c r="EU571" i="1"/>
  <c r="EW571" i="1" s="1"/>
  <c r="FH571" i="1" s="1"/>
  <c r="ET571" i="1"/>
  <c r="EL491" i="1"/>
  <c r="ET491" i="1"/>
  <c r="EU491" i="1"/>
  <c r="EW491" i="1" s="1"/>
  <c r="FH491" i="1" s="1"/>
  <c r="EL505" i="1"/>
  <c r="EU505" i="1"/>
  <c r="EW505" i="1" s="1"/>
  <c r="FH505" i="1" s="1"/>
  <c r="ET505" i="1"/>
  <c r="EK352" i="1"/>
  <c r="BE352" i="1" s="1"/>
  <c r="ES352" i="1"/>
  <c r="EK448" i="1"/>
  <c r="BE448" i="1" s="1"/>
  <c r="ES448" i="1"/>
  <c r="EK384" i="1"/>
  <c r="BE384" i="1" s="1"/>
  <c r="ES384" i="1"/>
  <c r="ET321" i="1"/>
  <c r="ES321" i="1"/>
  <c r="EK321" i="1"/>
  <c r="BE321" i="1" s="1"/>
  <c r="EL573" i="1"/>
  <c r="ET573" i="1"/>
  <c r="EU573" i="1"/>
  <c r="EW573" i="1" s="1"/>
  <c r="FH573" i="1" s="1"/>
  <c r="EU99" i="1"/>
  <c r="EW99" i="1" s="1"/>
  <c r="FH99" i="1" s="1"/>
  <c r="ET99" i="1"/>
  <c r="EL99" i="1"/>
  <c r="EL489" i="1"/>
  <c r="ET489" i="1"/>
  <c r="EU489" i="1"/>
  <c r="EW489" i="1" s="1"/>
  <c r="FH489" i="1" s="1"/>
  <c r="EK245" i="1"/>
  <c r="BE245" i="1" s="1"/>
  <c r="ES245" i="1"/>
  <c r="EX245" i="1" s="1"/>
  <c r="FI245" i="1" s="1"/>
  <c r="EK51" i="1"/>
  <c r="BE51" i="1" s="1"/>
  <c r="ES51" i="1"/>
  <c r="EX51" i="1" s="1"/>
  <c r="FI51" i="1" s="1"/>
  <c r="EL386" i="1"/>
  <c r="EU386" i="1"/>
  <c r="EW386" i="1" s="1"/>
  <c r="FH386" i="1" s="1"/>
  <c r="ET386" i="1"/>
  <c r="EU71" i="1"/>
  <c r="EW71" i="1" s="1"/>
  <c r="FH71" i="1" s="1"/>
  <c r="ET71" i="1"/>
  <c r="EL71" i="1"/>
  <c r="EK63" i="1"/>
  <c r="BE63" i="1" s="1"/>
  <c r="ES63" i="1"/>
  <c r="EX63" i="1" s="1"/>
  <c r="FI63" i="1" s="1"/>
  <c r="EU38" i="1"/>
  <c r="EW38" i="1" s="1"/>
  <c r="FH38" i="1" s="1"/>
  <c r="ET38" i="1"/>
  <c r="EL38" i="1"/>
  <c r="ES69" i="1"/>
  <c r="EK69" i="1"/>
  <c r="BE69" i="1" s="1"/>
  <c r="ET90" i="1"/>
  <c r="EL90" i="1"/>
  <c r="EU90" i="1"/>
  <c r="EW90" i="1" s="1"/>
  <c r="FH90" i="1" s="1"/>
  <c r="ES159" i="1"/>
  <c r="EX159" i="1" s="1"/>
  <c r="FI159" i="1" s="1"/>
  <c r="EK159" i="1"/>
  <c r="BE159" i="1" s="1"/>
  <c r="EK46" i="1"/>
  <c r="BE46" i="1" s="1"/>
  <c r="ET158" i="1"/>
  <c r="EK158" i="1"/>
  <c r="BE158" i="1" s="1"/>
  <c r="ES158" i="1"/>
  <c r="EK36" i="1"/>
  <c r="BE36" i="1" s="1"/>
  <c r="ES36" i="1"/>
  <c r="EX36" i="1" s="1"/>
  <c r="FI36" i="1" s="1"/>
  <c r="ES357" i="1"/>
  <c r="EX357" i="1" s="1"/>
  <c r="FI357" i="1" s="1"/>
  <c r="EK357" i="1"/>
  <c r="BE357" i="1" s="1"/>
  <c r="ES579" i="1"/>
  <c r="EX579" i="1" s="1"/>
  <c r="FI579" i="1" s="1"/>
  <c r="EK579" i="1"/>
  <c r="BE579" i="1" s="1"/>
  <c r="EK450" i="1"/>
  <c r="BE450" i="1" s="1"/>
  <c r="ES450" i="1"/>
  <c r="EX450" i="1" s="1"/>
  <c r="FI450" i="1" s="1"/>
  <c r="EK336" i="1"/>
  <c r="BE336" i="1" s="1"/>
  <c r="ES336" i="1"/>
  <c r="EK177" i="1"/>
  <c r="BE177" i="1" s="1"/>
  <c r="ES177" i="1"/>
  <c r="EX177" i="1" s="1"/>
  <c r="FI177" i="1" s="1"/>
  <c r="ET384" i="1"/>
  <c r="EL384" i="1"/>
  <c r="EU384" i="1"/>
  <c r="EW384" i="1" s="1"/>
  <c r="FH384" i="1" s="1"/>
  <c r="EL296" i="1"/>
  <c r="EU296" i="1"/>
  <c r="EW296" i="1" s="1"/>
  <c r="FH296" i="1" s="1"/>
  <c r="ET296" i="1"/>
  <c r="EL331" i="1"/>
  <c r="EU331" i="1"/>
  <c r="EW331" i="1" s="1"/>
  <c r="FH331" i="1" s="1"/>
  <c r="EL448" i="1"/>
  <c r="EU448" i="1"/>
  <c r="EW448" i="1" s="1"/>
  <c r="FH448" i="1" s="1"/>
  <c r="ET448" i="1"/>
  <c r="EL156" i="1"/>
  <c r="ET156" i="1"/>
  <c r="EU156" i="1"/>
  <c r="EW156" i="1" s="1"/>
  <c r="FH156" i="1" s="1"/>
  <c r="EL164" i="1"/>
  <c r="EU164" i="1"/>
  <c r="EW164" i="1" s="1"/>
  <c r="FH164" i="1" s="1"/>
  <c r="EL471" i="1"/>
  <c r="ET471" i="1"/>
  <c r="EU471" i="1"/>
  <c r="EW471" i="1" s="1"/>
  <c r="FH471" i="1" s="1"/>
  <c r="EL77" i="1"/>
  <c r="ET77" i="1"/>
  <c r="EU77" i="1"/>
  <c r="EW77" i="1" s="1"/>
  <c r="FH77" i="1" s="1"/>
  <c r="EL112" i="1"/>
  <c r="EU112" i="1"/>
  <c r="EW112" i="1" s="1"/>
  <c r="FH112" i="1" s="1"/>
  <c r="ET112" i="1"/>
  <c r="EK576" i="1"/>
  <c r="BE576" i="1" s="1"/>
  <c r="ES576" i="1"/>
  <c r="EK230" i="1"/>
  <c r="BE230" i="1" s="1"/>
  <c r="ES230" i="1"/>
  <c r="EX230" i="1" s="1"/>
  <c r="FI230" i="1" s="1"/>
  <c r="ES501" i="1"/>
  <c r="EX501" i="1" s="1"/>
  <c r="FI501" i="1" s="1"/>
  <c r="EK501" i="1"/>
  <c r="BE501" i="1" s="1"/>
  <c r="EK119" i="1"/>
  <c r="BE119" i="1" s="1"/>
  <c r="ES119" i="1"/>
  <c r="EX119" i="1" s="1"/>
  <c r="FI119" i="1" s="1"/>
  <c r="EL170" i="1"/>
  <c r="EU170" i="1"/>
  <c r="EW170" i="1" s="1"/>
  <c r="FH170" i="1" s="1"/>
  <c r="ET170" i="1"/>
  <c r="ES523" i="1"/>
  <c r="ES52" i="1"/>
  <c r="EX52" i="1" s="1"/>
  <c r="FI52" i="1" s="1"/>
  <c r="EK52" i="1"/>
  <c r="BE52" i="1" s="1"/>
  <c r="ET307" i="1"/>
  <c r="ES307" i="1"/>
  <c r="EK307" i="1"/>
  <c r="BE307" i="1" s="1"/>
  <c r="ES497" i="1"/>
  <c r="EX497" i="1" s="1"/>
  <c r="FI497" i="1" s="1"/>
  <c r="EK363" i="1"/>
  <c r="BE363" i="1" s="1"/>
  <c r="ES363" i="1"/>
  <c r="EX363" i="1" s="1"/>
  <c r="FI363" i="1" s="1"/>
  <c r="EK203" i="1"/>
  <c r="BE203" i="1" s="1"/>
  <c r="ES203" i="1"/>
  <c r="EX203" i="1" s="1"/>
  <c r="FI203" i="1" s="1"/>
  <c r="EK229" i="1"/>
  <c r="BE229" i="1" s="1"/>
  <c r="ES229" i="1"/>
  <c r="EX229" i="1" s="1"/>
  <c r="FI229" i="1" s="1"/>
  <c r="EK464" i="1"/>
  <c r="BE464" i="1" s="1"/>
  <c r="ES464" i="1"/>
  <c r="EX464" i="1" s="1"/>
  <c r="FI464" i="1" s="1"/>
  <c r="EK224" i="1"/>
  <c r="BE224" i="1" s="1"/>
  <c r="EL466" i="1"/>
  <c r="EU466" i="1"/>
  <c r="EW466" i="1" s="1"/>
  <c r="FH466" i="1" s="1"/>
  <c r="EL475" i="1"/>
  <c r="ET475" i="1"/>
  <c r="EU475" i="1"/>
  <c r="EW475" i="1" s="1"/>
  <c r="FH475" i="1" s="1"/>
  <c r="EL20" i="1"/>
  <c r="EU20" i="1"/>
  <c r="EW20" i="1" s="1"/>
  <c r="FH20" i="1" s="1"/>
  <c r="ET20" i="1"/>
  <c r="ET444" i="1"/>
  <c r="EL444" i="1"/>
  <c r="EU444" i="1"/>
  <c r="EW444" i="1" s="1"/>
  <c r="FH444" i="1" s="1"/>
  <c r="EK481" i="1"/>
  <c r="BE481" i="1" s="1"/>
  <c r="ES481" i="1"/>
  <c r="EX481" i="1" s="1"/>
  <c r="FI481" i="1" s="1"/>
  <c r="EK122" i="1"/>
  <c r="BE122" i="1" s="1"/>
  <c r="ES122" i="1"/>
  <c r="EX122" i="1" s="1"/>
  <c r="FI122" i="1" s="1"/>
  <c r="EK195" i="1"/>
  <c r="BE195" i="1" s="1"/>
  <c r="ES195" i="1"/>
  <c r="EX195" i="1" s="1"/>
  <c r="FI195" i="1" s="1"/>
  <c r="EL70" i="1"/>
  <c r="ET70" i="1"/>
  <c r="EU70" i="1"/>
  <c r="EW70" i="1" s="1"/>
  <c r="FH70" i="1" s="1"/>
  <c r="ET139" i="1"/>
  <c r="EK139" i="1"/>
  <c r="BE139" i="1" s="1"/>
  <c r="ES139" i="1"/>
  <c r="ET248" i="1"/>
  <c r="EK248" i="1"/>
  <c r="BE248" i="1" s="1"/>
  <c r="ES248" i="1"/>
  <c r="ES55" i="1"/>
  <c r="EX55" i="1" s="1"/>
  <c r="FI55" i="1" s="1"/>
  <c r="EK55" i="1"/>
  <c r="BE55" i="1" s="1"/>
  <c r="EK503" i="1"/>
  <c r="BE503" i="1" s="1"/>
  <c r="ES503" i="1"/>
  <c r="EX503" i="1" s="1"/>
  <c r="FI503" i="1" s="1"/>
  <c r="EK199" i="1"/>
  <c r="BE199" i="1" s="1"/>
  <c r="EK271" i="1"/>
  <c r="BE271" i="1" s="1"/>
  <c r="ES271" i="1"/>
  <c r="EX271" i="1" s="1"/>
  <c r="FI271" i="1" s="1"/>
  <c r="EK555" i="1"/>
  <c r="BE555" i="1" s="1"/>
  <c r="ES555" i="1"/>
  <c r="EX555" i="1" s="1"/>
  <c r="FI555" i="1" s="1"/>
  <c r="EK99" i="1"/>
  <c r="BE99" i="1" s="1"/>
  <c r="ES99" i="1"/>
  <c r="EU469" i="1"/>
  <c r="EW469" i="1" s="1"/>
  <c r="FH469" i="1" s="1"/>
  <c r="ET469" i="1"/>
  <c r="EL469" i="1"/>
  <c r="EK386" i="1"/>
  <c r="BE386" i="1" s="1"/>
  <c r="ES386" i="1"/>
  <c r="EK242" i="1"/>
  <c r="BE242" i="1" s="1"/>
  <c r="ES242" i="1"/>
  <c r="EX242" i="1" s="1"/>
  <c r="FI242" i="1" s="1"/>
  <c r="ES108" i="1"/>
  <c r="EX108" i="1" s="1"/>
  <c r="FI108" i="1" s="1"/>
  <c r="EK108" i="1"/>
  <c r="BE108" i="1" s="1"/>
  <c r="EL388" i="1"/>
  <c r="ET388" i="1"/>
  <c r="EU388" i="1"/>
  <c r="EW388" i="1" s="1"/>
  <c r="FH388" i="1" s="1"/>
  <c r="EK409" i="1"/>
  <c r="BE409" i="1" s="1"/>
  <c r="ES409" i="1"/>
  <c r="EX409" i="1" s="1"/>
  <c r="FI409" i="1" s="1"/>
  <c r="ES312" i="1"/>
  <c r="EK156" i="1"/>
  <c r="BE156" i="1" s="1"/>
  <c r="ES156" i="1"/>
  <c r="EL210" i="1"/>
  <c r="EU210" i="1"/>
  <c r="EW210" i="1" s="1"/>
  <c r="FH210" i="1" s="1"/>
  <c r="ET210" i="1"/>
  <c r="EB3" i="1"/>
  <c r="EK3" i="1" s="1"/>
  <c r="BE3" i="1" s="1"/>
  <c r="DK3" i="1"/>
  <c r="EC3" i="1"/>
  <c r="EL3" i="1" s="1"/>
  <c r="CS3" i="1"/>
  <c r="FC3" i="1" s="1"/>
  <c r="EX532" i="1" l="1"/>
  <c r="FI532" i="1" s="1"/>
  <c r="EX302" i="1"/>
  <c r="FI302" i="1" s="1"/>
  <c r="EX474" i="1"/>
  <c r="FI474" i="1" s="1"/>
  <c r="EX334" i="1"/>
  <c r="FI334" i="1" s="1"/>
  <c r="EX312" i="1"/>
  <c r="FI312" i="1" s="1"/>
  <c r="EX249" i="1"/>
  <c r="FI249" i="1" s="1"/>
  <c r="EX352" i="1"/>
  <c r="FI352" i="1" s="1"/>
  <c r="EX30" i="1"/>
  <c r="FI30" i="1" s="1"/>
  <c r="EX42" i="1"/>
  <c r="FI42" i="1" s="1"/>
  <c r="EX427" i="1"/>
  <c r="FI427" i="1" s="1"/>
  <c r="EX506" i="1"/>
  <c r="FI506" i="1" s="1"/>
  <c r="EX96" i="1"/>
  <c r="FI96" i="1" s="1"/>
  <c r="EX219" i="1"/>
  <c r="FI219" i="1" s="1"/>
  <c r="EX376" i="1"/>
  <c r="FI376" i="1" s="1"/>
  <c r="EX410" i="1"/>
  <c r="FI410" i="1" s="1"/>
  <c r="EX476" i="1"/>
  <c r="FI476" i="1" s="1"/>
  <c r="EX455" i="1"/>
  <c r="FI455" i="1" s="1"/>
  <c r="EX26" i="1"/>
  <c r="FI26" i="1" s="1"/>
  <c r="EX199" i="1"/>
  <c r="FI199" i="1" s="1"/>
  <c r="EX66" i="1"/>
  <c r="FI66" i="1" s="1"/>
  <c r="EX568" i="1"/>
  <c r="FI568" i="1" s="1"/>
  <c r="EX9" i="1"/>
  <c r="FI9" i="1" s="1"/>
  <c r="EX11" i="1"/>
  <c r="FI11" i="1" s="1"/>
  <c r="EX430" i="1"/>
  <c r="FI430" i="1" s="1"/>
  <c r="EX10" i="1"/>
  <c r="FI10" i="1" s="1"/>
  <c r="EX186" i="1"/>
  <c r="FI186" i="1" s="1"/>
  <c r="EX407" i="1"/>
  <c r="FI407" i="1" s="1"/>
  <c r="EX288" i="1"/>
  <c r="FI288" i="1" s="1"/>
  <c r="EX533" i="1"/>
  <c r="FI533" i="1" s="1"/>
  <c r="EX226" i="1"/>
  <c r="FI226" i="1" s="1"/>
  <c r="EX88" i="1"/>
  <c r="FI88" i="1" s="1"/>
  <c r="EX449" i="1"/>
  <c r="FI449" i="1" s="1"/>
  <c r="EX440" i="1"/>
  <c r="FI440" i="1" s="1"/>
  <c r="EX146" i="1"/>
  <c r="FI146" i="1" s="1"/>
  <c r="EX289" i="1"/>
  <c r="FI289" i="1" s="1"/>
  <c r="EX550" i="1"/>
  <c r="FI550" i="1" s="1"/>
  <c r="EX519" i="1"/>
  <c r="FI519" i="1" s="1"/>
  <c r="EX576" i="1"/>
  <c r="FI576" i="1" s="1"/>
  <c r="EX211" i="1"/>
  <c r="FI211" i="1" s="1"/>
  <c r="EX89" i="1"/>
  <c r="FI89" i="1" s="1"/>
  <c r="EX389" i="1"/>
  <c r="FI389" i="1" s="1"/>
  <c r="EX401" i="1"/>
  <c r="FI401" i="1" s="1"/>
  <c r="EX206" i="1"/>
  <c r="FI206" i="1" s="1"/>
  <c r="EX545" i="1"/>
  <c r="FI545" i="1" s="1"/>
  <c r="EX150" i="1"/>
  <c r="FI150" i="1" s="1"/>
  <c r="EX207" i="1"/>
  <c r="FI207" i="1" s="1"/>
  <c r="EX350" i="1"/>
  <c r="FI350" i="1" s="1"/>
  <c r="EX575" i="1"/>
  <c r="FI575" i="1" s="1"/>
  <c r="EX293" i="1"/>
  <c r="FI293" i="1" s="1"/>
  <c r="EX310" i="1"/>
  <c r="FI310" i="1" s="1"/>
  <c r="EX256" i="1"/>
  <c r="FI256" i="1" s="1"/>
  <c r="EX295" i="1"/>
  <c r="FI295" i="1" s="1"/>
  <c r="EX252" i="1"/>
  <c r="FI252" i="1" s="1"/>
  <c r="EX566" i="1"/>
  <c r="FI566" i="1" s="1"/>
  <c r="EX175" i="1"/>
  <c r="FI175" i="1" s="1"/>
  <c r="EX224" i="1"/>
  <c r="FI224" i="1" s="1"/>
  <c r="EX572" i="1"/>
  <c r="FI572" i="1" s="1"/>
  <c r="EX316" i="1"/>
  <c r="FI316" i="1" s="1"/>
  <c r="EX320" i="1"/>
  <c r="FI320" i="1" s="1"/>
  <c r="EX336" i="1"/>
  <c r="FI336" i="1" s="1"/>
  <c r="EX46" i="1"/>
  <c r="FI46" i="1" s="1"/>
  <c r="EX452" i="1"/>
  <c r="FI452" i="1" s="1"/>
  <c r="EX132" i="1"/>
  <c r="FI132" i="1" s="1"/>
  <c r="EX123" i="1"/>
  <c r="FI123" i="1" s="1"/>
  <c r="EX58" i="1"/>
  <c r="FI58" i="1" s="1"/>
  <c r="EX562" i="1"/>
  <c r="FI562" i="1" s="1"/>
  <c r="EX70" i="1"/>
  <c r="FI70" i="1" s="1"/>
  <c r="EX487" i="1"/>
  <c r="FI487" i="1" s="1"/>
  <c r="EX543" i="1"/>
  <c r="FI543" i="1" s="1"/>
  <c r="EX314" i="1"/>
  <c r="FI314" i="1" s="1"/>
  <c r="EX59" i="1"/>
  <c r="FI59" i="1" s="1"/>
  <c r="EX531" i="1"/>
  <c r="FI531" i="1" s="1"/>
  <c r="EX318" i="1"/>
  <c r="FI318" i="1" s="1"/>
  <c r="EX539" i="1"/>
  <c r="FI539" i="1" s="1"/>
  <c r="EX342" i="1"/>
  <c r="FI342" i="1" s="1"/>
  <c r="EX418" i="1"/>
  <c r="FI418" i="1" s="1"/>
  <c r="EX77" i="1"/>
  <c r="FI77" i="1" s="1"/>
  <c r="EX489" i="1"/>
  <c r="FI489" i="1" s="1"/>
  <c r="EX337" i="1"/>
  <c r="FI337" i="1" s="1"/>
  <c r="EX103" i="1"/>
  <c r="FI103" i="1" s="1"/>
  <c r="EX435" i="1"/>
  <c r="FI435" i="1" s="1"/>
  <c r="EX437" i="1"/>
  <c r="FI437" i="1" s="1"/>
  <c r="EX442" i="1"/>
  <c r="FI442" i="1" s="1"/>
  <c r="EX433" i="1"/>
  <c r="FI433" i="1" s="1"/>
  <c r="EX134" i="1"/>
  <c r="FI134" i="1" s="1"/>
  <c r="EX333" i="1"/>
  <c r="FI333" i="1" s="1"/>
  <c r="EX62" i="1"/>
  <c r="FI62" i="1" s="1"/>
  <c r="EX265" i="1"/>
  <c r="FI265" i="1" s="1"/>
  <c r="EX106" i="1"/>
  <c r="FI106" i="1" s="1"/>
  <c r="EX348" i="1"/>
  <c r="FI348" i="1" s="1"/>
  <c r="EX429" i="1"/>
  <c r="FI429" i="1" s="1"/>
  <c r="EX24" i="1"/>
  <c r="FI24" i="1" s="1"/>
  <c r="EX192" i="1"/>
  <c r="FI192" i="1" s="1"/>
  <c r="EX560" i="1"/>
  <c r="FI560" i="1" s="1"/>
  <c r="EX45" i="1"/>
  <c r="FI45" i="1" s="1"/>
  <c r="EX54" i="1"/>
  <c r="FI54" i="1" s="1"/>
  <c r="EX179" i="1"/>
  <c r="FI179" i="1" s="1"/>
  <c r="EX386" i="1"/>
  <c r="FI386" i="1" s="1"/>
  <c r="EX321" i="1"/>
  <c r="FI321" i="1" s="1"/>
  <c r="EX505" i="1"/>
  <c r="FI505" i="1" s="1"/>
  <c r="EX163" i="1"/>
  <c r="FI163" i="1" s="1"/>
  <c r="EX536" i="1"/>
  <c r="FI536" i="1" s="1"/>
  <c r="EX540" i="1"/>
  <c r="FI540" i="1" s="1"/>
  <c r="EX76" i="1"/>
  <c r="FI76" i="1" s="1"/>
  <c r="EX64" i="1"/>
  <c r="FI64" i="1" s="1"/>
  <c r="EX93" i="1"/>
  <c r="FI93" i="1" s="1"/>
  <c r="EX215" i="1"/>
  <c r="FI215" i="1" s="1"/>
  <c r="EX317" i="1"/>
  <c r="FI317" i="1" s="1"/>
  <c r="EX475" i="1"/>
  <c r="FI475" i="1" s="1"/>
  <c r="EX139" i="1"/>
  <c r="FI139" i="1" s="1"/>
  <c r="EX307" i="1"/>
  <c r="FI307" i="1" s="1"/>
  <c r="EX158" i="1"/>
  <c r="FI158" i="1" s="1"/>
  <c r="EX130" i="1"/>
  <c r="FI130" i="1" s="1"/>
  <c r="EX470" i="1"/>
  <c r="FI470" i="1" s="1"/>
  <c r="EX261" i="1"/>
  <c r="FI261" i="1" s="1"/>
  <c r="EX72" i="1"/>
  <c r="FI72" i="1" s="1"/>
  <c r="EX268" i="1"/>
  <c r="FI268" i="1" s="1"/>
  <c r="EX368" i="1"/>
  <c r="FI368" i="1" s="1"/>
  <c r="EX94" i="1"/>
  <c r="FI94" i="1" s="1"/>
  <c r="EX129" i="1"/>
  <c r="FI129" i="1" s="1"/>
  <c r="EX248" i="1"/>
  <c r="FI248" i="1" s="1"/>
  <c r="EX384" i="1"/>
  <c r="FI384" i="1" s="1"/>
  <c r="EX50" i="1"/>
  <c r="FI50" i="1" s="1"/>
  <c r="EX276" i="1"/>
  <c r="FI276" i="1" s="1"/>
  <c r="EX154" i="1"/>
  <c r="FI154" i="1" s="1"/>
  <c r="EX191" i="1"/>
  <c r="FI191" i="1" s="1"/>
  <c r="EX138" i="1"/>
  <c r="FI138" i="1" s="1"/>
  <c r="EX29" i="1"/>
  <c r="FI29" i="1" s="1"/>
  <c r="EX441" i="1"/>
  <c r="FI441" i="1" s="1"/>
  <c r="EX344" i="1"/>
  <c r="FI344" i="1" s="1"/>
  <c r="EX156" i="1"/>
  <c r="FI156" i="1" s="1"/>
  <c r="EX530" i="1"/>
  <c r="FI530" i="1" s="1"/>
  <c r="EX319" i="1"/>
  <c r="FI319" i="1" s="1"/>
  <c r="EX194" i="1"/>
  <c r="FI194" i="1" s="1"/>
  <c r="EX67" i="1"/>
  <c r="FI67" i="1" s="1"/>
  <c r="EX278" i="1"/>
  <c r="FI278" i="1" s="1"/>
  <c r="EX299" i="1"/>
  <c r="FI299" i="1" s="1"/>
  <c r="EX559" i="1"/>
  <c r="FI559" i="1" s="1"/>
  <c r="EX578" i="1"/>
  <c r="FI578" i="1" s="1"/>
  <c r="EX524" i="1"/>
  <c r="FI524" i="1" s="1"/>
  <c r="EX345" i="1"/>
  <c r="FI345" i="1" s="1"/>
  <c r="EX431" i="1"/>
  <c r="FI431" i="1" s="1"/>
  <c r="EX303" i="1"/>
  <c r="FI303" i="1" s="1"/>
  <c r="EX367" i="1"/>
  <c r="FI367" i="1" s="1"/>
  <c r="EX343" i="1"/>
  <c r="FI343" i="1" s="1"/>
  <c r="EX453" i="1"/>
  <c r="FI453" i="1" s="1"/>
  <c r="EX413" i="1"/>
  <c r="FI413" i="1" s="1"/>
  <c r="EX537" i="1"/>
  <c r="FI537" i="1" s="1"/>
  <c r="EX421" i="1"/>
  <c r="FI421" i="1" s="1"/>
  <c r="EX178" i="1"/>
  <c r="FI178" i="1" s="1"/>
  <c r="EX473" i="1"/>
  <c r="FI473" i="1" s="1"/>
  <c r="EX257" i="1"/>
  <c r="FI257" i="1" s="1"/>
  <c r="EX126" i="1"/>
  <c r="FI126" i="1" s="1"/>
  <c r="EX328" i="1"/>
  <c r="FI328" i="1" s="1"/>
  <c r="EX164" i="1"/>
  <c r="FI164" i="1" s="1"/>
  <c r="EX135" i="1"/>
  <c r="FI135" i="1" s="1"/>
  <c r="EX37" i="1"/>
  <c r="FI37" i="1" s="1"/>
  <c r="EX140" i="1"/>
  <c r="FI140" i="1" s="1"/>
  <c r="EX309" i="1"/>
  <c r="FI309" i="1" s="1"/>
  <c r="EX458" i="1"/>
  <c r="FI458" i="1" s="1"/>
  <c r="EX210" i="1"/>
  <c r="FI210" i="1" s="1"/>
  <c r="EX355" i="1"/>
  <c r="FI355" i="1" s="1"/>
  <c r="EX463" i="1"/>
  <c r="FI463" i="1" s="1"/>
  <c r="EX181" i="1"/>
  <c r="FI181" i="1" s="1"/>
  <c r="EX356" i="1"/>
  <c r="FI356" i="1" s="1"/>
  <c r="EX571" i="1"/>
  <c r="FI571" i="1" s="1"/>
  <c r="EX465" i="1"/>
  <c r="FI465" i="1" s="1"/>
  <c r="EX395" i="1"/>
  <c r="FI395" i="1" s="1"/>
  <c r="EX516" i="1"/>
  <c r="FI516" i="1" s="1"/>
  <c r="EX496" i="1"/>
  <c r="FI496" i="1" s="1"/>
  <c r="EX315" i="1"/>
  <c r="FI315" i="1" s="1"/>
  <c r="EX400" i="1"/>
  <c r="FI400" i="1" s="1"/>
  <c r="EX213" i="1"/>
  <c r="FI213" i="1" s="1"/>
  <c r="EX193" i="1"/>
  <c r="FI193" i="1" s="1"/>
  <c r="EX283" i="1"/>
  <c r="FI283" i="1" s="1"/>
  <c r="EX326" i="1"/>
  <c r="FI326" i="1" s="1"/>
  <c r="EX415" i="1"/>
  <c r="FI415" i="1" s="1"/>
  <c r="EX13" i="1"/>
  <c r="FI13" i="1" s="1"/>
  <c r="EX32" i="1"/>
  <c r="FI32" i="1" s="1"/>
  <c r="EX405" i="1"/>
  <c r="FI405" i="1" s="1"/>
  <c r="EX60" i="1"/>
  <c r="FI60" i="1" s="1"/>
  <c r="EX131" i="1"/>
  <c r="FI131" i="1" s="1"/>
  <c r="EX403" i="1"/>
  <c r="FI403" i="1" s="1"/>
  <c r="EX221" i="1"/>
  <c r="FI221" i="1" s="1"/>
  <c r="EX38" i="1"/>
  <c r="FI38" i="1" s="1"/>
  <c r="EX6" i="1"/>
  <c r="FI6" i="1" s="1"/>
  <c r="EX246" i="1"/>
  <c r="FI246" i="1" s="1"/>
  <c r="EX280" i="1"/>
  <c r="FI280" i="1" s="1"/>
  <c r="EX444" i="1"/>
  <c r="FI444" i="1" s="1"/>
  <c r="EX109" i="1"/>
  <c r="FI109" i="1" s="1"/>
  <c r="EX574" i="1"/>
  <c r="FI574" i="1" s="1"/>
  <c r="EX351" i="1"/>
  <c r="FI351" i="1" s="1"/>
  <c r="EX388" i="1"/>
  <c r="FI388" i="1" s="1"/>
  <c r="EX269" i="1"/>
  <c r="FI269" i="1" s="1"/>
  <c r="EX567" i="1"/>
  <c r="FI567" i="1" s="1"/>
  <c r="EX100" i="1"/>
  <c r="FI100" i="1" s="1"/>
  <c r="EX565" i="1"/>
  <c r="FI565" i="1" s="1"/>
  <c r="EX74" i="1"/>
  <c r="FI74" i="1" s="1"/>
  <c r="EX173" i="1"/>
  <c r="FI173" i="1" s="1"/>
  <c r="EX143" i="1"/>
  <c r="FI143" i="1" s="1"/>
  <c r="EX53" i="1"/>
  <c r="FI53" i="1" s="1"/>
  <c r="EX583" i="1"/>
  <c r="FI583" i="1" s="1"/>
  <c r="EX153" i="1"/>
  <c r="FI153" i="1" s="1"/>
  <c r="EX372" i="1"/>
  <c r="FI372" i="1" s="1"/>
  <c r="EX279" i="1"/>
  <c r="FI279" i="1" s="1"/>
  <c r="EX172" i="1"/>
  <c r="FI172" i="1" s="1"/>
  <c r="EX375" i="1"/>
  <c r="FI375" i="1" s="1"/>
  <c r="EX218" i="1"/>
  <c r="FI218" i="1" s="1"/>
  <c r="EX424" i="1"/>
  <c r="FI424" i="1" s="1"/>
  <c r="EX577" i="1"/>
  <c r="FI577" i="1" s="1"/>
  <c r="EX260" i="1"/>
  <c r="FI260" i="1" s="1"/>
  <c r="EX85" i="1"/>
  <c r="FI85" i="1" s="1"/>
  <c r="EX111" i="1"/>
  <c r="FI111" i="1" s="1"/>
  <c r="EX522" i="1"/>
  <c r="FI522" i="1" s="1"/>
  <c r="EX558" i="1"/>
  <c r="FI558" i="1" s="1"/>
  <c r="EX217" i="1"/>
  <c r="FI217" i="1" s="1"/>
  <c r="EX323" i="1"/>
  <c r="FI323" i="1" s="1"/>
  <c r="EX17" i="1"/>
  <c r="FI17" i="1" s="1"/>
  <c r="EX528" i="1"/>
  <c r="FI528" i="1" s="1"/>
  <c r="EX462" i="1"/>
  <c r="FI462" i="1" s="1"/>
  <c r="EX127" i="1"/>
  <c r="FI127" i="1" s="1"/>
  <c r="EX339" i="1"/>
  <c r="FI339" i="1" s="1"/>
  <c r="EX31" i="1"/>
  <c r="FI31" i="1" s="1"/>
  <c r="EX201" i="1"/>
  <c r="FI201" i="1" s="1"/>
  <c r="EX331" i="1"/>
  <c r="FI331" i="1" s="1"/>
  <c r="EX290" i="1"/>
  <c r="FI290" i="1" s="1"/>
  <c r="EX18" i="1"/>
  <c r="FI18" i="1" s="1"/>
  <c r="EX332" i="1"/>
  <c r="FI332" i="1" s="1"/>
  <c r="EX243" i="1"/>
  <c r="FI243" i="1" s="1"/>
  <c r="EX329" i="1"/>
  <c r="FI329" i="1" s="1"/>
  <c r="EX112" i="1"/>
  <c r="FI112" i="1" s="1"/>
  <c r="EX19" i="1"/>
  <c r="FI19" i="1" s="1"/>
  <c r="EX216" i="1"/>
  <c r="FI216" i="1" s="1"/>
  <c r="EX284" i="1"/>
  <c r="FI284" i="1" s="1"/>
  <c r="EX300" i="1"/>
  <c r="FI300" i="1" s="1"/>
  <c r="EX75" i="1"/>
  <c r="FI75" i="1" s="1"/>
  <c r="EX239" i="1"/>
  <c r="FI239" i="1" s="1"/>
  <c r="EX113" i="1"/>
  <c r="FI113" i="1" s="1"/>
  <c r="EX254" i="1"/>
  <c r="FI254" i="1" s="1"/>
  <c r="EX240" i="1"/>
  <c r="FI240" i="1" s="1"/>
  <c r="EX44" i="1"/>
  <c r="FI44" i="1" s="1"/>
  <c r="EX160" i="1"/>
  <c r="FI160" i="1" s="1"/>
  <c r="EX306" i="1"/>
  <c r="FI306" i="1" s="1"/>
  <c r="EX387" i="1"/>
  <c r="FI387" i="1" s="1"/>
  <c r="EX105" i="1"/>
  <c r="FI105" i="1" s="1"/>
  <c r="EX327" i="1"/>
  <c r="FI327" i="1" s="1"/>
  <c r="EX266" i="1"/>
  <c r="FI266" i="1" s="1"/>
  <c r="EX78" i="1"/>
  <c r="FI78" i="1" s="1"/>
  <c r="EX274" i="1"/>
  <c r="FI274" i="1" s="1"/>
  <c r="EX157" i="1"/>
  <c r="FI157" i="1" s="1"/>
  <c r="EX99" i="1"/>
  <c r="FI99" i="1" s="1"/>
  <c r="EX523" i="1"/>
  <c r="FI523" i="1" s="1"/>
  <c r="EX69" i="1"/>
  <c r="FI69" i="1" s="1"/>
  <c r="EX20" i="1"/>
  <c r="FI20" i="1" s="1"/>
  <c r="EX341" i="1"/>
  <c r="FI341" i="1" s="1"/>
  <c r="EX472" i="1"/>
  <c r="FI472" i="1" s="1"/>
  <c r="EX582" i="1"/>
  <c r="FI582" i="1" s="1"/>
  <c r="EX222" i="1"/>
  <c r="FI222" i="1" s="1"/>
  <c r="EX65" i="1"/>
  <c r="FI65" i="1" s="1"/>
  <c r="EX71" i="1"/>
  <c r="FI71" i="1" s="1"/>
  <c r="EX480" i="1"/>
  <c r="FI480" i="1" s="1"/>
  <c r="EX107" i="1"/>
  <c r="FI107" i="1" s="1"/>
  <c r="EX432" i="1"/>
  <c r="FI432" i="1" s="1"/>
  <c r="EX264" i="1"/>
  <c r="FI264" i="1" s="1"/>
  <c r="EX136" i="1"/>
  <c r="FI136" i="1" s="1"/>
  <c r="EX68" i="1"/>
  <c r="FI68" i="1" s="1"/>
  <c r="EX41" i="1"/>
  <c r="FI41" i="1" s="1"/>
  <c r="EX190" i="1"/>
  <c r="FI190" i="1" s="1"/>
  <c r="EX513" i="1"/>
  <c r="FI513" i="1" s="1"/>
  <c r="EX347" i="1"/>
  <c r="FI347" i="1" s="1"/>
  <c r="EX84" i="1"/>
  <c r="FI84" i="1" s="1"/>
  <c r="EX377" i="1"/>
  <c r="FI377" i="1" s="1"/>
  <c r="EX466" i="1"/>
  <c r="FI466" i="1" s="1"/>
  <c r="EX301" i="1"/>
  <c r="FI301" i="1" s="1"/>
  <c r="EX499" i="1"/>
  <c r="FI499" i="1" s="1"/>
  <c r="EX419" i="1"/>
  <c r="FI419" i="1" s="1"/>
  <c r="EX116" i="1"/>
  <c r="FI116" i="1" s="1"/>
  <c r="EX482" i="1"/>
  <c r="FI482" i="1" s="1"/>
  <c r="EX504" i="1"/>
  <c r="FI504" i="1" s="1"/>
  <c r="EX168" i="1"/>
  <c r="FI168" i="1" s="1"/>
  <c r="EX57" i="1"/>
  <c r="FI57" i="1" s="1"/>
  <c r="EX39" i="1"/>
  <c r="FI39" i="1" s="1"/>
  <c r="EX361" i="1"/>
  <c r="FI361" i="1" s="1"/>
  <c r="EX512" i="1"/>
  <c r="FI512" i="1" s="1"/>
  <c r="EX235" i="1"/>
  <c r="FI235" i="1" s="1"/>
  <c r="EX353" i="1"/>
  <c r="FI353" i="1" s="1"/>
  <c r="EX209" i="1"/>
  <c r="FI209" i="1" s="1"/>
  <c r="EX272" i="1"/>
  <c r="FI272" i="1" s="1"/>
  <c r="EX366" i="1"/>
  <c r="FI366" i="1" s="1"/>
  <c r="EX311" i="1"/>
  <c r="FI311" i="1" s="1"/>
  <c r="EX259" i="1"/>
  <c r="FI259" i="1" s="1"/>
  <c r="EX518" i="1"/>
  <c r="FI518" i="1" s="1"/>
  <c r="EX267" i="1"/>
  <c r="FI267" i="1" s="1"/>
  <c r="EX247" i="1"/>
  <c r="FI247" i="1" s="1"/>
  <c r="EX414" i="1"/>
  <c r="FI414" i="1" s="1"/>
  <c r="EX228" i="1"/>
  <c r="FI228" i="1" s="1"/>
  <c r="EX525" i="1"/>
  <c r="FI525" i="1" s="1"/>
  <c r="EX423" i="1"/>
  <c r="FI423" i="1" s="1"/>
  <c r="EX521" i="1"/>
  <c r="FI521" i="1" s="1"/>
  <c r="EX174" i="1"/>
  <c r="FI174" i="1" s="1"/>
  <c r="EX529" i="1"/>
  <c r="FI529" i="1" s="1"/>
  <c r="EX25" i="1"/>
  <c r="FI25" i="1" s="1"/>
  <c r="EX391" i="1"/>
  <c r="FI391" i="1" s="1"/>
  <c r="EX335" i="1"/>
  <c r="FI335" i="1" s="1"/>
  <c r="EX494" i="1"/>
  <c r="FI494" i="1" s="1"/>
  <c r="EX202" i="1"/>
  <c r="FI202" i="1" s="1"/>
  <c r="EX155" i="1"/>
  <c r="FI155" i="1" s="1"/>
  <c r="EX296" i="1"/>
  <c r="FI296" i="1" s="1"/>
  <c r="EX526" i="1"/>
  <c r="FI526" i="1" s="1"/>
  <c r="EX459" i="1"/>
  <c r="FI459" i="1" s="1"/>
  <c r="EX87" i="1"/>
  <c r="FI87" i="1" s="1"/>
  <c r="EX197" i="1"/>
  <c r="FI197" i="1" s="1"/>
  <c r="EX383" i="1"/>
  <c r="FI383" i="1" s="1"/>
  <c r="EX16" i="1"/>
  <c r="FI16" i="1" s="1"/>
  <c r="EX360" i="1"/>
  <c r="FI360" i="1" s="1"/>
  <c r="EX22" i="1"/>
  <c r="FI22" i="1" s="1"/>
  <c r="EX330" i="1"/>
  <c r="FI330" i="1" s="1"/>
  <c r="EX393" i="1"/>
  <c r="FI393" i="1" s="1"/>
  <c r="EX507" i="1"/>
  <c r="FI507" i="1" s="1"/>
  <c r="EX573" i="1"/>
  <c r="FI573" i="1" s="1"/>
  <c r="EX426" i="1"/>
  <c r="FI426" i="1" s="1"/>
  <c r="EX241" i="1"/>
  <c r="FI241" i="1" s="1"/>
  <c r="EX86" i="1"/>
  <c r="FI86" i="1" s="1"/>
  <c r="EX35" i="1"/>
  <c r="FI35" i="1" s="1"/>
  <c r="EX40" i="1"/>
  <c r="FI40" i="1" s="1"/>
  <c r="EX570" i="1"/>
  <c r="FI570" i="1" s="1"/>
  <c r="EX490" i="1"/>
  <c r="FI490" i="1" s="1"/>
  <c r="EX381" i="1"/>
  <c r="FI381" i="1" s="1"/>
  <c r="EX374" i="1"/>
  <c r="FI374" i="1" s="1"/>
  <c r="EX145" i="1"/>
  <c r="FI145" i="1" s="1"/>
  <c r="EX79" i="1"/>
  <c r="FI79" i="1" s="1"/>
  <c r="EX448" i="1"/>
  <c r="FI448" i="1" s="1"/>
  <c r="EX491" i="1"/>
  <c r="FI491" i="1" s="1"/>
  <c r="EX5" i="1"/>
  <c r="FI5" i="1" s="1"/>
  <c r="EX469" i="1"/>
  <c r="FI469" i="1" s="1"/>
  <c r="EX231" i="1"/>
  <c r="FI231" i="1" s="1"/>
  <c r="EX349" i="1"/>
  <c r="FI349" i="1" s="1"/>
  <c r="EX125" i="1"/>
  <c r="FI125" i="1" s="1"/>
  <c r="EX509" i="1"/>
  <c r="FI509" i="1" s="1"/>
  <c r="EX488" i="1"/>
  <c r="FI488" i="1" s="1"/>
  <c r="EX508" i="1"/>
  <c r="FI508" i="1" s="1"/>
  <c r="EX434" i="1"/>
  <c r="FI434" i="1" s="1"/>
  <c r="EX417" i="1"/>
  <c r="FI417" i="1" s="1"/>
  <c r="EX152" i="1"/>
  <c r="FI152" i="1" s="1"/>
  <c r="EX581" i="1"/>
  <c r="FI581" i="1" s="1"/>
  <c r="EX379" i="1"/>
  <c r="FI379" i="1" s="1"/>
  <c r="EX81" i="1"/>
  <c r="FI81" i="1" s="1"/>
  <c r="EX498" i="1"/>
  <c r="FI498" i="1" s="1"/>
  <c r="EX399" i="1"/>
  <c r="FI399" i="1" s="1"/>
  <c r="EX297" i="1"/>
  <c r="FI297" i="1" s="1"/>
  <c r="EX447" i="1"/>
  <c r="FI447" i="1" s="1"/>
  <c r="EX49" i="1"/>
  <c r="FI49" i="1" s="1"/>
  <c r="EX180" i="1"/>
  <c r="FI180" i="1" s="1"/>
  <c r="EX439" i="1"/>
  <c r="FI439" i="1" s="1"/>
  <c r="EX534" i="1"/>
  <c r="FI534" i="1" s="1"/>
  <c r="EX90" i="1"/>
  <c r="FI90" i="1" s="1"/>
  <c r="EX204" i="1"/>
  <c r="FI204" i="1" s="1"/>
  <c r="EX402" i="1"/>
  <c r="FI402" i="1" s="1"/>
  <c r="EX171" i="1"/>
  <c r="FI171" i="1" s="1"/>
  <c r="EX325" i="1"/>
  <c r="FI325" i="1" s="1"/>
  <c r="EX373" i="1"/>
  <c r="FI373" i="1" s="1"/>
  <c r="EX561" i="1"/>
  <c r="FI561" i="1" s="1"/>
  <c r="EX273" i="1"/>
  <c r="FI273" i="1" s="1"/>
  <c r="EX281" i="1"/>
  <c r="FI281" i="1" s="1"/>
  <c r="EX365" i="1"/>
  <c r="FI365" i="1" s="1"/>
  <c r="EX225" i="1"/>
  <c r="FI225" i="1" s="1"/>
  <c r="EX471" i="1"/>
  <c r="FI471" i="1" s="1"/>
  <c r="EX483" i="1"/>
  <c r="FI483" i="1" s="1"/>
  <c r="EX170" i="1"/>
  <c r="FI170" i="1" s="1"/>
  <c r="EX223" i="1"/>
  <c r="FI223" i="1" s="1"/>
  <c r="EX161" i="1"/>
  <c r="FI161" i="1" s="1"/>
  <c r="EX151" i="1"/>
  <c r="FI151" i="1" s="1"/>
  <c r="EX43" i="1"/>
  <c r="FI43" i="1" s="1"/>
  <c r="EX282" i="1"/>
  <c r="FI282" i="1" s="1"/>
  <c r="EX557" i="1"/>
  <c r="FI557" i="1" s="1"/>
  <c r="EX378" i="1"/>
  <c r="FI378" i="1" s="1"/>
  <c r="EX133" i="1"/>
  <c r="FI133" i="1" s="1"/>
  <c r="EX510" i="1"/>
  <c r="FI510" i="1" s="1"/>
  <c r="EX198" i="1"/>
  <c r="FI198" i="1" s="1"/>
  <c r="EX362" i="1"/>
  <c r="FI362" i="1" s="1"/>
  <c r="EX298" i="1"/>
  <c r="FI298" i="1" s="1"/>
  <c r="EX162" i="1"/>
  <c r="FI162" i="1" s="1"/>
  <c r="EX404" i="1"/>
  <c r="FI404" i="1" s="1"/>
  <c r="EX517" i="1"/>
  <c r="FI517" i="1" s="1"/>
  <c r="EX169" i="1"/>
  <c r="FI169" i="1" s="1"/>
  <c r="EX21" i="1"/>
  <c r="FI21" i="1" s="1"/>
  <c r="EX425" i="1"/>
  <c r="FI425" i="1" s="1"/>
  <c r="EX369" i="1"/>
  <c r="FI369" i="1" s="1"/>
  <c r="EX492" i="1"/>
  <c r="FI492" i="1" s="1"/>
  <c r="EX500" i="1"/>
  <c r="FI500" i="1" s="1"/>
  <c r="EX340" i="1"/>
  <c r="FI340" i="1" s="1"/>
  <c r="EX244" i="1"/>
  <c r="FI244" i="1" s="1"/>
  <c r="EX438" i="1"/>
  <c r="FI438" i="1" s="1"/>
  <c r="EX422" i="1"/>
  <c r="FI422" i="1" s="1"/>
  <c r="ET3" i="1"/>
  <c r="EU3" i="1"/>
  <c r="EW3" i="1" s="1"/>
  <c r="FH3" i="1" s="1"/>
  <c r="ES3" i="1"/>
  <c r="EX3" i="1" l="1"/>
  <c r="FI3" i="1" s="1"/>
</calcChain>
</file>

<file path=xl/sharedStrings.xml><?xml version="1.0" encoding="utf-8"?>
<sst xmlns="http://schemas.openxmlformats.org/spreadsheetml/2006/main" count="2604" uniqueCount="773">
  <si>
    <t>SAINT-GEORGES-SUR-MEUSE</t>
  </si>
  <si>
    <t>SAINT-GHISLAIN</t>
  </si>
  <si>
    <t>SAINT-HUBERT</t>
  </si>
  <si>
    <t>SAINT-LEGER</t>
  </si>
  <si>
    <t>SAINT-NICOLAS</t>
  </si>
  <si>
    <t>SAMBREVILLE</t>
  </si>
  <si>
    <t>SANKTVITH</t>
  </si>
  <si>
    <t>SCHAARBEEK</t>
  </si>
  <si>
    <t>SCHELLE</t>
  </si>
  <si>
    <t>SCHERPENHEUVEL-ZICHEM</t>
  </si>
  <si>
    <t>SCHILDE</t>
  </si>
  <si>
    <t>SCHOTEN</t>
  </si>
  <si>
    <t>SENEFFE</t>
  </si>
  <si>
    <t>SERAING</t>
  </si>
  <si>
    <t>SILLY</t>
  </si>
  <si>
    <t>SINT-AGATHA-BERCHEM</t>
  </si>
  <si>
    <t>SINT-GENESIUS-RODE</t>
  </si>
  <si>
    <t>SINT-GILLIS</t>
  </si>
  <si>
    <t>SINT-GILLIS-WAAS</t>
  </si>
  <si>
    <t>SINT-JANS-MOLENBEEK</t>
  </si>
  <si>
    <t>SINT-JOOST-TEN-NODE</t>
  </si>
  <si>
    <t>SINT-KATELIJNE-WAVER</t>
  </si>
  <si>
    <t>SINT-LAMBRECHTS-WOLUWE</t>
  </si>
  <si>
    <t>SINT-LAUREINS</t>
  </si>
  <si>
    <t>SINT-LIEVENS-HOUTEM</t>
  </si>
  <si>
    <t>SINT-MARTENS-LATEM</t>
  </si>
  <si>
    <t>SINT-NIKLAAS</t>
  </si>
  <si>
    <t>SINT-PIETERS-LEEUW</t>
  </si>
  <si>
    <t>SINT-PIETERS-WOLUWE</t>
  </si>
  <si>
    <t>SINT-TRUIDEN</t>
  </si>
  <si>
    <t>SIVRY-RANCE</t>
  </si>
  <si>
    <t>SOIGNIES</t>
  </si>
  <si>
    <t>SOMBREFFE</t>
  </si>
  <si>
    <t>SOMME-LEUZE</t>
  </si>
  <si>
    <t>SOUMAGNE</t>
  </si>
  <si>
    <t>SPA</t>
  </si>
  <si>
    <t>SPIERE-HELKIJN</t>
  </si>
  <si>
    <t>SPRIMONT(Banneux)</t>
  </si>
  <si>
    <t>STABROEK</t>
  </si>
  <si>
    <t>STADEN</t>
  </si>
  <si>
    <t>STAVELOT</t>
  </si>
  <si>
    <t>STEENOKKERZEEL</t>
  </si>
  <si>
    <t>STEKENE</t>
  </si>
  <si>
    <t>STOUMONT</t>
  </si>
  <si>
    <t>TELLIN</t>
  </si>
  <si>
    <t>TEMSE</t>
  </si>
  <si>
    <t>TENNEVILLE</t>
  </si>
  <si>
    <t>TERNAT</t>
  </si>
  <si>
    <t>TERVUREN</t>
  </si>
  <si>
    <t>TESSENDERLO</t>
  </si>
  <si>
    <t>THEUX</t>
  </si>
  <si>
    <t>THIMISTER-CLERMONT</t>
  </si>
  <si>
    <t>THUIN</t>
  </si>
  <si>
    <t>TIELT</t>
  </si>
  <si>
    <t>TIELT-WINGE</t>
  </si>
  <si>
    <t>TIENEN</t>
  </si>
  <si>
    <t>TINLOT</t>
  </si>
  <si>
    <t>TINTIGNY</t>
  </si>
  <si>
    <t>TONGEREN</t>
  </si>
  <si>
    <t>TORHOUT</t>
  </si>
  <si>
    <t>TOURNAI</t>
  </si>
  <si>
    <t>TREMELO</t>
  </si>
  <si>
    <t>TROIS-PONTS</t>
  </si>
  <si>
    <t>TUBIZE</t>
  </si>
  <si>
    <t>TURNHOUT</t>
  </si>
  <si>
    <t>UKKEL</t>
  </si>
  <si>
    <t>VAUX-SUR-SURE</t>
  </si>
  <si>
    <t>VERLAINE</t>
  </si>
  <si>
    <t>VERVIERS</t>
  </si>
  <si>
    <t>VEURNE</t>
  </si>
  <si>
    <t>VIELSALM</t>
  </si>
  <si>
    <t>VILLERS-LA-VILLE</t>
  </si>
  <si>
    <t>VILLERS-LE-BOUILLET</t>
  </si>
  <si>
    <t>VILVOORDE</t>
  </si>
  <si>
    <t>VIROINVAL(Oignies)</t>
  </si>
  <si>
    <t>VIRTON</t>
  </si>
  <si>
    <t>VISE</t>
  </si>
  <si>
    <t>VLETEREN</t>
  </si>
  <si>
    <t>VOEREN</t>
  </si>
  <si>
    <t>VORSELAAR</t>
  </si>
  <si>
    <t>VORST</t>
  </si>
  <si>
    <t>VOSSELAAR</t>
  </si>
  <si>
    <t>WAASMUNSTER</t>
  </si>
  <si>
    <t>WACHTEBEKE</t>
  </si>
  <si>
    <t>WAIMES</t>
  </si>
  <si>
    <t>WALCOURT</t>
  </si>
  <si>
    <t>WALHAIN</t>
  </si>
  <si>
    <t>WANZE</t>
  </si>
  <si>
    <t>WAREGEM</t>
  </si>
  <si>
    <t>WAREMME</t>
  </si>
  <si>
    <t>WASSEIGES</t>
  </si>
  <si>
    <t>WATERLOO</t>
  </si>
  <si>
    <t>WATERMAAL-BOSVOORDE</t>
  </si>
  <si>
    <t>WAVRE</t>
  </si>
  <si>
    <t>WELKENRAEDT</t>
  </si>
  <si>
    <t>WELLEN</t>
  </si>
  <si>
    <t>WELLIN</t>
  </si>
  <si>
    <t>WEMMEL</t>
  </si>
  <si>
    <t>WERVIK</t>
  </si>
  <si>
    <t>WESTERLO</t>
  </si>
  <si>
    <t>WETTEREN</t>
  </si>
  <si>
    <t>WEVELGEM</t>
  </si>
  <si>
    <t>WEZEMBEEK-OPPEM</t>
  </si>
  <si>
    <t>WICHELEN</t>
  </si>
  <si>
    <t>WIELSBEKE</t>
  </si>
  <si>
    <t>WIJNEGEM</t>
  </si>
  <si>
    <t>WILLEBROEK</t>
  </si>
  <si>
    <t>WINGENE</t>
  </si>
  <si>
    <t>WOMMELGEM</t>
  </si>
  <si>
    <t>WORTEGEM-PETEGEM</t>
  </si>
  <si>
    <t>WUUSTWEZEL</t>
  </si>
  <si>
    <t>YVOIR</t>
  </si>
  <si>
    <t>ZANDHOVEN</t>
  </si>
  <si>
    <t>ZAVENTEM</t>
  </si>
  <si>
    <t>ZEDELGEM</t>
  </si>
  <si>
    <t>ZELE</t>
  </si>
  <si>
    <t>ZELZATE</t>
  </si>
  <si>
    <t>ZEMST</t>
  </si>
  <si>
    <t>ZOERSEL</t>
  </si>
  <si>
    <t>ZONHOVEN</t>
  </si>
  <si>
    <t>ZONNEBEKE</t>
  </si>
  <si>
    <t>ZOTTEGEM</t>
  </si>
  <si>
    <t>ZOUTLEEUW</t>
  </si>
  <si>
    <t>ZUIENKERKE</t>
  </si>
  <si>
    <t>ZULTE</t>
  </si>
  <si>
    <t>ZUTENDAAL</t>
  </si>
  <si>
    <t>ZWALM</t>
  </si>
  <si>
    <t>ZWEVEGEM</t>
  </si>
  <si>
    <t>ZWIJNDRECHT</t>
  </si>
  <si>
    <t>21001</t>
  </si>
  <si>
    <t>21003</t>
  </si>
  <si>
    <t>21004</t>
  </si>
  <si>
    <t>21002</t>
  </si>
  <si>
    <t>21009</t>
  </si>
  <si>
    <t>21017</t>
  </si>
  <si>
    <t>21008</t>
  </si>
  <si>
    <t>21010</t>
  </si>
  <si>
    <t>21011</t>
  </si>
  <si>
    <t>21012</t>
  </si>
  <si>
    <t>21013</t>
  </si>
  <si>
    <t>21005</t>
  </si>
  <si>
    <t>21014</t>
  </si>
  <si>
    <t>21018</t>
  </si>
  <si>
    <t>21019</t>
  </si>
  <si>
    <t>21006</t>
  </si>
  <si>
    <t>Antw</t>
  </si>
  <si>
    <t>Brus</t>
  </si>
  <si>
    <t>VlBr</t>
  </si>
  <si>
    <t>WlBr</t>
  </si>
  <si>
    <t>W-Vl</t>
  </si>
  <si>
    <t>O-Vl</t>
  </si>
  <si>
    <t>Heng</t>
  </si>
  <si>
    <t>Luik</t>
  </si>
  <si>
    <t>Limb</t>
  </si>
  <si>
    <t>Namn</t>
  </si>
  <si>
    <t>Luxb</t>
  </si>
  <si>
    <t>NIS-Code</t>
  </si>
  <si>
    <t>Rijk</t>
  </si>
  <si>
    <t>Bevolk. 2012</t>
  </si>
  <si>
    <t xml:space="preserve">  Vlaams Gewest</t>
  </si>
  <si>
    <t xml:space="preserve">  Brussels Gewest</t>
  </si>
  <si>
    <t xml:space="preserve">  Waals Gewest</t>
  </si>
  <si>
    <t xml:space="preserve">     Antwerpen</t>
  </si>
  <si>
    <t xml:space="preserve">     Oost-Vlaanderen</t>
  </si>
  <si>
    <t xml:space="preserve">     West-Vlaanderen</t>
  </si>
  <si>
    <t xml:space="preserve">     Limburg</t>
  </si>
  <si>
    <t xml:space="preserve">     Waals-Brabant</t>
  </si>
  <si>
    <t xml:space="preserve">     Henegouwen</t>
  </si>
  <si>
    <t xml:space="preserve">     Luik</t>
  </si>
  <si>
    <t xml:space="preserve">     Luxemburg</t>
  </si>
  <si>
    <t xml:space="preserve">     Namen</t>
  </si>
  <si>
    <t xml:space="preserve">     Vlaams-Brabant</t>
  </si>
  <si>
    <t>21015</t>
  </si>
  <si>
    <t>21007</t>
  </si>
  <si>
    <t>21016</t>
  </si>
  <si>
    <t>Federale Centra</t>
  </si>
  <si>
    <t>x</t>
  </si>
  <si>
    <t>Gemeenten - Voor Rijk, Gewest en Provincie zie onderaan</t>
  </si>
  <si>
    <t>ID Pro-vinc.</t>
  </si>
  <si>
    <t>Nood-opvang</t>
  </si>
  <si>
    <t>Inschrijv. wachtr.</t>
  </si>
  <si>
    <t>Feitelijk wachtr.</t>
  </si>
  <si>
    <t>Inschr. op 1.000</t>
  </si>
  <si>
    <t>Rode Kr. +and</t>
  </si>
  <si>
    <t>01/2012</t>
  </si>
  <si>
    <t>01/2013</t>
  </si>
  <si>
    <t>Bevolk. 01/2013</t>
  </si>
  <si>
    <t>AALST</t>
  </si>
  <si>
    <t>AALTER</t>
  </si>
  <si>
    <t>AARSCHOT</t>
  </si>
  <si>
    <t>AARTSELAAR</t>
  </si>
  <si>
    <t>AFFLIGEM</t>
  </si>
  <si>
    <t>AISEAU-PRESLES</t>
  </si>
  <si>
    <t>ALKEN</t>
  </si>
  <si>
    <t>ALVERINGEM</t>
  </si>
  <si>
    <t>AMAY</t>
  </si>
  <si>
    <t>AMEL</t>
  </si>
  <si>
    <t>ANDENNE</t>
  </si>
  <si>
    <t>ANDERLECHT</t>
  </si>
  <si>
    <t>ANDERLUES</t>
  </si>
  <si>
    <t>ANHEE</t>
  </si>
  <si>
    <t>ANS</t>
  </si>
  <si>
    <t>ANTHISNES</t>
  </si>
  <si>
    <t>ANTOING</t>
  </si>
  <si>
    <t>ANTWERPEN</t>
  </si>
  <si>
    <t>ANZEGEM</t>
  </si>
  <si>
    <t>ARDOOIE</t>
  </si>
  <si>
    <t>ARENDONK</t>
  </si>
  <si>
    <t>ARLON</t>
  </si>
  <si>
    <t>AS</t>
  </si>
  <si>
    <t>ASSE</t>
  </si>
  <si>
    <t>ASSENEDE</t>
  </si>
  <si>
    <t>ASSESSE</t>
  </si>
  <si>
    <t>ATH</t>
  </si>
  <si>
    <t>ATTERT</t>
  </si>
  <si>
    <t>AUBANGE</t>
  </si>
  <si>
    <t>AUBEL</t>
  </si>
  <si>
    <t>AVELGEM</t>
  </si>
  <si>
    <t>AWANS</t>
  </si>
  <si>
    <t>AYWAILLE(Nonceveux)</t>
  </si>
  <si>
    <t>BAARLE-HERTOG</t>
  </si>
  <si>
    <t>BAELEN</t>
  </si>
  <si>
    <t>BALEN</t>
  </si>
  <si>
    <t>BASSENGE</t>
  </si>
  <si>
    <t>BASTOGNE</t>
  </si>
  <si>
    <t>BEAUMONT</t>
  </si>
  <si>
    <t>BEAURAING</t>
  </si>
  <si>
    <t>BEAUVECHAIN</t>
  </si>
  <si>
    <t>BEERNEM</t>
  </si>
  <si>
    <t>BEERSE</t>
  </si>
  <si>
    <t>BEERSEL(Alsemberg)</t>
  </si>
  <si>
    <t>BEGIJNENDIJK</t>
  </si>
  <si>
    <t>BEKKEVOORT</t>
  </si>
  <si>
    <t>BELOEIL</t>
  </si>
  <si>
    <t>BERINGEN</t>
  </si>
  <si>
    <t>BERLAAR</t>
  </si>
  <si>
    <t>BERLARE</t>
  </si>
  <si>
    <t>BERLOZ</t>
  </si>
  <si>
    <t>BERNISSART</t>
  </si>
  <si>
    <t>BERTEM</t>
  </si>
  <si>
    <t>BERTOGNE</t>
  </si>
  <si>
    <t>BERTRIX</t>
  </si>
  <si>
    <t>BEVER</t>
  </si>
  <si>
    <t>BEVEREN</t>
  </si>
  <si>
    <t>BEYNE-HEUSAY</t>
  </si>
  <si>
    <t>BIERBEEK</t>
  </si>
  <si>
    <t>BIEVRE</t>
  </si>
  <si>
    <t>BILZEN</t>
  </si>
  <si>
    <t>BINCHE</t>
  </si>
  <si>
    <t>BLANKENBERGE</t>
  </si>
  <si>
    <t>BLEGNY</t>
  </si>
  <si>
    <t>BOCHOLT</t>
  </si>
  <si>
    <t>BOECHOUT</t>
  </si>
  <si>
    <t>BONHEIDEN</t>
  </si>
  <si>
    <t>BOOM</t>
  </si>
  <si>
    <t>BOORTMEERBEEK</t>
  </si>
  <si>
    <t>BORGLOON</t>
  </si>
  <si>
    <t>BORNEM</t>
  </si>
  <si>
    <t>BORSBEEK</t>
  </si>
  <si>
    <t>BOUILLON</t>
  </si>
  <si>
    <t>BOUSSU</t>
  </si>
  <si>
    <t>BOUTERSEM</t>
  </si>
  <si>
    <t>BRAINE-L'ALLEUD</t>
  </si>
  <si>
    <t>BRAINE-LE-CHATEAU</t>
  </si>
  <si>
    <t>BRAINE-LE-COMTE</t>
  </si>
  <si>
    <t>BRAIVES</t>
  </si>
  <si>
    <t>BRAKEL</t>
  </si>
  <si>
    <t>BRASSCHAAT</t>
  </si>
  <si>
    <t>BRECHT</t>
  </si>
  <si>
    <t>BREDENE</t>
  </si>
  <si>
    <t>BREE</t>
  </si>
  <si>
    <t>BRUGELETTE</t>
  </si>
  <si>
    <t>BRUGGE</t>
  </si>
  <si>
    <t>BRUNEHAUT</t>
  </si>
  <si>
    <t>BRUSSEL</t>
  </si>
  <si>
    <t>BUELLINGEN(Manderfeld)</t>
  </si>
  <si>
    <t>BUETGENBACH</t>
  </si>
  <si>
    <t>BUGGENHOUT</t>
  </si>
  <si>
    <t>BURDINNE</t>
  </si>
  <si>
    <t>CELLES</t>
  </si>
  <si>
    <t>CERFONTAINE</t>
  </si>
  <si>
    <t>CHAPELLE-LEZ-HERLAIMONT</t>
  </si>
  <si>
    <t>CHARLEROI</t>
  </si>
  <si>
    <t>CHASTRE</t>
  </si>
  <si>
    <t>CHATELET</t>
  </si>
  <si>
    <t>CHAUDFONTAINE</t>
  </si>
  <si>
    <t>CHAUMONT-GISTOUX</t>
  </si>
  <si>
    <t>CHIEVRES</t>
  </si>
  <si>
    <t>CHIMAY</t>
  </si>
  <si>
    <t>CHINY</t>
  </si>
  <si>
    <t>CINEY</t>
  </si>
  <si>
    <t>CLAVIER</t>
  </si>
  <si>
    <t>COLFONTAINE</t>
  </si>
  <si>
    <t>COMBLAIN-AU-PONT</t>
  </si>
  <si>
    <t>COMINES-WARNETON</t>
  </si>
  <si>
    <t>COURCELLES</t>
  </si>
  <si>
    <t>COURT-SAINT-ETIENNE</t>
  </si>
  <si>
    <t>COUVIN</t>
  </si>
  <si>
    <t>CRISNEE</t>
  </si>
  <si>
    <t>DALHEM</t>
  </si>
  <si>
    <t>DAMME</t>
  </si>
  <si>
    <t>DAVERDISSE</t>
  </si>
  <si>
    <t>DEHAAN</t>
  </si>
  <si>
    <t>DEPANNE</t>
  </si>
  <si>
    <t>DEPINTE</t>
  </si>
  <si>
    <t>DEERLIJK</t>
  </si>
  <si>
    <t>DEINZE</t>
  </si>
  <si>
    <t>DENDERLEEUW</t>
  </si>
  <si>
    <t>DENDERMONDE</t>
  </si>
  <si>
    <t>DENTERGEM</t>
  </si>
  <si>
    <t>DESSEL</t>
  </si>
  <si>
    <t>DESTELBERGEN</t>
  </si>
  <si>
    <t>DIEPENBEEK</t>
  </si>
  <si>
    <t>DIEST</t>
  </si>
  <si>
    <t>DIKSMUIDE</t>
  </si>
  <si>
    <t>DILBEEK</t>
  </si>
  <si>
    <t>DILSEN-STOKKEM</t>
  </si>
  <si>
    <t>DINANT</t>
  </si>
  <si>
    <t>DISON</t>
  </si>
  <si>
    <t>DOISCHE</t>
  </si>
  <si>
    <t>DONCEEL</t>
  </si>
  <si>
    <t>DOUR</t>
  </si>
  <si>
    <t>DROGENBOS</t>
  </si>
  <si>
    <t>DUFFEL</t>
  </si>
  <si>
    <t>ECAUSSINNES</t>
  </si>
  <si>
    <t>EDEGEM</t>
  </si>
  <si>
    <t>EEKLO</t>
  </si>
  <si>
    <t>EGHEZEE</t>
  </si>
  <si>
    <t>ELLEZELLES</t>
  </si>
  <si>
    <t>ELSENE(Samu-social)</t>
  </si>
  <si>
    <t>ENGHIEN</t>
  </si>
  <si>
    <t>ENGIS</t>
  </si>
  <si>
    <t>EREZEE</t>
  </si>
  <si>
    <t>ERPE-MERE</t>
  </si>
  <si>
    <t>ERQUELINNES</t>
  </si>
  <si>
    <t>ESNEUX</t>
  </si>
  <si>
    <t>ESSEN</t>
  </si>
  <si>
    <t>ESTAIMPUIS</t>
  </si>
  <si>
    <t>ESTINNES</t>
  </si>
  <si>
    <t>ETALLE</t>
  </si>
  <si>
    <t>ETTERBEEK</t>
  </si>
  <si>
    <t>EUPEN</t>
  </si>
  <si>
    <t>EVERE</t>
  </si>
  <si>
    <t>EVERGEM</t>
  </si>
  <si>
    <t>FAIMES</t>
  </si>
  <si>
    <t>FARCIENNES</t>
  </si>
  <si>
    <t>FAUVILLERS</t>
  </si>
  <si>
    <t>FERNELMONT</t>
  </si>
  <si>
    <t>FERRIERES</t>
  </si>
  <si>
    <t>FEXHE-LE-HAUT-CLOCHER</t>
  </si>
  <si>
    <t>FLEMALLE</t>
  </si>
  <si>
    <t>FLERON</t>
  </si>
  <si>
    <t>FLEURUS</t>
  </si>
  <si>
    <t>FLOBECQ</t>
  </si>
  <si>
    <t>FLOREFFE</t>
  </si>
  <si>
    <t>FLORENNES</t>
  </si>
  <si>
    <t>FLORENVILLE</t>
  </si>
  <si>
    <t>FONTAINE-L'EVEQUE</t>
  </si>
  <si>
    <t>FOSSES-LA-VILLE</t>
  </si>
  <si>
    <t>FRAMERIES</t>
  </si>
  <si>
    <t>FRASNES-LEZ-ANVAING</t>
  </si>
  <si>
    <t>FROIDCHAPELLE</t>
  </si>
  <si>
    <t>GALMAARDEN</t>
  </si>
  <si>
    <t>GANSHOREN</t>
  </si>
  <si>
    <t>GAVERE</t>
  </si>
  <si>
    <t>GEDINNE</t>
  </si>
  <si>
    <t>GEEL</t>
  </si>
  <si>
    <t>GEER</t>
  </si>
  <si>
    <t>GEETBETS</t>
  </si>
  <si>
    <t>GEMBLOUX</t>
  </si>
  <si>
    <t>GENAPPE</t>
  </si>
  <si>
    <t>GENK</t>
  </si>
  <si>
    <t>GENT</t>
  </si>
  <si>
    <t>GERAARDSBERGEN</t>
  </si>
  <si>
    <t>GERPINNES</t>
  </si>
  <si>
    <t>GESVES</t>
  </si>
  <si>
    <t>GINGELOM</t>
  </si>
  <si>
    <t>GISTEL</t>
  </si>
  <si>
    <t>GLABBEEK</t>
  </si>
  <si>
    <t>GOOIK</t>
  </si>
  <si>
    <t>GOUVY(Bovigny)</t>
  </si>
  <si>
    <t>GRACE-HOLLOGNE</t>
  </si>
  <si>
    <t>GREZ-DOICEAU</t>
  </si>
  <si>
    <t>GRIMBERGEN</t>
  </si>
  <si>
    <t>GROBBENDONK</t>
  </si>
  <si>
    <t>HAACHT</t>
  </si>
  <si>
    <t>HAALTERT</t>
  </si>
  <si>
    <t>HABAY</t>
  </si>
  <si>
    <t>HALEN</t>
  </si>
  <si>
    <t>HALLE</t>
  </si>
  <si>
    <t>HAM</t>
  </si>
  <si>
    <t>HAMME</t>
  </si>
  <si>
    <t>HAMOIR</t>
  </si>
  <si>
    <t>HAMOIS(Natoye)</t>
  </si>
  <si>
    <t>HAMONT-ACHEL</t>
  </si>
  <si>
    <t>HAM-SUR-HEURE-NALINNES</t>
  </si>
  <si>
    <t>HANNUT</t>
  </si>
  <si>
    <t>HARELBEKE</t>
  </si>
  <si>
    <t>HASSELT</t>
  </si>
  <si>
    <t>HASTIERE</t>
  </si>
  <si>
    <t>HAVELANGE</t>
  </si>
  <si>
    <t>HECHTEL-EKSEL</t>
  </si>
  <si>
    <t>HEERS</t>
  </si>
  <si>
    <t>HEIST-OP-DEN-BERG</t>
  </si>
  <si>
    <t>HELECINE</t>
  </si>
  <si>
    <t>HEMIKSEM</t>
  </si>
  <si>
    <t>HENSIES</t>
  </si>
  <si>
    <t>HERBEUMONT</t>
  </si>
  <si>
    <t>HERENT</t>
  </si>
  <si>
    <t>HERENTALS</t>
  </si>
  <si>
    <t>HERENTHOUT</t>
  </si>
  <si>
    <t>HERK-DE-STAD</t>
  </si>
  <si>
    <t>HERNE</t>
  </si>
  <si>
    <t>HERON</t>
  </si>
  <si>
    <t>HERSELT</t>
  </si>
  <si>
    <t>HERSTAL</t>
  </si>
  <si>
    <t>HERSTAPPE</t>
  </si>
  <si>
    <t>HERVE</t>
  </si>
  <si>
    <t>HERZELE</t>
  </si>
  <si>
    <t>HEUSDEN-ZOLDER</t>
  </si>
  <si>
    <t>HEUVELLAND</t>
  </si>
  <si>
    <t>HOEGAARDEN</t>
  </si>
  <si>
    <t>HOEILAART</t>
  </si>
  <si>
    <t>HOESELT</t>
  </si>
  <si>
    <t>HOLSBEEK</t>
  </si>
  <si>
    <t>HONNELLES</t>
  </si>
  <si>
    <t>HOOGLEDE</t>
  </si>
  <si>
    <t>HOOGSTRATEN</t>
  </si>
  <si>
    <t>HOREBEKE</t>
  </si>
  <si>
    <t>HOTTON</t>
  </si>
  <si>
    <t>HOUFFALIZE</t>
  </si>
  <si>
    <t>HOUTHALEN-HELCHTEREN</t>
  </si>
  <si>
    <t>HOUTHULST</t>
  </si>
  <si>
    <t>HOUYET</t>
  </si>
  <si>
    <t>HOVE</t>
  </si>
  <si>
    <t>HULDENBERG</t>
  </si>
  <si>
    <t>HULSHOUT</t>
  </si>
  <si>
    <t>HUY</t>
  </si>
  <si>
    <t>ICHTEGEM</t>
  </si>
  <si>
    <t>IEPER</t>
  </si>
  <si>
    <t>INCOURT</t>
  </si>
  <si>
    <t>INGELMUNSTER</t>
  </si>
  <si>
    <t>ITTRE</t>
  </si>
  <si>
    <t>IZEGEM</t>
  </si>
  <si>
    <t>JABBEKE</t>
  </si>
  <si>
    <t>JALHAY</t>
  </si>
  <si>
    <t>JEMEPPE-SUR-SAMBRE</t>
  </si>
  <si>
    <t>JETTE</t>
  </si>
  <si>
    <t>JODOIGNE</t>
  </si>
  <si>
    <t>JUPRELLE</t>
  </si>
  <si>
    <t>JURBISE</t>
  </si>
  <si>
    <t>KALMTHOUT</t>
  </si>
  <si>
    <t>KAMPENHOUT</t>
  </si>
  <si>
    <t>KAPELLEN</t>
  </si>
  <si>
    <t>KAPELLE-OP-DEN-BOS</t>
  </si>
  <si>
    <t>KAPRIJKE</t>
  </si>
  <si>
    <t>KASTERLEE</t>
  </si>
  <si>
    <t>KEERBERGEN</t>
  </si>
  <si>
    <t>KELMIS</t>
  </si>
  <si>
    <t>KINROOI</t>
  </si>
  <si>
    <t>KLUISBERGEN</t>
  </si>
  <si>
    <t>KNOKKE-HEIST</t>
  </si>
  <si>
    <t>KOEKELARE</t>
  </si>
  <si>
    <t>KOEKELBERG</t>
  </si>
  <si>
    <t>KOKSIJDE</t>
  </si>
  <si>
    <t>KONTICH</t>
  </si>
  <si>
    <t>KORTEMARK</t>
  </si>
  <si>
    <t>KORTENAKEN</t>
  </si>
  <si>
    <t>KORTENBERG</t>
  </si>
  <si>
    <t>KORTESSEM</t>
  </si>
  <si>
    <t>KORTRIJK</t>
  </si>
  <si>
    <t>KRAAINEM</t>
  </si>
  <si>
    <t>KRUIBEKE</t>
  </si>
  <si>
    <t>KUURNE</t>
  </si>
  <si>
    <t>LABRUYERE</t>
  </si>
  <si>
    <t>LAHULPE</t>
  </si>
  <si>
    <t>LALOUVIERE</t>
  </si>
  <si>
    <t>LAROCHE-EN-ARDENNE</t>
  </si>
  <si>
    <t>LAAKDAL</t>
  </si>
  <si>
    <t>LAARNE</t>
  </si>
  <si>
    <t>LANAKEN</t>
  </si>
  <si>
    <t>LANDEN</t>
  </si>
  <si>
    <t>LASNE</t>
  </si>
  <si>
    <t>LEROEULX</t>
  </si>
  <si>
    <t>LEBBEKE</t>
  </si>
  <si>
    <t>LEDE</t>
  </si>
  <si>
    <t>LEDEGEM</t>
  </si>
  <si>
    <t>LEGLISE</t>
  </si>
  <si>
    <t>LENDELEDE</t>
  </si>
  <si>
    <t>LENNIK</t>
  </si>
  <si>
    <t>LENS</t>
  </si>
  <si>
    <t>LEOPOLDSBURG</t>
  </si>
  <si>
    <t>LESBONSVILLERS</t>
  </si>
  <si>
    <t>LESSINES</t>
  </si>
  <si>
    <t>LEUVEN</t>
  </si>
  <si>
    <t>LEUZE-EN-HAINAUT</t>
  </si>
  <si>
    <t>LIBIN</t>
  </si>
  <si>
    <t>LIBRAMONT-CHEVIGNY</t>
  </si>
  <si>
    <t>LICHTERVELDE</t>
  </si>
  <si>
    <t>LIEDEKERKE</t>
  </si>
  <si>
    <t>LIEGE</t>
  </si>
  <si>
    <t>LIER</t>
  </si>
  <si>
    <t>LIERDE</t>
  </si>
  <si>
    <t>LIERNEUX</t>
  </si>
  <si>
    <t>LILLE</t>
  </si>
  <si>
    <t>LIMBOURG</t>
  </si>
  <si>
    <t>LINCENT</t>
  </si>
  <si>
    <t>LINKEBEEK</t>
  </si>
  <si>
    <t>LINT</t>
  </si>
  <si>
    <t>LINTER</t>
  </si>
  <si>
    <t>LOBBES</t>
  </si>
  <si>
    <t>LOCHRISTI</t>
  </si>
  <si>
    <t>LOKEREN</t>
  </si>
  <si>
    <t>LOMMEL</t>
  </si>
  <si>
    <t>LONDERZEEL</t>
  </si>
  <si>
    <t>LONTZEN</t>
  </si>
  <si>
    <t>LO-RENINGE</t>
  </si>
  <si>
    <t>LUBBEEK</t>
  </si>
  <si>
    <t>LUMMEN</t>
  </si>
  <si>
    <t>MAARKEDAL</t>
  </si>
  <si>
    <t>MAASEIK</t>
  </si>
  <si>
    <t>MAASMECHELEN</t>
  </si>
  <si>
    <t>MACHELEN</t>
  </si>
  <si>
    <t>MALDEGEM</t>
  </si>
  <si>
    <t>MALLE</t>
  </si>
  <si>
    <t>MALMEDY</t>
  </si>
  <si>
    <t>MANAGE</t>
  </si>
  <si>
    <t>MANHAY</t>
  </si>
  <si>
    <t>MARCHE-EN-FAMENNE</t>
  </si>
  <si>
    <t>MARCHIN</t>
  </si>
  <si>
    <t>MARTELANGE</t>
  </si>
  <si>
    <t>MECHELEN</t>
  </si>
  <si>
    <t>MEERHOUT</t>
  </si>
  <si>
    <t>MEISE</t>
  </si>
  <si>
    <t>MEIX-DEVANT-VIRTON</t>
  </si>
  <si>
    <t>MELLE</t>
  </si>
  <si>
    <t>MENEN</t>
  </si>
  <si>
    <t>MERBES-LE-CHATEAU</t>
  </si>
  <si>
    <t>MERCHTEM</t>
  </si>
  <si>
    <t>MERELBEKE</t>
  </si>
  <si>
    <t>MERKSPLAS</t>
  </si>
  <si>
    <t>MESEN</t>
  </si>
  <si>
    <t>MESSANCY</t>
  </si>
  <si>
    <t>METTET</t>
  </si>
  <si>
    <t>MEULEBEKE</t>
  </si>
  <si>
    <t>MIDDELKERKE</t>
  </si>
  <si>
    <t>MODAVE</t>
  </si>
  <si>
    <t>MOERBEKE</t>
  </si>
  <si>
    <t>MOL</t>
  </si>
  <si>
    <t>MOMIGNIES</t>
  </si>
  <si>
    <t>MONS</t>
  </si>
  <si>
    <t>MONT-DE-L'ENCLUS</t>
  </si>
  <si>
    <t>MONTIGNY-LE-TILLEUL</t>
  </si>
  <si>
    <t>MONT-SAINT-GUIBERT</t>
  </si>
  <si>
    <t>MOORSLEDE</t>
  </si>
  <si>
    <t>MORLANWELZ</t>
  </si>
  <si>
    <t>MORTSEL</t>
  </si>
  <si>
    <t>MOUSCRON</t>
  </si>
  <si>
    <t>MUSSON</t>
  </si>
  <si>
    <t>NAMUR</t>
  </si>
  <si>
    <t>NANDRIN</t>
  </si>
  <si>
    <t>NASSOGNE</t>
  </si>
  <si>
    <t>NAZARETH</t>
  </si>
  <si>
    <t>NEUFCHATEAU</t>
  </si>
  <si>
    <t>NEUPRE</t>
  </si>
  <si>
    <t>NIEL</t>
  </si>
  <si>
    <t>NIEUWERKERKEN</t>
  </si>
  <si>
    <t>NIEUWPOORT</t>
  </si>
  <si>
    <t>NIJLEN</t>
  </si>
  <si>
    <t>NINOVE</t>
  </si>
  <si>
    <t>NIVELLES</t>
  </si>
  <si>
    <t>OHEY</t>
  </si>
  <si>
    <t>OLEN</t>
  </si>
  <si>
    <t>OLNE</t>
  </si>
  <si>
    <t>ONHAYE</t>
  </si>
  <si>
    <t>OOSTENDE</t>
  </si>
  <si>
    <t>OOSTERZELE</t>
  </si>
  <si>
    <t>OOSTKAMP</t>
  </si>
  <si>
    <t>OOSTROZEBEKE</t>
  </si>
  <si>
    <t>OPWIJK</t>
  </si>
  <si>
    <t>OREYE</t>
  </si>
  <si>
    <t>ORP-JAUCHE</t>
  </si>
  <si>
    <t>OTTIGNIES-LOUVAIN-LA-NEUVE</t>
  </si>
  <si>
    <t>OUDENAARDE</t>
  </si>
  <si>
    <t>OUDENBURG</t>
  </si>
  <si>
    <t>OUDERGEM</t>
  </si>
  <si>
    <t>OUD-HEVERLEE</t>
  </si>
  <si>
    <t>OUD-TURNHOUT</t>
  </si>
  <si>
    <t>OUFFET</t>
  </si>
  <si>
    <t>OUPEYE</t>
  </si>
  <si>
    <t>OVERIJSE</t>
  </si>
  <si>
    <t>PALISEUL</t>
  </si>
  <si>
    <t>PECQ</t>
  </si>
  <si>
    <t>PEER</t>
  </si>
  <si>
    <t>PEPINGEN</t>
  </si>
  <si>
    <t>PEPINSTER</t>
  </si>
  <si>
    <t>PERUWELZ</t>
  </si>
  <si>
    <t>PERWEZ</t>
  </si>
  <si>
    <t>PHILIPPEVILLE</t>
  </si>
  <si>
    <t>PITTEM</t>
  </si>
  <si>
    <t>PLOMBIERES</t>
  </si>
  <si>
    <t>PONT-A-CELLES</t>
  </si>
  <si>
    <t>POPERINGE</t>
  </si>
  <si>
    <t>PROFONDEVILLE</t>
  </si>
  <si>
    <t>PUTTE</t>
  </si>
  <si>
    <t>QUAREGNON</t>
  </si>
  <si>
    <t>QUEVY</t>
  </si>
  <si>
    <t>QUIEVRAIN</t>
  </si>
  <si>
    <t>RAEREN</t>
  </si>
  <si>
    <t>RAMILLIES</t>
  </si>
  <si>
    <t>RANST(Broechem)</t>
  </si>
  <si>
    <t>RAVELS</t>
  </si>
  <si>
    <t>REBECQ</t>
  </si>
  <si>
    <t>REMICOURT</t>
  </si>
  <si>
    <t>RENDEUX</t>
  </si>
  <si>
    <t>RETIE</t>
  </si>
  <si>
    <t>RIEMST</t>
  </si>
  <si>
    <t>RIJKEVORSEL</t>
  </si>
  <si>
    <t>RIXENSART</t>
  </si>
  <si>
    <t>ROCHEFORT</t>
  </si>
  <si>
    <t>ROESELARE</t>
  </si>
  <si>
    <t>RONSE</t>
  </si>
  <si>
    <t>ROOSDAAL</t>
  </si>
  <si>
    <t>ROTSELAAR</t>
  </si>
  <si>
    <t>ROUVROY</t>
  </si>
  <si>
    <t>RUISELEDE</t>
  </si>
  <si>
    <t>RUMES</t>
  </si>
  <si>
    <t>RUMST</t>
  </si>
  <si>
    <t>SAINTE-ODE</t>
  </si>
  <si>
    <t>Form: sort C.</t>
  </si>
  <si>
    <r>
      <t>Update</t>
    </r>
    <r>
      <rPr>
        <sz val="9"/>
        <rFont val="Arial"/>
        <family val="2"/>
      </rPr>
      <t>: 27/03/2013</t>
    </r>
  </si>
  <si>
    <t>Feitel. opvang</t>
  </si>
  <si>
    <t>Alle registers 01/01/2013</t>
  </si>
  <si>
    <t>Evolutie 12/13</t>
  </si>
  <si>
    <t>Alle registers 01/01/2012</t>
  </si>
  <si>
    <t>Wachtr./1000</t>
  </si>
  <si>
    <t>Gew</t>
  </si>
  <si>
    <t>01/2014</t>
  </si>
  <si>
    <t>Evolutie 13/14</t>
  </si>
  <si>
    <t>Aantal 2012</t>
  </si>
  <si>
    <t>Per 1.000 2012</t>
  </si>
  <si>
    <t>Per 1.000 2013</t>
  </si>
  <si>
    <t>Aantal 2013</t>
  </si>
  <si>
    <t>Aantal 2014</t>
  </si>
  <si>
    <t>Per 1.000 2014</t>
  </si>
  <si>
    <t>Bevolk. 01/2014</t>
  </si>
  <si>
    <t>Alle registers 2014</t>
  </si>
  <si>
    <t>01/2015</t>
  </si>
  <si>
    <t>Bevolk. 01/2015</t>
  </si>
  <si>
    <t>Aantal 2015</t>
  </si>
  <si>
    <t>Evolutie 14/15</t>
  </si>
  <si>
    <t>Per 1.000 2015</t>
  </si>
  <si>
    <t xml:space="preserve"> 86  </t>
  </si>
  <si>
    <t>BURG-REULAND</t>
  </si>
  <si>
    <t>Bevolking, aantal Wachtregister asiel, per 1000 inwoners op01/01/2011 tot 2015 (*)</t>
  </si>
  <si>
    <t xml:space="preserve">(*) Voor enkele gemeenten komen negatieve waarden voor, dwz dat het aantal door het rijksregister opgegeven aantallen </t>
  </si>
  <si>
    <t>Centra tot 2015</t>
  </si>
  <si>
    <t>Centra 09/2015</t>
  </si>
  <si>
    <t>TROOZ (Fraipont)</t>
  </si>
  <si>
    <t>VRESSE-SUR-SEMOIS (Sugny)</t>
  </si>
  <si>
    <t>DURBUY (Barvaux)</t>
  </si>
  <si>
    <t>Dicht</t>
  </si>
  <si>
    <t>01/2016</t>
  </si>
  <si>
    <t>Aantal 2016</t>
  </si>
  <si>
    <t>Evolutie 15/16</t>
  </si>
  <si>
    <t>Per 1.000 2016</t>
  </si>
  <si>
    <t>/1000 2012</t>
  </si>
  <si>
    <t>/1000 2013</t>
  </si>
  <si>
    <t>/1000 2014</t>
  </si>
  <si>
    <t>/1000 2015</t>
  </si>
  <si>
    <t>/1000 2016</t>
  </si>
  <si>
    <t>Gesl. Cen-tra 2015</t>
  </si>
  <si>
    <t>Rode Kruis</t>
  </si>
  <si>
    <t>Croix rouge</t>
  </si>
  <si>
    <t>Mutual. Social.</t>
  </si>
  <si>
    <t>Caritas</t>
  </si>
  <si>
    <t>Samu social</t>
  </si>
  <si>
    <t>Scouts-lokalen</t>
  </si>
  <si>
    <t>Privé Partners</t>
  </si>
  <si>
    <t>Onbekend</t>
  </si>
  <si>
    <t>in indiv. woningen</t>
  </si>
  <si>
    <t>Tijdelijke-  &lt;100</t>
  </si>
  <si>
    <t>Centra 12/ 2015 Plaats</t>
  </si>
  <si>
    <t>Met opvang 31/12//2015</t>
  </si>
  <si>
    <t>Indicatief bijkomend</t>
  </si>
  <si>
    <t>Totaal opv. 31/12/2015</t>
  </si>
  <si>
    <t>Wacht-register</t>
  </si>
  <si>
    <t>Gemeentegegevens plakken op rij hierboven</t>
  </si>
  <si>
    <t>Monitoring Vlaams Ag;</t>
  </si>
  <si>
    <t>Collectief</t>
  </si>
  <si>
    <t>LOI</t>
  </si>
  <si>
    <t>Niet Beg. Minderj.</t>
  </si>
  <si>
    <t>Totaal</t>
  </si>
  <si>
    <t>Fedasil</t>
  </si>
  <si>
    <t xml:space="preserve">  </t>
  </si>
  <si>
    <t>Stad Gent</t>
  </si>
  <si>
    <t>Private Operatoren</t>
  </si>
  <si>
    <t>VWV/CIRE</t>
  </si>
  <si>
    <t xml:space="preserve"> Fedasil </t>
  </si>
  <si>
    <t xml:space="preserve"> LOI </t>
  </si>
  <si>
    <t>Private Partner</t>
  </si>
  <si>
    <t xml:space="preserve"> Rode Kruis </t>
  </si>
  <si>
    <t>VWV/ CIRE</t>
  </si>
  <si>
    <t>Individueel</t>
  </si>
  <si>
    <t>Niet Beg. Minderjar.</t>
  </si>
  <si>
    <t>Tot. Opvang 31/12/2015</t>
  </si>
  <si>
    <t>Indivdueel LOI+VWV</t>
  </si>
  <si>
    <t xml:space="preserve">     hoger zijn voor de eerste 2 registers dan voor het totaal van de 5 registers, hetgeen het gevolg kan zijn van laattijdige</t>
  </si>
  <si>
    <t>Wachtregister</t>
  </si>
  <si>
    <t>Alle regis-ters 2016</t>
  </si>
  <si>
    <t>2 registers 01/2016</t>
  </si>
  <si>
    <t>Alle registers 2015</t>
  </si>
  <si>
    <t xml:space="preserve">     ingifte door de gemeente. De impact hiervan is evenwel beperkt. Zij worden op 0 gezet voor vde verdere verwerking.</t>
  </si>
  <si>
    <t>België</t>
  </si>
  <si>
    <t xml:space="preserve">(**) Voor Wallonië is geen opdeling collectief/individueel gekend, alle opvang wordt </t>
  </si>
  <si>
    <t xml:space="preserve">       onder collectief geklasseerd</t>
  </si>
  <si>
    <t>Collectief Fed. e.a. (**)</t>
  </si>
  <si>
    <t>Tot. Opvang 31/12/2015/1000 inw.</t>
  </si>
  <si>
    <t>Collectief Fed. e.a./ 1.000 inw</t>
  </si>
  <si>
    <t>Indivdueel LOI+VWV /1.000 inw.</t>
  </si>
  <si>
    <t>Niet Beg. Minderj./ 1.000 inw.</t>
  </si>
  <si>
    <t>LANGEMARK-POELKAPELLE</t>
  </si>
  <si>
    <t>Wacht-register. /1.000</t>
  </si>
  <si>
    <t xml:space="preserve"> 89 </t>
  </si>
  <si>
    <t>Alle regis-ters 2017</t>
  </si>
  <si>
    <t>01/2017</t>
  </si>
  <si>
    <t>2 registers 01/2017</t>
  </si>
  <si>
    <t>Aantal 2017</t>
  </si>
  <si>
    <t>/1000 2017</t>
  </si>
  <si>
    <t>Evolutie 16/17</t>
  </si>
  <si>
    <t>01/2018</t>
  </si>
  <si>
    <t>Aantal 2018</t>
  </si>
  <si>
    <t>Per 1.000 2017</t>
  </si>
  <si>
    <t>Alle regis-ters 2018</t>
  </si>
  <si>
    <t>2 registers 01/2018</t>
  </si>
  <si>
    <t>vergeleken met België per 1.000 inwoners</t>
  </si>
  <si>
    <t>Vlaams</t>
  </si>
  <si>
    <t>Per 1.000 2018</t>
  </si>
  <si>
    <t>/1000 2018</t>
  </si>
  <si>
    <t>De lijn van de gemeente, provincie, gewest kopiëren en plakken op blad Graéfieken, 2de rij (bovenaan)</t>
  </si>
  <si>
    <t>01/2019</t>
  </si>
  <si>
    <t>OUDSBERGEN</t>
  </si>
  <si>
    <t>PELT</t>
  </si>
  <si>
    <t>KRUISEM</t>
  </si>
  <si>
    <t>PUURS-SINT-AMANDS</t>
  </si>
  <si>
    <t>LIEVEGEM</t>
  </si>
  <si>
    <t>vergelijking gewesten per 1.000 inwoners</t>
  </si>
  <si>
    <t>Aantal 2019</t>
  </si>
  <si>
    <t>/1000 2019</t>
  </si>
  <si>
    <t>Evolutie 17/18</t>
  </si>
  <si>
    <t>Brussels</t>
  </si>
  <si>
    <t>Waals</t>
  </si>
  <si>
    <t>Belgie WR</t>
  </si>
  <si>
    <t>Per 1000</t>
  </si>
  <si>
    <t>Voor Vlaamse gemeeten is rekening gehouden met fusies van gemeenten door samentelling vanaf 2012</t>
  </si>
  <si>
    <t xml:space="preserve">   Wachtregister asiel per gemeente, provincie, gewest en België telkens op 01/01</t>
  </si>
  <si>
    <t>Per 1.000 2019</t>
  </si>
  <si>
    <t>Opvang tot 2015</t>
  </si>
  <si>
    <t>Wachtreg. 2012-2019</t>
  </si>
  <si>
    <t>Wachtreg. Per 1000</t>
  </si>
  <si>
    <t>Evolutie in 2015 tot 2018</t>
  </si>
  <si>
    <t>Evol. tav vorig jr en 4 jr</t>
  </si>
  <si>
    <t>Asiel p/1000</t>
  </si>
  <si>
    <t>Wachtreg. 01/01/2019 + Evol.</t>
  </si>
  <si>
    <t>Evolutie 2015-2018/ 1000</t>
  </si>
  <si>
    <t>Aantal in Wachtregister Asiel</t>
  </si>
  <si>
    <t>Gent</t>
  </si>
  <si>
    <t>Charleroi</t>
  </si>
  <si>
    <t>Evolutie 17+18</t>
  </si>
  <si>
    <t>Evolutie 17 +18/ 1000</t>
  </si>
  <si>
    <t>Evolutie 15 tot 18/ 1000</t>
  </si>
  <si>
    <t>Antwerpen</t>
  </si>
  <si>
    <t>De lijn van de gemeente, provincie, gewest kopiëren en plakken op blad Grafieken, 2de rij (bovenaan)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</si>
</sst>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10">
    <xf numFmtId="0" fontId="0" fillId="0" borderId="0" xfId="0"/>
    <xf numFmtId="3" fontId="1" fillId="2" borderId="1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3" fontId="2" fillId="2" borderId="0" xfId="0" applyNumberFormat="1" applyFont="1" applyFill="1"/>
    <xf numFmtId="0" fontId="2" fillId="0" borderId="0" xfId="0" applyFont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3" fontId="1" fillId="2" borderId="7" xfId="0" applyNumberFormat="1" applyFont="1" applyFill="1" applyBorder="1"/>
    <xf numFmtId="3" fontId="1" fillId="2" borderId="10" xfId="0" applyNumberFormat="1" applyFont="1" applyFill="1" applyBorder="1"/>
    <xf numFmtId="3" fontId="1" fillId="2" borderId="13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/>
    <xf numFmtId="3" fontId="1" fillId="0" borderId="6" xfId="0" applyNumberFormat="1" applyFont="1" applyBorder="1"/>
    <xf numFmtId="3" fontId="1" fillId="0" borderId="15" xfId="0" applyNumberFormat="1" applyFont="1" applyBorder="1"/>
    <xf numFmtId="3" fontId="1" fillId="2" borderId="6" xfId="0" applyNumberFormat="1" applyFont="1" applyFill="1" applyBorder="1"/>
    <xf numFmtId="49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wrapText="1"/>
    </xf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164" fontId="2" fillId="0" borderId="0" xfId="0" applyNumberFormat="1" applyFont="1"/>
    <xf numFmtId="3" fontId="1" fillId="2" borderId="3" xfId="0" applyNumberFormat="1" applyFont="1" applyFill="1" applyBorder="1" applyAlignment="1">
      <alignment horizontal="right"/>
    </xf>
    <xf numFmtId="0" fontId="1" fillId="0" borderId="0" xfId="0" applyFont="1"/>
    <xf numFmtId="49" fontId="1" fillId="3" borderId="6" xfId="0" applyNumberFormat="1" applyFont="1" applyFill="1" applyBorder="1" applyAlignment="1">
      <alignment horizontal="left" vertical="top" wrapText="1"/>
    </xf>
    <xf numFmtId="3" fontId="2" fillId="2" borderId="6" xfId="0" applyNumberFormat="1" applyFont="1" applyFill="1" applyBorder="1"/>
    <xf numFmtId="3" fontId="1" fillId="2" borderId="6" xfId="0" applyNumberFormat="1" applyFont="1" applyFill="1" applyBorder="1" applyAlignment="1">
      <alignment horizontal="left" vertical="top" wrapText="1"/>
    </xf>
    <xf numFmtId="3" fontId="1" fillId="4" borderId="6" xfId="0" applyNumberFormat="1" applyFont="1" applyFill="1" applyBorder="1" applyAlignment="1">
      <alignment horizontal="left" vertical="top" wrapText="1"/>
    </xf>
    <xf numFmtId="3" fontId="1" fillId="0" borderId="6" xfId="0" applyNumberFormat="1" applyFont="1" applyBorder="1" applyAlignment="1"/>
    <xf numFmtId="3" fontId="1" fillId="2" borderId="3" xfId="0" applyNumberFormat="1" applyFont="1" applyFill="1" applyBorder="1" applyAlignment="1"/>
    <xf numFmtId="3" fontId="2" fillId="2" borderId="7" xfId="0" applyNumberFormat="1" applyFont="1" applyFill="1" applyBorder="1"/>
    <xf numFmtId="3" fontId="2" fillId="2" borderId="10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2" fillId="2" borderId="12" xfId="0" applyNumberFormat="1" applyFont="1" applyFill="1" applyBorder="1"/>
    <xf numFmtId="3" fontId="1" fillId="2" borderId="5" xfId="0" applyNumberFormat="1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3" fontId="1" fillId="2" borderId="15" xfId="0" applyNumberFormat="1" applyFont="1" applyFill="1" applyBorder="1"/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4" borderId="6" xfId="0" applyNumberFormat="1" applyFont="1" applyFill="1" applyBorder="1" applyAlignment="1">
      <alignment horizontal="left" vertical="top" wrapText="1"/>
    </xf>
    <xf numFmtId="3" fontId="1" fillId="2" borderId="1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164" fontId="2" fillId="2" borderId="11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1" fillId="0" borderId="5" xfId="0" applyNumberFormat="1" applyFont="1" applyBorder="1"/>
    <xf numFmtId="3" fontId="2" fillId="2" borderId="11" xfId="0" applyNumberFormat="1" applyFont="1" applyFill="1" applyBorder="1"/>
    <xf numFmtId="3" fontId="1" fillId="2" borderId="14" xfId="0" applyNumberFormat="1" applyFont="1" applyFill="1" applyBorder="1"/>
    <xf numFmtId="3" fontId="2" fillId="2" borderId="0" xfId="2" applyNumberFormat="1" applyFont="1" applyFill="1"/>
    <xf numFmtId="3" fontId="2" fillId="2" borderId="0" xfId="2" applyNumberFormat="1" applyFont="1" applyFill="1" applyBorder="1"/>
    <xf numFmtId="0" fontId="2" fillId="2" borderId="0" xfId="2" applyFont="1" applyFill="1"/>
    <xf numFmtId="9" fontId="2" fillId="2" borderId="2" xfId="0" applyNumberFormat="1" applyFont="1" applyFill="1" applyBorder="1"/>
    <xf numFmtId="0" fontId="2" fillId="2" borderId="0" xfId="2" applyFont="1" applyFill="1" applyAlignment="1">
      <alignment horizontal="right"/>
    </xf>
    <xf numFmtId="3" fontId="1" fillId="2" borderId="5" xfId="0" applyNumberFormat="1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0" fontId="1" fillId="2" borderId="0" xfId="0" applyFont="1" applyFill="1"/>
    <xf numFmtId="3" fontId="1" fillId="2" borderId="4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1" fillId="2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164" fontId="1" fillId="2" borderId="14" xfId="0" applyNumberFormat="1" applyFont="1" applyFill="1" applyBorder="1"/>
    <xf numFmtId="49" fontId="1" fillId="5" borderId="6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2" fillId="2" borderId="2" xfId="0" applyNumberFormat="1" applyFont="1" applyFill="1" applyBorder="1" applyAlignment="1"/>
    <xf numFmtId="3" fontId="2" fillId="2" borderId="1" xfId="0" applyNumberFormat="1" applyFont="1" applyFill="1" applyBorder="1" applyAlignment="1"/>
    <xf numFmtId="3" fontId="2" fillId="2" borderId="3" xfId="0" applyNumberFormat="1" applyFont="1" applyFill="1" applyBorder="1" applyAlignment="1"/>
    <xf numFmtId="0" fontId="1" fillId="0" borderId="9" xfId="0" applyFont="1" applyBorder="1" applyAlignment="1">
      <alignment horizontal="center"/>
    </xf>
    <xf numFmtId="0" fontId="2" fillId="0" borderId="9" xfId="0" applyFont="1" applyBorder="1" applyAlignment="1"/>
    <xf numFmtId="49" fontId="1" fillId="5" borderId="4" xfId="0" applyNumberFormat="1" applyFont="1" applyFill="1" applyBorder="1" applyAlignment="1">
      <alignment horizontal="left" vertical="top" wrapText="1"/>
    </xf>
    <xf numFmtId="3" fontId="2" fillId="2" borderId="2" xfId="2" applyNumberFormat="1" applyFont="1" applyFill="1" applyBorder="1"/>
    <xf numFmtId="0" fontId="2" fillId="2" borderId="2" xfId="2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1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5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center"/>
    </xf>
    <xf numFmtId="3" fontId="4" fillId="4" borderId="6" xfId="0" applyNumberFormat="1" applyFont="1" applyFill="1" applyBorder="1" applyAlignment="1">
      <alignment horizontal="left" vertical="top" wrapText="1"/>
    </xf>
    <xf numFmtId="3" fontId="1" fillId="5" borderId="6" xfId="0" applyNumberFormat="1" applyFont="1" applyFill="1" applyBorder="1" applyAlignment="1">
      <alignment horizontal="left" vertical="top" wrapText="1"/>
    </xf>
    <xf numFmtId="3" fontId="1" fillId="6" borderId="6" xfId="0" applyNumberFormat="1" applyFont="1" applyFill="1" applyBorder="1" applyAlignment="1">
      <alignment horizontal="left" vertical="top" wrapText="1"/>
    </xf>
    <xf numFmtId="3" fontId="1" fillId="7" borderId="6" xfId="0" applyNumberFormat="1" applyFont="1" applyFill="1" applyBorder="1" applyAlignment="1">
      <alignment horizontal="left" vertical="top" wrapText="1"/>
    </xf>
    <xf numFmtId="49" fontId="1" fillId="8" borderId="6" xfId="0" applyNumberFormat="1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right"/>
    </xf>
    <xf numFmtId="0" fontId="1" fillId="0" borderId="9" xfId="0" applyFont="1" applyBorder="1" applyAlignment="1"/>
    <xf numFmtId="3" fontId="1" fillId="0" borderId="0" xfId="0" applyNumberFormat="1" applyFont="1"/>
    <xf numFmtId="0" fontId="0" fillId="2" borderId="0" xfId="0" applyFill="1"/>
    <xf numFmtId="0" fontId="8" fillId="7" borderId="4" xfId="0" applyFont="1" applyFill="1" applyBorder="1"/>
    <xf numFmtId="0" fontId="8" fillId="7" borderId="15" xfId="0" applyFont="1" applyFill="1" applyBorder="1"/>
    <xf numFmtId="0" fontId="0" fillId="7" borderId="5" xfId="0" applyFill="1" applyBorder="1"/>
    <xf numFmtId="3" fontId="8" fillId="2" borderId="0" xfId="0" applyNumberFormat="1" applyFont="1" applyFill="1"/>
    <xf numFmtId="3" fontId="8" fillId="2" borderId="0" xfId="0" applyNumberFormat="1" applyFont="1" applyFill="1" applyBorder="1"/>
    <xf numFmtId="3" fontId="1" fillId="9" borderId="6" xfId="0" applyNumberFormat="1" applyFont="1" applyFill="1" applyBorder="1" applyAlignment="1">
      <alignment horizontal="left" vertical="top" wrapText="1"/>
    </xf>
    <xf numFmtId="3" fontId="9" fillId="5" borderId="6" xfId="0" applyNumberFormat="1" applyFont="1" applyFill="1" applyBorder="1" applyAlignment="1">
      <alignment horizontal="left" vertical="top" wrapText="1"/>
    </xf>
    <xf numFmtId="3" fontId="9" fillId="4" borderId="2" xfId="0" applyNumberFormat="1" applyFont="1" applyFill="1" applyBorder="1" applyAlignment="1">
      <alignment horizontal="left" vertical="top" wrapText="1"/>
    </xf>
    <xf numFmtId="3" fontId="9" fillId="4" borderId="12" xfId="0" applyNumberFormat="1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1" fillId="10" borderId="6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3" fontId="6" fillId="2" borderId="7" xfId="0" applyNumberFormat="1" applyFont="1" applyFill="1" applyBorder="1"/>
    <xf numFmtId="3" fontId="6" fillId="2" borderId="0" xfId="0" applyNumberFormat="1" applyFont="1" applyFill="1"/>
    <xf numFmtId="3" fontId="6" fillId="2" borderId="12" xfId="0" applyNumberFormat="1" applyFont="1" applyFill="1" applyBorder="1"/>
    <xf numFmtId="3" fontId="6" fillId="2" borderId="0" xfId="0" applyNumberFormat="1" applyFont="1" applyFill="1" applyBorder="1"/>
    <xf numFmtId="0" fontId="1" fillId="0" borderId="0" xfId="0" applyFont="1" applyBorder="1" applyAlignment="1"/>
    <xf numFmtId="3" fontId="1" fillId="10" borderId="6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/>
    <xf numFmtId="3" fontId="2" fillId="0" borderId="6" xfId="0" applyNumberFormat="1" applyFont="1" applyBorder="1"/>
    <xf numFmtId="3" fontId="2" fillId="2" borderId="3" xfId="0" applyNumberFormat="1" applyFont="1" applyFill="1" applyBorder="1"/>
    <xf numFmtId="3" fontId="6" fillId="2" borderId="2" xfId="0" applyNumberFormat="1" applyFont="1" applyFill="1" applyBorder="1"/>
    <xf numFmtId="3" fontId="4" fillId="2" borderId="3" xfId="0" applyNumberFormat="1" applyFont="1" applyFill="1" applyBorder="1"/>
    <xf numFmtId="0" fontId="8" fillId="2" borderId="0" xfId="0" applyFont="1" applyFill="1"/>
    <xf numFmtId="3" fontId="0" fillId="2" borderId="0" xfId="0" applyNumberFormat="1" applyFill="1"/>
    <xf numFmtId="3" fontId="5" fillId="2" borderId="2" xfId="0" applyNumberFormat="1" applyFont="1" applyFill="1" applyBorder="1"/>
    <xf numFmtId="3" fontId="1" fillId="2" borderId="6" xfId="0" applyNumberFormat="1" applyFont="1" applyFill="1" applyBorder="1" applyAlignment="1">
      <alignment vertical="top" wrapText="1"/>
    </xf>
    <xf numFmtId="3" fontId="1" fillId="2" borderId="8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3" fontId="2" fillId="7" borderId="2" xfId="0" applyNumberFormat="1" applyFont="1" applyFill="1" applyBorder="1"/>
    <xf numFmtId="9" fontId="0" fillId="2" borderId="0" xfId="0" applyNumberFormat="1" applyFill="1"/>
    <xf numFmtId="3" fontId="1" fillId="2" borderId="12" xfId="0" applyNumberFormat="1" applyFont="1" applyFill="1" applyBorder="1"/>
    <xf numFmtId="3" fontId="2" fillId="0" borderId="12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3" fontId="2" fillId="11" borderId="12" xfId="0" applyNumberFormat="1" applyFont="1" applyFill="1" applyBorder="1"/>
    <xf numFmtId="3" fontId="0" fillId="0" borderId="6" xfId="0" applyNumberFormat="1" applyBorder="1"/>
    <xf numFmtId="0" fontId="10" fillId="2" borderId="0" xfId="0" applyFont="1" applyFill="1"/>
    <xf numFmtId="0" fontId="11" fillId="2" borderId="0" xfId="0" applyFont="1" applyFill="1"/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left" vertical="top" wrapText="1"/>
    </xf>
    <xf numFmtId="3" fontId="1" fillId="0" borderId="0" xfId="0" applyNumberFormat="1" applyFont="1" applyBorder="1"/>
    <xf numFmtId="3" fontId="2" fillId="0" borderId="0" xfId="0" applyNumberFormat="1" applyFont="1" applyBorder="1"/>
    <xf numFmtId="0" fontId="0" fillId="11" borderId="0" xfId="0" applyFill="1"/>
  </cellXfs>
  <cellStyles count="3">
    <cellStyle name="Normal_Sheet1" xfId="1"/>
    <cellStyle name="Standaard" xfId="0" builtinId="0"/>
    <cellStyle name="Standaard_Asiel" xfId="2"/>
  </cellStyles>
  <dxfs count="0"/>
  <tableStyles count="0" defaultTableStyle="TableStyleMedium2" defaultPivotStyle="PivotStyleLight16"/>
  <colors>
    <mruColors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nl-BE" sz="1200"/>
              <a:t>Wachtreg. Asiel, aantal/1.000, 2012-2018
 </a:t>
            </a:r>
          </a:p>
        </c:rich>
      </c:tx>
      <c:layout>
        <c:manualLayout>
          <c:xMode val="edge"/>
          <c:yMode val="edge"/>
          <c:x val="0.14385962428853696"/>
          <c:y val="4.1009588087203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148592812037106E-2"/>
          <c:y val="0.19604503384445363"/>
          <c:w val="0.8192985965334586"/>
          <c:h val="0.51629987497619578"/>
        </c:manualLayout>
      </c:layout>
      <c:lineChart>
        <c:grouping val="standard"/>
        <c:varyColors val="0"/>
        <c:ser>
          <c:idx val="0"/>
          <c:order val="0"/>
          <c:tx>
            <c:v>Gent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Grafieken!$CV$4:$DB$4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Grafieken!$DF$15:$DM$15</c:f>
              <c:numCache>
                <c:formatCode>#,##0</c:formatCode>
                <c:ptCount val="8"/>
                <c:pt idx="0">
                  <c:v>7.1061391056052354</c:v>
                </c:pt>
                <c:pt idx="1">
                  <c:v>6.7233465891216495</c:v>
                </c:pt>
                <c:pt idx="2">
                  <c:v>5.5058114679100694</c:v>
                </c:pt>
                <c:pt idx="3">
                  <c:v>5.0064612286640715</c:v>
                </c:pt>
                <c:pt idx="4">
                  <c:v>4.2222412999196131</c:v>
                </c:pt>
                <c:pt idx="5">
                  <c:v>5.7248526409061133</c:v>
                </c:pt>
                <c:pt idx="6">
                  <c:v>3.4557152213275804</c:v>
                </c:pt>
                <c:pt idx="7">
                  <c:v>3.3349268572521278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7-473C-B1AD-49E8C09C8C7A}"/>
            </c:ext>
          </c:extLst>
        </c:ser>
        <c:ser>
          <c:idx val="1"/>
          <c:order val="1"/>
          <c:tx>
            <c:v>Luik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Grafieken!$CV$4:$DB$4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Grafieken!$DF$16:$DM$16</c:f>
              <c:numCache>
                <c:formatCode>#,##0</c:formatCode>
                <c:ptCount val="8"/>
                <c:pt idx="0">
                  <c:v>10.530365203118588</c:v>
                </c:pt>
                <c:pt idx="1">
                  <c:v>12.928695046645707</c:v>
                </c:pt>
                <c:pt idx="2">
                  <c:v>12.211530099093983</c:v>
                </c:pt>
                <c:pt idx="3">
                  <c:v>12.091085837988683</c:v>
                </c:pt>
                <c:pt idx="4">
                  <c:v>10.485676545438782</c:v>
                </c:pt>
                <c:pt idx="5">
                  <c:v>11.128824419238349</c:v>
                </c:pt>
                <c:pt idx="6">
                  <c:v>9.6568654914763901</c:v>
                </c:pt>
                <c:pt idx="7">
                  <c:v>9.5787680809416074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7-473C-B1AD-49E8C09C8C7A}"/>
            </c:ext>
          </c:extLst>
        </c:ser>
        <c:ser>
          <c:idx val="2"/>
          <c:order val="2"/>
          <c:tx>
            <c:v>Charleroi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Grafieken!$DF$17:$DM$17</c:f>
              <c:numCache>
                <c:formatCode>#,##0</c:formatCode>
                <c:ptCount val="8"/>
                <c:pt idx="0">
                  <c:v>4.4068861276328448</c:v>
                </c:pt>
                <c:pt idx="1">
                  <c:v>7.9134494169555634</c:v>
                </c:pt>
                <c:pt idx="2">
                  <c:v>5.4349168704760498</c:v>
                </c:pt>
                <c:pt idx="3">
                  <c:v>4.6727815425129071</c:v>
                </c:pt>
                <c:pt idx="4">
                  <c:v>4.9811410530280877</c:v>
                </c:pt>
                <c:pt idx="5">
                  <c:v>5.9207160490147865</c:v>
                </c:pt>
                <c:pt idx="6">
                  <c:v>3.2037431641061556</c:v>
                </c:pt>
                <c:pt idx="7">
                  <c:v>2.9513863097271948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7-473C-B1AD-49E8C09C8C7A}"/>
            </c:ext>
          </c:extLst>
        </c:ser>
        <c:ser>
          <c:idx val="3"/>
          <c:order val="3"/>
          <c:tx>
            <c:v>Antwerpen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Grafieken!$DF$18:$DM$18</c:f>
              <c:numCache>
                <c:formatCode>#,##0</c:formatCode>
                <c:ptCount val="8"/>
                <c:pt idx="0">
                  <c:v>13.09431021044427</c:v>
                </c:pt>
                <c:pt idx="1">
                  <c:v>11.573017500805191</c:v>
                </c:pt>
                <c:pt idx="2">
                  <c:v>9.1394532830912265</c:v>
                </c:pt>
                <c:pt idx="3">
                  <c:v>6.2156706808318569</c:v>
                </c:pt>
                <c:pt idx="4">
                  <c:v>4.4710227294769389</c:v>
                </c:pt>
                <c:pt idx="5">
                  <c:v>4.26314982364668</c:v>
                </c:pt>
                <c:pt idx="6">
                  <c:v>3.4350559730102748</c:v>
                </c:pt>
                <c:pt idx="7">
                  <c:v>4.496919095505179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7-473C-B1AD-49E8C09C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nl-BE" sz="1200"/>
              <a:t>Evolutie aantal Wachtregister Asiel, 2012-2019</a:t>
            </a:r>
          </a:p>
        </c:rich>
      </c:tx>
      <c:layout>
        <c:manualLayout>
          <c:xMode val="edge"/>
          <c:yMode val="edge"/>
          <c:x val="0.18947370904479635"/>
          <c:y val="4.0247769028871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2636312978138"/>
          <c:y val="0.19814263951084141"/>
          <c:w val="0.77017576847577807"/>
          <c:h val="0.59752389727488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Grafieken!$CV$4:$DC$4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Grafieken!$CV$10:$DC$10</c:f>
              <c:numCache>
                <c:formatCode>#,##0</c:formatCode>
                <c:ptCount val="8"/>
                <c:pt idx="0">
                  <c:v>57419</c:v>
                </c:pt>
                <c:pt idx="1">
                  <c:v>62574</c:v>
                </c:pt>
                <c:pt idx="2">
                  <c:v>52371.26690665981</c:v>
                </c:pt>
                <c:pt idx="3">
                  <c:v>46316</c:v>
                </c:pt>
                <c:pt idx="4">
                  <c:v>55416</c:v>
                </c:pt>
                <c:pt idx="5">
                  <c:v>49821</c:v>
                </c:pt>
                <c:pt idx="6">
                  <c:v>39964</c:v>
                </c:pt>
                <c:pt idx="7">
                  <c:v>41703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105-A744-FF101BC2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464080"/>
        <c:axId val="1"/>
      </c:barChart>
      <c:catAx>
        <c:axId val="31546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1546408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nl-BE" sz="1200"/>
              <a:t>Wachtreg. Asiel:</a:t>
            </a:r>
            <a:r>
              <a:rPr lang="nl-BE" sz="1200" baseline="0"/>
              <a:t> </a:t>
            </a:r>
            <a:r>
              <a:rPr lang="nl-BE" sz="1200"/>
              <a:t>aantal/1.000, 2012-2019
 </a:t>
            </a:r>
          </a:p>
        </c:rich>
      </c:tx>
      <c:layout>
        <c:manualLayout>
          <c:xMode val="edge"/>
          <c:yMode val="edge"/>
          <c:x val="0.14057240625986842"/>
          <c:y val="4.1009807984528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34802010695413E-2"/>
          <c:y val="0.20774094027720219"/>
          <c:w val="0.8192985965334586"/>
          <c:h val="0.58990672574318659"/>
        </c:manualLayout>
      </c:layout>
      <c:lineChart>
        <c:grouping val="standard"/>
        <c:varyColors val="0"/>
        <c:ser>
          <c:idx val="0"/>
          <c:order val="0"/>
          <c:tx>
            <c:v>Lokaliteit</c:v>
          </c:tx>
          <c:marker>
            <c:symbol val="none"/>
          </c:marker>
          <c:cat>
            <c:numRef>
              <c:f>Grafieken!$CV$4:$DC$4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Grafieken!$CV$9:$DC$9</c:f>
              <c:numCache>
                <c:formatCode>#,##0</c:formatCode>
                <c:ptCount val="8"/>
                <c:pt idx="0">
                  <c:v>5.2136356653030953</c:v>
                </c:pt>
                <c:pt idx="1">
                  <c:v>5.6502878690466725</c:v>
                </c:pt>
                <c:pt idx="2">
                  <c:v>4.707943485428185</c:v>
                </c:pt>
                <c:pt idx="3">
                  <c:v>4.1417983789432533</c:v>
                </c:pt>
                <c:pt idx="4">
                  <c:v>4.9291996819538335</c:v>
                </c:pt>
                <c:pt idx="5">
                  <c:v>4.3894666896208907</c:v>
                </c:pt>
                <c:pt idx="6">
                  <c:v>3.5210181807673324</c:v>
                </c:pt>
                <c:pt idx="7">
                  <c:v>3.6539260714104533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9-492C-923F-1AD733BFBEA1}"/>
            </c:ext>
          </c:extLst>
        </c:ser>
        <c:ser>
          <c:idx val="1"/>
          <c:order val="1"/>
          <c:tx>
            <c:v>België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Grafieken!$CV$4:$DC$4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Grafieken!$DF$11:$DM$11</c:f>
              <c:numCache>
                <c:formatCode>#,##0</c:formatCode>
                <c:ptCount val="8"/>
                <c:pt idx="0">
                  <c:v>5.2136356653030953</c:v>
                </c:pt>
                <c:pt idx="1">
                  <c:v>5.6633810345948525</c:v>
                </c:pt>
                <c:pt idx="2">
                  <c:v>4.7225065634228169</c:v>
                </c:pt>
                <c:pt idx="3">
                  <c:v>4.1417983789432533</c:v>
                </c:pt>
                <c:pt idx="4">
                  <c:v>4.9291996819538335</c:v>
                </c:pt>
                <c:pt idx="5">
                  <c:v>4.3894666896208907</c:v>
                </c:pt>
                <c:pt idx="6">
                  <c:v>3.5210181807673324</c:v>
                </c:pt>
                <c:pt idx="7">
                  <c:v>3.6208065343269547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9-492C-923F-1AD733BF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385992489888511"/>
          <c:y val="0.13880158252780861"/>
          <c:w val="0.2245614996922542"/>
          <c:h val="0.1135649311591161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nl-BE" sz="1200"/>
              <a:t>Wachtreg. Asiel, aantal/1.000, 2012-2018
 </a:t>
            </a:r>
          </a:p>
        </c:rich>
      </c:tx>
      <c:layout>
        <c:manualLayout>
          <c:xMode val="edge"/>
          <c:yMode val="edge"/>
          <c:x val="0.14385962428853696"/>
          <c:y val="4.1009588087203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148592812037106E-2"/>
          <c:y val="0.19604503384445363"/>
          <c:w val="0.8192985965334586"/>
          <c:h val="0.51629987497619578"/>
        </c:manualLayout>
      </c:layout>
      <c:lineChart>
        <c:grouping val="standard"/>
        <c:varyColors val="0"/>
        <c:ser>
          <c:idx val="0"/>
          <c:order val="0"/>
          <c:tx>
            <c:v>Lokaliteit</c:v>
          </c:tx>
          <c:marker>
            <c:symbol val="none"/>
          </c:marker>
          <c:cat>
            <c:numRef>
              <c:f>Grafieken!$CV$4:$DB$4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Grafieken!$CV$9:$DC$9</c:f>
              <c:numCache>
                <c:formatCode>#,##0</c:formatCode>
                <c:ptCount val="8"/>
                <c:pt idx="0">
                  <c:v>5.2136356653030953</c:v>
                </c:pt>
                <c:pt idx="1">
                  <c:v>5.6502878690466725</c:v>
                </c:pt>
                <c:pt idx="2">
                  <c:v>4.707943485428185</c:v>
                </c:pt>
                <c:pt idx="3">
                  <c:v>4.1417983789432533</c:v>
                </c:pt>
                <c:pt idx="4">
                  <c:v>4.9291996819538335</c:v>
                </c:pt>
                <c:pt idx="5">
                  <c:v>4.3894666896208907</c:v>
                </c:pt>
                <c:pt idx="6">
                  <c:v>3.5210181807673324</c:v>
                </c:pt>
                <c:pt idx="7">
                  <c:v>3.6539260714104533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3-4524-80B3-ACC92D2C4C6F}"/>
            </c:ext>
          </c:extLst>
        </c:ser>
        <c:ser>
          <c:idx val="1"/>
          <c:order val="1"/>
          <c:tx>
            <c:v>Vlaams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Grafieken!$CV$4:$DB$4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Grafieken!$DF$8:$DM$8</c:f>
              <c:numCache>
                <c:formatCode>#,##0</c:formatCode>
                <c:ptCount val="8"/>
                <c:pt idx="0">
                  <c:v>4.1445703130732516</c:v>
                </c:pt>
                <c:pt idx="1">
                  <c:v>4.3293503414879115</c:v>
                </c:pt>
                <c:pt idx="2">
                  <c:v>3.5896372810744928</c:v>
                </c:pt>
                <c:pt idx="3">
                  <c:v>2.6797141949262273</c:v>
                </c:pt>
                <c:pt idx="4">
                  <c:v>3.4301782665439728</c:v>
                </c:pt>
                <c:pt idx="5">
                  <c:v>2.8437480213515096</c:v>
                </c:pt>
                <c:pt idx="6">
                  <c:v>2.182439725969993</c:v>
                </c:pt>
                <c:pt idx="7">
                  <c:v>2.1393670888383465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3-4524-80B3-ACC92D2C4C6F}"/>
            </c:ext>
          </c:extLst>
        </c:ser>
        <c:ser>
          <c:idx val="2"/>
          <c:order val="2"/>
          <c:tx>
            <c:v>Brussels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Grafieken!$DF$9:$DM$9</c:f>
              <c:numCache>
                <c:formatCode>#,##0</c:formatCode>
                <c:ptCount val="8"/>
                <c:pt idx="0">
                  <c:v>10.797320929641298</c:v>
                </c:pt>
                <c:pt idx="1">
                  <c:v>11.330874256675644</c:v>
                </c:pt>
                <c:pt idx="2">
                  <c:v>10.639394603597934</c:v>
                </c:pt>
                <c:pt idx="3">
                  <c:v>11.406300435549095</c:v>
                </c:pt>
                <c:pt idx="4">
                  <c:v>10.612173674388899</c:v>
                </c:pt>
                <c:pt idx="5">
                  <c:v>10.805673356332822</c:v>
                </c:pt>
                <c:pt idx="6">
                  <c:v>9.5756569253283477</c:v>
                </c:pt>
                <c:pt idx="7">
                  <c:v>9.9281692745779875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3-4524-80B3-ACC92D2C4C6F}"/>
            </c:ext>
          </c:extLst>
        </c:ser>
        <c:ser>
          <c:idx val="3"/>
          <c:order val="3"/>
          <c:tx>
            <c:v>Waals</c:v>
          </c:tx>
          <c:marker>
            <c:symbol val="none"/>
          </c:marker>
          <c:val>
            <c:numRef>
              <c:f>Grafieken!$DF$10:$DM$10</c:f>
              <c:numCache>
                <c:formatCode>#,##0</c:formatCode>
                <c:ptCount val="8"/>
                <c:pt idx="0">
                  <c:v>5.3405801682524059</c:v>
                </c:pt>
                <c:pt idx="1">
                  <c:v>6.2237376365305757</c:v>
                </c:pt>
                <c:pt idx="2">
                  <c:v>4.8376604109072145</c:v>
                </c:pt>
                <c:pt idx="3">
                  <c:v>4.3972270553445343</c:v>
                </c:pt>
                <c:pt idx="4">
                  <c:v>5.7575503229797853</c:v>
                </c:pt>
                <c:pt idx="5">
                  <c:v>5.0702507449874066</c:v>
                </c:pt>
                <c:pt idx="6">
                  <c:v>3.9466586531091714</c:v>
                </c:pt>
                <c:pt idx="7">
                  <c:v>4.2216549272980055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B3-4524-80B3-ACC92D2C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190500</xdr:colOff>
      <xdr:row>15</xdr:row>
      <xdr:rowOff>160020</xdr:rowOff>
    </xdr:to>
    <xdr:graphicFrame macro="">
      <xdr:nvGraphicFramePr>
        <xdr:cNvPr id="2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8</xdr:row>
      <xdr:rowOff>99060</xdr:rowOff>
    </xdr:from>
    <xdr:to>
      <xdr:col>6</xdr:col>
      <xdr:colOff>342900</xdr:colOff>
      <xdr:row>21</xdr:row>
      <xdr:rowOff>53340</xdr:rowOff>
    </xdr:to>
    <xdr:graphicFrame macro="">
      <xdr:nvGraphicFramePr>
        <xdr:cNvPr id="412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</xdr:row>
      <xdr:rowOff>129540</xdr:rowOff>
    </xdr:from>
    <xdr:to>
      <xdr:col>14</xdr:col>
      <xdr:colOff>114300</xdr:colOff>
      <xdr:row>21</xdr:row>
      <xdr:rowOff>121920</xdr:rowOff>
    </xdr:to>
    <xdr:graphicFrame macro="">
      <xdr:nvGraphicFramePr>
        <xdr:cNvPr id="4123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601980</xdr:colOff>
      <xdr:row>8</xdr:row>
      <xdr:rowOff>144780</xdr:rowOff>
    </xdr:from>
    <xdr:to>
      <xdr:col>21</xdr:col>
      <xdr:colOff>76200</xdr:colOff>
      <xdr:row>21</xdr:row>
      <xdr:rowOff>137160</xdr:rowOff>
    </xdr:to>
    <xdr:graphicFrame macro="">
      <xdr:nvGraphicFramePr>
        <xdr:cNvPr id="9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3.2" x14ac:dyDescent="0.25"/>
  <cols>
    <col min="1" max="16384" width="8.88671875" style="20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51"/>
  <sheetViews>
    <sheetView topLeftCell="A2" workbookViewId="0">
      <selection activeCell="A2" sqref="A2:XFD2"/>
    </sheetView>
  </sheetViews>
  <sheetFormatPr defaultColWidth="9.109375" defaultRowHeight="13.2" outlineLevelRow="1" x14ac:dyDescent="0.25"/>
  <cols>
    <col min="1" max="16384" width="9.109375" style="160"/>
  </cols>
  <sheetData>
    <row r="1" spans="1:203" s="8" customFormat="1" ht="36" hidden="1" customHeight="1" outlineLevel="1" x14ac:dyDescent="0.25">
      <c r="A1" s="73" t="s">
        <v>636</v>
      </c>
      <c r="B1" s="73" t="s">
        <v>178</v>
      </c>
      <c r="C1" s="73" t="s">
        <v>156</v>
      </c>
      <c r="D1" s="73" t="s">
        <v>629</v>
      </c>
      <c r="E1" s="74" t="s">
        <v>177</v>
      </c>
      <c r="F1" s="73" t="s">
        <v>175</v>
      </c>
      <c r="G1" s="73" t="s">
        <v>183</v>
      </c>
      <c r="H1" s="73" t="s">
        <v>656</v>
      </c>
      <c r="I1" s="73" t="s">
        <v>175</v>
      </c>
      <c r="J1" s="73" t="s">
        <v>183</v>
      </c>
      <c r="K1" s="73" t="s">
        <v>657</v>
      </c>
      <c r="L1" s="154" t="s">
        <v>671</v>
      </c>
      <c r="M1" s="153" t="s">
        <v>175</v>
      </c>
      <c r="N1" s="153" t="s">
        <v>672</v>
      </c>
      <c r="O1" s="153" t="s">
        <v>673</v>
      </c>
      <c r="P1" s="153" t="s">
        <v>674</v>
      </c>
      <c r="Q1" s="153" t="s">
        <v>675</v>
      </c>
      <c r="R1" s="153" t="s">
        <v>676</v>
      </c>
      <c r="S1" s="153" t="s">
        <v>677</v>
      </c>
      <c r="T1" s="153" t="s">
        <v>678</v>
      </c>
      <c r="U1" s="153" t="s">
        <v>679</v>
      </c>
      <c r="V1" s="153" t="s">
        <v>680</v>
      </c>
      <c r="W1" s="153" t="s">
        <v>681</v>
      </c>
      <c r="X1" s="153" t="s">
        <v>682</v>
      </c>
      <c r="Y1" s="74" t="s">
        <v>683</v>
      </c>
      <c r="Z1" s="152" t="s">
        <v>684</v>
      </c>
      <c r="AA1" s="74" t="s">
        <v>685</v>
      </c>
      <c r="AB1" s="167" t="s">
        <v>693</v>
      </c>
      <c r="AC1" s="167" t="s">
        <v>672</v>
      </c>
      <c r="AD1" s="167" t="s">
        <v>673</v>
      </c>
      <c r="AE1" s="167" t="s">
        <v>674</v>
      </c>
      <c r="AF1" s="167" t="s">
        <v>675</v>
      </c>
      <c r="AG1" s="167" t="s">
        <v>676</v>
      </c>
      <c r="AH1" s="167" t="s">
        <v>677</v>
      </c>
      <c r="AI1" s="167" t="s">
        <v>695</v>
      </c>
      <c r="AJ1" s="167" t="s">
        <v>696</v>
      </c>
      <c r="AK1" s="168" t="s">
        <v>690</v>
      </c>
      <c r="AL1" s="169" t="s">
        <v>697</v>
      </c>
      <c r="AM1" s="170" t="s">
        <v>698</v>
      </c>
      <c r="AN1" s="170" t="s">
        <v>699</v>
      </c>
      <c r="AO1" s="170" t="s">
        <v>695</v>
      </c>
      <c r="AP1" s="170" t="s">
        <v>700</v>
      </c>
      <c r="AQ1" s="170" t="s">
        <v>676</v>
      </c>
      <c r="AR1" s="170" t="s">
        <v>673</v>
      </c>
      <c r="AS1" s="171" t="s">
        <v>701</v>
      </c>
      <c r="AT1" s="170" t="s">
        <v>702</v>
      </c>
      <c r="AU1" s="172" t="s">
        <v>692</v>
      </c>
      <c r="AV1" s="173" t="s">
        <v>689</v>
      </c>
      <c r="AW1" s="174" t="s">
        <v>703</v>
      </c>
      <c r="AX1" s="171" t="s">
        <v>704</v>
      </c>
      <c r="AY1" s="172" t="s">
        <v>692</v>
      </c>
      <c r="AZ1" s="166" t="s">
        <v>688</v>
      </c>
      <c r="BA1" s="155" t="s">
        <v>716</v>
      </c>
      <c r="BB1" s="155" t="s">
        <v>706</v>
      </c>
      <c r="BC1" s="155" t="s">
        <v>691</v>
      </c>
      <c r="BD1" s="180" t="s">
        <v>705</v>
      </c>
      <c r="BE1" s="153" t="s">
        <v>722</v>
      </c>
      <c r="BF1" s="155" t="s">
        <v>718</v>
      </c>
      <c r="BG1" s="155" t="s">
        <v>719</v>
      </c>
      <c r="BH1" s="155" t="s">
        <v>720</v>
      </c>
      <c r="BI1" s="180" t="s">
        <v>717</v>
      </c>
      <c r="BJ1" s="155" t="s">
        <v>757</v>
      </c>
      <c r="BK1" s="56" t="s">
        <v>634</v>
      </c>
      <c r="BL1" s="1" t="s">
        <v>158</v>
      </c>
      <c r="BM1" s="1" t="s">
        <v>180</v>
      </c>
      <c r="BN1" s="1" t="s">
        <v>631</v>
      </c>
      <c r="BO1" s="1" t="s">
        <v>179</v>
      </c>
      <c r="BP1" s="1" t="s">
        <v>181</v>
      </c>
      <c r="BQ1" s="1" t="s">
        <v>182</v>
      </c>
      <c r="BR1" s="1" t="s">
        <v>635</v>
      </c>
      <c r="BS1" s="123" t="s">
        <v>184</v>
      </c>
      <c r="BT1" s="56" t="s">
        <v>632</v>
      </c>
      <c r="BU1" s="1" t="s">
        <v>186</v>
      </c>
      <c r="BV1" s="1" t="s">
        <v>180</v>
      </c>
      <c r="BW1" s="1" t="s">
        <v>631</v>
      </c>
      <c r="BX1" s="1" t="s">
        <v>179</v>
      </c>
      <c r="BY1" s="1" t="s">
        <v>181</v>
      </c>
      <c r="BZ1" s="1" t="s">
        <v>182</v>
      </c>
      <c r="CA1" s="1" t="s">
        <v>635</v>
      </c>
      <c r="CB1" s="123" t="s">
        <v>185</v>
      </c>
      <c r="CC1" s="56" t="s">
        <v>646</v>
      </c>
      <c r="CD1" s="73" t="s">
        <v>645</v>
      </c>
      <c r="CE1" s="1" t="s">
        <v>180</v>
      </c>
      <c r="CF1" s="1" t="s">
        <v>631</v>
      </c>
      <c r="CG1" s="1" t="s">
        <v>179</v>
      </c>
      <c r="CH1" s="73" t="s">
        <v>181</v>
      </c>
      <c r="CI1" s="1" t="s">
        <v>182</v>
      </c>
      <c r="CJ1" s="73" t="s">
        <v>635</v>
      </c>
      <c r="CK1" s="123" t="s">
        <v>637</v>
      </c>
      <c r="CL1" s="56" t="s">
        <v>711</v>
      </c>
      <c r="CM1" s="73" t="s">
        <v>648</v>
      </c>
      <c r="CN1" s="1" t="s">
        <v>180</v>
      </c>
      <c r="CO1" s="1" t="s">
        <v>631</v>
      </c>
      <c r="CP1" s="1" t="s">
        <v>179</v>
      </c>
      <c r="CQ1" s="73" t="s">
        <v>181</v>
      </c>
      <c r="CR1" s="1" t="s">
        <v>182</v>
      </c>
      <c r="CS1" s="73" t="s">
        <v>635</v>
      </c>
      <c r="CT1" s="131" t="s">
        <v>647</v>
      </c>
      <c r="CU1" s="189" t="s">
        <v>709</v>
      </c>
      <c r="CV1" s="73" t="s">
        <v>710</v>
      </c>
      <c r="CW1" s="1" t="s">
        <v>180</v>
      </c>
      <c r="CX1" s="1" t="s">
        <v>631</v>
      </c>
      <c r="CY1" s="1" t="s">
        <v>179</v>
      </c>
      <c r="CZ1" s="73" t="s">
        <v>181</v>
      </c>
      <c r="DA1" s="1" t="s">
        <v>182</v>
      </c>
      <c r="DB1" s="73" t="s">
        <v>635</v>
      </c>
      <c r="DC1" s="123" t="s">
        <v>662</v>
      </c>
      <c r="DD1" s="189" t="s">
        <v>733</v>
      </c>
      <c r="DE1" s="73" t="s">
        <v>734</v>
      </c>
      <c r="DF1" s="1" t="s">
        <v>180</v>
      </c>
      <c r="DG1" s="1" t="s">
        <v>631</v>
      </c>
      <c r="DH1" s="1" t="s">
        <v>179</v>
      </c>
      <c r="DI1" s="73" t="s">
        <v>181</v>
      </c>
      <c r="DJ1" s="1" t="s">
        <v>182</v>
      </c>
      <c r="DK1" s="73" t="s">
        <v>635</v>
      </c>
      <c r="DL1" s="123" t="s">
        <v>725</v>
      </c>
      <c r="DM1" s="189" t="s">
        <v>724</v>
      </c>
      <c r="DN1" s="73" t="s">
        <v>726</v>
      </c>
      <c r="DO1" s="1" t="s">
        <v>180</v>
      </c>
      <c r="DP1" s="73" t="s">
        <v>635</v>
      </c>
      <c r="DQ1" s="123" t="s">
        <v>730</v>
      </c>
      <c r="DR1" s="189" t="s">
        <v>733</v>
      </c>
      <c r="DS1" s="73" t="s">
        <v>734</v>
      </c>
      <c r="DT1" s="1" t="s">
        <v>180</v>
      </c>
      <c r="DU1" s="73" t="s">
        <v>635</v>
      </c>
      <c r="DV1" s="123" t="s">
        <v>740</v>
      </c>
      <c r="DW1" s="131" t="s">
        <v>686</v>
      </c>
      <c r="DX1" s="87" t="s">
        <v>639</v>
      </c>
      <c r="DY1" s="88" t="s">
        <v>642</v>
      </c>
      <c r="DZ1" s="88" t="s">
        <v>643</v>
      </c>
      <c r="EA1" s="89" t="s">
        <v>649</v>
      </c>
      <c r="EB1" s="89" t="s">
        <v>663</v>
      </c>
      <c r="EC1" s="89" t="s">
        <v>727</v>
      </c>
      <c r="ED1" s="89" t="s">
        <v>731</v>
      </c>
      <c r="EE1" s="89" t="s">
        <v>747</v>
      </c>
      <c r="EF1" s="90" t="s">
        <v>758</v>
      </c>
      <c r="EG1" s="87" t="s">
        <v>666</v>
      </c>
      <c r="EH1" s="88" t="s">
        <v>667</v>
      </c>
      <c r="EI1" s="88" t="s">
        <v>668</v>
      </c>
      <c r="EJ1" s="89" t="s">
        <v>669</v>
      </c>
      <c r="EK1" s="89" t="s">
        <v>670</v>
      </c>
      <c r="EL1" s="89" t="s">
        <v>728</v>
      </c>
      <c r="EM1" s="89" t="s">
        <v>738</v>
      </c>
      <c r="EN1" s="89" t="s">
        <v>748</v>
      </c>
      <c r="EO1" s="156" t="s">
        <v>759</v>
      </c>
      <c r="EP1" s="53" t="s">
        <v>633</v>
      </c>
      <c r="EQ1" s="53" t="s">
        <v>638</v>
      </c>
      <c r="ER1" s="53" t="s">
        <v>650</v>
      </c>
      <c r="ES1" s="53" t="s">
        <v>664</v>
      </c>
      <c r="ET1" s="53" t="s">
        <v>729</v>
      </c>
      <c r="EU1" s="53" t="s">
        <v>729</v>
      </c>
      <c r="EV1" s="206" t="s">
        <v>749</v>
      </c>
      <c r="EW1" s="53" t="s">
        <v>760</v>
      </c>
      <c r="EX1" s="71" t="s">
        <v>761</v>
      </c>
      <c r="EY1" s="87" t="s">
        <v>640</v>
      </c>
      <c r="EZ1" s="88" t="s">
        <v>641</v>
      </c>
      <c r="FA1" s="88" t="s">
        <v>644</v>
      </c>
      <c r="FB1" s="89" t="s">
        <v>651</v>
      </c>
      <c r="FC1" s="89" t="s">
        <v>665</v>
      </c>
      <c r="FD1" s="89" t="s">
        <v>732</v>
      </c>
      <c r="FE1" s="89" t="s">
        <v>737</v>
      </c>
      <c r="FF1" s="88" t="s">
        <v>756</v>
      </c>
      <c r="FG1" s="205" t="s">
        <v>764</v>
      </c>
      <c r="FH1" s="71" t="s">
        <v>762</v>
      </c>
      <c r="FI1" s="153" t="s">
        <v>763</v>
      </c>
      <c r="FJ1" s="171" t="s">
        <v>739</v>
      </c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</row>
    <row r="2" spans="1:203" s="8" customFormat="1" ht="12" customHeight="1" collapsed="1" x14ac:dyDescent="0.25">
      <c r="A2" s="9"/>
      <c r="B2" s="13">
        <v>0</v>
      </c>
      <c r="C2" s="11"/>
      <c r="D2" s="99">
        <v>0</v>
      </c>
      <c r="E2" s="28" t="s">
        <v>157</v>
      </c>
      <c r="F2" s="37"/>
      <c r="G2" s="40"/>
      <c r="H2" s="40"/>
      <c r="I2" s="37">
        <v>8270</v>
      </c>
      <c r="J2" s="125">
        <v>9305</v>
      </c>
      <c r="K2" s="125">
        <v>17575</v>
      </c>
      <c r="L2" s="125">
        <v>508</v>
      </c>
      <c r="M2" s="125">
        <v>9950</v>
      </c>
      <c r="N2" s="125">
        <v>6307</v>
      </c>
      <c r="O2" s="125">
        <v>6965</v>
      </c>
      <c r="P2" s="125">
        <v>47</v>
      </c>
      <c r="Q2" s="125">
        <v>417</v>
      </c>
      <c r="R2" s="125">
        <v>800</v>
      </c>
      <c r="S2" s="125">
        <v>352</v>
      </c>
      <c r="T2" s="125">
        <v>2337</v>
      </c>
      <c r="U2" s="125">
        <v>2435</v>
      </c>
      <c r="V2" s="125">
        <v>100</v>
      </c>
      <c r="W2" s="141">
        <v>500</v>
      </c>
      <c r="X2" s="125">
        <v>30210</v>
      </c>
      <c r="Y2" s="94">
        <v>35737</v>
      </c>
      <c r="Z2" s="142">
        <v>4966</v>
      </c>
      <c r="AA2" s="94">
        <v>40703</v>
      </c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182">
        <v>0</v>
      </c>
      <c r="BB2" s="182">
        <v>0</v>
      </c>
      <c r="BC2" s="182">
        <v>0</v>
      </c>
      <c r="BD2" s="50">
        <v>0</v>
      </c>
      <c r="BE2" s="50">
        <v>4.9291996819538335</v>
      </c>
      <c r="BF2" s="50">
        <v>0</v>
      </c>
      <c r="BG2" s="50">
        <v>0</v>
      </c>
      <c r="BH2" s="50">
        <v>0</v>
      </c>
      <c r="BI2" s="50">
        <v>0</v>
      </c>
      <c r="BJ2" s="94"/>
      <c r="BK2" s="75">
        <v>11070543</v>
      </c>
      <c r="BL2" s="50">
        <v>11013236</v>
      </c>
      <c r="BM2" s="51">
        <v>57307</v>
      </c>
      <c r="BN2" s="50">
        <v>55221</v>
      </c>
      <c r="BO2" s="46">
        <v>2198</v>
      </c>
      <c r="BP2" s="50">
        <v>57419</v>
      </c>
      <c r="BQ2" s="52">
        <v>5.2034660839012261</v>
      </c>
      <c r="BR2" s="52">
        <v>5.2136356653030953</v>
      </c>
      <c r="BS2" s="52"/>
      <c r="BT2" s="50">
        <v>11137157</v>
      </c>
      <c r="BU2" s="50">
        <v>11074480</v>
      </c>
      <c r="BV2" s="51">
        <v>62677</v>
      </c>
      <c r="BW2" s="50">
        <v>60376</v>
      </c>
      <c r="BX2" s="64">
        <v>2198</v>
      </c>
      <c r="BY2" s="50">
        <v>62574</v>
      </c>
      <c r="BZ2" s="72">
        <v>5.6595885314705514</v>
      </c>
      <c r="CA2" s="72">
        <v>5.6502878690466725</v>
      </c>
      <c r="CB2" s="52"/>
      <c r="CC2" s="50">
        <v>11176330</v>
      </c>
      <c r="CD2" s="50">
        <v>11124022</v>
      </c>
      <c r="CE2" s="51">
        <v>52308</v>
      </c>
      <c r="CF2" s="50">
        <v>50173.26690665981</v>
      </c>
      <c r="CG2" s="64">
        <v>2198</v>
      </c>
      <c r="CH2" s="50">
        <v>52371.26690665981</v>
      </c>
      <c r="CI2" s="72">
        <v>4.7022560724888889</v>
      </c>
      <c r="CJ2" s="52">
        <v>4.707943485428185</v>
      </c>
      <c r="CK2" s="52"/>
      <c r="CL2" s="102">
        <v>11228984</v>
      </c>
      <c r="CM2" s="50">
        <v>11182582</v>
      </c>
      <c r="CN2" s="51">
        <v>46316</v>
      </c>
      <c r="CO2" s="50">
        <v>44118</v>
      </c>
      <c r="CP2" s="64">
        <v>2198</v>
      </c>
      <c r="CQ2" s="50">
        <v>46316</v>
      </c>
      <c r="CR2" s="72">
        <v>4.1417983789432533</v>
      </c>
      <c r="CS2" s="52">
        <v>4.1417983789432533</v>
      </c>
      <c r="CT2" s="28"/>
      <c r="CU2" s="50">
        <v>11297809</v>
      </c>
      <c r="CV2" s="50">
        <v>11242393</v>
      </c>
      <c r="CW2" s="51">
        <v>55416</v>
      </c>
      <c r="CX2" s="50">
        <v>55416</v>
      </c>
      <c r="CY2" s="64"/>
      <c r="CZ2" s="50">
        <v>55416</v>
      </c>
      <c r="DA2" s="72">
        <v>4.9291996819538335</v>
      </c>
      <c r="DB2" s="52">
        <v>4.9291996819538335</v>
      </c>
      <c r="DC2" s="28"/>
      <c r="DD2" s="92">
        <v>11345001</v>
      </c>
      <c r="DE2" s="92">
        <v>11295269</v>
      </c>
      <c r="DF2" s="51">
        <v>49821</v>
      </c>
      <c r="DG2" s="50">
        <v>49821</v>
      </c>
      <c r="DH2" s="64"/>
      <c r="DI2" s="50">
        <v>49821</v>
      </c>
      <c r="DJ2" s="72">
        <v>4.4107847276589869</v>
      </c>
      <c r="DK2" s="52">
        <v>4.4107847276589869</v>
      </c>
      <c r="DL2" s="28"/>
      <c r="DM2" s="94">
        <v>11390090</v>
      </c>
      <c r="DN2" s="94">
        <v>11350126</v>
      </c>
      <c r="DO2" s="51">
        <v>39964</v>
      </c>
      <c r="DP2" s="52">
        <v>3.5210181807673324</v>
      </c>
      <c r="DQ2" s="28"/>
      <c r="DR2" s="94">
        <v>11454906</v>
      </c>
      <c r="DS2" s="94">
        <v>11413203</v>
      </c>
      <c r="DT2" s="51">
        <v>41703</v>
      </c>
      <c r="DU2" s="52">
        <v>3.6539260714104533</v>
      </c>
      <c r="DV2" s="28"/>
      <c r="DW2" s="28"/>
      <c r="DX2" s="28">
        <v>57419</v>
      </c>
      <c r="DY2" s="86">
        <v>62574</v>
      </c>
      <c r="DZ2" s="86">
        <v>52371.26690665981</v>
      </c>
      <c r="EA2" s="82">
        <v>46316</v>
      </c>
      <c r="EB2" s="82">
        <v>55416</v>
      </c>
      <c r="EC2" s="82">
        <v>49821</v>
      </c>
      <c r="ED2" s="82">
        <v>39964</v>
      </c>
      <c r="EE2" s="82">
        <v>41703</v>
      </c>
      <c r="EF2" s="202"/>
      <c r="EG2" s="28">
        <v>5.2136356653030953</v>
      </c>
      <c r="EH2" s="86">
        <v>5.6502878690466725</v>
      </c>
      <c r="EI2" s="86">
        <v>4.707943485428185</v>
      </c>
      <c r="EJ2" s="82">
        <v>4.1417983789432533</v>
      </c>
      <c r="EK2" s="82">
        <v>4.9291996819538335</v>
      </c>
      <c r="EL2" s="82">
        <v>4.3894666896208907</v>
      </c>
      <c r="EM2" s="82">
        <v>3.5210181807673324</v>
      </c>
      <c r="EN2" s="82">
        <v>3.6539260714104533</v>
      </c>
      <c r="EO2" s="52"/>
      <c r="EP2" s="28">
        <v>5155</v>
      </c>
      <c r="EQ2" s="82">
        <v>-10202.73309334019</v>
      </c>
      <c r="ER2" s="82">
        <v>-6055.26690665981</v>
      </c>
      <c r="ES2" s="82">
        <v>9100</v>
      </c>
      <c r="ET2" s="82">
        <v>-5595</v>
      </c>
      <c r="EU2" s="82">
        <v>-9857</v>
      </c>
      <c r="EV2" s="82">
        <v>1739</v>
      </c>
      <c r="EW2" s="82">
        <v>-8118</v>
      </c>
      <c r="EX2" s="95">
        <v>-4613</v>
      </c>
      <c r="EY2" s="28"/>
      <c r="EZ2" s="86">
        <v>5.2136356653030953</v>
      </c>
      <c r="FA2" s="86">
        <v>5.6502878690466725</v>
      </c>
      <c r="FB2" s="82">
        <v>4.707943485428185</v>
      </c>
      <c r="FC2" s="82">
        <v>4.1417983789432533</v>
      </c>
      <c r="FD2" s="82">
        <v>4.9291996819538335</v>
      </c>
      <c r="FE2" s="82">
        <v>3.5210181807673324</v>
      </c>
      <c r="FF2" s="82">
        <v>3.5210181807673324</v>
      </c>
      <c r="FG2" s="82">
        <v>3.6539260714104533</v>
      </c>
      <c r="FH2" s="52">
        <v>-0.71870798296171612</v>
      </c>
      <c r="FI2" s="50">
        <v>-0.41251653687851342</v>
      </c>
      <c r="FJ2" s="43"/>
      <c r="FK2" s="43">
        <v>55416</v>
      </c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</row>
    <row r="3" spans="1:203" x14ac:dyDescent="0.25">
      <c r="A3" s="161" t="s">
        <v>687</v>
      </c>
      <c r="B3" s="162"/>
      <c r="C3" s="162"/>
      <c r="D3" s="162"/>
      <c r="E3" s="163"/>
    </row>
    <row r="4" spans="1:203" x14ac:dyDescent="0.25">
      <c r="T4" s="186"/>
      <c r="CV4" s="160">
        <v>2012</v>
      </c>
      <c r="CW4" s="160">
        <v>2013</v>
      </c>
      <c r="CX4" s="160">
        <v>2014</v>
      </c>
      <c r="CY4" s="160">
        <v>2015</v>
      </c>
      <c r="CZ4" s="160">
        <v>2016</v>
      </c>
      <c r="DA4" s="160">
        <v>2017</v>
      </c>
      <c r="DB4" s="160">
        <v>2018</v>
      </c>
      <c r="DC4" s="160">
        <v>2019</v>
      </c>
      <c r="DF4" s="160">
        <v>2012</v>
      </c>
      <c r="DG4" s="160">
        <v>2013</v>
      </c>
      <c r="DH4" s="160">
        <v>2014</v>
      </c>
      <c r="DI4" s="160">
        <v>2015</v>
      </c>
      <c r="DJ4" s="160">
        <v>2016</v>
      </c>
      <c r="DK4" s="160">
        <v>2017</v>
      </c>
      <c r="DL4" s="160">
        <v>2018</v>
      </c>
      <c r="DM4" s="160">
        <v>2019</v>
      </c>
    </row>
    <row r="5" spans="1:203" ht="13.8" x14ac:dyDescent="0.25">
      <c r="H5" s="204" t="s">
        <v>755</v>
      </c>
      <c r="T5" s="186"/>
    </row>
    <row r="6" spans="1:203" x14ac:dyDescent="0.25">
      <c r="H6" s="203" t="s">
        <v>754</v>
      </c>
      <c r="T6" s="186"/>
    </row>
    <row r="7" spans="1:203" x14ac:dyDescent="0.25">
      <c r="T7" s="186"/>
    </row>
    <row r="8" spans="1:203" x14ac:dyDescent="0.25">
      <c r="B8" s="165" t="str">
        <f>$E$2</f>
        <v>Rijk</v>
      </c>
      <c r="D8" s="186" t="s">
        <v>765</v>
      </c>
      <c r="I8" s="164" t="str">
        <f>$B$8</f>
        <v>Rijk</v>
      </c>
      <c r="K8" s="186" t="s">
        <v>735</v>
      </c>
      <c r="P8" s="164" t="str">
        <f>$I$8</f>
        <v>Rijk</v>
      </c>
      <c r="Q8" s="164"/>
      <c r="R8" s="186" t="s">
        <v>746</v>
      </c>
      <c r="S8" s="186"/>
      <c r="T8" s="186"/>
      <c r="U8" s="186"/>
      <c r="CV8" s="187"/>
      <c r="CW8" s="187"/>
      <c r="CX8" s="187"/>
      <c r="CY8" s="187"/>
      <c r="CZ8" s="187"/>
      <c r="DA8" s="187"/>
      <c r="DB8" s="187"/>
      <c r="DE8" s="203" t="s">
        <v>736</v>
      </c>
      <c r="DF8" s="187">
        <v>4.1445703130732516</v>
      </c>
      <c r="DG8" s="187">
        <v>4.3293503414879115</v>
      </c>
      <c r="DH8" s="187">
        <v>3.5896372810744928</v>
      </c>
      <c r="DI8" s="187">
        <v>2.6797141949262273</v>
      </c>
      <c r="DJ8" s="187">
        <v>3.4301782665439728</v>
      </c>
      <c r="DK8" s="187">
        <v>2.8437480213515096</v>
      </c>
      <c r="DL8" s="187">
        <v>2.182439725969993</v>
      </c>
      <c r="DM8" s="187">
        <v>2.1393670888383465</v>
      </c>
    </row>
    <row r="9" spans="1:203" x14ac:dyDescent="0.25">
      <c r="CU9" s="203" t="s">
        <v>753</v>
      </c>
      <c r="CV9" s="187">
        <f t="shared" ref="CV9:DC9" si="0">EG2</f>
        <v>5.2136356653030953</v>
      </c>
      <c r="CW9" s="187">
        <f t="shared" si="0"/>
        <v>5.6502878690466725</v>
      </c>
      <c r="CX9" s="187">
        <f t="shared" si="0"/>
        <v>4.707943485428185</v>
      </c>
      <c r="CY9" s="187">
        <f t="shared" si="0"/>
        <v>4.1417983789432533</v>
      </c>
      <c r="CZ9" s="187">
        <f t="shared" si="0"/>
        <v>4.9291996819538335</v>
      </c>
      <c r="DA9" s="187">
        <f t="shared" si="0"/>
        <v>4.3894666896208907</v>
      </c>
      <c r="DB9" s="187">
        <f t="shared" si="0"/>
        <v>3.5210181807673324</v>
      </c>
      <c r="DC9" s="187">
        <f t="shared" si="0"/>
        <v>3.6539260714104533</v>
      </c>
      <c r="DE9" s="203" t="s">
        <v>750</v>
      </c>
      <c r="DF9" s="187">
        <v>10.797320929641298</v>
      </c>
      <c r="DG9" s="187">
        <v>11.330874256675644</v>
      </c>
      <c r="DH9" s="187">
        <v>10.639394603597934</v>
      </c>
      <c r="DI9" s="187">
        <v>11.406300435549095</v>
      </c>
      <c r="DJ9" s="187">
        <v>10.612173674388899</v>
      </c>
      <c r="DK9" s="187">
        <v>10.805673356332822</v>
      </c>
      <c r="DL9" s="187">
        <v>9.5756569253283477</v>
      </c>
      <c r="DM9" s="187">
        <v>9.9281692745779875</v>
      </c>
    </row>
    <row r="10" spans="1:203" x14ac:dyDescent="0.25">
      <c r="CU10" s="160" t="s">
        <v>708</v>
      </c>
      <c r="CV10" s="187">
        <f t="shared" ref="CV10:DC10" si="1">DX2</f>
        <v>57419</v>
      </c>
      <c r="CW10" s="187">
        <f t="shared" si="1"/>
        <v>62574</v>
      </c>
      <c r="CX10" s="187">
        <f t="shared" si="1"/>
        <v>52371.26690665981</v>
      </c>
      <c r="CY10" s="187">
        <f t="shared" si="1"/>
        <v>46316</v>
      </c>
      <c r="CZ10" s="187">
        <f t="shared" si="1"/>
        <v>55416</v>
      </c>
      <c r="DA10" s="187">
        <f t="shared" si="1"/>
        <v>49821</v>
      </c>
      <c r="DB10" s="187">
        <f t="shared" si="1"/>
        <v>39964</v>
      </c>
      <c r="DC10" s="187">
        <f t="shared" si="1"/>
        <v>41703</v>
      </c>
      <c r="DE10" s="203" t="s">
        <v>751</v>
      </c>
      <c r="DF10" s="187">
        <v>5.3405801682524059</v>
      </c>
      <c r="DG10" s="187">
        <v>6.2237376365305757</v>
      </c>
      <c r="DH10" s="187">
        <v>4.8376604109072145</v>
      </c>
      <c r="DI10" s="187">
        <v>4.3972270553445343</v>
      </c>
      <c r="DJ10" s="187">
        <v>5.7575503229797853</v>
      </c>
      <c r="DK10" s="187">
        <v>5.0702507449874066</v>
      </c>
      <c r="DL10" s="187">
        <v>3.9466586531091714</v>
      </c>
      <c r="DM10" s="187">
        <v>4.2216549272980055</v>
      </c>
    </row>
    <row r="11" spans="1:203" x14ac:dyDescent="0.25">
      <c r="CV11" s="187"/>
      <c r="CW11" s="187"/>
      <c r="CX11" s="187"/>
      <c r="CY11" s="187"/>
      <c r="CZ11" s="187"/>
      <c r="DA11" s="187"/>
      <c r="DB11" s="187"/>
      <c r="DE11" s="203" t="s">
        <v>713</v>
      </c>
      <c r="DF11" s="187">
        <v>5.2136356653030953</v>
      </c>
      <c r="DG11" s="187">
        <v>5.6633810345948525</v>
      </c>
      <c r="DH11" s="187">
        <v>4.7225065634228169</v>
      </c>
      <c r="DI11" s="187">
        <v>4.1417983789432533</v>
      </c>
      <c r="DJ11" s="187">
        <v>4.9291996819538335</v>
      </c>
      <c r="DK11" s="187">
        <v>4.3894666896208907</v>
      </c>
      <c r="DL11" s="187">
        <v>3.5210181807673324</v>
      </c>
      <c r="DM11" s="187">
        <v>3.6208065343269547</v>
      </c>
    </row>
    <row r="12" spans="1:203" x14ac:dyDescent="0.25">
      <c r="DE12" s="203" t="s">
        <v>752</v>
      </c>
      <c r="DF12" s="187">
        <v>57419</v>
      </c>
      <c r="DG12" s="187">
        <v>62574</v>
      </c>
      <c r="DH12" s="187">
        <v>52371.26690665981</v>
      </c>
      <c r="DI12" s="187">
        <v>46316</v>
      </c>
      <c r="DJ12" s="187">
        <v>55416</v>
      </c>
      <c r="DK12" s="187">
        <v>49821</v>
      </c>
      <c r="DL12" s="187">
        <v>39964</v>
      </c>
      <c r="DM12" s="187">
        <v>41325</v>
      </c>
    </row>
    <row r="13" spans="1:203" x14ac:dyDescent="0.25">
      <c r="CV13" s="193"/>
      <c r="CW13" s="193"/>
      <c r="CX13" s="193"/>
      <c r="CY13" s="193"/>
      <c r="CZ13" s="193"/>
      <c r="DA13" s="193"/>
      <c r="DB13" s="193"/>
    </row>
    <row r="14" spans="1:203" x14ac:dyDescent="0.25">
      <c r="CV14" s="193"/>
      <c r="CW14" s="193"/>
      <c r="CX14" s="193"/>
      <c r="CY14" s="193"/>
      <c r="CZ14" s="193"/>
      <c r="DA14" s="193"/>
      <c r="DB14" s="193"/>
    </row>
    <row r="15" spans="1:203" x14ac:dyDescent="0.25">
      <c r="DE15" s="203" t="s">
        <v>766</v>
      </c>
      <c r="DF15" s="187">
        <v>7.1061391056052354</v>
      </c>
      <c r="DG15" s="187">
        <v>6.7233465891216495</v>
      </c>
      <c r="DH15" s="187">
        <v>5.5058114679100694</v>
      </c>
      <c r="DI15" s="187">
        <v>5.0064612286640715</v>
      </c>
      <c r="DJ15" s="187">
        <v>4.2222412999196131</v>
      </c>
      <c r="DK15" s="187">
        <v>5.7248526409061133</v>
      </c>
      <c r="DL15" s="187">
        <v>3.4557152213275804</v>
      </c>
      <c r="DM15" s="187">
        <v>3.3349268572521278</v>
      </c>
    </row>
    <row r="16" spans="1:203" x14ac:dyDescent="0.25">
      <c r="DE16" s="203" t="s">
        <v>152</v>
      </c>
      <c r="DF16" s="187">
        <v>10.530365203118588</v>
      </c>
      <c r="DG16" s="187">
        <v>12.928695046645707</v>
      </c>
      <c r="DH16" s="187">
        <v>12.211530099093983</v>
      </c>
      <c r="DI16" s="187">
        <v>12.091085837988683</v>
      </c>
      <c r="DJ16" s="187">
        <v>10.485676545438782</v>
      </c>
      <c r="DK16" s="187">
        <v>11.128824419238349</v>
      </c>
      <c r="DL16" s="187">
        <v>9.6568654914763901</v>
      </c>
      <c r="DM16" s="187">
        <v>9.5787680809416074</v>
      </c>
    </row>
    <row r="17" spans="2:117" x14ac:dyDescent="0.25">
      <c r="CS17" s="10" t="s">
        <v>129</v>
      </c>
      <c r="CT17" s="10"/>
      <c r="CU17" s="2" t="s">
        <v>198</v>
      </c>
      <c r="CV17" s="77">
        <v>11.852933488367901</v>
      </c>
      <c r="CW17" s="83">
        <v>12.155419512367741</v>
      </c>
      <c r="CX17" s="83">
        <v>12.299306416953476</v>
      </c>
      <c r="CY17" s="81">
        <v>14.18341458345961</v>
      </c>
      <c r="CZ17" s="83">
        <v>13.417000017168267</v>
      </c>
      <c r="DA17" s="83">
        <v>8.8342224185382765</v>
      </c>
      <c r="DB17" s="83">
        <v>8.8342224185382765</v>
      </c>
      <c r="DE17" s="203" t="s">
        <v>767</v>
      </c>
      <c r="DF17" s="187">
        <v>4.4068861276328448</v>
      </c>
      <c r="DG17" s="187">
        <v>7.9134494169555634</v>
      </c>
      <c r="DH17" s="187">
        <v>5.4349168704760498</v>
      </c>
      <c r="DI17" s="187">
        <v>4.6727815425129071</v>
      </c>
      <c r="DJ17" s="187">
        <v>4.9811410530280877</v>
      </c>
      <c r="DK17" s="187">
        <v>5.9207160490147865</v>
      </c>
      <c r="DL17" s="187">
        <v>3.2037431641061556</v>
      </c>
      <c r="DM17" s="187">
        <v>2.9513863097271948</v>
      </c>
    </row>
    <row r="18" spans="2:117" x14ac:dyDescent="0.25">
      <c r="CS18" s="10" t="s">
        <v>132</v>
      </c>
      <c r="CT18" s="10"/>
      <c r="CU18" s="2" t="s">
        <v>585</v>
      </c>
      <c r="CV18" s="77">
        <v>2.5388665997993982</v>
      </c>
      <c r="CW18" s="83">
        <v>2.9409943656739523</v>
      </c>
      <c r="CX18" s="83">
        <v>2.4620687532699352</v>
      </c>
      <c r="CY18" s="81">
        <v>2.745492815960465</v>
      </c>
      <c r="CZ18" s="83">
        <v>2.1157624301042772</v>
      </c>
      <c r="DA18" s="83">
        <v>0.4744255003706449</v>
      </c>
      <c r="DB18" s="83">
        <v>0.4744255003706449</v>
      </c>
      <c r="DE18" s="203" t="s">
        <v>771</v>
      </c>
      <c r="DF18" s="187">
        <v>13.09431021044427</v>
      </c>
      <c r="DG18" s="187">
        <v>11.573017500805191</v>
      </c>
      <c r="DH18" s="187">
        <v>9.1394532830912265</v>
      </c>
      <c r="DI18" s="187">
        <v>6.2156706808318569</v>
      </c>
      <c r="DJ18" s="187">
        <v>4.4710227294769389</v>
      </c>
      <c r="DK18" s="187">
        <v>4.26314982364668</v>
      </c>
      <c r="DL18" s="187">
        <v>3.4350559730102748</v>
      </c>
      <c r="DM18" s="187">
        <v>4.496919095505179</v>
      </c>
    </row>
    <row r="19" spans="2:117" x14ac:dyDescent="0.25">
      <c r="CS19" s="10" t="s">
        <v>130</v>
      </c>
      <c r="CT19" s="10"/>
      <c r="CU19" s="2" t="s">
        <v>15</v>
      </c>
      <c r="CV19" s="77">
        <v>4.327679664276971</v>
      </c>
      <c r="CW19" s="83">
        <v>3.5071211667593345</v>
      </c>
      <c r="CX19" s="83">
        <v>3.0019872309838909</v>
      </c>
      <c r="CY19" s="81">
        <v>2.7227411720353536</v>
      </c>
      <c r="CZ19" s="83">
        <v>7.4454003970880205</v>
      </c>
      <c r="DA19" s="83">
        <v>-1.0873504893077202</v>
      </c>
      <c r="DB19" s="83">
        <v>-1.0873504893077202</v>
      </c>
    </row>
    <row r="20" spans="2:117" x14ac:dyDescent="0.25">
      <c r="CS20" s="10" t="s">
        <v>131</v>
      </c>
      <c r="CT20" s="10"/>
      <c r="CU20" s="192" t="s">
        <v>274</v>
      </c>
      <c r="CV20" s="77">
        <v>7.3190829334496632</v>
      </c>
      <c r="CW20" s="83">
        <v>10.2110074660484</v>
      </c>
      <c r="CX20" s="83">
        <v>9.8448344183903842</v>
      </c>
      <c r="CY20" s="81">
        <v>7.948295933523343</v>
      </c>
      <c r="CZ20" s="83">
        <v>20.049628353879623</v>
      </c>
      <c r="DA20" s="83">
        <v>19.016215727900988</v>
      </c>
      <c r="DB20" s="83">
        <v>19.016215727900988</v>
      </c>
    </row>
    <row r="21" spans="2:117" x14ac:dyDescent="0.25">
      <c r="CS21" s="10" t="s">
        <v>140</v>
      </c>
      <c r="CT21" s="10"/>
      <c r="CU21" s="2" t="s">
        <v>340</v>
      </c>
      <c r="CV21" s="77">
        <v>5.4395701198026778</v>
      </c>
      <c r="CW21" s="83">
        <v>7.9235862368392498</v>
      </c>
      <c r="CX21" s="83">
        <v>4.4957420135736825</v>
      </c>
      <c r="CY21" s="81">
        <v>5.9213490377807814</v>
      </c>
      <c r="CZ21" s="83">
        <v>6.4011228547731962</v>
      </c>
      <c r="DA21" s="83">
        <v>9.027631301413205</v>
      </c>
      <c r="DB21" s="83">
        <v>9.027631301413205</v>
      </c>
    </row>
    <row r="22" spans="2:117" x14ac:dyDescent="0.25">
      <c r="CS22" s="10" t="s">
        <v>144</v>
      </c>
      <c r="CT22" s="10"/>
      <c r="CU22" s="2" t="s">
        <v>342</v>
      </c>
      <c r="CV22" s="77">
        <v>6.8222426769180791</v>
      </c>
      <c r="CW22" s="83">
        <v>7.3738402960261702</v>
      </c>
      <c r="CX22" s="83">
        <v>7.1900607983082203</v>
      </c>
      <c r="CY22" s="81">
        <v>7.2032571249608521</v>
      </c>
      <c r="CZ22" s="83">
        <v>5.8825020918380284</v>
      </c>
      <c r="DA22" s="83">
        <v>5.0224302711137119</v>
      </c>
      <c r="DB22" s="83">
        <v>5.0224302711137119</v>
      </c>
    </row>
    <row r="23" spans="2:117" x14ac:dyDescent="0.25">
      <c r="CS23" s="10" t="s">
        <v>173</v>
      </c>
      <c r="CT23" s="10"/>
      <c r="CU23" s="2" t="s">
        <v>80</v>
      </c>
      <c r="CV23" s="77">
        <v>12.836313304639654</v>
      </c>
      <c r="CW23" s="83">
        <v>8.8891373623301835</v>
      </c>
      <c r="CX23" s="83">
        <v>9.2292895851443575</v>
      </c>
      <c r="CY23" s="81">
        <v>8.0070359308866372</v>
      </c>
      <c r="CZ23" s="83">
        <v>4.9832087531145053</v>
      </c>
      <c r="DA23" s="83">
        <v>6.1945631486336046</v>
      </c>
      <c r="DB23" s="83">
        <v>6.1945631486336046</v>
      </c>
    </row>
    <row r="24" spans="2:117" x14ac:dyDescent="0.25">
      <c r="CS24" s="10" t="s">
        <v>135</v>
      </c>
      <c r="CT24" s="10"/>
      <c r="CU24" s="2" t="s">
        <v>363</v>
      </c>
      <c r="CV24" s="77">
        <v>4.8387787436303684</v>
      </c>
      <c r="CW24" s="83">
        <v>7.590535153930964</v>
      </c>
      <c r="CX24" s="83">
        <v>5.9791991241736495</v>
      </c>
      <c r="CY24" s="81">
        <v>3.5818408996251563</v>
      </c>
      <c r="CZ24" s="83">
        <v>5.2221485411140582</v>
      </c>
      <c r="DA24" s="83">
        <v>3.145922400580786</v>
      </c>
      <c r="DB24" s="83">
        <v>3.145922400580786</v>
      </c>
    </row>
    <row r="25" spans="2:117" x14ac:dyDescent="0.25">
      <c r="Q25" s="186"/>
      <c r="CS25" s="10" t="s">
        <v>133</v>
      </c>
      <c r="CT25" s="10"/>
      <c r="CU25" s="192" t="s">
        <v>329</v>
      </c>
      <c r="CV25" s="77">
        <v>14.142505552554177</v>
      </c>
      <c r="CW25" s="83">
        <v>12.660783638371912</v>
      </c>
      <c r="CX25" s="83">
        <v>15.830721003134798</v>
      </c>
      <c r="CY25" s="81">
        <v>12.458884497976761</v>
      </c>
      <c r="CZ25" s="83">
        <v>10.190679456809812</v>
      </c>
      <c r="DA25" s="83">
        <v>10.748702742772425</v>
      </c>
      <c r="DB25" s="83">
        <v>10.748702742772425</v>
      </c>
    </row>
    <row r="26" spans="2:117" x14ac:dyDescent="0.25">
      <c r="B26" s="164"/>
      <c r="F26" s="186"/>
      <c r="I26" s="164"/>
      <c r="M26" s="186"/>
      <c r="Q26" s="164"/>
      <c r="V26" s="186"/>
      <c r="CS26" s="10" t="s">
        <v>136</v>
      </c>
      <c r="CT26" s="10"/>
      <c r="CU26" s="2" t="s">
        <v>447</v>
      </c>
      <c r="CV26" s="77">
        <v>5.5173828325299965</v>
      </c>
      <c r="CW26" s="83">
        <v>6.0343431070792164</v>
      </c>
      <c r="CX26" s="83">
        <v>7.1766042700795412</v>
      </c>
      <c r="CY26" s="81">
        <v>7.0443378914343215</v>
      </c>
      <c r="CZ26" s="83">
        <v>6.9278222118434618</v>
      </c>
      <c r="DA26" s="83">
        <v>5.6574102485424982</v>
      </c>
      <c r="DB26" s="83">
        <v>5.6574102485424982</v>
      </c>
    </row>
    <row r="27" spans="2:117" x14ac:dyDescent="0.25">
      <c r="CS27" s="10" t="s">
        <v>137</v>
      </c>
      <c r="CT27" s="10"/>
      <c r="CU27" s="2" t="s">
        <v>463</v>
      </c>
      <c r="CV27" s="77">
        <v>7.7248214545984553</v>
      </c>
      <c r="CW27" s="83">
        <v>5.093055357227855</v>
      </c>
      <c r="CX27" s="83">
        <v>4.3257476020312202</v>
      </c>
      <c r="CY27" s="81">
        <v>6.0114637215154483</v>
      </c>
      <c r="CZ27" s="83">
        <v>6.5868818999907228</v>
      </c>
      <c r="DA27" s="83">
        <v>2.067539627842867</v>
      </c>
      <c r="DB27" s="83">
        <v>2.067539627842867</v>
      </c>
    </row>
    <row r="28" spans="2:117" x14ac:dyDescent="0.25">
      <c r="CS28" s="10" t="s">
        <v>138</v>
      </c>
      <c r="CT28" s="10"/>
      <c r="CU28" s="2" t="s">
        <v>19</v>
      </c>
      <c r="CV28" s="77">
        <v>16.284479893652374</v>
      </c>
      <c r="CW28" s="83">
        <v>15.613217066202164</v>
      </c>
      <c r="CX28" s="83">
        <v>14.991724313542417</v>
      </c>
      <c r="CY28" s="81">
        <v>16.297296442020656</v>
      </c>
      <c r="CZ28" s="83">
        <v>15.261680975579225</v>
      </c>
      <c r="DA28" s="83">
        <v>20.962757320203238</v>
      </c>
      <c r="DB28" s="83">
        <v>20.962757320203238</v>
      </c>
    </row>
    <row r="29" spans="2:117" x14ac:dyDescent="0.25">
      <c r="CS29" s="10" t="s">
        <v>139</v>
      </c>
      <c r="CT29" s="10"/>
      <c r="CU29" s="2" t="s">
        <v>17</v>
      </c>
      <c r="CV29" s="77">
        <v>16.939109113199837</v>
      </c>
      <c r="CW29" s="83">
        <v>19.825026085560637</v>
      </c>
      <c r="CX29" s="83">
        <v>16.103511126244317</v>
      </c>
      <c r="CY29" s="81">
        <v>15.190432235020268</v>
      </c>
      <c r="CZ29" s="83">
        <v>13.153686230609306</v>
      </c>
      <c r="DA29" s="83">
        <v>12.479487854784143</v>
      </c>
      <c r="DB29" s="83">
        <v>12.479487854784143</v>
      </c>
    </row>
    <row r="30" spans="2:117" x14ac:dyDescent="0.25">
      <c r="CS30" s="10" t="s">
        <v>141</v>
      </c>
      <c r="CT30" s="10"/>
      <c r="CU30" s="2" t="s">
        <v>20</v>
      </c>
      <c r="CV30" s="77">
        <v>24.0130845290313</v>
      </c>
      <c r="CW30" s="83">
        <v>22.437796208530806</v>
      </c>
      <c r="CX30" s="83">
        <v>20.75160403299725</v>
      </c>
      <c r="CY30" s="81">
        <v>19.169800191698002</v>
      </c>
      <c r="CZ30" s="83">
        <v>14.02967533421478</v>
      </c>
      <c r="DA30" s="83">
        <v>12.978778950509081</v>
      </c>
      <c r="DB30" s="83">
        <v>12.978778950509081</v>
      </c>
    </row>
    <row r="31" spans="2:117" x14ac:dyDescent="0.25">
      <c r="CS31" s="10" t="s">
        <v>172</v>
      </c>
      <c r="CT31" s="10"/>
      <c r="CU31" s="2" t="s">
        <v>7</v>
      </c>
      <c r="CV31" s="77">
        <v>22.944308624686492</v>
      </c>
      <c r="CW31" s="83">
        <v>23.733843570619705</v>
      </c>
      <c r="CX31" s="83">
        <v>19.94209612044007</v>
      </c>
      <c r="CY31" s="81">
        <v>16.707920792079207</v>
      </c>
      <c r="CZ31" s="83">
        <v>12.856327307326357</v>
      </c>
      <c r="DA31" s="83">
        <v>8.3726352604525474</v>
      </c>
      <c r="DB31" s="83">
        <v>8.3726352604525474</v>
      </c>
    </row>
    <row r="32" spans="2:117" x14ac:dyDescent="0.25">
      <c r="CS32" s="10" t="s">
        <v>174</v>
      </c>
      <c r="CT32" s="10"/>
      <c r="CU32" s="2" t="s">
        <v>65</v>
      </c>
      <c r="CV32" s="77">
        <v>3.3711539912953787</v>
      </c>
      <c r="CW32" s="83">
        <v>5.7708367090027544</v>
      </c>
      <c r="CX32" s="83">
        <v>4.8492045820035132</v>
      </c>
      <c r="CY32" s="81">
        <v>4.490223894405724</v>
      </c>
      <c r="CZ32" s="83">
        <v>4.0024969705871554</v>
      </c>
      <c r="DA32" s="83">
        <v>3.5349472195811695</v>
      </c>
      <c r="DB32" s="83">
        <v>3.5349472195811695</v>
      </c>
    </row>
    <row r="33" spans="97:106" x14ac:dyDescent="0.25">
      <c r="CS33" s="10" t="s">
        <v>134</v>
      </c>
      <c r="CT33" s="10"/>
      <c r="CU33" s="2" t="s">
        <v>92</v>
      </c>
      <c r="CV33" s="77">
        <v>1.3175230566534915</v>
      </c>
      <c r="CW33" s="83">
        <v>1.3079910075618231</v>
      </c>
      <c r="CX33" s="83">
        <v>-0.77731865973898462</v>
      </c>
      <c r="CY33" s="81">
        <v>2.0475858962283469</v>
      </c>
      <c r="CZ33" s="83">
        <v>0.44690013813276996</v>
      </c>
      <c r="DA33" s="83">
        <v>0.59997600095996162</v>
      </c>
      <c r="DB33" s="83">
        <v>0.59997600095996162</v>
      </c>
    </row>
    <row r="34" spans="97:106" x14ac:dyDescent="0.25">
      <c r="CS34" s="10" t="s">
        <v>142</v>
      </c>
      <c r="CT34" s="10"/>
      <c r="CU34" s="2" t="s">
        <v>22</v>
      </c>
      <c r="CV34" s="77">
        <v>4.8173657328586907</v>
      </c>
      <c r="CW34" s="83">
        <v>3.373934923085721</v>
      </c>
      <c r="CX34" s="83">
        <v>4.027174015318316</v>
      </c>
      <c r="CY34" s="81">
        <v>3.9001560062402496</v>
      </c>
      <c r="CZ34" s="83">
        <v>3.749261229314421</v>
      </c>
      <c r="DA34" s="83">
        <v>3.7180673165872054</v>
      </c>
      <c r="DB34" s="83">
        <v>3.7180673165872054</v>
      </c>
    </row>
    <row r="35" spans="97:106" x14ac:dyDescent="0.25">
      <c r="CS35" s="10" t="s">
        <v>143</v>
      </c>
      <c r="CT35" s="10"/>
      <c r="CU35" s="192" t="s">
        <v>28</v>
      </c>
      <c r="CV35" s="77">
        <v>4.75606398157651</v>
      </c>
      <c r="CW35" s="83">
        <v>5.043512658227848</v>
      </c>
      <c r="CX35" s="83">
        <v>5.3639659057509554</v>
      </c>
      <c r="CY35" s="81">
        <v>8.1185503985914789</v>
      </c>
      <c r="CZ35" s="83">
        <v>3.4286548001167199</v>
      </c>
      <c r="DA35" s="83">
        <v>2.3607062847782623</v>
      </c>
      <c r="DB35" s="83">
        <v>2.3607062847782623</v>
      </c>
    </row>
    <row r="38" spans="97:106" x14ac:dyDescent="0.25">
      <c r="CU38" s="28" t="s">
        <v>157</v>
      </c>
      <c r="CV38" s="28">
        <v>5.2113790016367165</v>
      </c>
      <c r="CW38" s="86">
        <v>5.6582557532683246</v>
      </c>
      <c r="CX38" s="86">
        <v>4.7048150657031202</v>
      </c>
      <c r="CY38" s="82">
        <v>4.1386826398459657</v>
      </c>
      <c r="CZ38" s="82">
        <v>4.9264017357288781</v>
      </c>
      <c r="DA38" s="82">
        <v>4.3849651846653526</v>
      </c>
      <c r="DB38" s="82">
        <v>3.5193470323216638</v>
      </c>
    </row>
    <row r="39" spans="97:106" x14ac:dyDescent="0.25">
      <c r="CU39" s="52" t="s">
        <v>159</v>
      </c>
      <c r="CV39" s="28">
        <v>4.1420360795091904</v>
      </c>
      <c r="CW39" s="86">
        <v>4.32138698408591</v>
      </c>
      <c r="CX39" s="86">
        <v>3.8735525312211392</v>
      </c>
      <c r="CY39" s="82">
        <v>2.6761550976964377</v>
      </c>
      <c r="CZ39" s="82">
        <v>3.4272164963745455</v>
      </c>
      <c r="DA39" s="82">
        <v>2.8378814945045545</v>
      </c>
      <c r="DB39" s="82">
        <v>2.1812233027356176</v>
      </c>
    </row>
    <row r="40" spans="97:106" x14ac:dyDescent="0.25">
      <c r="CU40" s="29" t="s">
        <v>162</v>
      </c>
      <c r="CV40" s="79">
        <v>6.4825431082934282</v>
      </c>
      <c r="CW40" s="16">
        <v>6.2425876251588566</v>
      </c>
      <c r="CX40" s="16">
        <v>4.8852860405798131</v>
      </c>
      <c r="CY40" s="58">
        <v>3.6226701050458341</v>
      </c>
      <c r="CZ40" s="58">
        <v>4.1388501900906931</v>
      </c>
      <c r="DA40" s="58">
        <v>3.1432189076623209</v>
      </c>
      <c r="DB40" s="58">
        <v>2.4992899436507954</v>
      </c>
    </row>
    <row r="41" spans="97:106" x14ac:dyDescent="0.25">
      <c r="CU41" s="29" t="s">
        <v>171</v>
      </c>
      <c r="CV41" s="79">
        <v>2.6378953872477959</v>
      </c>
      <c r="CW41" s="16">
        <v>2.6431421863301665</v>
      </c>
      <c r="CX41" s="16">
        <v>3.3010519617396148</v>
      </c>
      <c r="CY41" s="58">
        <v>1.6335701815517032</v>
      </c>
      <c r="CZ41" s="58">
        <v>2.1291949466630871</v>
      </c>
      <c r="DA41" s="58">
        <v>2.0996697129015871</v>
      </c>
      <c r="DB41" s="58">
        <v>1.5653042104134478</v>
      </c>
    </row>
    <row r="42" spans="97:106" x14ac:dyDescent="0.25">
      <c r="CU42" s="29" t="s">
        <v>164</v>
      </c>
      <c r="CV42" s="79">
        <v>3.4156246660254355</v>
      </c>
      <c r="CW42" s="16">
        <v>4.1894176265993908</v>
      </c>
      <c r="CX42" s="16">
        <v>3.0065920296368933</v>
      </c>
      <c r="CY42" s="58">
        <v>2.8100639499603228</v>
      </c>
      <c r="CZ42" s="58">
        <v>3.4004648543837295</v>
      </c>
      <c r="DA42" s="58">
        <v>2.8003861558587557</v>
      </c>
      <c r="DB42" s="58">
        <v>2.0836956695258664</v>
      </c>
    </row>
    <row r="43" spans="97:106" x14ac:dyDescent="0.25">
      <c r="CU43" s="29" t="s">
        <v>163</v>
      </c>
      <c r="CV43" s="79">
        <v>3.0807354963609761</v>
      </c>
      <c r="CW43" s="16">
        <v>3.468613602747487</v>
      </c>
      <c r="CX43" s="16">
        <v>4.681892299442139</v>
      </c>
      <c r="CY43" s="58">
        <v>2.4836024636794316</v>
      </c>
      <c r="CZ43" s="58">
        <v>2.7010287068454786</v>
      </c>
      <c r="DA43" s="58">
        <v>2.8226042448136974</v>
      </c>
      <c r="DB43" s="58">
        <v>1.9699702575726135</v>
      </c>
    </row>
    <row r="44" spans="97:106" x14ac:dyDescent="0.25">
      <c r="CU44" s="29" t="s">
        <v>165</v>
      </c>
      <c r="CV44" s="79">
        <v>3.9931115880333863</v>
      </c>
      <c r="CW44" s="16">
        <v>4.0936797150020281</v>
      </c>
      <c r="CX44" s="16">
        <v>2.2891504318887184</v>
      </c>
      <c r="CY44" s="58">
        <v>2.1800964407657095</v>
      </c>
      <c r="CZ44" s="58">
        <v>4.8980178442694582</v>
      </c>
      <c r="DA44" s="58">
        <v>3.2333900957607433</v>
      </c>
      <c r="DB44" s="58">
        <v>2.8105444826690751</v>
      </c>
    </row>
    <row r="45" spans="97:106" x14ac:dyDescent="0.25">
      <c r="CU45" s="52" t="s">
        <v>160</v>
      </c>
      <c r="CV45" s="28">
        <v>10.797320929641298</v>
      </c>
      <c r="CW45" s="86">
        <v>11.420670367196347</v>
      </c>
      <c r="CX45" s="86">
        <v>10.622946751081498</v>
      </c>
      <c r="CY45" s="82">
        <v>11.406300435549095</v>
      </c>
      <c r="CZ45" s="82">
        <v>10.612173674388899</v>
      </c>
      <c r="DA45" s="82">
        <v>10.805673356332822</v>
      </c>
      <c r="DB45" s="82">
        <v>9.5756569253283477</v>
      </c>
    </row>
    <row r="46" spans="97:106" x14ac:dyDescent="0.25">
      <c r="CU46" s="4" t="s">
        <v>161</v>
      </c>
      <c r="CV46" s="31">
        <v>5.3405801682524059</v>
      </c>
      <c r="CW46" s="118">
        <v>6.1962039470948582</v>
      </c>
      <c r="CX46" s="118">
        <v>4.2814498313173148</v>
      </c>
      <c r="CY46" s="104">
        <v>4.3972270553445343</v>
      </c>
      <c r="CZ46" s="104">
        <v>5.7575503229797853</v>
      </c>
      <c r="DA46" s="104">
        <v>5.0702507449874066</v>
      </c>
      <c r="DB46" s="104">
        <v>3.9466586531091714</v>
      </c>
    </row>
    <row r="47" spans="97:106" x14ac:dyDescent="0.25">
      <c r="CU47" s="30" t="s">
        <v>166</v>
      </c>
      <c r="CV47" s="78">
        <v>2.3300356892007126</v>
      </c>
      <c r="CW47" s="18">
        <v>2.3273236550309067</v>
      </c>
      <c r="CX47" s="18">
        <v>5.1475705104588805</v>
      </c>
      <c r="CY47" s="57">
        <v>2.0330523485566596</v>
      </c>
      <c r="CZ47" s="57">
        <v>2.6901239423552075</v>
      </c>
      <c r="DA47" s="57">
        <v>2.2344975497836574</v>
      </c>
      <c r="DB47" s="57">
        <v>1.8703941543948028</v>
      </c>
    </row>
    <row r="48" spans="97:106" x14ac:dyDescent="0.25">
      <c r="CU48" s="29" t="s">
        <v>167</v>
      </c>
      <c r="CV48" s="79">
        <v>2.8377999184661964</v>
      </c>
      <c r="CW48" s="16">
        <v>3.6414004319641404</v>
      </c>
      <c r="CX48" s="16">
        <v>2.0655597230887186</v>
      </c>
      <c r="CY48" s="58">
        <v>2.4878718123673775</v>
      </c>
      <c r="CZ48" s="58">
        <v>3.6646246904650122</v>
      </c>
      <c r="DA48" s="58">
        <v>2.8959509665730701</v>
      </c>
      <c r="DB48" s="58">
        <v>2.1609569696458673</v>
      </c>
    </row>
    <row r="49" spans="99:106" x14ac:dyDescent="0.25">
      <c r="CU49" s="29" t="s">
        <v>168</v>
      </c>
      <c r="CV49" s="79">
        <v>6.8578979955827037</v>
      </c>
      <c r="CW49" s="16">
        <v>8.4585981631916578</v>
      </c>
      <c r="CX49" s="16">
        <v>5.6964899164789999</v>
      </c>
      <c r="CY49" s="58">
        <v>6.4789381897768008</v>
      </c>
      <c r="CZ49" s="58">
        <v>6.99839942831517</v>
      </c>
      <c r="DA49" s="58">
        <v>6.1327571132825067</v>
      </c>
      <c r="DB49" s="58">
        <v>5.0337713874128536</v>
      </c>
    </row>
    <row r="50" spans="99:106" x14ac:dyDescent="0.25">
      <c r="CU50" s="29" t="s">
        <v>169</v>
      </c>
      <c r="CV50" s="79">
        <v>11.617528714609701</v>
      </c>
      <c r="CW50" s="16">
        <v>11.883668578897684</v>
      </c>
      <c r="CX50" s="16">
        <v>9.7389217054319612</v>
      </c>
      <c r="CY50" s="58">
        <v>6.8815659513333935</v>
      </c>
      <c r="CZ50" s="58">
        <v>12.191855668998619</v>
      </c>
      <c r="DA50" s="58">
        <v>11.30957850614605</v>
      </c>
      <c r="DB50" s="58">
        <v>7.7117188438783373</v>
      </c>
    </row>
    <row r="51" spans="99:106" x14ac:dyDescent="0.25">
      <c r="CU51" s="31" t="s">
        <v>170</v>
      </c>
      <c r="CV51" s="80">
        <v>7.659824584806243</v>
      </c>
      <c r="CW51" s="19">
        <v>7.9982083349750024</v>
      </c>
      <c r="CX51" s="19">
        <v>3.3672814209060484</v>
      </c>
      <c r="CY51" s="59">
        <v>5.4448772950671467</v>
      </c>
      <c r="CZ51" s="59">
        <v>7.4935559101509766</v>
      </c>
      <c r="DA51" s="59">
        <v>7.3288844508309188</v>
      </c>
      <c r="DB51" s="59">
        <v>5.8959870755092263</v>
      </c>
    </row>
  </sheetData>
  <phoneticPr fontId="7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W603"/>
  <sheetViews>
    <sheetView tabSelected="1" workbookViewId="0">
      <pane xSplit="5" ySplit="2" topLeftCell="FL3" activePane="bottomRight" state="frozen"/>
      <selection activeCell="C1" sqref="C1"/>
      <selection pane="topRight" activeCell="F1" sqref="F1"/>
      <selection pane="bottomLeft" activeCell="C3" sqref="C3"/>
      <selection pane="bottomRight" activeCell="FL2" sqref="FL2"/>
    </sheetView>
  </sheetViews>
  <sheetFormatPr defaultColWidth="9.109375" defaultRowHeight="12" customHeight="1" outlineLevelRow="1" outlineLevelCol="3" x14ac:dyDescent="0.25"/>
  <cols>
    <col min="1" max="1" width="4.44140625" style="15" hidden="1" customWidth="1" outlineLevel="1"/>
    <col min="2" max="2" width="7.6640625" style="15" hidden="1" customWidth="1" outlineLevel="1"/>
    <col min="3" max="3" width="7.109375" style="15" customWidth="1" collapsed="1"/>
    <col min="4" max="4" width="7.109375" style="15" hidden="1" customWidth="1" outlineLevel="1"/>
    <col min="5" max="5" width="24.88671875" style="7" customWidth="1" collapsed="1"/>
    <col min="6" max="6" width="8.109375" style="35" customWidth="1" outlineLevel="3"/>
    <col min="7" max="7" width="8.88671875" style="35" customWidth="1" outlineLevel="3"/>
    <col min="8" max="8" width="9.5546875" style="35" customWidth="1" outlineLevel="2"/>
    <col min="9" max="9" width="8.6640625" style="35" customWidth="1" outlineLevel="3"/>
    <col min="10" max="10" width="8.88671875" style="35" customWidth="1" outlineLevel="3"/>
    <col min="11" max="11" width="9.33203125" style="35" customWidth="1" outlineLevel="2"/>
    <col min="12" max="12" width="9.109375" style="35" customWidth="1" outlineLevel="2"/>
    <col min="13" max="22" width="8.88671875" style="136" customWidth="1" outlineLevel="3"/>
    <col min="23" max="23" width="8.88671875" style="140" customWidth="1" outlineLevel="3"/>
    <col min="24" max="24" width="10.6640625" style="136" customWidth="1" outlineLevel="2"/>
    <col min="25" max="25" width="10" style="15" customWidth="1" outlineLevel="3" collapsed="1"/>
    <col min="26" max="26" width="10" style="151" customWidth="1" outlineLevel="3"/>
    <col min="27" max="27" width="10" style="15" customWidth="1" outlineLevel="2"/>
    <col min="28" max="37" width="7.33203125" style="15" customWidth="1" outlineLevel="3"/>
    <col min="38" max="46" width="7.109375" style="15" customWidth="1" outlineLevel="3"/>
    <col min="47" max="47" width="8.33203125" style="35" customWidth="1" outlineLevel="3"/>
    <col min="48" max="50" width="10" style="15" customWidth="1" outlineLevel="3"/>
    <col min="51" max="51" width="10" style="35" customWidth="1" outlineLevel="3"/>
    <col min="52" max="52" width="10.6640625" style="15" customWidth="1" outlineLevel="2"/>
    <col min="53" max="54" width="8.88671875" style="15" customWidth="1" outlineLevel="2"/>
    <col min="55" max="55" width="8.109375" style="15" customWidth="1" outlineLevel="2"/>
    <col min="56" max="56" width="10.6640625" style="35" customWidth="1" outlineLevel="1"/>
    <col min="57" max="57" width="8.88671875" style="35" customWidth="1" outlineLevel="2" collapsed="1"/>
    <col min="58" max="58" width="8.88671875" style="15" customWidth="1" outlineLevel="2"/>
    <col min="59" max="59" width="9.88671875" style="15" customWidth="1" outlineLevel="2"/>
    <col min="60" max="60" width="9.44140625" style="15" customWidth="1" outlineLevel="2"/>
    <col min="61" max="61" width="10.6640625" style="35" customWidth="1" outlineLevel="1"/>
    <col min="62" max="62" width="7.5546875" style="15" customWidth="1"/>
    <col min="63" max="63" width="11.6640625" style="35" customWidth="1" outlineLevel="3"/>
    <col min="64" max="64" width="9.88671875" style="35" customWidth="1" outlineLevel="2"/>
    <col min="65" max="65" width="8.88671875" style="15" customWidth="1" outlineLevel="3"/>
    <col min="66" max="66" width="7.109375" style="15" customWidth="1" outlineLevel="3"/>
    <col min="67" max="67" width="8.109375" style="48" customWidth="1" outlineLevel="3"/>
    <col min="68" max="68" width="9.44140625" style="15" customWidth="1" outlineLevel="2"/>
    <col min="69" max="69" width="8.88671875" style="15" customWidth="1" outlineLevel="3"/>
    <col min="70" max="70" width="8" style="15" customWidth="1" outlineLevel="2"/>
    <col min="71" max="71" width="8" style="15" customWidth="1" outlineLevel="1"/>
    <col min="72" max="72" width="11.5546875" style="15" customWidth="1" outlineLevel="3"/>
    <col min="73" max="73" width="9.88671875" style="35" customWidth="1" outlineLevel="2"/>
    <col min="74" max="74" width="8.6640625" style="15" customWidth="1" outlineLevel="3"/>
    <col min="75" max="75" width="9" style="15" customWidth="1" outlineLevel="3"/>
    <col min="76" max="76" width="8.109375" style="48" customWidth="1" outlineLevel="3"/>
    <col min="77" max="77" width="9.44140625" style="15" customWidth="1" outlineLevel="2"/>
    <col min="78" max="78" width="8.88671875" style="15" customWidth="1" outlineLevel="3"/>
    <col min="79" max="79" width="7.33203125" style="15" customWidth="1" outlineLevel="2"/>
    <col min="80" max="80" width="8" style="15" customWidth="1" outlineLevel="1"/>
    <col min="81" max="81" width="10.6640625" style="15" customWidth="1" outlineLevel="3"/>
    <col min="82" max="82" width="10.109375" style="15" customWidth="1" outlineLevel="2"/>
    <col min="83" max="85" width="8" style="15" customWidth="1" outlineLevel="3"/>
    <col min="86" max="86" width="8.88671875" style="15" customWidth="1" outlineLevel="2"/>
    <col min="87" max="87" width="8" style="15" customWidth="1" outlineLevel="3"/>
    <col min="88" max="88" width="8" style="15" customWidth="1" outlineLevel="2"/>
    <col min="89" max="89" width="8" style="15" customWidth="1" outlineLevel="1"/>
    <col min="90" max="90" width="10.6640625" style="15" customWidth="1" outlineLevel="3"/>
    <col min="91" max="91" width="10.109375" style="15" customWidth="1" outlineLevel="2"/>
    <col min="92" max="94" width="8" style="15" customWidth="1" outlineLevel="3"/>
    <col min="95" max="95" width="8.88671875" style="15" customWidth="1" outlineLevel="2"/>
    <col min="96" max="96" width="8" style="15" customWidth="1" outlineLevel="3"/>
    <col min="97" max="97" width="8" style="15" customWidth="1" outlineLevel="2"/>
    <col min="98" max="98" width="8" style="15" customWidth="1" outlineLevel="1"/>
    <col min="99" max="99" width="10.109375" style="15" customWidth="1" outlineLevel="3"/>
    <col min="100" max="100" width="10.109375" style="15" customWidth="1" outlineLevel="2"/>
    <col min="101" max="103" width="8" style="15" customWidth="1" outlineLevel="3"/>
    <col min="104" max="104" width="8.88671875" style="15" customWidth="1" outlineLevel="2"/>
    <col min="105" max="105" width="8" style="15" customWidth="1" outlineLevel="3"/>
    <col min="106" max="106" width="8" style="15" customWidth="1" outlineLevel="2"/>
    <col min="107" max="107" width="8" style="15" customWidth="1" outlineLevel="1"/>
    <col min="108" max="108" width="10.109375" style="15" customWidth="1" outlineLevel="3"/>
    <col min="109" max="109" width="10.109375" style="15" customWidth="1" outlineLevel="2"/>
    <col min="110" max="112" width="8" style="15" customWidth="1" outlineLevel="3"/>
    <col min="113" max="113" width="8.88671875" style="15" customWidth="1" outlineLevel="2"/>
    <col min="114" max="114" width="8" style="15" customWidth="1" outlineLevel="3"/>
    <col min="115" max="115" width="8" style="15" customWidth="1" outlineLevel="2"/>
    <col min="116" max="116" width="8" style="15" customWidth="1" outlineLevel="1"/>
    <col min="117" max="117" width="10.109375" style="15" customWidth="1" outlineLevel="3"/>
    <col min="118" max="118" width="10.109375" style="15" customWidth="1" outlineLevel="2"/>
    <col min="119" max="119" width="8" style="35" customWidth="1" outlineLevel="3"/>
    <col min="120" max="120" width="7.109375" style="35" customWidth="1" outlineLevel="2"/>
    <col min="121" max="121" width="8" style="15" customWidth="1" outlineLevel="1"/>
    <col min="122" max="122" width="10.109375" style="15" customWidth="1" outlineLevel="3"/>
    <col min="123" max="123" width="10.109375" style="15" customWidth="1" outlineLevel="2"/>
    <col min="124" max="124" width="8" style="35" customWidth="1" outlineLevel="3"/>
    <col min="125" max="125" width="8.21875" style="35" customWidth="1" outlineLevel="2"/>
    <col min="126" max="126" width="8" style="15" customWidth="1" outlineLevel="1"/>
    <col min="127" max="127" width="8.33203125" style="15" customWidth="1"/>
    <col min="128" max="135" width="8" style="15" customWidth="1" outlineLevel="1"/>
    <col min="136" max="136" width="9.109375" style="15" customWidth="1"/>
    <col min="137" max="144" width="8" style="15" customWidth="1" outlineLevel="1"/>
    <col min="145" max="145" width="8.88671875" style="15" customWidth="1"/>
    <col min="146" max="154" width="8" style="15" customWidth="1" outlineLevel="2"/>
    <col min="155" max="155" width="8" style="15" customWidth="1" outlineLevel="1"/>
    <col min="156" max="156" width="8.6640625" style="15" customWidth="1" outlineLevel="2"/>
    <col min="157" max="157" width="8.6640625" style="84" customWidth="1" outlineLevel="2"/>
    <col min="158" max="163" width="8.6640625" style="15" customWidth="1" outlineLevel="2"/>
    <col min="164" max="164" width="8.21875" style="15" customWidth="1" outlineLevel="2"/>
    <col min="165" max="165" width="8" style="15" customWidth="1" outlineLevel="2"/>
    <col min="166" max="166" width="7.88671875" style="15" customWidth="1" outlineLevel="1"/>
    <col min="167" max="167" width="8.88671875" style="35" customWidth="1"/>
    <col min="168" max="168" width="30.88671875" style="43" customWidth="1"/>
    <col min="169" max="205" width="9.109375" style="43"/>
    <col min="206" max="16384" width="9.109375" style="8"/>
  </cols>
  <sheetData>
    <row r="1" spans="1:168" ht="12" customHeight="1" x14ac:dyDescent="0.25">
      <c r="A1" s="129" t="s">
        <v>654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5"/>
      <c r="X1" s="134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114"/>
      <c r="AV1" s="43"/>
      <c r="AW1" s="43"/>
      <c r="AX1" s="43"/>
      <c r="AY1" s="114"/>
      <c r="AZ1" s="43"/>
      <c r="BA1" s="181"/>
      <c r="BB1" s="181"/>
      <c r="BC1" s="181"/>
      <c r="BD1" s="179"/>
      <c r="BE1" s="158"/>
      <c r="BF1" s="181"/>
      <c r="BG1" s="181"/>
      <c r="BH1" s="181"/>
      <c r="BI1" s="179"/>
      <c r="BJ1" s="43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58"/>
      <c r="DP1" s="158"/>
      <c r="DQ1" s="130"/>
      <c r="DR1" s="130"/>
      <c r="DS1" s="130"/>
      <c r="DT1" s="158"/>
      <c r="DU1" s="158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58"/>
    </row>
    <row r="2" spans="1:168" ht="36" customHeight="1" x14ac:dyDescent="0.25">
      <c r="A2" s="73" t="s">
        <v>636</v>
      </c>
      <c r="B2" s="73" t="s">
        <v>178</v>
      </c>
      <c r="C2" s="73" t="s">
        <v>156</v>
      </c>
      <c r="D2" s="73" t="s">
        <v>629</v>
      </c>
      <c r="E2" s="74" t="s">
        <v>177</v>
      </c>
      <c r="F2" s="73" t="s">
        <v>175</v>
      </c>
      <c r="G2" s="73" t="s">
        <v>183</v>
      </c>
      <c r="H2" s="73" t="s">
        <v>656</v>
      </c>
      <c r="I2" s="73" t="s">
        <v>175</v>
      </c>
      <c r="J2" s="73" t="s">
        <v>183</v>
      </c>
      <c r="K2" s="73" t="s">
        <v>657</v>
      </c>
      <c r="L2" s="154" t="s">
        <v>671</v>
      </c>
      <c r="M2" s="153" t="s">
        <v>175</v>
      </c>
      <c r="N2" s="153" t="s">
        <v>672</v>
      </c>
      <c r="O2" s="153" t="s">
        <v>673</v>
      </c>
      <c r="P2" s="153" t="s">
        <v>674</v>
      </c>
      <c r="Q2" s="153" t="s">
        <v>675</v>
      </c>
      <c r="R2" s="153" t="s">
        <v>676</v>
      </c>
      <c r="S2" s="153" t="s">
        <v>677</v>
      </c>
      <c r="T2" s="153" t="s">
        <v>678</v>
      </c>
      <c r="U2" s="153" t="s">
        <v>679</v>
      </c>
      <c r="V2" s="153" t="s">
        <v>680</v>
      </c>
      <c r="W2" s="153" t="s">
        <v>681</v>
      </c>
      <c r="X2" s="153" t="s">
        <v>682</v>
      </c>
      <c r="Y2" s="74" t="s">
        <v>683</v>
      </c>
      <c r="Z2" s="152" t="s">
        <v>684</v>
      </c>
      <c r="AA2" s="74" t="s">
        <v>685</v>
      </c>
      <c r="AB2" s="167" t="s">
        <v>693</v>
      </c>
      <c r="AC2" s="167" t="s">
        <v>672</v>
      </c>
      <c r="AD2" s="167" t="s">
        <v>673</v>
      </c>
      <c r="AE2" s="167" t="s">
        <v>674</v>
      </c>
      <c r="AF2" s="167" t="s">
        <v>675</v>
      </c>
      <c r="AG2" s="167" t="s">
        <v>676</v>
      </c>
      <c r="AH2" s="167" t="s">
        <v>677</v>
      </c>
      <c r="AI2" s="167" t="s">
        <v>695</v>
      </c>
      <c r="AJ2" s="167" t="s">
        <v>696</v>
      </c>
      <c r="AK2" s="168" t="s">
        <v>690</v>
      </c>
      <c r="AL2" s="169" t="s">
        <v>697</v>
      </c>
      <c r="AM2" s="170" t="s">
        <v>698</v>
      </c>
      <c r="AN2" s="170" t="s">
        <v>699</v>
      </c>
      <c r="AO2" s="170" t="s">
        <v>695</v>
      </c>
      <c r="AP2" s="170" t="s">
        <v>700</v>
      </c>
      <c r="AQ2" s="170" t="s">
        <v>676</v>
      </c>
      <c r="AR2" s="170" t="s">
        <v>673</v>
      </c>
      <c r="AS2" s="171" t="s">
        <v>701</v>
      </c>
      <c r="AT2" s="170" t="s">
        <v>702</v>
      </c>
      <c r="AU2" s="172" t="s">
        <v>692</v>
      </c>
      <c r="AV2" s="173" t="s">
        <v>689</v>
      </c>
      <c r="AW2" s="174" t="s">
        <v>703</v>
      </c>
      <c r="AX2" s="171" t="s">
        <v>704</v>
      </c>
      <c r="AY2" s="172" t="s">
        <v>692</v>
      </c>
      <c r="AZ2" s="166" t="s">
        <v>688</v>
      </c>
      <c r="BA2" s="155" t="s">
        <v>716</v>
      </c>
      <c r="BB2" s="155" t="s">
        <v>706</v>
      </c>
      <c r="BC2" s="155" t="s">
        <v>691</v>
      </c>
      <c r="BD2" s="180" t="s">
        <v>705</v>
      </c>
      <c r="BE2" s="153" t="s">
        <v>722</v>
      </c>
      <c r="BF2" s="155" t="s">
        <v>718</v>
      </c>
      <c r="BG2" s="155" t="s">
        <v>719</v>
      </c>
      <c r="BH2" s="155" t="s">
        <v>720</v>
      </c>
      <c r="BI2" s="180" t="s">
        <v>717</v>
      </c>
      <c r="BJ2" s="155" t="s">
        <v>757</v>
      </c>
      <c r="BK2" s="56" t="s">
        <v>634</v>
      </c>
      <c r="BL2" s="1" t="s">
        <v>158</v>
      </c>
      <c r="BM2" s="1" t="s">
        <v>180</v>
      </c>
      <c r="BN2" s="1" t="s">
        <v>631</v>
      </c>
      <c r="BO2" s="1" t="s">
        <v>179</v>
      </c>
      <c r="BP2" s="1" t="s">
        <v>181</v>
      </c>
      <c r="BQ2" s="1" t="s">
        <v>182</v>
      </c>
      <c r="BR2" s="1" t="s">
        <v>635</v>
      </c>
      <c r="BS2" s="123" t="s">
        <v>184</v>
      </c>
      <c r="BT2" s="56" t="s">
        <v>632</v>
      </c>
      <c r="BU2" s="1" t="s">
        <v>186</v>
      </c>
      <c r="BV2" s="1" t="s">
        <v>180</v>
      </c>
      <c r="BW2" s="1" t="s">
        <v>631</v>
      </c>
      <c r="BX2" s="1" t="s">
        <v>179</v>
      </c>
      <c r="BY2" s="1" t="s">
        <v>181</v>
      </c>
      <c r="BZ2" s="1" t="s">
        <v>182</v>
      </c>
      <c r="CA2" s="1" t="s">
        <v>635</v>
      </c>
      <c r="CB2" s="123" t="s">
        <v>185</v>
      </c>
      <c r="CC2" s="56" t="s">
        <v>646</v>
      </c>
      <c r="CD2" s="73" t="s">
        <v>645</v>
      </c>
      <c r="CE2" s="1" t="s">
        <v>180</v>
      </c>
      <c r="CF2" s="1" t="s">
        <v>631</v>
      </c>
      <c r="CG2" s="1" t="s">
        <v>179</v>
      </c>
      <c r="CH2" s="73" t="s">
        <v>181</v>
      </c>
      <c r="CI2" s="1" t="s">
        <v>182</v>
      </c>
      <c r="CJ2" s="73" t="s">
        <v>635</v>
      </c>
      <c r="CK2" s="123" t="s">
        <v>637</v>
      </c>
      <c r="CL2" s="56" t="s">
        <v>711</v>
      </c>
      <c r="CM2" s="73" t="s">
        <v>648</v>
      </c>
      <c r="CN2" s="1" t="s">
        <v>180</v>
      </c>
      <c r="CO2" s="1" t="s">
        <v>631</v>
      </c>
      <c r="CP2" s="1" t="s">
        <v>179</v>
      </c>
      <c r="CQ2" s="73" t="s">
        <v>181</v>
      </c>
      <c r="CR2" s="1" t="s">
        <v>182</v>
      </c>
      <c r="CS2" s="73" t="s">
        <v>635</v>
      </c>
      <c r="CT2" s="131" t="s">
        <v>647</v>
      </c>
      <c r="CU2" s="189" t="s">
        <v>709</v>
      </c>
      <c r="CV2" s="73" t="s">
        <v>710</v>
      </c>
      <c r="CW2" s="1" t="s">
        <v>180</v>
      </c>
      <c r="CX2" s="1" t="s">
        <v>631</v>
      </c>
      <c r="CY2" s="1" t="s">
        <v>179</v>
      </c>
      <c r="CZ2" s="73" t="s">
        <v>181</v>
      </c>
      <c r="DA2" s="1" t="s">
        <v>182</v>
      </c>
      <c r="DB2" s="73" t="s">
        <v>635</v>
      </c>
      <c r="DC2" s="123" t="s">
        <v>662</v>
      </c>
      <c r="DD2" s="189" t="s">
        <v>733</v>
      </c>
      <c r="DE2" s="73" t="s">
        <v>734</v>
      </c>
      <c r="DF2" s="1" t="s">
        <v>180</v>
      </c>
      <c r="DG2" s="1" t="s">
        <v>631</v>
      </c>
      <c r="DH2" s="1" t="s">
        <v>179</v>
      </c>
      <c r="DI2" s="73" t="s">
        <v>181</v>
      </c>
      <c r="DJ2" s="1" t="s">
        <v>182</v>
      </c>
      <c r="DK2" s="73" t="s">
        <v>635</v>
      </c>
      <c r="DL2" s="123" t="s">
        <v>725</v>
      </c>
      <c r="DM2" s="189" t="s">
        <v>724</v>
      </c>
      <c r="DN2" s="73" t="s">
        <v>726</v>
      </c>
      <c r="DO2" s="1" t="s">
        <v>180</v>
      </c>
      <c r="DP2" s="73" t="s">
        <v>635</v>
      </c>
      <c r="DQ2" s="123" t="s">
        <v>730</v>
      </c>
      <c r="DR2" s="189" t="s">
        <v>733</v>
      </c>
      <c r="DS2" s="73" t="s">
        <v>734</v>
      </c>
      <c r="DT2" s="1" t="s">
        <v>180</v>
      </c>
      <c r="DU2" s="73" t="s">
        <v>635</v>
      </c>
      <c r="DV2" s="123" t="s">
        <v>740</v>
      </c>
      <c r="DW2" s="131" t="s">
        <v>686</v>
      </c>
      <c r="DX2" s="87" t="s">
        <v>639</v>
      </c>
      <c r="DY2" s="88" t="s">
        <v>642</v>
      </c>
      <c r="DZ2" s="88" t="s">
        <v>643</v>
      </c>
      <c r="EA2" s="89" t="s">
        <v>649</v>
      </c>
      <c r="EB2" s="89" t="s">
        <v>663</v>
      </c>
      <c r="EC2" s="89" t="s">
        <v>727</v>
      </c>
      <c r="ED2" s="89" t="s">
        <v>731</v>
      </c>
      <c r="EE2" s="89" t="s">
        <v>747</v>
      </c>
      <c r="EF2" s="90" t="s">
        <v>758</v>
      </c>
      <c r="EG2" s="87" t="s">
        <v>666</v>
      </c>
      <c r="EH2" s="88" t="s">
        <v>667</v>
      </c>
      <c r="EI2" s="88" t="s">
        <v>668</v>
      </c>
      <c r="EJ2" s="89" t="s">
        <v>669</v>
      </c>
      <c r="EK2" s="89" t="s">
        <v>670</v>
      </c>
      <c r="EL2" s="89" t="s">
        <v>728</v>
      </c>
      <c r="EM2" s="89" t="s">
        <v>738</v>
      </c>
      <c r="EN2" s="89" t="s">
        <v>748</v>
      </c>
      <c r="EO2" s="156" t="s">
        <v>759</v>
      </c>
      <c r="EP2" s="53" t="s">
        <v>633</v>
      </c>
      <c r="EQ2" s="53" t="s">
        <v>638</v>
      </c>
      <c r="ER2" s="53" t="s">
        <v>650</v>
      </c>
      <c r="ES2" s="53" t="s">
        <v>664</v>
      </c>
      <c r="ET2" s="53" t="s">
        <v>729</v>
      </c>
      <c r="EU2" s="53" t="s">
        <v>729</v>
      </c>
      <c r="EV2" s="206" t="s">
        <v>749</v>
      </c>
      <c r="EW2" s="53" t="s">
        <v>768</v>
      </c>
      <c r="EX2" s="53" t="s">
        <v>760</v>
      </c>
      <c r="EY2" s="71" t="s">
        <v>761</v>
      </c>
      <c r="EZ2" s="87" t="s">
        <v>640</v>
      </c>
      <c r="FA2" s="88" t="s">
        <v>641</v>
      </c>
      <c r="FB2" s="88" t="s">
        <v>644</v>
      </c>
      <c r="FC2" s="89" t="s">
        <v>651</v>
      </c>
      <c r="FD2" s="89" t="s">
        <v>665</v>
      </c>
      <c r="FE2" s="89" t="s">
        <v>732</v>
      </c>
      <c r="FF2" s="89" t="s">
        <v>737</v>
      </c>
      <c r="FG2" s="88" t="s">
        <v>756</v>
      </c>
      <c r="FH2" s="53" t="s">
        <v>769</v>
      </c>
      <c r="FI2" s="205" t="s">
        <v>770</v>
      </c>
      <c r="FJ2" s="71" t="s">
        <v>762</v>
      </c>
      <c r="FK2" s="153" t="s">
        <v>763</v>
      </c>
      <c r="FL2" s="171" t="s">
        <v>772</v>
      </c>
    </row>
    <row r="3" spans="1:168" ht="12" customHeight="1" x14ac:dyDescent="0.25">
      <c r="A3" s="5">
        <v>1</v>
      </c>
      <c r="B3" s="12" t="s">
        <v>150</v>
      </c>
      <c r="C3" s="197">
        <v>41002</v>
      </c>
      <c r="D3" s="10"/>
      <c r="E3" s="5" t="s">
        <v>187</v>
      </c>
      <c r="F3" s="32"/>
      <c r="G3" s="32"/>
      <c r="H3" s="32"/>
      <c r="I3" s="32"/>
      <c r="J3" s="32"/>
      <c r="K3" s="32"/>
      <c r="L3" s="32"/>
      <c r="M3" s="44"/>
      <c r="N3" s="44"/>
      <c r="O3" s="44"/>
      <c r="P3" s="44"/>
      <c r="Q3" s="44"/>
      <c r="R3" s="44"/>
      <c r="S3" s="44"/>
      <c r="T3" s="44"/>
      <c r="U3" s="44"/>
      <c r="V3" s="44"/>
      <c r="W3" s="60"/>
      <c r="X3" s="44"/>
      <c r="Y3" s="6">
        <v>55</v>
      </c>
      <c r="Z3" s="146">
        <v>25</v>
      </c>
      <c r="AA3" s="6">
        <f>SUM(Y3:Z3)</f>
        <v>80</v>
      </c>
      <c r="AB3" s="175"/>
      <c r="AC3" s="178" t="s">
        <v>694</v>
      </c>
      <c r="AD3" s="178"/>
      <c r="AE3" s="178"/>
      <c r="AF3" s="178"/>
      <c r="AG3" s="178"/>
      <c r="AH3" s="178"/>
      <c r="AI3" s="178"/>
      <c r="AJ3" s="177"/>
      <c r="AK3" s="175">
        <v>23</v>
      </c>
      <c r="AL3" s="177">
        <v>24</v>
      </c>
      <c r="AM3" s="175" t="s">
        <v>694</v>
      </c>
      <c r="AN3" s="178" t="s">
        <v>694</v>
      </c>
      <c r="AO3" s="178"/>
      <c r="AP3" s="178" t="s">
        <v>694</v>
      </c>
      <c r="AQ3" s="178"/>
      <c r="AR3" s="178"/>
      <c r="AS3" s="178" t="s">
        <v>694</v>
      </c>
      <c r="AT3" s="178">
        <v>4</v>
      </c>
      <c r="AU3" s="29">
        <f>SUM(AB3:AT3)</f>
        <v>51</v>
      </c>
      <c r="AV3" s="178">
        <f>SUM(AB3:AJ3)</f>
        <v>0</v>
      </c>
      <c r="AW3" s="178">
        <f>SUM(AK3:AL3)</f>
        <v>47</v>
      </c>
      <c r="AX3" s="178">
        <f>SUM(AM3:AT3)</f>
        <v>4</v>
      </c>
      <c r="AY3" s="29">
        <f>SUM(AV3:AX3)</f>
        <v>51</v>
      </c>
      <c r="AZ3" s="6"/>
      <c r="BA3" s="5">
        <f>AV3</f>
        <v>0</v>
      </c>
      <c r="BB3" s="5">
        <f>AW3</f>
        <v>47</v>
      </c>
      <c r="BC3" s="5">
        <f>AX3</f>
        <v>4</v>
      </c>
      <c r="BD3" s="6">
        <f>AY3</f>
        <v>51</v>
      </c>
      <c r="BE3" s="6">
        <f>EK3</f>
        <v>2.4925520171867399</v>
      </c>
      <c r="BF3" s="5">
        <f>BA3/CV3*1000</f>
        <v>0</v>
      </c>
      <c r="BG3" s="5">
        <f>BB3/CV3*1000</f>
        <v>0.55785688003703215</v>
      </c>
      <c r="BH3" s="5">
        <f>BC3/CV3*1000</f>
        <v>4.747718127974742E-2</v>
      </c>
      <c r="BI3" s="6">
        <f>BD3/CV3*1000</f>
        <v>0.60533406131677958</v>
      </c>
      <c r="BJ3" s="6"/>
      <c r="BK3" s="20">
        <v>82037</v>
      </c>
      <c r="BL3" s="6">
        <v>81777</v>
      </c>
      <c r="BM3" s="5">
        <v>260</v>
      </c>
      <c r="BN3" s="5">
        <v>260</v>
      </c>
      <c r="BO3" s="44"/>
      <c r="BP3" s="5">
        <f>BN3+BO3</f>
        <v>260</v>
      </c>
      <c r="BQ3" s="5">
        <f>BM3/BL3*1000</f>
        <v>3.1793780647370289</v>
      </c>
      <c r="BR3" s="5">
        <f>BP3/BL3*1000</f>
        <v>3.1793780647370289</v>
      </c>
      <c r="BS3" s="5"/>
      <c r="BT3" s="7">
        <v>82877</v>
      </c>
      <c r="BU3" s="6">
        <v>82507</v>
      </c>
      <c r="BV3" s="5">
        <f>BT3-BU3</f>
        <v>370</v>
      </c>
      <c r="BW3" s="5">
        <v>370</v>
      </c>
      <c r="BX3" s="60"/>
      <c r="BY3" s="5">
        <f>BW3+BX3</f>
        <v>370</v>
      </c>
      <c r="BZ3" s="5">
        <f>BV3/BU3*1000</f>
        <v>4.4844679845346453</v>
      </c>
      <c r="CA3" s="5">
        <f>BY3/BU3*1000</f>
        <v>4.4844679845346453</v>
      </c>
      <c r="CB3" s="5"/>
      <c r="CC3" s="105">
        <v>83604</v>
      </c>
      <c r="CD3" s="6">
        <v>83260</v>
      </c>
      <c r="CE3" s="5">
        <f>CC3-CD3</f>
        <v>344</v>
      </c>
      <c r="CF3" s="5">
        <v>344</v>
      </c>
      <c r="CG3" s="60"/>
      <c r="CH3" s="5">
        <f>CF3+CG3</f>
        <v>344</v>
      </c>
      <c r="CI3" s="5">
        <f>CE3/CD3*1000</f>
        <v>4.1316358395387942</v>
      </c>
      <c r="CJ3" s="5">
        <f>CH3/CD3*1000</f>
        <v>4.1316358395387942</v>
      </c>
      <c r="CK3" s="5"/>
      <c r="CL3" s="105">
        <v>83874</v>
      </c>
      <c r="CM3" s="6">
        <v>83578</v>
      </c>
      <c r="CN3" s="5">
        <f>CL3-CM3</f>
        <v>296</v>
      </c>
      <c r="CO3" s="5">
        <f>CN3</f>
        <v>296</v>
      </c>
      <c r="CP3" s="60"/>
      <c r="CQ3" s="5">
        <f>CO3+CP3</f>
        <v>296</v>
      </c>
      <c r="CR3" s="5">
        <f>CN3/CM3*1000</f>
        <v>3.5416018569480006</v>
      </c>
      <c r="CS3" s="5">
        <f>CQ3/CM3*1000</f>
        <v>3.5416018569480006</v>
      </c>
      <c r="CT3" s="5"/>
      <c r="CU3" s="132">
        <v>84461</v>
      </c>
      <c r="CV3" s="6">
        <v>84251</v>
      </c>
      <c r="CW3" s="5">
        <f>CU3-CV3</f>
        <v>210</v>
      </c>
      <c r="CX3" s="5">
        <f>CW3</f>
        <v>210</v>
      </c>
      <c r="CY3" s="60"/>
      <c r="CZ3" s="5">
        <f>CX3+CY3</f>
        <v>210</v>
      </c>
      <c r="DA3" s="5">
        <f>CW3/CV3*1000</f>
        <v>2.4925520171867399</v>
      </c>
      <c r="DB3" s="5">
        <f>CZ3/CV3*1000</f>
        <v>2.4925520171867399</v>
      </c>
      <c r="DC3" s="5"/>
      <c r="DD3" s="132">
        <v>84977</v>
      </c>
      <c r="DE3" s="6">
        <v>84760</v>
      </c>
      <c r="DF3" s="5">
        <f>DD3-DE3</f>
        <v>217</v>
      </c>
      <c r="DG3" s="5">
        <f>DF3</f>
        <v>217</v>
      </c>
      <c r="DH3" s="60"/>
      <c r="DI3" s="5">
        <f>DG3+DH3</f>
        <v>217</v>
      </c>
      <c r="DJ3" s="5">
        <f>DF3/DE3*1000</f>
        <v>2.5601698914582349</v>
      </c>
      <c r="DK3" s="5">
        <f>DI3/DE3*1000</f>
        <v>2.5601698914582349</v>
      </c>
      <c r="DL3" s="5"/>
      <c r="DM3" s="132">
        <v>85697</v>
      </c>
      <c r="DN3" s="5">
        <v>85615</v>
      </c>
      <c r="DO3" s="6">
        <f>DM3-DN3</f>
        <v>82</v>
      </c>
      <c r="DP3" s="6">
        <f>DO3/DN3*1000</f>
        <v>0.9577760906383227</v>
      </c>
      <c r="DQ3" s="5"/>
      <c r="DR3" s="132">
        <v>86391</v>
      </c>
      <c r="DS3" s="5">
        <v>86338</v>
      </c>
      <c r="DT3" s="6">
        <f>DR3-DS3</f>
        <v>53</v>
      </c>
      <c r="DU3" s="6">
        <f>DT3/DS3*1000</f>
        <v>0.61386643193032042</v>
      </c>
      <c r="DV3" s="5"/>
      <c r="DW3" s="5"/>
      <c r="DX3" s="77">
        <f>BP3</f>
        <v>260</v>
      </c>
      <c r="DY3" s="83">
        <f>BY3</f>
        <v>370</v>
      </c>
      <c r="DZ3" s="83">
        <f>CH3</f>
        <v>344</v>
      </c>
      <c r="EA3" s="81">
        <f>CQ3</f>
        <v>296</v>
      </c>
      <c r="EB3" s="81">
        <f>CZ3</f>
        <v>210</v>
      </c>
      <c r="EC3" s="81">
        <f>DI3</f>
        <v>217</v>
      </c>
      <c r="ED3" s="81">
        <f>DO3</f>
        <v>82</v>
      </c>
      <c r="EE3" s="81">
        <f>DT3</f>
        <v>53</v>
      </c>
      <c r="EF3" s="5"/>
      <c r="EG3" s="77">
        <f>DX3/BL3*1000</f>
        <v>3.1793780647370289</v>
      </c>
      <c r="EH3" s="83">
        <f>DY3/BU3*1000</f>
        <v>4.4844679845346453</v>
      </c>
      <c r="EI3" s="83">
        <f>DZ3/CD3*1000</f>
        <v>4.1316358395387942</v>
      </c>
      <c r="EJ3" s="103">
        <f>EA3/CM3*1000</f>
        <v>3.5416018569480006</v>
      </c>
      <c r="EK3" s="103">
        <f>EB3/CV3*1000</f>
        <v>2.4925520171867399</v>
      </c>
      <c r="EL3" s="103">
        <f>EC3/DN3*1000</f>
        <v>2.5346025813233659</v>
      </c>
      <c r="EM3" s="103">
        <f>ED3/DN3*1000</f>
        <v>0.9577760906383227</v>
      </c>
      <c r="EN3" s="103">
        <f>EE3/DS3*1000</f>
        <v>0.61386643193032042</v>
      </c>
      <c r="EO3" s="5"/>
      <c r="EP3" s="83">
        <f>DY3-DX3</f>
        <v>110</v>
      </c>
      <c r="EQ3" s="83">
        <f>DZ3-DY3</f>
        <v>-26</v>
      </c>
      <c r="ER3" s="83">
        <f>EA3-DZ3</f>
        <v>-48</v>
      </c>
      <c r="ES3" s="83">
        <f>EB3-EA3</f>
        <v>-86</v>
      </c>
      <c r="ET3" s="83">
        <f>EC3-EB3</f>
        <v>7</v>
      </c>
      <c r="EU3" s="83">
        <f>ED3-EC3</f>
        <v>-135</v>
      </c>
      <c r="EV3" s="83">
        <f>EE3-ED3</f>
        <v>-29</v>
      </c>
      <c r="EW3" s="2">
        <f>EU3+EV3</f>
        <v>-164</v>
      </c>
      <c r="EX3" s="2">
        <f>SUM(ES3:EV3)</f>
        <v>-243</v>
      </c>
      <c r="EY3" s="191"/>
      <c r="EZ3" s="77">
        <f>BR3</f>
        <v>3.1793780647370289</v>
      </c>
      <c r="FA3" s="83">
        <f>CA3</f>
        <v>4.4844679845346453</v>
      </c>
      <c r="FB3" s="83">
        <f>CJ3</f>
        <v>4.1316358395387942</v>
      </c>
      <c r="FC3" s="81">
        <f>CS3</f>
        <v>3.5416018569480006</v>
      </c>
      <c r="FD3" s="83">
        <f>DB3</f>
        <v>2.4925520171867399</v>
      </c>
      <c r="FE3" s="83">
        <f>DP3</f>
        <v>0.9577760906383227</v>
      </c>
      <c r="FF3" s="83">
        <f>DP3</f>
        <v>0.9577760906383227</v>
      </c>
      <c r="FG3" s="83">
        <f>DU3</f>
        <v>0.61386643193032042</v>
      </c>
      <c r="FH3" s="2">
        <f>EW3/DE3*1000</f>
        <v>-1.9348749410099102</v>
      </c>
      <c r="FI3" s="2">
        <f>EX3/CM3*1000</f>
        <v>-2.907463686616095</v>
      </c>
      <c r="FJ3" s="5"/>
      <c r="FK3" s="6">
        <f>EE3</f>
        <v>53</v>
      </c>
    </row>
    <row r="4" spans="1:168" ht="12" customHeight="1" x14ac:dyDescent="0.25">
      <c r="A4" s="2">
        <v>1</v>
      </c>
      <c r="B4" s="10" t="s">
        <v>150</v>
      </c>
      <c r="C4" s="196">
        <v>44084</v>
      </c>
      <c r="D4" s="196"/>
      <c r="E4" s="2" t="s">
        <v>188</v>
      </c>
      <c r="F4" s="33"/>
      <c r="G4" s="33"/>
      <c r="H4" s="33"/>
      <c r="I4" s="33"/>
      <c r="J4" s="33"/>
      <c r="K4" s="33"/>
      <c r="L4" s="33"/>
      <c r="M4" s="45"/>
      <c r="N4" s="45"/>
      <c r="O4" s="45"/>
      <c r="P4" s="45"/>
      <c r="Q4" s="45"/>
      <c r="R4" s="45"/>
      <c r="S4" s="45"/>
      <c r="T4" s="45"/>
      <c r="U4" s="45"/>
      <c r="V4" s="45"/>
      <c r="W4" s="61"/>
      <c r="X4" s="45"/>
      <c r="Y4" s="3">
        <v>3</v>
      </c>
      <c r="Z4" s="147">
        <v>15</v>
      </c>
      <c r="AA4" s="3">
        <v>18</v>
      </c>
      <c r="AB4" s="175"/>
      <c r="AC4" s="178"/>
      <c r="AD4" s="178"/>
      <c r="AE4" s="178"/>
      <c r="AF4" s="178"/>
      <c r="AG4" s="178"/>
      <c r="AH4" s="178"/>
      <c r="AI4" s="178"/>
      <c r="AJ4" s="177"/>
      <c r="AK4" s="178">
        <v>3</v>
      </c>
      <c r="AL4" s="177" t="e">
        <v>#VALUE!</v>
      </c>
      <c r="AM4" s="175"/>
      <c r="AN4" s="178"/>
      <c r="AO4" s="178"/>
      <c r="AP4" s="178"/>
      <c r="AQ4" s="178"/>
      <c r="AR4" s="178"/>
      <c r="AS4" s="178"/>
      <c r="AT4" s="178"/>
      <c r="AU4" s="29">
        <v>3</v>
      </c>
      <c r="AV4" s="178">
        <v>0</v>
      </c>
      <c r="AW4" s="178">
        <v>3</v>
      </c>
      <c r="AX4" s="178">
        <v>0</v>
      </c>
      <c r="AY4" s="29">
        <v>3</v>
      </c>
      <c r="AZ4" s="3"/>
      <c r="BA4" s="2">
        <f>AV4</f>
        <v>0</v>
      </c>
      <c r="BB4" s="2">
        <f>AW4</f>
        <v>3</v>
      </c>
      <c r="BC4" s="2">
        <f>AX4</f>
        <v>0</v>
      </c>
      <c r="BD4" s="3">
        <f>AY4</f>
        <v>3</v>
      </c>
      <c r="BE4" s="3">
        <f>EK4</f>
        <v>0.8412093621653719</v>
      </c>
      <c r="BF4" s="2">
        <f>BA4/CV4*1000</f>
        <v>0</v>
      </c>
      <c r="BG4" s="2">
        <f>BB4/CV4*1000</f>
        <v>0.14844871097035972</v>
      </c>
      <c r="BH4" s="2">
        <f>BC4/CV4*1000</f>
        <v>0</v>
      </c>
      <c r="BI4" s="3">
        <f>BD4/CV4*1000</f>
        <v>0.14844871097035972</v>
      </c>
      <c r="BJ4" s="3"/>
      <c r="BK4" s="21">
        <v>19885</v>
      </c>
      <c r="BL4" s="3">
        <v>19869</v>
      </c>
      <c r="BM4" s="2">
        <v>16</v>
      </c>
      <c r="BN4" s="2">
        <v>16</v>
      </c>
      <c r="BO4" s="45"/>
      <c r="BP4" s="2">
        <f>BN4+BO4</f>
        <v>16</v>
      </c>
      <c r="BQ4" s="2">
        <f>BM4/BL4*1000</f>
        <v>0.80527454829130807</v>
      </c>
      <c r="BR4" s="2">
        <f>BP4/BL4*1000</f>
        <v>0.80527454829130807</v>
      </c>
      <c r="BS4" s="2"/>
      <c r="BT4" s="7">
        <v>19987</v>
      </c>
      <c r="BU4" s="3">
        <v>19958</v>
      </c>
      <c r="BV4" s="2">
        <v>29</v>
      </c>
      <c r="BW4" s="2">
        <v>29</v>
      </c>
      <c r="BX4" s="61"/>
      <c r="BY4" s="2">
        <f>BW4+BX4</f>
        <v>29</v>
      </c>
      <c r="BZ4" s="2">
        <f>BV4/BU4*1000</f>
        <v>1.4530514079567092</v>
      </c>
      <c r="CA4" s="2">
        <f>BY4/BU4*1000</f>
        <v>1.4530514079567092</v>
      </c>
      <c r="CB4" s="2"/>
      <c r="CC4" s="105">
        <v>20011</v>
      </c>
      <c r="CD4" s="3">
        <v>19991</v>
      </c>
      <c r="CE4" s="2">
        <v>20</v>
      </c>
      <c r="CF4" s="2">
        <v>20</v>
      </c>
      <c r="CG4" s="61"/>
      <c r="CH4" s="2">
        <f>CF4+CG4</f>
        <v>20</v>
      </c>
      <c r="CI4" s="2">
        <f>CE4/CD4*1000</f>
        <v>1.0004502025911659</v>
      </c>
      <c r="CJ4" s="2">
        <f>CH4/CD4*1000</f>
        <v>1.0004502025911659</v>
      </c>
      <c r="CK4" s="2"/>
      <c r="CL4" s="105">
        <v>20084</v>
      </c>
      <c r="CM4" s="3">
        <v>20080</v>
      </c>
      <c r="CN4" s="2">
        <v>4</v>
      </c>
      <c r="CO4" s="2">
        <v>4</v>
      </c>
      <c r="CP4" s="61"/>
      <c r="CQ4" s="2">
        <f>CO4+CP4</f>
        <v>4</v>
      </c>
      <c r="CR4" s="2">
        <f>CN4/CM4*1000</f>
        <v>0.19920318725099603</v>
      </c>
      <c r="CS4" s="2">
        <f>CQ4/CM4*1000</f>
        <v>0.19920318725099603</v>
      </c>
      <c r="CT4" s="2"/>
      <c r="CU4" s="132">
        <v>20226</v>
      </c>
      <c r="CV4" s="3">
        <v>20209</v>
      </c>
      <c r="CW4" s="2">
        <v>17</v>
      </c>
      <c r="CX4" s="2">
        <v>17</v>
      </c>
      <c r="CY4" s="61"/>
      <c r="CZ4" s="2">
        <f>CX4+CY4</f>
        <v>17</v>
      </c>
      <c r="DA4" s="2">
        <f>CW4/CV4*1000</f>
        <v>0.8412093621653719</v>
      </c>
      <c r="DB4" s="2">
        <f>CZ4/CV4*1000</f>
        <v>0.8412093621653719</v>
      </c>
      <c r="DC4" s="2"/>
      <c r="DD4" s="132">
        <v>20307</v>
      </c>
      <c r="DE4" s="207">
        <v>20293</v>
      </c>
      <c r="DF4" s="2">
        <v>14</v>
      </c>
      <c r="DG4" s="2">
        <v>14</v>
      </c>
      <c r="DH4" s="61"/>
      <c r="DI4" s="2">
        <f>DG4+DH4</f>
        <v>14</v>
      </c>
      <c r="DJ4" s="2">
        <f>DF4/DE4*1000</f>
        <v>0.68989306657468086</v>
      </c>
      <c r="DK4" s="2">
        <f>DI4/DE4*1000</f>
        <v>0.68989306657468086</v>
      </c>
      <c r="DL4" s="2"/>
      <c r="DM4" s="132">
        <v>20558</v>
      </c>
      <c r="DN4" s="208">
        <v>20544</v>
      </c>
      <c r="DO4" s="3">
        <f>DM4-DN4</f>
        <v>14</v>
      </c>
      <c r="DP4" s="3">
        <f>DO4/DN4*1000</f>
        <v>0.68146417445482865</v>
      </c>
      <c r="DQ4" s="2"/>
      <c r="DR4" s="132">
        <v>28953</v>
      </c>
      <c r="DS4" s="208">
        <v>28887</v>
      </c>
      <c r="DT4" s="3">
        <f>DR4-DS4</f>
        <v>66</v>
      </c>
      <c r="DU4" s="3">
        <f>DT4/DS4*1000</f>
        <v>2.2847647730813168</v>
      </c>
      <c r="DV4" s="2"/>
      <c r="DW4" s="2"/>
      <c r="DX4" s="77">
        <f>BP4</f>
        <v>16</v>
      </c>
      <c r="DY4" s="83">
        <f>BY4</f>
        <v>29</v>
      </c>
      <c r="DZ4" s="83">
        <f>CH4</f>
        <v>20</v>
      </c>
      <c r="EA4" s="81">
        <f>CQ4</f>
        <v>4</v>
      </c>
      <c r="EB4" s="81">
        <f>CZ4</f>
        <v>17</v>
      </c>
      <c r="EC4" s="81">
        <f>DI4</f>
        <v>14</v>
      </c>
      <c r="ED4" s="81">
        <f>DO4</f>
        <v>14</v>
      </c>
      <c r="EE4" s="81">
        <f>DT4</f>
        <v>66</v>
      </c>
      <c r="EF4" s="2"/>
      <c r="EG4" s="77">
        <f>DX4/BL4*1000</f>
        <v>0.80527454829130807</v>
      </c>
      <c r="EH4" s="83">
        <f>DY4/BU4*1000</f>
        <v>1.4530514079567092</v>
      </c>
      <c r="EI4" s="83">
        <f>DZ4/CD4*1000</f>
        <v>1.0004502025911659</v>
      </c>
      <c r="EJ4" s="81">
        <f>EA4/CM4*1000</f>
        <v>0.19920318725099603</v>
      </c>
      <c r="EK4" s="81">
        <f>EB4/CV4*1000</f>
        <v>0.8412093621653719</v>
      </c>
      <c r="EL4" s="81">
        <f>EC4/DN4*1000</f>
        <v>0.68146417445482865</v>
      </c>
      <c r="EM4" s="81">
        <f>ED4/DN4*1000</f>
        <v>0.68146417445482865</v>
      </c>
      <c r="EN4" s="81">
        <f>EE4/DS4*1000</f>
        <v>2.2847647730813168</v>
      </c>
      <c r="EO4" s="2"/>
      <c r="EP4" s="83">
        <f>DY4-DX4</f>
        <v>13</v>
      </c>
      <c r="EQ4" s="83">
        <f>DZ4-DY4</f>
        <v>-9</v>
      </c>
      <c r="ER4" s="83">
        <f>EA4-DZ4</f>
        <v>-16</v>
      </c>
      <c r="ES4" s="83">
        <f>EB4-EA4</f>
        <v>13</v>
      </c>
      <c r="ET4" s="83">
        <f>EC4-EB4</f>
        <v>-3</v>
      </c>
      <c r="EU4" s="83">
        <f>ED4-EC4</f>
        <v>0</v>
      </c>
      <c r="EV4" s="83">
        <f>EE4-ED4</f>
        <v>52</v>
      </c>
      <c r="EW4" s="2">
        <f>EU4+EV4</f>
        <v>52</v>
      </c>
      <c r="EX4" s="2">
        <f>SUM(ES4:EV4)</f>
        <v>62</v>
      </c>
      <c r="EY4" s="54"/>
      <c r="EZ4" s="77">
        <f>BR4</f>
        <v>0.80527454829130807</v>
      </c>
      <c r="FA4" s="83">
        <f>CA4</f>
        <v>1.4530514079567092</v>
      </c>
      <c r="FB4" s="83">
        <f>CJ4</f>
        <v>1.0004502025911659</v>
      </c>
      <c r="FC4" s="81">
        <f>CS4</f>
        <v>0.19920318725099603</v>
      </c>
      <c r="FD4" s="83">
        <f>DB4</f>
        <v>0.8412093621653719</v>
      </c>
      <c r="FE4" s="83">
        <f>DP4</f>
        <v>0.68146417445482865</v>
      </c>
      <c r="FF4" s="83">
        <f>DP4</f>
        <v>0.68146417445482865</v>
      </c>
      <c r="FG4" s="83">
        <f>DU4</f>
        <v>2.2847647730813168</v>
      </c>
      <c r="FH4" s="2">
        <f>EW4/DE4*1000</f>
        <v>2.5624599615631003</v>
      </c>
      <c r="FI4" s="2">
        <f>EX4/CM4*1000</f>
        <v>3.0876494023904382</v>
      </c>
      <c r="FJ4" s="2"/>
      <c r="FK4" s="3">
        <f>EE4</f>
        <v>66</v>
      </c>
    </row>
    <row r="5" spans="1:168" ht="13.5" customHeight="1" x14ac:dyDescent="0.25">
      <c r="A5" s="2">
        <v>1</v>
      </c>
      <c r="B5" s="10" t="s">
        <v>147</v>
      </c>
      <c r="C5" s="197">
        <v>24001</v>
      </c>
      <c r="D5" s="10"/>
      <c r="E5" s="2" t="s">
        <v>189</v>
      </c>
      <c r="F5" s="33"/>
      <c r="G5" s="33"/>
      <c r="H5" s="33"/>
      <c r="I5" s="33"/>
      <c r="J5" s="33"/>
      <c r="K5" s="33"/>
      <c r="L5" s="33"/>
      <c r="M5" s="45"/>
      <c r="N5" s="45"/>
      <c r="O5" s="45"/>
      <c r="P5" s="45"/>
      <c r="Q5" s="45"/>
      <c r="R5" s="45"/>
      <c r="S5" s="45"/>
      <c r="T5" s="45"/>
      <c r="U5" s="45"/>
      <c r="V5" s="45"/>
      <c r="W5" s="61"/>
      <c r="X5" s="45"/>
      <c r="Y5" s="3">
        <v>8</v>
      </c>
      <c r="Z5" s="147">
        <v>13</v>
      </c>
      <c r="AA5" s="3">
        <f>SUM(Y5:Z5)</f>
        <v>21</v>
      </c>
      <c r="AB5" s="175"/>
      <c r="AC5" s="178"/>
      <c r="AD5" s="178"/>
      <c r="AE5" s="178"/>
      <c r="AF5" s="178"/>
      <c r="AG5" s="178"/>
      <c r="AH5" s="178"/>
      <c r="AI5" s="178"/>
      <c r="AJ5" s="177"/>
      <c r="AK5" s="175">
        <v>8</v>
      </c>
      <c r="AL5" s="177"/>
      <c r="AM5" s="175"/>
      <c r="AN5" s="178"/>
      <c r="AO5" s="178"/>
      <c r="AP5" s="178"/>
      <c r="AQ5" s="178"/>
      <c r="AR5" s="178"/>
      <c r="AS5" s="178"/>
      <c r="AT5" s="178"/>
      <c r="AU5" s="29">
        <f>SUM(AB5:AT5)</f>
        <v>8</v>
      </c>
      <c r="AV5" s="178">
        <f>SUM(AB5:AJ5)</f>
        <v>0</v>
      </c>
      <c r="AW5" s="178">
        <f>SUM(AK5:AL5)</f>
        <v>8</v>
      </c>
      <c r="AX5" s="178">
        <f>SUM(AM5:AT5)</f>
        <v>0</v>
      </c>
      <c r="AY5" s="29">
        <f>SUM(AV5:AX5)</f>
        <v>8</v>
      </c>
      <c r="AZ5" s="3"/>
      <c r="BA5" s="2">
        <f>AV5</f>
        <v>0</v>
      </c>
      <c r="BB5" s="2">
        <f>AW5</f>
        <v>8</v>
      </c>
      <c r="BC5" s="2">
        <f>AX5</f>
        <v>0</v>
      </c>
      <c r="BD5" s="3">
        <f>AY5</f>
        <v>8</v>
      </c>
      <c r="BE5" s="3">
        <f>EK5</f>
        <v>0.50807844731226504</v>
      </c>
      <c r="BF5" s="2">
        <f>BA5/CV5*1000</f>
        <v>0</v>
      </c>
      <c r="BG5" s="2">
        <f>BB5/CV5*1000</f>
        <v>0.27097517189987469</v>
      </c>
      <c r="BH5" s="2">
        <f>BC5/CV5*1000</f>
        <v>0</v>
      </c>
      <c r="BI5" s="3">
        <f>BD5/CV5*1000</f>
        <v>0.27097517189987469</v>
      </c>
      <c r="BJ5" s="3"/>
      <c r="BK5" s="21">
        <v>28761</v>
      </c>
      <c r="BL5" s="3">
        <v>28747</v>
      </c>
      <c r="BM5" s="2">
        <v>14</v>
      </c>
      <c r="BN5" s="2">
        <v>14</v>
      </c>
      <c r="BO5" s="45"/>
      <c r="BP5" s="2">
        <f>BN5+BO5</f>
        <v>14</v>
      </c>
      <c r="BQ5" s="2">
        <f>BM5/BL5*1000</f>
        <v>0.48700733989633699</v>
      </c>
      <c r="BR5" s="2">
        <f>BP5/BL5*1000</f>
        <v>0.48700733989633699</v>
      </c>
      <c r="BS5" s="2"/>
      <c r="BT5" s="7">
        <v>28988</v>
      </c>
      <c r="BU5" s="3">
        <v>28948</v>
      </c>
      <c r="BV5" s="2">
        <f>BT5-BU5</f>
        <v>40</v>
      </c>
      <c r="BW5" s="2">
        <v>40</v>
      </c>
      <c r="BX5" s="61"/>
      <c r="BY5" s="2">
        <f>BW5+BX5</f>
        <v>40</v>
      </c>
      <c r="BZ5" s="2">
        <f>BV5/BU5*1000</f>
        <v>1.3817880337156281</v>
      </c>
      <c r="CA5" s="2">
        <f>BY5/BU5*1000</f>
        <v>1.3817880337156281</v>
      </c>
      <c r="CB5" s="2"/>
      <c r="CC5" s="105">
        <v>29084</v>
      </c>
      <c r="CD5" s="3">
        <v>29066</v>
      </c>
      <c r="CE5" s="2">
        <f>CC5-CD5</f>
        <v>18</v>
      </c>
      <c r="CF5" s="2">
        <v>18</v>
      </c>
      <c r="CG5" s="61"/>
      <c r="CH5" s="2">
        <f>CF5+CG5</f>
        <v>18</v>
      </c>
      <c r="CI5" s="2">
        <f>CE5/CD5*1000</f>
        <v>0.61928025872153036</v>
      </c>
      <c r="CJ5" s="2">
        <f>CH5/CD5*1000</f>
        <v>0.61928025872153036</v>
      </c>
      <c r="CK5" s="2"/>
      <c r="CL5" s="105">
        <v>29296</v>
      </c>
      <c r="CM5" s="3">
        <v>29274</v>
      </c>
      <c r="CN5" s="2">
        <f>CL5-CM5</f>
        <v>22</v>
      </c>
      <c r="CO5" s="2">
        <f>CN5</f>
        <v>22</v>
      </c>
      <c r="CP5" s="61"/>
      <c r="CQ5" s="2">
        <f>CO5+CP5</f>
        <v>22</v>
      </c>
      <c r="CR5" s="2">
        <f>CN5/CM5*1000</f>
        <v>0.75152012024321924</v>
      </c>
      <c r="CS5" s="2">
        <f>CQ5/CM5*1000</f>
        <v>0.75152012024321924</v>
      </c>
      <c r="CT5" s="2"/>
      <c r="CU5" s="132">
        <v>29538</v>
      </c>
      <c r="CV5" s="3">
        <v>29523</v>
      </c>
      <c r="CW5" s="2">
        <f>CU5-CV5</f>
        <v>15</v>
      </c>
      <c r="CX5" s="2">
        <f>CW5</f>
        <v>15</v>
      </c>
      <c r="CY5" s="61"/>
      <c r="CZ5" s="2">
        <f>CX5+CY5</f>
        <v>15</v>
      </c>
      <c r="DA5" s="2">
        <f>CW5/CV5*1000</f>
        <v>0.50807844731226504</v>
      </c>
      <c r="DB5" s="2">
        <f>CZ5/CV5*1000</f>
        <v>0.50807844731226504</v>
      </c>
      <c r="DC5" s="2"/>
      <c r="DD5" s="132">
        <v>29662</v>
      </c>
      <c r="DE5" s="3">
        <v>29644</v>
      </c>
      <c r="DF5" s="2">
        <f>DD5-DE5</f>
        <v>18</v>
      </c>
      <c r="DG5" s="2">
        <f>DF5</f>
        <v>18</v>
      </c>
      <c r="DH5" s="61"/>
      <c r="DI5" s="2">
        <f>DG5+DH5</f>
        <v>18</v>
      </c>
      <c r="DJ5" s="2">
        <f>DF5/DE5*1000</f>
        <v>0.60720550532991491</v>
      </c>
      <c r="DK5" s="2">
        <f>DI5/DE5*1000</f>
        <v>0.60720550532991491</v>
      </c>
      <c r="DL5" s="2"/>
      <c r="DM5" s="132">
        <v>29978</v>
      </c>
      <c r="DN5" s="2">
        <v>29956</v>
      </c>
      <c r="DO5" s="3">
        <f>DM5-DN5</f>
        <v>22</v>
      </c>
      <c r="DP5" s="3">
        <f>DO5/DN5*1000</f>
        <v>0.73441046868740822</v>
      </c>
      <c r="DQ5" s="2"/>
      <c r="DR5" s="132">
        <v>30149</v>
      </c>
      <c r="DS5" s="2">
        <v>30106</v>
      </c>
      <c r="DT5" s="3">
        <f>DR5-DS5</f>
        <v>43</v>
      </c>
      <c r="DU5" s="3">
        <f>DT5/DS5*1000</f>
        <v>1.4282867202550986</v>
      </c>
      <c r="DV5" s="2"/>
      <c r="DW5" s="2"/>
      <c r="DX5" s="77">
        <f>BP5</f>
        <v>14</v>
      </c>
      <c r="DY5" s="83">
        <f>BY5</f>
        <v>40</v>
      </c>
      <c r="DZ5" s="83">
        <f>CH5</f>
        <v>18</v>
      </c>
      <c r="EA5" s="81">
        <f>CQ5</f>
        <v>22</v>
      </c>
      <c r="EB5" s="81">
        <f>CZ5</f>
        <v>15</v>
      </c>
      <c r="EC5" s="81">
        <f>DI5</f>
        <v>18</v>
      </c>
      <c r="ED5" s="81">
        <f>DO5</f>
        <v>22</v>
      </c>
      <c r="EE5" s="81">
        <f>DT5</f>
        <v>43</v>
      </c>
      <c r="EF5" s="2"/>
      <c r="EG5" s="77">
        <f>DX5/BL5*1000</f>
        <v>0.48700733989633699</v>
      </c>
      <c r="EH5" s="83">
        <f>DY5/BU5*1000</f>
        <v>1.3817880337156281</v>
      </c>
      <c r="EI5" s="83">
        <f>DZ5/CD5*1000</f>
        <v>0.61928025872153036</v>
      </c>
      <c r="EJ5" s="81">
        <f>EA5/CM5*1000</f>
        <v>0.75152012024321924</v>
      </c>
      <c r="EK5" s="81">
        <f>EB5/CV5*1000</f>
        <v>0.50807844731226504</v>
      </c>
      <c r="EL5" s="81">
        <f>EC5/DN5*1000</f>
        <v>0.60088129256242484</v>
      </c>
      <c r="EM5" s="81">
        <f>ED5/DN5*1000</f>
        <v>0.73441046868740822</v>
      </c>
      <c r="EN5" s="81">
        <f>EE5/DS5*1000</f>
        <v>1.4282867202550986</v>
      </c>
      <c r="EO5" s="2"/>
      <c r="EP5" s="83">
        <f>DY5-DX5</f>
        <v>26</v>
      </c>
      <c r="EQ5" s="83">
        <f>DZ5-DY5</f>
        <v>-22</v>
      </c>
      <c r="ER5" s="83">
        <f>EA5-DZ5</f>
        <v>4</v>
      </c>
      <c r="ES5" s="83">
        <f>EB5-EA5</f>
        <v>-7</v>
      </c>
      <c r="ET5" s="83">
        <f>EC5-EB5</f>
        <v>3</v>
      </c>
      <c r="EU5" s="83">
        <f>ED5-EC5</f>
        <v>4</v>
      </c>
      <c r="EV5" s="83">
        <f>EE5-ED5</f>
        <v>21</v>
      </c>
      <c r="EW5" s="2">
        <f>EU5+EV5</f>
        <v>25</v>
      </c>
      <c r="EX5" s="2">
        <f>SUM(ES5:EV5)</f>
        <v>21</v>
      </c>
      <c r="EY5" s="54"/>
      <c r="EZ5" s="77">
        <f>BR5</f>
        <v>0.48700733989633699</v>
      </c>
      <c r="FA5" s="83">
        <f>CA5</f>
        <v>1.3817880337156281</v>
      </c>
      <c r="FB5" s="83">
        <f>CJ5</f>
        <v>0.61928025872153036</v>
      </c>
      <c r="FC5" s="81">
        <f>CS5</f>
        <v>0.75152012024321924</v>
      </c>
      <c r="FD5" s="83">
        <f>DB5</f>
        <v>0.50807844731226504</v>
      </c>
      <c r="FE5" s="83">
        <f>DP5</f>
        <v>0.73441046868740822</v>
      </c>
      <c r="FF5" s="83">
        <f>DP5</f>
        <v>0.73441046868740822</v>
      </c>
      <c r="FG5" s="83">
        <f>DU5</f>
        <v>1.4282867202550986</v>
      </c>
      <c r="FH5" s="2">
        <f>EW5/DE5*1000</f>
        <v>0.84334097962488186</v>
      </c>
      <c r="FI5" s="2">
        <f>EX5/CM5*1000</f>
        <v>0.71736011477761841</v>
      </c>
      <c r="FJ5" s="2"/>
      <c r="FK5" s="3">
        <f>EE5</f>
        <v>43</v>
      </c>
    </row>
    <row r="6" spans="1:168" ht="12" customHeight="1" x14ac:dyDescent="0.25">
      <c r="A6" s="2">
        <v>1</v>
      </c>
      <c r="B6" s="10" t="s">
        <v>145</v>
      </c>
      <c r="C6" s="197">
        <v>11001</v>
      </c>
      <c r="D6" s="10"/>
      <c r="E6" s="2" t="s">
        <v>190</v>
      </c>
      <c r="F6" s="33"/>
      <c r="G6" s="33"/>
      <c r="H6" s="33"/>
      <c r="I6" s="33"/>
      <c r="J6" s="33"/>
      <c r="K6" s="33"/>
      <c r="L6" s="33"/>
      <c r="M6" s="45"/>
      <c r="N6" s="45"/>
      <c r="O6" s="45"/>
      <c r="P6" s="45"/>
      <c r="Q6" s="45"/>
      <c r="R6" s="45"/>
      <c r="S6" s="45"/>
      <c r="T6" s="45"/>
      <c r="U6" s="45"/>
      <c r="V6" s="45"/>
      <c r="W6" s="61"/>
      <c r="X6" s="45"/>
      <c r="Y6" s="3">
        <v>16</v>
      </c>
      <c r="Z6" s="147">
        <v>7</v>
      </c>
      <c r="AA6" s="3">
        <f>SUM(Y6:Z6)</f>
        <v>23</v>
      </c>
      <c r="AB6" s="175" t="s">
        <v>694</v>
      </c>
      <c r="AC6" s="178" t="s">
        <v>694</v>
      </c>
      <c r="AD6" s="178"/>
      <c r="AE6" s="178"/>
      <c r="AF6" s="178"/>
      <c r="AG6" s="178"/>
      <c r="AH6" s="178"/>
      <c r="AI6" s="178"/>
      <c r="AJ6" s="177" t="s">
        <v>694</v>
      </c>
      <c r="AK6" s="175">
        <v>16</v>
      </c>
      <c r="AL6" s="177"/>
      <c r="AM6" s="175" t="s">
        <v>694</v>
      </c>
      <c r="AN6" s="178" t="s">
        <v>694</v>
      </c>
      <c r="AO6" s="178"/>
      <c r="AP6" s="178"/>
      <c r="AQ6" s="178"/>
      <c r="AR6" s="178"/>
      <c r="AS6" s="178" t="s">
        <v>694</v>
      </c>
      <c r="AT6" s="178"/>
      <c r="AU6" s="29">
        <f>SUM(AB6:AT6)</f>
        <v>16</v>
      </c>
      <c r="AV6" s="178">
        <f>SUM(AB6:AJ6)</f>
        <v>0</v>
      </c>
      <c r="AW6" s="178">
        <f>SUM(AK6:AL6)</f>
        <v>16</v>
      </c>
      <c r="AX6" s="178">
        <f>SUM(AM6:AT6)</f>
        <v>0</v>
      </c>
      <c r="AY6" s="29">
        <f>SUM(AV6:AX6)</f>
        <v>16</v>
      </c>
      <c r="AZ6" s="3"/>
      <c r="BA6" s="2">
        <f>AV6</f>
        <v>0</v>
      </c>
      <c r="BB6" s="2">
        <f>AW6</f>
        <v>16</v>
      </c>
      <c r="BC6" s="2">
        <f>AX6</f>
        <v>0</v>
      </c>
      <c r="BD6" s="3">
        <f>AY6</f>
        <v>16</v>
      </c>
      <c r="BE6" s="3">
        <f>EK6</f>
        <v>1.8254581197781368</v>
      </c>
      <c r="BF6" s="2">
        <f>BA6/CV6*1000</f>
        <v>0</v>
      </c>
      <c r="BG6" s="2">
        <f>BB6/CV6*1000</f>
        <v>1.1233588429403918</v>
      </c>
      <c r="BH6" s="2">
        <f>BC6/CV6*1000</f>
        <v>0</v>
      </c>
      <c r="BI6" s="3">
        <f>BD6/CV6*1000</f>
        <v>1.1233588429403918</v>
      </c>
      <c r="BJ6" s="3"/>
      <c r="BK6" s="10">
        <v>14350</v>
      </c>
      <c r="BL6" s="3">
        <v>14311</v>
      </c>
      <c r="BM6" s="2">
        <v>39</v>
      </c>
      <c r="BN6" s="2">
        <v>39</v>
      </c>
      <c r="BO6" s="45"/>
      <c r="BP6" s="2">
        <f>BN6+BO6</f>
        <v>39</v>
      </c>
      <c r="BQ6" s="2">
        <f>BM6/BL6*1000</f>
        <v>2.7251764377052616</v>
      </c>
      <c r="BR6" s="2">
        <f>BP6/BL6*1000</f>
        <v>2.7251764377052616</v>
      </c>
      <c r="BS6" s="2"/>
      <c r="BT6" s="7">
        <v>14251</v>
      </c>
      <c r="BU6" s="3">
        <v>14224</v>
      </c>
      <c r="BV6" s="2">
        <f>BT6-BU6</f>
        <v>27</v>
      </c>
      <c r="BW6" s="2">
        <v>27</v>
      </c>
      <c r="BX6" s="61"/>
      <c r="BY6" s="2">
        <f>BW6+BX6</f>
        <v>27</v>
      </c>
      <c r="BZ6" s="2">
        <f>BV6/BU6*1000</f>
        <v>1.8982002249718783</v>
      </c>
      <c r="CA6" s="2">
        <f>BY6/BU6*1000</f>
        <v>1.8982002249718783</v>
      </c>
      <c r="CB6" s="2"/>
      <c r="CC6" s="105">
        <v>14221</v>
      </c>
      <c r="CD6" s="3">
        <v>14196</v>
      </c>
      <c r="CE6" s="2">
        <f>CC6-CD6</f>
        <v>25</v>
      </c>
      <c r="CF6" s="2">
        <v>25</v>
      </c>
      <c r="CG6" s="61"/>
      <c r="CH6" s="2">
        <f>CF6+CG6</f>
        <v>25</v>
      </c>
      <c r="CI6" s="2">
        <f>CE6/CD6*1000</f>
        <v>1.7610594533671455</v>
      </c>
      <c r="CJ6" s="2">
        <f>CH6/CD6*1000</f>
        <v>1.7610594533671455</v>
      </c>
      <c r="CK6" s="2"/>
      <c r="CL6" s="105">
        <v>14167</v>
      </c>
      <c r="CM6" s="3">
        <v>14150</v>
      </c>
      <c r="CN6" s="2">
        <f>CL6-CM6</f>
        <v>17</v>
      </c>
      <c r="CO6" s="2">
        <f>CN6</f>
        <v>17</v>
      </c>
      <c r="CP6" s="61"/>
      <c r="CQ6" s="2">
        <f>CO6+CP6</f>
        <v>17</v>
      </c>
      <c r="CR6" s="2">
        <f>CN6/CM6*1000</f>
        <v>1.2014134275618373</v>
      </c>
      <c r="CS6" s="2">
        <f>CQ6/CM6*1000</f>
        <v>1.2014134275618373</v>
      </c>
      <c r="CT6" s="2"/>
      <c r="CU6" s="132">
        <v>14269</v>
      </c>
      <c r="CV6" s="3">
        <v>14243</v>
      </c>
      <c r="CW6" s="2">
        <f>CU6-CV6</f>
        <v>26</v>
      </c>
      <c r="CX6" s="2">
        <f>CW6</f>
        <v>26</v>
      </c>
      <c r="CY6" s="61"/>
      <c r="CZ6" s="2">
        <f>CX6+CY6</f>
        <v>26</v>
      </c>
      <c r="DA6" s="2">
        <f>CW6/CV6*1000</f>
        <v>1.8254581197781368</v>
      </c>
      <c r="DB6" s="2">
        <f>CZ6/CV6*1000</f>
        <v>1.8254581197781368</v>
      </c>
      <c r="DC6" s="2"/>
      <c r="DD6" s="132">
        <v>14229</v>
      </c>
      <c r="DE6" s="3">
        <v>14219</v>
      </c>
      <c r="DF6" s="2">
        <f>DD6-DE6</f>
        <v>10</v>
      </c>
      <c r="DG6" s="2">
        <f>DF6</f>
        <v>10</v>
      </c>
      <c r="DH6" s="61"/>
      <c r="DI6" s="2">
        <f>DG6+DH6</f>
        <v>10</v>
      </c>
      <c r="DJ6" s="2">
        <f>DF6/DE6*1000</f>
        <v>0.70328433785779587</v>
      </c>
      <c r="DK6" s="2">
        <f>DI6/DE6*1000</f>
        <v>0.70328433785779587</v>
      </c>
      <c r="DL6" s="2"/>
      <c r="DM6" s="132">
        <v>14306</v>
      </c>
      <c r="DN6" s="2">
        <v>14298</v>
      </c>
      <c r="DO6" s="3">
        <f>DM6-DN6</f>
        <v>8</v>
      </c>
      <c r="DP6" s="3">
        <f>DO6/DN6*1000</f>
        <v>0.5595188138201147</v>
      </c>
      <c r="DQ6" s="2"/>
      <c r="DR6" s="132">
        <v>14282</v>
      </c>
      <c r="DS6" s="2">
        <v>14276</v>
      </c>
      <c r="DT6" s="3">
        <f>DR6-DS6</f>
        <v>6</v>
      </c>
      <c r="DU6" s="3">
        <f>DT6/DS6*1000</f>
        <v>0.42028579434015129</v>
      </c>
      <c r="DV6" s="2"/>
      <c r="DW6" s="2"/>
      <c r="DX6" s="77">
        <f>BP6</f>
        <v>39</v>
      </c>
      <c r="DY6" s="83">
        <f>BY6</f>
        <v>27</v>
      </c>
      <c r="DZ6" s="83">
        <f>CH6</f>
        <v>25</v>
      </c>
      <c r="EA6" s="81">
        <f>CQ6</f>
        <v>17</v>
      </c>
      <c r="EB6" s="81">
        <f>CZ6</f>
        <v>26</v>
      </c>
      <c r="EC6" s="81">
        <f>DI6</f>
        <v>10</v>
      </c>
      <c r="ED6" s="201">
        <f>DO6</f>
        <v>8</v>
      </c>
      <c r="EE6" s="201">
        <f>DT6</f>
        <v>6</v>
      </c>
      <c r="EF6" s="2"/>
      <c r="EG6" s="77">
        <f>DX6/BL6*1000</f>
        <v>2.7251764377052616</v>
      </c>
      <c r="EH6" s="83">
        <f>DY6/BU6*1000</f>
        <v>1.8982002249718783</v>
      </c>
      <c r="EI6" s="83">
        <f>DZ6/CD6*1000</f>
        <v>1.7610594533671455</v>
      </c>
      <c r="EJ6" s="81">
        <f>EA6/CM6*1000</f>
        <v>1.2014134275618373</v>
      </c>
      <c r="EK6" s="81">
        <f>EB6/CV6*1000</f>
        <v>1.8254581197781368</v>
      </c>
      <c r="EL6" s="81">
        <f>EC6/DN6*1000</f>
        <v>0.69939851727514335</v>
      </c>
      <c r="EM6" s="195">
        <f>ED6/DN6*1000</f>
        <v>0.5595188138201147</v>
      </c>
      <c r="EN6" s="195">
        <f>EE6/DS6*1000</f>
        <v>0.42028579434015129</v>
      </c>
      <c r="EO6" s="2"/>
      <c r="EP6" s="83">
        <f>DY6-DX6</f>
        <v>-12</v>
      </c>
      <c r="EQ6" s="83">
        <f>DZ6-DY6</f>
        <v>-2</v>
      </c>
      <c r="ER6" s="83">
        <f>EA6-DZ6</f>
        <v>-8</v>
      </c>
      <c r="ES6" s="83">
        <f>EB6-EA6</f>
        <v>9</v>
      </c>
      <c r="ET6" s="83">
        <f>EC6-EB6</f>
        <v>-16</v>
      </c>
      <c r="EU6" s="83">
        <f>ED6-EC6</f>
        <v>-2</v>
      </c>
      <c r="EV6" s="83">
        <f>EE6-ED6</f>
        <v>-2</v>
      </c>
      <c r="EW6" s="2">
        <f>EU6+EV6</f>
        <v>-4</v>
      </c>
      <c r="EX6" s="2">
        <f>SUM(ES6:EV6)</f>
        <v>-11</v>
      </c>
      <c r="EY6" s="108"/>
      <c r="EZ6" s="77">
        <f>BR6</f>
        <v>2.7251764377052616</v>
      </c>
      <c r="FA6" s="83">
        <f>CA6</f>
        <v>1.8982002249718783</v>
      </c>
      <c r="FB6" s="83">
        <f>CJ6</f>
        <v>1.7610594533671455</v>
      </c>
      <c r="FC6" s="81">
        <f>CS6</f>
        <v>1.2014134275618373</v>
      </c>
      <c r="FD6" s="83">
        <f>DB6</f>
        <v>1.8254581197781368</v>
      </c>
      <c r="FE6" s="83">
        <f>DP6</f>
        <v>0.5595188138201147</v>
      </c>
      <c r="FF6" s="83">
        <f>DP6</f>
        <v>0.5595188138201147</v>
      </c>
      <c r="FG6" s="83">
        <f>DU6</f>
        <v>0.42028579434015129</v>
      </c>
      <c r="FH6" s="2">
        <f>EW6/DE6*1000</f>
        <v>-0.28131373514311836</v>
      </c>
      <c r="FI6" s="2">
        <f>EX6/CM6*1000</f>
        <v>-0.77738515901060068</v>
      </c>
      <c r="FJ6" s="2"/>
      <c r="FK6" s="3">
        <f>EE6</f>
        <v>6</v>
      </c>
    </row>
    <row r="7" spans="1:168" ht="12" customHeight="1" x14ac:dyDescent="0.25">
      <c r="A7" s="2">
        <v>1</v>
      </c>
      <c r="B7" s="10" t="s">
        <v>147</v>
      </c>
      <c r="C7" s="197">
        <v>23105</v>
      </c>
      <c r="D7" s="10"/>
      <c r="E7" s="2" t="s">
        <v>191</v>
      </c>
      <c r="F7" s="33"/>
      <c r="G7" s="33"/>
      <c r="H7" s="33"/>
      <c r="I7" s="33"/>
      <c r="J7" s="33"/>
      <c r="K7" s="33"/>
      <c r="L7" s="33"/>
      <c r="M7" s="45"/>
      <c r="N7" s="45"/>
      <c r="O7" s="45"/>
      <c r="P7" s="45"/>
      <c r="Q7" s="45"/>
      <c r="R7" s="45"/>
      <c r="S7" s="45"/>
      <c r="T7" s="45"/>
      <c r="U7" s="45"/>
      <c r="V7" s="45"/>
      <c r="W7" s="61"/>
      <c r="X7" s="45"/>
      <c r="Y7" s="3">
        <v>6</v>
      </c>
      <c r="Z7" s="147">
        <v>8</v>
      </c>
      <c r="AA7" s="3">
        <f>SUM(Y7:Z7)</f>
        <v>14</v>
      </c>
      <c r="AB7" s="175"/>
      <c r="AC7" s="178"/>
      <c r="AD7" s="178"/>
      <c r="AE7" s="178"/>
      <c r="AF7" s="178"/>
      <c r="AG7" s="178"/>
      <c r="AH7" s="178"/>
      <c r="AI7" s="178"/>
      <c r="AJ7" s="177"/>
      <c r="AK7" s="175">
        <v>6</v>
      </c>
      <c r="AL7" s="177"/>
      <c r="AM7" s="175"/>
      <c r="AN7" s="178"/>
      <c r="AO7" s="178"/>
      <c r="AP7" s="178"/>
      <c r="AQ7" s="178"/>
      <c r="AR7" s="178"/>
      <c r="AS7" s="178"/>
      <c r="AT7" s="178"/>
      <c r="AU7" s="29">
        <f>SUM(AB7:AT7)</f>
        <v>6</v>
      </c>
      <c r="AV7" s="178">
        <f>SUM(AB7:AJ7)</f>
        <v>0</v>
      </c>
      <c r="AW7" s="178">
        <f>SUM(AK7:AL7)</f>
        <v>6</v>
      </c>
      <c r="AX7" s="178">
        <f>SUM(AM7:AT7)</f>
        <v>0</v>
      </c>
      <c r="AY7" s="29">
        <f>SUM(AV7:AX7)</f>
        <v>6</v>
      </c>
      <c r="AZ7" s="3"/>
      <c r="BA7" s="2">
        <f>AV7</f>
        <v>0</v>
      </c>
      <c r="BB7" s="2">
        <f>AW7</f>
        <v>6</v>
      </c>
      <c r="BC7" s="2">
        <f>AX7</f>
        <v>0</v>
      </c>
      <c r="BD7" s="3">
        <f>AY7</f>
        <v>6</v>
      </c>
      <c r="BE7" s="3">
        <f>EK7</f>
        <v>0.15288182235132242</v>
      </c>
      <c r="BF7" s="2">
        <f>BA7/CV7*1000</f>
        <v>0</v>
      </c>
      <c r="BG7" s="2">
        <f>BB7/CV7*1000</f>
        <v>0.45864546705396725</v>
      </c>
      <c r="BH7" s="2">
        <f>BC7/CV7*1000</f>
        <v>0</v>
      </c>
      <c r="BI7" s="3">
        <f>BD7/CV7*1000</f>
        <v>0.45864546705396725</v>
      </c>
      <c r="BJ7" s="3"/>
      <c r="BK7" s="21">
        <v>12630</v>
      </c>
      <c r="BL7" s="3">
        <v>12611</v>
      </c>
      <c r="BM7" s="2">
        <v>19</v>
      </c>
      <c r="BN7" s="2">
        <v>19</v>
      </c>
      <c r="BO7" s="45"/>
      <c r="BP7" s="2">
        <f>BN7+BO7</f>
        <v>19</v>
      </c>
      <c r="BQ7" s="2">
        <f>BM7/BL7*1000</f>
        <v>1.506621203711046</v>
      </c>
      <c r="BR7" s="2">
        <f>BP7/BL7*1000</f>
        <v>1.506621203711046</v>
      </c>
      <c r="BS7" s="2"/>
      <c r="BT7" s="7">
        <v>12856</v>
      </c>
      <c r="BU7" s="3">
        <v>12835</v>
      </c>
      <c r="BV7" s="2">
        <f>BT7-BU7</f>
        <v>21</v>
      </c>
      <c r="BW7" s="2">
        <v>21</v>
      </c>
      <c r="BX7" s="61"/>
      <c r="BY7" s="2">
        <f>BW7+BX7</f>
        <v>21</v>
      </c>
      <c r="BZ7" s="2">
        <f>BV7/BU7*1000</f>
        <v>1.6361511492014025</v>
      </c>
      <c r="CA7" s="2">
        <f>BY7/BU7*1000</f>
        <v>1.6361511492014025</v>
      </c>
      <c r="CB7" s="2"/>
      <c r="CC7" s="105">
        <v>12958</v>
      </c>
      <c r="CD7" s="3">
        <v>12944</v>
      </c>
      <c r="CE7" s="2">
        <f>CC7-CD7</f>
        <v>14</v>
      </c>
      <c r="CF7" s="2">
        <v>14</v>
      </c>
      <c r="CG7" s="61"/>
      <c r="CH7" s="2">
        <f>CF7+CG7</f>
        <v>14</v>
      </c>
      <c r="CI7" s="2">
        <f>CE7/CD7*1000</f>
        <v>1.0815822002472189</v>
      </c>
      <c r="CJ7" s="2">
        <f>CH7/CD7*1000</f>
        <v>1.0815822002472189</v>
      </c>
      <c r="CK7" s="2"/>
      <c r="CL7" s="105">
        <v>13021</v>
      </c>
      <c r="CM7" s="3">
        <v>13017</v>
      </c>
      <c r="CN7" s="2">
        <f>CL7-CM7</f>
        <v>4</v>
      </c>
      <c r="CO7" s="2">
        <f>CN7</f>
        <v>4</v>
      </c>
      <c r="CP7" s="61"/>
      <c r="CQ7" s="2">
        <f>CO7+CP7</f>
        <v>4</v>
      </c>
      <c r="CR7" s="2">
        <f>CN7/CM7*1000</f>
        <v>0.30729046631328261</v>
      </c>
      <c r="CS7" s="2">
        <f>CQ7/CM7*1000</f>
        <v>0.30729046631328261</v>
      </c>
      <c r="CT7" s="2"/>
      <c r="CU7" s="132">
        <v>13084</v>
      </c>
      <c r="CV7" s="3">
        <v>13082</v>
      </c>
      <c r="CW7" s="2">
        <f>CU7-CV7</f>
        <v>2</v>
      </c>
      <c r="CX7" s="2">
        <f>CW7</f>
        <v>2</v>
      </c>
      <c r="CY7" s="61"/>
      <c r="CZ7" s="2">
        <f>CX7+CY7</f>
        <v>2</v>
      </c>
      <c r="DA7" s="2">
        <f>CW7/CV7*1000</f>
        <v>0.15288182235132242</v>
      </c>
      <c r="DB7" s="2">
        <f>CZ7/CV7*1000</f>
        <v>0.15288182235132242</v>
      </c>
      <c r="DC7" s="2"/>
      <c r="DD7" s="132">
        <v>13140</v>
      </c>
      <c r="DE7" s="3">
        <v>13120</v>
      </c>
      <c r="DF7" s="2">
        <f>DD7-DE7</f>
        <v>20</v>
      </c>
      <c r="DG7" s="2">
        <f>DF7</f>
        <v>20</v>
      </c>
      <c r="DH7" s="61"/>
      <c r="DI7" s="2">
        <f>DG7+DH7</f>
        <v>20</v>
      </c>
      <c r="DJ7" s="2">
        <f>DF7/DE7*1000</f>
        <v>1.524390243902439</v>
      </c>
      <c r="DK7" s="2">
        <f>DI7/DE7*1000</f>
        <v>1.524390243902439</v>
      </c>
      <c r="DL7" s="2"/>
      <c r="DM7" s="132">
        <v>13237</v>
      </c>
      <c r="DN7" s="2">
        <v>13221</v>
      </c>
      <c r="DO7" s="3">
        <f>DM7-DN7</f>
        <v>16</v>
      </c>
      <c r="DP7" s="3">
        <f>DO7/DN7*1000</f>
        <v>1.2101959004613871</v>
      </c>
      <c r="DQ7" s="2"/>
      <c r="DR7" s="132">
        <v>13224</v>
      </c>
      <c r="DS7" s="2">
        <v>13234</v>
      </c>
      <c r="DT7" s="3">
        <f>DR7-DS7</f>
        <v>-10</v>
      </c>
      <c r="DU7" s="3">
        <f>DT7/DS7*1000</f>
        <v>-0.75562943932295601</v>
      </c>
      <c r="DV7" s="2"/>
      <c r="DW7" s="2"/>
      <c r="DX7" s="77">
        <f>BP7</f>
        <v>19</v>
      </c>
      <c r="DY7" s="83">
        <f>BY7</f>
        <v>21</v>
      </c>
      <c r="DZ7" s="83">
        <f>CH7</f>
        <v>14</v>
      </c>
      <c r="EA7" s="81">
        <f>CQ7</f>
        <v>4</v>
      </c>
      <c r="EB7" s="81">
        <f>CZ7</f>
        <v>2</v>
      </c>
      <c r="EC7" s="81">
        <f>DI7</f>
        <v>20</v>
      </c>
      <c r="ED7" s="81">
        <f>DO7</f>
        <v>16</v>
      </c>
      <c r="EE7" s="81">
        <f>DT7</f>
        <v>-10</v>
      </c>
      <c r="EF7" s="2"/>
      <c r="EG7" s="77">
        <f>DX7/BL7*1000</f>
        <v>1.506621203711046</v>
      </c>
      <c r="EH7" s="83">
        <f>DY7/BU7*1000</f>
        <v>1.6361511492014025</v>
      </c>
      <c r="EI7" s="83">
        <f>DZ7/CD7*1000</f>
        <v>1.0815822002472189</v>
      </c>
      <c r="EJ7" s="81">
        <f>EA7/CM7*1000</f>
        <v>0.30729046631328261</v>
      </c>
      <c r="EK7" s="81">
        <f>EB7/CV7*1000</f>
        <v>0.15288182235132242</v>
      </c>
      <c r="EL7" s="81">
        <f>EC7/DN7*1000</f>
        <v>1.5127448755767341</v>
      </c>
      <c r="EM7" s="81">
        <f>ED7/DN7*1000</f>
        <v>1.2101959004613871</v>
      </c>
      <c r="EN7" s="81">
        <f>EE7/DS7*1000</f>
        <v>-0.75562943932295601</v>
      </c>
      <c r="EO7" s="2"/>
      <c r="EP7" s="83">
        <f>DY7-DX7</f>
        <v>2</v>
      </c>
      <c r="EQ7" s="83">
        <f>DZ7-DY7</f>
        <v>-7</v>
      </c>
      <c r="ER7" s="83">
        <f>EA7-DZ7</f>
        <v>-10</v>
      </c>
      <c r="ES7" s="83">
        <f>EB7-EA7</f>
        <v>-2</v>
      </c>
      <c r="ET7" s="83">
        <f>EC7-EB7</f>
        <v>18</v>
      </c>
      <c r="EU7" s="83">
        <f>ED7-EC7</f>
        <v>-4</v>
      </c>
      <c r="EV7" s="83">
        <f>EE7-ED7</f>
        <v>-26</v>
      </c>
      <c r="EW7" s="2">
        <f>EU7+EV7</f>
        <v>-30</v>
      </c>
      <c r="EX7" s="2">
        <f>SUM(ES7:EV7)</f>
        <v>-14</v>
      </c>
      <c r="EY7" s="54"/>
      <c r="EZ7" s="77">
        <f>BR7</f>
        <v>1.506621203711046</v>
      </c>
      <c r="FA7" s="83">
        <f>CA7</f>
        <v>1.6361511492014025</v>
      </c>
      <c r="FB7" s="83">
        <f>CJ7</f>
        <v>1.0815822002472189</v>
      </c>
      <c r="FC7" s="81">
        <f>CS7</f>
        <v>0.30729046631328261</v>
      </c>
      <c r="FD7" s="83">
        <f>DB7</f>
        <v>0.15288182235132242</v>
      </c>
      <c r="FE7" s="83">
        <f>DP7</f>
        <v>1.2101959004613871</v>
      </c>
      <c r="FF7" s="83">
        <f>DP7</f>
        <v>1.2101959004613871</v>
      </c>
      <c r="FG7" s="83">
        <f>DU7</f>
        <v>-0.75562943932295601</v>
      </c>
      <c r="FH7" s="2">
        <f>EW7/DE7*1000</f>
        <v>-2.2865853658536586</v>
      </c>
      <c r="FI7" s="2">
        <f>EX7/CM7*1000</f>
        <v>-1.0755166320964893</v>
      </c>
      <c r="FJ7" s="2"/>
      <c r="FK7" s="3">
        <f>EE7</f>
        <v>-10</v>
      </c>
    </row>
    <row r="8" spans="1:168" ht="12" customHeight="1" x14ac:dyDescent="0.25">
      <c r="A8" s="2">
        <v>3</v>
      </c>
      <c r="B8" s="10" t="s">
        <v>151</v>
      </c>
      <c r="C8" s="197">
        <v>52074</v>
      </c>
      <c r="D8" s="10"/>
      <c r="E8" s="2" t="s">
        <v>192</v>
      </c>
      <c r="F8" s="33"/>
      <c r="G8" s="33"/>
      <c r="H8" s="33"/>
      <c r="I8" s="33"/>
      <c r="J8" s="33"/>
      <c r="K8" s="33"/>
      <c r="L8" s="33"/>
      <c r="M8" s="45"/>
      <c r="N8" s="45"/>
      <c r="O8" s="45"/>
      <c r="P8" s="45"/>
      <c r="Q8" s="45"/>
      <c r="R8" s="45"/>
      <c r="S8" s="45"/>
      <c r="T8" s="45"/>
      <c r="U8" s="45"/>
      <c r="V8" s="45"/>
      <c r="W8" s="61"/>
      <c r="X8" s="45"/>
      <c r="Y8" s="3">
        <v>24</v>
      </c>
      <c r="Z8" s="147">
        <v>4</v>
      </c>
      <c r="AA8" s="3">
        <f>SUM(Y8:Z8)</f>
        <v>28</v>
      </c>
      <c r="AB8" s="29"/>
      <c r="AC8" s="148"/>
      <c r="AD8" s="148"/>
      <c r="AE8" s="148"/>
      <c r="AF8" s="148"/>
      <c r="AG8" s="148"/>
      <c r="AH8" s="148"/>
      <c r="AI8" s="148"/>
      <c r="AJ8" s="194"/>
      <c r="AK8" s="29"/>
      <c r="AL8" s="194"/>
      <c r="AM8" s="29"/>
      <c r="AN8" s="148"/>
      <c r="AO8" s="148"/>
      <c r="AP8" s="148"/>
      <c r="AQ8" s="148"/>
      <c r="AR8" s="148"/>
      <c r="AS8" s="148"/>
      <c r="AT8" s="148"/>
      <c r="AU8" s="29"/>
      <c r="AV8" s="148"/>
      <c r="AW8" s="148"/>
      <c r="AX8" s="148"/>
      <c r="AY8" s="29"/>
      <c r="AZ8" s="3"/>
      <c r="BA8" s="2">
        <f>AV8</f>
        <v>0</v>
      </c>
      <c r="BB8" s="2">
        <f>AW8</f>
        <v>0</v>
      </c>
      <c r="BC8" s="2">
        <f>AX8</f>
        <v>0</v>
      </c>
      <c r="BD8" s="147">
        <f>AY8</f>
        <v>0</v>
      </c>
      <c r="BE8" s="3">
        <f>EK8</f>
        <v>5.2890414772200049</v>
      </c>
      <c r="BF8" s="2">
        <f>BA8/CV8*1000</f>
        <v>0</v>
      </c>
      <c r="BG8" s="2">
        <f>BB8/CV8*1000</f>
        <v>0</v>
      </c>
      <c r="BH8" s="2">
        <f>BC8/CV8*1000</f>
        <v>0</v>
      </c>
      <c r="BI8" s="147">
        <f>BD8/CV8*1000</f>
        <v>0</v>
      </c>
      <c r="BJ8" s="3"/>
      <c r="BK8" s="21">
        <v>10746</v>
      </c>
      <c r="BL8" s="3">
        <v>10728</v>
      </c>
      <c r="BM8" s="2">
        <v>18</v>
      </c>
      <c r="BN8" s="2">
        <v>18</v>
      </c>
      <c r="BO8" s="45"/>
      <c r="BP8" s="2">
        <f>BN8+BO8</f>
        <v>18</v>
      </c>
      <c r="BQ8" s="2">
        <f>BM8/BL8*1000</f>
        <v>1.6778523489932886</v>
      </c>
      <c r="BR8" s="2">
        <f>BP8/BL8*1000</f>
        <v>1.6778523489932886</v>
      </c>
      <c r="BS8" s="2"/>
      <c r="BT8" s="7">
        <v>10770</v>
      </c>
      <c r="BU8" s="3">
        <v>10760</v>
      </c>
      <c r="BV8" s="2">
        <f>BT8-BU8</f>
        <v>10</v>
      </c>
      <c r="BW8" s="2">
        <v>10</v>
      </c>
      <c r="BX8" s="61"/>
      <c r="BY8" s="2">
        <f>BW8+BX8</f>
        <v>10</v>
      </c>
      <c r="BZ8" s="2">
        <f>BV8/BU8*1000</f>
        <v>0.92936802973977695</v>
      </c>
      <c r="CA8" s="2">
        <f>BY8/BU8*1000</f>
        <v>0.92936802973977695</v>
      </c>
      <c r="CB8" s="2"/>
      <c r="CC8" s="105">
        <v>10876</v>
      </c>
      <c r="CD8" s="3">
        <v>10858</v>
      </c>
      <c r="CE8" s="2">
        <f>CC8-CD8</f>
        <v>18</v>
      </c>
      <c r="CF8" s="2">
        <v>18</v>
      </c>
      <c r="CG8" s="61"/>
      <c r="CH8" s="2">
        <f>CF8+CG8</f>
        <v>18</v>
      </c>
      <c r="CI8" s="2">
        <f>CE8/CD8*1000</f>
        <v>1.6577638607478358</v>
      </c>
      <c r="CJ8" s="2">
        <f>CH8/CD8*1000</f>
        <v>1.6577638607478358</v>
      </c>
      <c r="CK8" s="2"/>
      <c r="CL8" s="105">
        <v>10841</v>
      </c>
      <c r="CM8" s="3">
        <v>10817</v>
      </c>
      <c r="CN8" s="2">
        <f>CL8-CM8</f>
        <v>24</v>
      </c>
      <c r="CO8" s="2">
        <f>CN8</f>
        <v>24</v>
      </c>
      <c r="CP8" s="61"/>
      <c r="CQ8" s="2">
        <f>CO8+CP8</f>
        <v>24</v>
      </c>
      <c r="CR8" s="2">
        <f>CN8/CM8*1000</f>
        <v>2.2187297772025514</v>
      </c>
      <c r="CS8" s="2">
        <f>CQ8/CM8*1000</f>
        <v>2.2187297772025514</v>
      </c>
      <c r="CT8" s="2"/>
      <c r="CU8" s="132">
        <v>10834</v>
      </c>
      <c r="CV8" s="3">
        <v>10777</v>
      </c>
      <c r="CW8" s="2">
        <f>CU8-CV8</f>
        <v>57</v>
      </c>
      <c r="CX8" s="2">
        <f>CW8</f>
        <v>57</v>
      </c>
      <c r="CY8" s="61"/>
      <c r="CZ8" s="2">
        <f>CX8+CY8</f>
        <v>57</v>
      </c>
      <c r="DA8" s="2">
        <f>CW8/CV8*1000</f>
        <v>5.2890414772200049</v>
      </c>
      <c r="DB8" s="2">
        <f>CZ8/CV8*1000</f>
        <v>5.2890414772200049</v>
      </c>
      <c r="DC8" s="2"/>
      <c r="DD8" s="132">
        <v>10892</v>
      </c>
      <c r="DE8" s="3">
        <v>10871</v>
      </c>
      <c r="DF8" s="2">
        <f>DD8-DE8</f>
        <v>21</v>
      </c>
      <c r="DG8" s="2">
        <f>DF8</f>
        <v>21</v>
      </c>
      <c r="DH8" s="61"/>
      <c r="DI8" s="2">
        <f>DG8+DH8</f>
        <v>21</v>
      </c>
      <c r="DJ8" s="2">
        <f>DF8/DE8*1000</f>
        <v>1.9317450096587252</v>
      </c>
      <c r="DK8" s="2">
        <f>DI8/DE8*1000</f>
        <v>1.9317450096587252</v>
      </c>
      <c r="DL8" s="2"/>
      <c r="DM8" s="132">
        <v>10800</v>
      </c>
      <c r="DN8" s="2">
        <v>10786</v>
      </c>
      <c r="DO8" s="3">
        <f>DM8-DN8</f>
        <v>14</v>
      </c>
      <c r="DP8" s="3">
        <f>DO8/DN8*1000</f>
        <v>1.2979788614871131</v>
      </c>
      <c r="DQ8" s="2"/>
      <c r="DR8" s="132">
        <v>10728</v>
      </c>
      <c r="DS8" s="2">
        <v>10746</v>
      </c>
      <c r="DT8" s="3">
        <f>DR8-DS8</f>
        <v>-18</v>
      </c>
      <c r="DU8" s="3">
        <f>DT8/DS8*1000</f>
        <v>-1.6750418760469012</v>
      </c>
      <c r="DV8" s="2"/>
      <c r="DW8" s="2"/>
      <c r="DX8" s="77">
        <f>BP8</f>
        <v>18</v>
      </c>
      <c r="DY8" s="83">
        <f>BY8</f>
        <v>10</v>
      </c>
      <c r="DZ8" s="83">
        <f>CH8</f>
        <v>18</v>
      </c>
      <c r="EA8" s="81">
        <f>CQ8</f>
        <v>24</v>
      </c>
      <c r="EB8" s="81">
        <f>CZ8</f>
        <v>57</v>
      </c>
      <c r="EC8" s="81">
        <f>DI8</f>
        <v>21</v>
      </c>
      <c r="ED8" s="81">
        <f>DO8</f>
        <v>14</v>
      </c>
      <c r="EE8" s="81">
        <f>DT8</f>
        <v>-18</v>
      </c>
      <c r="EF8" s="2"/>
      <c r="EG8" s="77">
        <f>DX8/BL8*1000</f>
        <v>1.6778523489932886</v>
      </c>
      <c r="EH8" s="83">
        <f>DY8/BU8*1000</f>
        <v>0.92936802973977695</v>
      </c>
      <c r="EI8" s="83">
        <f>DZ8/CD8*1000</f>
        <v>1.6577638607478358</v>
      </c>
      <c r="EJ8" s="81">
        <f>EA8/CM8*1000</f>
        <v>2.2187297772025514</v>
      </c>
      <c r="EK8" s="81">
        <f>EB8/CV8*1000</f>
        <v>5.2890414772200049</v>
      </c>
      <c r="EL8" s="81">
        <f>EC8/DN8*1000</f>
        <v>1.9469682922306695</v>
      </c>
      <c r="EM8" s="81">
        <f>ED8/DN8*1000</f>
        <v>1.2979788614871131</v>
      </c>
      <c r="EN8" s="81">
        <f>EE8/DS8*1000</f>
        <v>-1.6750418760469012</v>
      </c>
      <c r="EO8" s="2"/>
      <c r="EP8" s="83">
        <f>DY8-DX8</f>
        <v>-8</v>
      </c>
      <c r="EQ8" s="83">
        <f>DZ8-DY8</f>
        <v>8</v>
      </c>
      <c r="ER8" s="83">
        <f>EA8-DZ8</f>
        <v>6</v>
      </c>
      <c r="ES8" s="83">
        <f>EB8-EA8</f>
        <v>33</v>
      </c>
      <c r="ET8" s="83">
        <f>EC8-EB8</f>
        <v>-36</v>
      </c>
      <c r="EU8" s="83">
        <f>ED8-EC8</f>
        <v>-7</v>
      </c>
      <c r="EV8" s="83">
        <f>EE8-ED8</f>
        <v>-32</v>
      </c>
      <c r="EW8" s="2">
        <f>EU8+EV8</f>
        <v>-39</v>
      </c>
      <c r="EX8" s="2">
        <f>SUM(ES8:EV8)</f>
        <v>-42</v>
      </c>
      <c r="EY8" s="54"/>
      <c r="EZ8" s="77">
        <f>BR8</f>
        <v>1.6778523489932886</v>
      </c>
      <c r="FA8" s="83">
        <f>CA8</f>
        <v>0.92936802973977695</v>
      </c>
      <c r="FB8" s="83">
        <f>CJ8</f>
        <v>1.6577638607478358</v>
      </c>
      <c r="FC8" s="81">
        <f>CS8</f>
        <v>2.2187297772025514</v>
      </c>
      <c r="FD8" s="83">
        <f>DB8</f>
        <v>5.2890414772200049</v>
      </c>
      <c r="FE8" s="83">
        <f>DP8</f>
        <v>1.2979788614871131</v>
      </c>
      <c r="FF8" s="83">
        <f>DP8</f>
        <v>1.2979788614871131</v>
      </c>
      <c r="FG8" s="83">
        <f>DU8</f>
        <v>-1.6750418760469012</v>
      </c>
      <c r="FH8" s="2">
        <f>EW8/DE8*1000</f>
        <v>-3.5875264465090608</v>
      </c>
      <c r="FI8" s="2">
        <f>EX8/CM8*1000</f>
        <v>-3.882777110104465</v>
      </c>
      <c r="FJ8" s="2"/>
      <c r="FK8" s="3">
        <f>EE8</f>
        <v>-18</v>
      </c>
    </row>
    <row r="9" spans="1:168" ht="12" customHeight="1" x14ac:dyDescent="0.25">
      <c r="A9" s="2">
        <v>1</v>
      </c>
      <c r="B9" s="10" t="s">
        <v>153</v>
      </c>
      <c r="C9" s="197">
        <v>73001</v>
      </c>
      <c r="D9" s="10"/>
      <c r="E9" s="2" t="s">
        <v>193</v>
      </c>
      <c r="F9" s="33"/>
      <c r="G9" s="33"/>
      <c r="H9" s="33"/>
      <c r="I9" s="33"/>
      <c r="J9" s="33"/>
      <c r="K9" s="33"/>
      <c r="L9" s="33"/>
      <c r="M9" s="45"/>
      <c r="N9" s="45"/>
      <c r="O9" s="45"/>
      <c r="P9" s="45"/>
      <c r="Q9" s="45"/>
      <c r="R9" s="45"/>
      <c r="S9" s="45"/>
      <c r="T9" s="45"/>
      <c r="U9" s="45"/>
      <c r="V9" s="45"/>
      <c r="W9" s="61"/>
      <c r="X9" s="45"/>
      <c r="Y9" s="3">
        <v>42</v>
      </c>
      <c r="Z9" s="147">
        <v>5</v>
      </c>
      <c r="AA9" s="3">
        <f>SUM(Y9:Z9)</f>
        <v>47</v>
      </c>
      <c r="AB9" s="175" t="s">
        <v>694</v>
      </c>
      <c r="AC9" s="178" t="s">
        <v>694</v>
      </c>
      <c r="AD9" s="178"/>
      <c r="AE9" s="178"/>
      <c r="AF9" s="178"/>
      <c r="AG9" s="178"/>
      <c r="AH9" s="178"/>
      <c r="AI9" s="178"/>
      <c r="AJ9" s="177"/>
      <c r="AK9" s="175">
        <v>35</v>
      </c>
      <c r="AL9" s="177"/>
      <c r="AM9" s="175" t="s">
        <v>694</v>
      </c>
      <c r="AN9" s="178">
        <v>7</v>
      </c>
      <c r="AO9" s="178"/>
      <c r="AP9" s="178"/>
      <c r="AQ9" s="178"/>
      <c r="AR9" s="178"/>
      <c r="AS9" s="178" t="s">
        <v>694</v>
      </c>
      <c r="AT9" s="178"/>
      <c r="AU9" s="29">
        <f>SUM(AB9:AT9)</f>
        <v>42</v>
      </c>
      <c r="AV9" s="178">
        <f>SUM(AB9:AJ9)</f>
        <v>0</v>
      </c>
      <c r="AW9" s="178">
        <f>SUM(AK9:AL9)</f>
        <v>35</v>
      </c>
      <c r="AX9" s="178">
        <f>SUM(AM9:AT9)</f>
        <v>7</v>
      </c>
      <c r="AY9" s="29">
        <f>SUM(AV9:AX9)</f>
        <v>42</v>
      </c>
      <c r="AZ9" s="3"/>
      <c r="BA9" s="2">
        <f>AV9</f>
        <v>0</v>
      </c>
      <c r="BB9" s="2">
        <f>AW9</f>
        <v>35</v>
      </c>
      <c r="BC9" s="2">
        <f>AX9</f>
        <v>7</v>
      </c>
      <c r="BD9" s="3">
        <f>AY9</f>
        <v>42</v>
      </c>
      <c r="BE9" s="3">
        <f>EK9</f>
        <v>2.0080321285140559</v>
      </c>
      <c r="BF9" s="2">
        <f>BA9/CV9*1000</f>
        <v>0</v>
      </c>
      <c r="BG9" s="2">
        <f>BB9/CV9*1000</f>
        <v>3.0557010651300853</v>
      </c>
      <c r="BH9" s="2">
        <f>BC9/CV9*1000</f>
        <v>0.61114021302601707</v>
      </c>
      <c r="BI9" s="3">
        <f>BD9/CV9*1000</f>
        <v>3.6668412781561028</v>
      </c>
      <c r="BJ9" s="3"/>
      <c r="BK9" s="21">
        <v>11335</v>
      </c>
      <c r="BL9" s="3">
        <v>11315</v>
      </c>
      <c r="BM9" s="2">
        <v>20</v>
      </c>
      <c r="BN9" s="2">
        <v>20</v>
      </c>
      <c r="BO9" s="45"/>
      <c r="BP9" s="2">
        <f>BN9+BO9</f>
        <v>20</v>
      </c>
      <c r="BQ9" s="2">
        <f>BM9/BL9*1000</f>
        <v>1.7675651789659745</v>
      </c>
      <c r="BR9" s="2">
        <f>BP9/BL9*1000</f>
        <v>1.7675651789659745</v>
      </c>
      <c r="BS9" s="2"/>
      <c r="BT9" s="7">
        <v>11368</v>
      </c>
      <c r="BU9" s="3">
        <v>11337</v>
      </c>
      <c r="BV9" s="2">
        <f>BT9-BU9</f>
        <v>31</v>
      </c>
      <c r="BW9" s="2">
        <v>31</v>
      </c>
      <c r="BX9" s="61"/>
      <c r="BY9" s="2">
        <f>BW9+BX9</f>
        <v>31</v>
      </c>
      <c r="BZ9" s="2">
        <f>BV9/BU9*1000</f>
        <v>2.7344094557643115</v>
      </c>
      <c r="CA9" s="2">
        <f>BY9/BU9*1000</f>
        <v>2.7344094557643115</v>
      </c>
      <c r="CB9" s="2"/>
      <c r="CC9" s="105">
        <v>11417</v>
      </c>
      <c r="CD9" s="3">
        <v>11398</v>
      </c>
      <c r="CE9" s="2">
        <f>CC9-CD9</f>
        <v>19</v>
      </c>
      <c r="CF9" s="2">
        <v>19</v>
      </c>
      <c r="CG9" s="61"/>
      <c r="CH9" s="2">
        <f>CF9+CG9</f>
        <v>19</v>
      </c>
      <c r="CI9" s="2">
        <f>CE9/CD9*1000</f>
        <v>1.6669591156343218</v>
      </c>
      <c r="CJ9" s="2">
        <f>CH9/CD9*1000</f>
        <v>1.6669591156343218</v>
      </c>
      <c r="CK9" s="2"/>
      <c r="CL9" s="105">
        <v>11444</v>
      </c>
      <c r="CM9" s="3">
        <v>11420</v>
      </c>
      <c r="CN9" s="2">
        <f>CL9-CM9</f>
        <v>24</v>
      </c>
      <c r="CO9" s="2">
        <f>CN9</f>
        <v>24</v>
      </c>
      <c r="CP9" s="61"/>
      <c r="CQ9" s="2">
        <f>CO9+CP9</f>
        <v>24</v>
      </c>
      <c r="CR9" s="2">
        <f>CN9/CM9*1000</f>
        <v>2.1015761821366028</v>
      </c>
      <c r="CS9" s="2">
        <f>CQ9/CM9*1000</f>
        <v>2.1015761821366028</v>
      </c>
      <c r="CT9" s="2"/>
      <c r="CU9" s="132">
        <v>11477</v>
      </c>
      <c r="CV9" s="3">
        <v>11454</v>
      </c>
      <c r="CW9" s="2">
        <f>CU9-CV9</f>
        <v>23</v>
      </c>
      <c r="CX9" s="2">
        <f>CW9</f>
        <v>23</v>
      </c>
      <c r="CY9" s="61"/>
      <c r="CZ9" s="2">
        <f>CX9+CY9</f>
        <v>23</v>
      </c>
      <c r="DA9" s="2">
        <f>CW9/CV9*1000</f>
        <v>2.0080321285140559</v>
      </c>
      <c r="DB9" s="2">
        <f>CZ9/CV9*1000</f>
        <v>2.0080321285140559</v>
      </c>
      <c r="DC9" s="2"/>
      <c r="DD9" s="132">
        <v>11514</v>
      </c>
      <c r="DE9" s="3">
        <v>11495</v>
      </c>
      <c r="DF9" s="2">
        <f>DD9-DE9</f>
        <v>19</v>
      </c>
      <c r="DG9" s="2">
        <f>DF9</f>
        <v>19</v>
      </c>
      <c r="DH9" s="61"/>
      <c r="DI9" s="2">
        <f>DG9+DH9</f>
        <v>19</v>
      </c>
      <c r="DJ9" s="2">
        <f>DF9/DE9*1000</f>
        <v>1.6528925619834711</v>
      </c>
      <c r="DK9" s="2">
        <f>DI9/DE9*1000</f>
        <v>1.6528925619834711</v>
      </c>
      <c r="DL9" s="2"/>
      <c r="DM9" s="132">
        <v>11570</v>
      </c>
      <c r="DN9" s="2">
        <v>11564</v>
      </c>
      <c r="DO9" s="3">
        <f>DM9-DN9</f>
        <v>6</v>
      </c>
      <c r="DP9" s="3">
        <f>DO9/DN9*1000</f>
        <v>0.51885160843998623</v>
      </c>
      <c r="DQ9" s="2"/>
      <c r="DR9" s="132">
        <v>11516</v>
      </c>
      <c r="DS9" s="2">
        <v>11501</v>
      </c>
      <c r="DT9" s="3">
        <f>DR9-DS9</f>
        <v>15</v>
      </c>
      <c r="DU9" s="3">
        <f>DT9/DS9*1000</f>
        <v>1.3042344143987481</v>
      </c>
      <c r="DV9" s="2"/>
      <c r="DW9" s="2"/>
      <c r="DX9" s="77">
        <f>BP9</f>
        <v>20</v>
      </c>
      <c r="DY9" s="83">
        <f>BY9</f>
        <v>31</v>
      </c>
      <c r="DZ9" s="83">
        <f>CH9</f>
        <v>19</v>
      </c>
      <c r="EA9" s="81">
        <f>CQ9</f>
        <v>24</v>
      </c>
      <c r="EB9" s="81">
        <f>CZ9</f>
        <v>23</v>
      </c>
      <c r="EC9" s="81">
        <f>DI9</f>
        <v>19</v>
      </c>
      <c r="ED9" s="81">
        <f>DO9</f>
        <v>6</v>
      </c>
      <c r="EE9" s="81">
        <f>DT9</f>
        <v>15</v>
      </c>
      <c r="EF9" s="2"/>
      <c r="EG9" s="77">
        <f>DX9/BL9*1000</f>
        <v>1.7675651789659745</v>
      </c>
      <c r="EH9" s="83">
        <f>DY9/BU9*1000</f>
        <v>2.7344094557643115</v>
      </c>
      <c r="EI9" s="83">
        <f>DZ9/CD9*1000</f>
        <v>1.6669591156343218</v>
      </c>
      <c r="EJ9" s="81">
        <f>EA9/CM9*1000</f>
        <v>2.1015761821366028</v>
      </c>
      <c r="EK9" s="81">
        <f>EB9/CV9*1000</f>
        <v>2.0080321285140559</v>
      </c>
      <c r="EL9" s="81">
        <f>EC9/DN9*1000</f>
        <v>1.6430300933932895</v>
      </c>
      <c r="EM9" s="81">
        <f>ED9/DN9*1000</f>
        <v>0.51885160843998623</v>
      </c>
      <c r="EN9" s="81">
        <f>EE9/DS9*1000</f>
        <v>1.3042344143987481</v>
      </c>
      <c r="EO9" s="2"/>
      <c r="EP9" s="83">
        <f>DY9-DX9</f>
        <v>11</v>
      </c>
      <c r="EQ9" s="83">
        <f>DZ9-DY9</f>
        <v>-12</v>
      </c>
      <c r="ER9" s="83">
        <f>EA9-DZ9</f>
        <v>5</v>
      </c>
      <c r="ES9" s="83">
        <f>EB9-EA9</f>
        <v>-1</v>
      </c>
      <c r="ET9" s="83">
        <f>EC9-EB9</f>
        <v>-4</v>
      </c>
      <c r="EU9" s="83">
        <f>ED9-EC9</f>
        <v>-13</v>
      </c>
      <c r="EV9" s="83">
        <f>EE9-ED9</f>
        <v>9</v>
      </c>
      <c r="EW9" s="2">
        <f>EU9+EV9</f>
        <v>-4</v>
      </c>
      <c r="EX9" s="2">
        <f>SUM(ES9:EV9)</f>
        <v>-9</v>
      </c>
      <c r="EY9" s="54"/>
      <c r="EZ9" s="77">
        <f>BR9</f>
        <v>1.7675651789659745</v>
      </c>
      <c r="FA9" s="83">
        <f>CA9</f>
        <v>2.7344094557643115</v>
      </c>
      <c r="FB9" s="83">
        <f>CJ9</f>
        <v>1.6669591156343218</v>
      </c>
      <c r="FC9" s="81">
        <f>CS9</f>
        <v>2.1015761821366028</v>
      </c>
      <c r="FD9" s="83">
        <f>DB9</f>
        <v>2.0080321285140559</v>
      </c>
      <c r="FE9" s="83">
        <f>DP9</f>
        <v>0.51885160843998623</v>
      </c>
      <c r="FF9" s="83">
        <f>DP9</f>
        <v>0.51885160843998623</v>
      </c>
      <c r="FG9" s="83">
        <f>DU9</f>
        <v>1.3042344143987481</v>
      </c>
      <c r="FH9" s="2">
        <f>EW9/DE9*1000</f>
        <v>-0.34797738147020446</v>
      </c>
      <c r="FI9" s="2">
        <f>EX9/CM9*1000</f>
        <v>-0.78809106830122588</v>
      </c>
      <c r="FJ9" s="2"/>
      <c r="FK9" s="3">
        <f>EE9</f>
        <v>15</v>
      </c>
    </row>
    <row r="10" spans="1:168" ht="12" customHeight="1" x14ac:dyDescent="0.25">
      <c r="A10" s="2">
        <v>1</v>
      </c>
      <c r="B10" s="10" t="s">
        <v>149</v>
      </c>
      <c r="C10" s="197">
        <v>38002</v>
      </c>
      <c r="D10" s="10"/>
      <c r="E10" s="2" t="s">
        <v>194</v>
      </c>
      <c r="F10" s="33"/>
      <c r="G10" s="33"/>
      <c r="H10" s="33"/>
      <c r="I10" s="33"/>
      <c r="J10" s="33"/>
      <c r="K10" s="33"/>
      <c r="L10" s="33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61"/>
      <c r="X10" s="45"/>
      <c r="Y10" s="3">
        <v>25</v>
      </c>
      <c r="Z10" s="147">
        <v>3</v>
      </c>
      <c r="AA10" s="3">
        <f>SUM(Y10:Z10)</f>
        <v>28</v>
      </c>
      <c r="AB10" s="175"/>
      <c r="AC10" s="178"/>
      <c r="AD10" s="178"/>
      <c r="AE10" s="178"/>
      <c r="AF10" s="178"/>
      <c r="AG10" s="178"/>
      <c r="AH10" s="178"/>
      <c r="AI10" s="178"/>
      <c r="AJ10" s="177"/>
      <c r="AK10" s="175">
        <v>25</v>
      </c>
      <c r="AL10" s="177"/>
      <c r="AM10" s="175"/>
      <c r="AN10" s="178"/>
      <c r="AO10" s="178"/>
      <c r="AP10" s="178"/>
      <c r="AQ10" s="178"/>
      <c r="AR10" s="178"/>
      <c r="AS10" s="178"/>
      <c r="AT10" s="178"/>
      <c r="AU10" s="29">
        <f>SUM(AB10:AT10)</f>
        <v>25</v>
      </c>
      <c r="AV10" s="178">
        <f>SUM(AB10:AJ10)</f>
        <v>0</v>
      </c>
      <c r="AW10" s="178">
        <f>SUM(AK10:AL10)</f>
        <v>25</v>
      </c>
      <c r="AX10" s="178">
        <f>SUM(AM10:AT10)</f>
        <v>0</v>
      </c>
      <c r="AY10" s="29">
        <f>SUM(AV10:AX10)</f>
        <v>25</v>
      </c>
      <c r="AZ10" s="3"/>
      <c r="BA10" s="2">
        <f>AV10</f>
        <v>0</v>
      </c>
      <c r="BB10" s="2">
        <f>AW10</f>
        <v>25</v>
      </c>
      <c r="BC10" s="2">
        <f>AX10</f>
        <v>0</v>
      </c>
      <c r="BD10" s="3">
        <f>AY10</f>
        <v>25</v>
      </c>
      <c r="BE10" s="3">
        <f>EK10</f>
        <v>4.9603174603174605</v>
      </c>
      <c r="BF10" s="2">
        <f>BA10/CV10*1000</f>
        <v>0</v>
      </c>
      <c r="BG10" s="2">
        <f>BB10/CV10*1000</f>
        <v>4.9603174603174605</v>
      </c>
      <c r="BH10" s="2">
        <f>BC10/CV10*1000</f>
        <v>0</v>
      </c>
      <c r="BI10" s="3">
        <f>BD10/CV10*1000</f>
        <v>4.9603174603174605</v>
      </c>
      <c r="BJ10" s="3"/>
      <c r="BK10" s="21">
        <v>5001</v>
      </c>
      <c r="BL10" s="3">
        <v>4989</v>
      </c>
      <c r="BM10" s="2">
        <v>12</v>
      </c>
      <c r="BN10" s="2">
        <v>12</v>
      </c>
      <c r="BO10" s="45"/>
      <c r="BP10" s="2">
        <f>BN10+BO10</f>
        <v>12</v>
      </c>
      <c r="BQ10" s="2">
        <f>BM10/BL10*1000</f>
        <v>2.4052916416115453</v>
      </c>
      <c r="BR10" s="2">
        <f>BP10/BL10*1000</f>
        <v>2.4052916416115453</v>
      </c>
      <c r="BS10" s="2"/>
      <c r="BT10" s="7">
        <v>4978</v>
      </c>
      <c r="BU10" s="3">
        <v>4970</v>
      </c>
      <c r="BV10" s="2">
        <f>BT10-BU10</f>
        <v>8</v>
      </c>
      <c r="BW10" s="2">
        <v>8</v>
      </c>
      <c r="BX10" s="61"/>
      <c r="BY10" s="2">
        <f>BW10+BX10</f>
        <v>8</v>
      </c>
      <c r="BZ10" s="2">
        <f>BV10/BU10*1000</f>
        <v>1.6096579476861166</v>
      </c>
      <c r="CA10" s="2">
        <f>BY10/BU10*1000</f>
        <v>1.6096579476861166</v>
      </c>
      <c r="CB10" s="2"/>
      <c r="CC10" s="106">
        <v>4959</v>
      </c>
      <c r="CD10" s="3">
        <v>4951</v>
      </c>
      <c r="CE10" s="2">
        <f>CC10-CD10</f>
        <v>8</v>
      </c>
      <c r="CF10" s="2">
        <v>8</v>
      </c>
      <c r="CG10" s="61"/>
      <c r="CH10" s="2">
        <f>CF10+CG10</f>
        <v>8</v>
      </c>
      <c r="CI10" s="2">
        <f>CE10/CD10*1000</f>
        <v>1.6158351848111492</v>
      </c>
      <c r="CJ10" s="2">
        <f>CH10/CD10*1000</f>
        <v>1.6158351848111492</v>
      </c>
      <c r="CK10" s="2"/>
      <c r="CL10" s="106">
        <v>5007</v>
      </c>
      <c r="CM10" s="3">
        <v>5005</v>
      </c>
      <c r="CN10" s="2">
        <f>CL10-CM10</f>
        <v>2</v>
      </c>
      <c r="CO10" s="2">
        <f>CN10</f>
        <v>2</v>
      </c>
      <c r="CP10" s="61"/>
      <c r="CQ10" s="2">
        <f>CO10+CP10</f>
        <v>2</v>
      </c>
      <c r="CR10" s="2">
        <f>CN10/CM10*1000</f>
        <v>0.39960039960039961</v>
      </c>
      <c r="CS10" s="2">
        <f>CQ10/CM10*1000</f>
        <v>0.39960039960039961</v>
      </c>
      <c r="CT10" s="2"/>
      <c r="CU10" s="132">
        <v>5065</v>
      </c>
      <c r="CV10" s="3">
        <v>5040</v>
      </c>
      <c r="CW10" s="2">
        <f>CU10-CV10</f>
        <v>25</v>
      </c>
      <c r="CX10" s="2">
        <f>CW10</f>
        <v>25</v>
      </c>
      <c r="CY10" s="61"/>
      <c r="CZ10" s="2">
        <f>CX10+CY10</f>
        <v>25</v>
      </c>
      <c r="DA10" s="2">
        <f>CW10/CV10*1000</f>
        <v>4.9603174603174605</v>
      </c>
      <c r="DB10" s="2">
        <f>CZ10/CV10*1000</f>
        <v>4.9603174603174605</v>
      </c>
      <c r="DC10" s="2"/>
      <c r="DD10" s="132">
        <v>5097</v>
      </c>
      <c r="DE10" s="3">
        <v>5072</v>
      </c>
      <c r="DF10" s="2">
        <f>DD10-DE10</f>
        <v>25</v>
      </c>
      <c r="DG10" s="2">
        <f>DF10</f>
        <v>25</v>
      </c>
      <c r="DH10" s="61"/>
      <c r="DI10" s="2">
        <f>DG10+DH10</f>
        <v>25</v>
      </c>
      <c r="DJ10" s="2">
        <f>DF10/DE10*1000</f>
        <v>4.9290220820189274</v>
      </c>
      <c r="DK10" s="2">
        <f>DI10/DE10*1000</f>
        <v>4.9290220820189274</v>
      </c>
      <c r="DL10" s="2"/>
      <c r="DM10" s="132">
        <v>5104</v>
      </c>
      <c r="DN10" s="2">
        <v>5087</v>
      </c>
      <c r="DO10" s="3">
        <f>DM10-DN10</f>
        <v>17</v>
      </c>
      <c r="DP10" s="3">
        <f>DO10/DN10*1000</f>
        <v>3.3418517790446232</v>
      </c>
      <c r="DQ10" s="2"/>
      <c r="DR10" s="132">
        <v>5064</v>
      </c>
      <c r="DS10" s="2">
        <v>5045</v>
      </c>
      <c r="DT10" s="3">
        <f>DR10-DS10</f>
        <v>19</v>
      </c>
      <c r="DU10" s="3">
        <f>DT10/DS10*1000</f>
        <v>3.7661050545094152</v>
      </c>
      <c r="DV10" s="2"/>
      <c r="DW10" s="2"/>
      <c r="DX10" s="77">
        <f>BP10</f>
        <v>12</v>
      </c>
      <c r="DY10" s="83">
        <f>BY10</f>
        <v>8</v>
      </c>
      <c r="DZ10" s="83">
        <f>CH10</f>
        <v>8</v>
      </c>
      <c r="EA10" s="81">
        <f>CQ10</f>
        <v>2</v>
      </c>
      <c r="EB10" s="81">
        <f>CZ10</f>
        <v>25</v>
      </c>
      <c r="EC10" s="81">
        <f>DI10</f>
        <v>25</v>
      </c>
      <c r="ED10" s="81">
        <f>DO10</f>
        <v>17</v>
      </c>
      <c r="EE10" s="81">
        <f>DT10</f>
        <v>19</v>
      </c>
      <c r="EF10" s="2"/>
      <c r="EG10" s="77">
        <f>DX10/BL10*1000</f>
        <v>2.4052916416115453</v>
      </c>
      <c r="EH10" s="83">
        <f>DY10/BU10*1000</f>
        <v>1.6096579476861166</v>
      </c>
      <c r="EI10" s="83">
        <f>DZ10/CD10*1000</f>
        <v>1.6158351848111492</v>
      </c>
      <c r="EJ10" s="81">
        <f>EA10/CM10*1000</f>
        <v>0.39960039960039961</v>
      </c>
      <c r="EK10" s="81">
        <f>EB10/CV10*1000</f>
        <v>4.9603174603174605</v>
      </c>
      <c r="EL10" s="81">
        <f>EC10/DN10*1000</f>
        <v>4.9144879103597399</v>
      </c>
      <c r="EM10" s="81">
        <f>ED10/DN10*1000</f>
        <v>3.3418517790446232</v>
      </c>
      <c r="EN10" s="81">
        <f>EE10/DS10*1000</f>
        <v>3.7661050545094152</v>
      </c>
      <c r="EO10" s="2"/>
      <c r="EP10" s="83">
        <f>DY10-DX10</f>
        <v>-4</v>
      </c>
      <c r="EQ10" s="83">
        <f>DZ10-DY10</f>
        <v>0</v>
      </c>
      <c r="ER10" s="83">
        <f>EA10-DZ10</f>
        <v>-6</v>
      </c>
      <c r="ES10" s="83">
        <f>EB10-EA10</f>
        <v>23</v>
      </c>
      <c r="ET10" s="83">
        <f>EC10-EB10</f>
        <v>0</v>
      </c>
      <c r="EU10" s="83">
        <f>ED10-EC10</f>
        <v>-8</v>
      </c>
      <c r="EV10" s="83">
        <f>EE10-ED10</f>
        <v>2</v>
      </c>
      <c r="EW10" s="2">
        <f>EU10+EV10</f>
        <v>-6</v>
      </c>
      <c r="EX10" s="2">
        <f>SUM(ES10:EV10)</f>
        <v>17</v>
      </c>
      <c r="EY10" s="54"/>
      <c r="EZ10" s="77">
        <f>BR10</f>
        <v>2.4052916416115453</v>
      </c>
      <c r="FA10" s="83">
        <f>CA10</f>
        <v>1.6096579476861166</v>
      </c>
      <c r="FB10" s="83">
        <f>CJ10</f>
        <v>1.6158351848111492</v>
      </c>
      <c r="FC10" s="81">
        <f>CS10</f>
        <v>0.39960039960039961</v>
      </c>
      <c r="FD10" s="83">
        <f>DB10</f>
        <v>4.9603174603174605</v>
      </c>
      <c r="FE10" s="83">
        <f>DP10</f>
        <v>3.3418517790446232</v>
      </c>
      <c r="FF10" s="83">
        <f>DP10</f>
        <v>3.3418517790446232</v>
      </c>
      <c r="FG10" s="83">
        <f>DU10</f>
        <v>3.7661050545094152</v>
      </c>
      <c r="FH10" s="2">
        <f>EW10/DE10*1000</f>
        <v>-1.1829652996845426</v>
      </c>
      <c r="FI10" s="2">
        <f>EX10/CM10*1000</f>
        <v>3.3966033966033966</v>
      </c>
      <c r="FJ10" s="2"/>
      <c r="FK10" s="3">
        <f>EE10</f>
        <v>19</v>
      </c>
    </row>
    <row r="11" spans="1:168" ht="12" customHeight="1" x14ac:dyDescent="0.25">
      <c r="A11" s="2">
        <v>3</v>
      </c>
      <c r="B11" s="10" t="s">
        <v>152</v>
      </c>
      <c r="C11" s="197">
        <v>61003</v>
      </c>
      <c r="D11" s="10"/>
      <c r="E11" s="2" t="s">
        <v>195</v>
      </c>
      <c r="F11" s="33"/>
      <c r="G11" s="33"/>
      <c r="H11" s="33"/>
      <c r="I11" s="33"/>
      <c r="J11" s="33"/>
      <c r="K11" s="33"/>
      <c r="L11" s="33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61"/>
      <c r="X11" s="45"/>
      <c r="Y11" s="3">
        <v>0</v>
      </c>
      <c r="Z11" s="147">
        <v>18</v>
      </c>
      <c r="AA11" s="3">
        <f>SUM(Y11:Z11)</f>
        <v>18</v>
      </c>
      <c r="AB11" s="29"/>
      <c r="AC11" s="148"/>
      <c r="AD11" s="148"/>
      <c r="AE11" s="148"/>
      <c r="AF11" s="148"/>
      <c r="AG11" s="148"/>
      <c r="AH11" s="148"/>
      <c r="AI11" s="148"/>
      <c r="AJ11" s="194"/>
      <c r="AK11" s="29"/>
      <c r="AL11" s="194"/>
      <c r="AM11" s="29"/>
      <c r="AN11" s="148"/>
      <c r="AO11" s="148"/>
      <c r="AP11" s="148"/>
      <c r="AQ11" s="148"/>
      <c r="AR11" s="148"/>
      <c r="AS11" s="148"/>
      <c r="AT11" s="148"/>
      <c r="AU11" s="29"/>
      <c r="AV11" s="148"/>
      <c r="AW11" s="148"/>
      <c r="AX11" s="148"/>
      <c r="AY11" s="29"/>
      <c r="AZ11" s="3"/>
      <c r="BA11" s="188">
        <f>AV11</f>
        <v>0</v>
      </c>
      <c r="BB11" s="2">
        <f>AW11</f>
        <v>0</v>
      </c>
      <c r="BC11" s="2">
        <f>AX11</f>
        <v>0</v>
      </c>
      <c r="BD11" s="147">
        <f>AY11</f>
        <v>0</v>
      </c>
      <c r="BE11" s="3">
        <f>EK11</f>
        <v>-0.56361843032267156</v>
      </c>
      <c r="BF11" s="188">
        <f>BA11/CV11*1000</f>
        <v>0</v>
      </c>
      <c r="BG11" s="2">
        <f>BB11/CV11*1000</f>
        <v>0</v>
      </c>
      <c r="BH11" s="2">
        <f>BC11/CV11*1000</f>
        <v>0</v>
      </c>
      <c r="BI11" s="147">
        <f>BD11/CV11*1000</f>
        <v>0</v>
      </c>
      <c r="BJ11" s="3"/>
      <c r="BK11" s="21">
        <v>13863</v>
      </c>
      <c r="BL11" s="3">
        <v>13861</v>
      </c>
      <c r="BM11" s="2">
        <v>2</v>
      </c>
      <c r="BN11" s="2">
        <v>2</v>
      </c>
      <c r="BO11" s="45"/>
      <c r="BP11" s="2">
        <f>BN11+BO11</f>
        <v>2</v>
      </c>
      <c r="BQ11" s="2">
        <f>BM11/BL11*1000</f>
        <v>0.14428973378544116</v>
      </c>
      <c r="BR11" s="2">
        <f>BP11/BL11*1000</f>
        <v>0.14428973378544116</v>
      </c>
      <c r="BS11" s="2"/>
      <c r="BT11" s="7">
        <v>13962</v>
      </c>
      <c r="BU11" s="3">
        <v>13955</v>
      </c>
      <c r="BV11" s="2">
        <f>BT11-BU11</f>
        <v>7</v>
      </c>
      <c r="BW11" s="2">
        <v>7</v>
      </c>
      <c r="BX11" s="61"/>
      <c r="BY11" s="2">
        <f>BW11+BX11</f>
        <v>7</v>
      </c>
      <c r="BZ11" s="2">
        <f>BV11/BU11*1000</f>
        <v>0.50161232533142242</v>
      </c>
      <c r="CA11" s="2">
        <f>BY11/BU11*1000</f>
        <v>0.50161232533142242</v>
      </c>
      <c r="CB11" s="2"/>
      <c r="CC11" s="105">
        <v>14120</v>
      </c>
      <c r="CD11" s="3">
        <v>14120</v>
      </c>
      <c r="CE11" s="2">
        <f>CC11-CD11</f>
        <v>0</v>
      </c>
      <c r="CF11" s="2">
        <v>0</v>
      </c>
      <c r="CG11" s="61"/>
      <c r="CH11" s="2">
        <f>CF11+CG11</f>
        <v>0</v>
      </c>
      <c r="CI11" s="2">
        <f>CE11/CD11*1000</f>
        <v>0</v>
      </c>
      <c r="CJ11" s="2">
        <f>CH11/CD11*1000</f>
        <v>0</v>
      </c>
      <c r="CK11" s="2"/>
      <c r="CL11" s="105">
        <v>14104</v>
      </c>
      <c r="CM11" s="3">
        <v>14104</v>
      </c>
      <c r="CN11" s="2">
        <f>CL11-CM11</f>
        <v>0</v>
      </c>
      <c r="CO11" s="2">
        <f>CN11</f>
        <v>0</v>
      </c>
      <c r="CP11" s="61"/>
      <c r="CQ11" s="2">
        <f>CO11+CP11</f>
        <v>0</v>
      </c>
      <c r="CR11" s="2">
        <f>CN11/CM11*1000</f>
        <v>0</v>
      </c>
      <c r="CS11" s="2">
        <f>CQ11/CM11*1000</f>
        <v>0</v>
      </c>
      <c r="CT11" s="2"/>
      <c r="CU11" s="132">
        <v>14186</v>
      </c>
      <c r="CV11" s="3">
        <v>14194</v>
      </c>
      <c r="CW11" s="2">
        <f>CU11-CV11</f>
        <v>-8</v>
      </c>
      <c r="CX11" s="2">
        <f>CW11</f>
        <v>-8</v>
      </c>
      <c r="CY11" s="61"/>
      <c r="CZ11" s="2">
        <f>CX11+CY11</f>
        <v>-8</v>
      </c>
      <c r="DA11" s="2">
        <f>CW11/CV11*1000</f>
        <v>-0.56361843032267156</v>
      </c>
      <c r="DB11" s="2">
        <f>CZ11/CV11*1000</f>
        <v>-0.56361843032267156</v>
      </c>
      <c r="DC11" s="2"/>
      <c r="DD11" s="132">
        <v>14267</v>
      </c>
      <c r="DE11" s="3">
        <v>14278</v>
      </c>
      <c r="DF11" s="2">
        <f>DD11-DE11</f>
        <v>-11</v>
      </c>
      <c r="DG11" s="2">
        <f>DF11</f>
        <v>-11</v>
      </c>
      <c r="DH11" s="61"/>
      <c r="DI11" s="2">
        <f>DG11+DH11</f>
        <v>-11</v>
      </c>
      <c r="DJ11" s="2">
        <f>DF11/DE11*1000</f>
        <v>-0.77041602465331283</v>
      </c>
      <c r="DK11" s="2">
        <f>DI11/DE11*1000</f>
        <v>-0.77041602465331283</v>
      </c>
      <c r="DL11" s="2"/>
      <c r="DM11" s="132">
        <v>14302</v>
      </c>
      <c r="DN11" s="2">
        <v>14299</v>
      </c>
      <c r="DO11" s="3">
        <f>DM11-DN11</f>
        <v>3</v>
      </c>
      <c r="DP11" s="3">
        <f>DO11/DN11*1000</f>
        <v>0.20980488146024195</v>
      </c>
      <c r="DQ11" s="2"/>
      <c r="DR11" s="132">
        <v>14401</v>
      </c>
      <c r="DS11" s="2">
        <v>14396</v>
      </c>
      <c r="DT11" s="3">
        <f>DR11-DS11</f>
        <v>5</v>
      </c>
      <c r="DU11" s="3">
        <f>DT11/DS11*1000</f>
        <v>0.34731869963878859</v>
      </c>
      <c r="DV11" s="2"/>
      <c r="DW11" s="2"/>
      <c r="DX11" s="77">
        <f>BP11</f>
        <v>2</v>
      </c>
      <c r="DY11" s="83">
        <f>BY11</f>
        <v>7</v>
      </c>
      <c r="DZ11" s="83">
        <f>CH11</f>
        <v>0</v>
      </c>
      <c r="EA11" s="81">
        <f>CQ11</f>
        <v>0</v>
      </c>
      <c r="EB11" s="81">
        <f>CZ11</f>
        <v>-8</v>
      </c>
      <c r="EC11" s="81">
        <f>DI11</f>
        <v>-11</v>
      </c>
      <c r="ED11" s="81">
        <f>DO11</f>
        <v>3</v>
      </c>
      <c r="EE11" s="81">
        <f>DT11</f>
        <v>5</v>
      </c>
      <c r="EF11" s="2"/>
      <c r="EG11" s="77">
        <f>DX11/BL11*1000</f>
        <v>0.14428973378544116</v>
      </c>
      <c r="EH11" s="83">
        <f>DY11/BU11*1000</f>
        <v>0.50161232533142242</v>
      </c>
      <c r="EI11" s="83">
        <f>DZ11/CD11*1000</f>
        <v>0</v>
      </c>
      <c r="EJ11" s="81">
        <f>EA11/CM11*1000</f>
        <v>0</v>
      </c>
      <c r="EK11" s="81">
        <f>EB11/CV11*1000</f>
        <v>-0.56361843032267156</v>
      </c>
      <c r="EL11" s="81">
        <f>EC11/DN11*1000</f>
        <v>-0.76928456535422052</v>
      </c>
      <c r="EM11" s="81">
        <f>ED11/DN11*1000</f>
        <v>0.20980488146024195</v>
      </c>
      <c r="EN11" s="81">
        <f>EE11/DS11*1000</f>
        <v>0.34731869963878859</v>
      </c>
      <c r="EO11" s="2"/>
      <c r="EP11" s="83">
        <f>DY11-DX11</f>
        <v>5</v>
      </c>
      <c r="EQ11" s="83">
        <f>DZ11-DY11</f>
        <v>-7</v>
      </c>
      <c r="ER11" s="83">
        <f>EA11-DZ11</f>
        <v>0</v>
      </c>
      <c r="ES11" s="83">
        <f>EB11-EA11</f>
        <v>-8</v>
      </c>
      <c r="ET11" s="83">
        <f>EC11-EB11</f>
        <v>-3</v>
      </c>
      <c r="EU11" s="83">
        <f>ED11-EC11</f>
        <v>14</v>
      </c>
      <c r="EV11" s="83">
        <f>EE11-ED11</f>
        <v>2</v>
      </c>
      <c r="EW11" s="2">
        <f>EU11+EV11</f>
        <v>16</v>
      </c>
      <c r="EX11" s="2">
        <f>SUM(ES11:EV11)</f>
        <v>5</v>
      </c>
      <c r="EY11" s="54"/>
      <c r="EZ11" s="77">
        <f>BR11</f>
        <v>0.14428973378544116</v>
      </c>
      <c r="FA11" s="83">
        <f>CA11</f>
        <v>0.50161232533142242</v>
      </c>
      <c r="FB11" s="83">
        <f>CJ11</f>
        <v>0</v>
      </c>
      <c r="FC11" s="81">
        <f>CS11</f>
        <v>0</v>
      </c>
      <c r="FD11" s="83">
        <f>DB11</f>
        <v>-0.56361843032267156</v>
      </c>
      <c r="FE11" s="83">
        <f>DP11</f>
        <v>0.20980488146024195</v>
      </c>
      <c r="FF11" s="83">
        <f>DP11</f>
        <v>0.20980488146024195</v>
      </c>
      <c r="FG11" s="83">
        <f>DU11</f>
        <v>0.34731869963878859</v>
      </c>
      <c r="FH11" s="2">
        <f>EW11/DE11*1000</f>
        <v>1.1206051267684549</v>
      </c>
      <c r="FI11" s="2">
        <f>EX11/CM11*1000</f>
        <v>0.35450935904707881</v>
      </c>
      <c r="FJ11" s="2"/>
      <c r="FK11" s="3">
        <f>EE11</f>
        <v>5</v>
      </c>
    </row>
    <row r="12" spans="1:168" ht="12" customHeight="1" x14ac:dyDescent="0.25">
      <c r="A12" s="2">
        <v>3</v>
      </c>
      <c r="B12" s="10" t="s">
        <v>152</v>
      </c>
      <c r="C12" s="197">
        <v>63001</v>
      </c>
      <c r="D12" s="10"/>
      <c r="E12" s="2" t="s">
        <v>196</v>
      </c>
      <c r="F12" s="33"/>
      <c r="G12" s="33"/>
      <c r="H12" s="33"/>
      <c r="I12" s="33"/>
      <c r="J12" s="33"/>
      <c r="K12" s="33"/>
      <c r="L12" s="33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61"/>
      <c r="X12" s="45"/>
      <c r="Y12" s="3">
        <v>0</v>
      </c>
      <c r="Z12" s="147">
        <v>8</v>
      </c>
      <c r="AA12" s="3">
        <f>SUM(Y12:Z12)</f>
        <v>8</v>
      </c>
      <c r="AB12" s="29"/>
      <c r="AC12" s="148"/>
      <c r="AD12" s="148"/>
      <c r="AE12" s="148"/>
      <c r="AF12" s="148"/>
      <c r="AG12" s="148"/>
      <c r="AH12" s="148"/>
      <c r="AI12" s="148"/>
      <c r="AJ12" s="194"/>
      <c r="AK12" s="29"/>
      <c r="AL12" s="194"/>
      <c r="AM12" s="29"/>
      <c r="AN12" s="148"/>
      <c r="AO12" s="148"/>
      <c r="AP12" s="148"/>
      <c r="AQ12" s="148"/>
      <c r="AR12" s="148"/>
      <c r="AS12" s="148"/>
      <c r="AT12" s="148"/>
      <c r="AU12" s="29"/>
      <c r="AV12" s="148"/>
      <c r="AW12" s="148"/>
      <c r="AX12" s="148"/>
      <c r="AY12" s="29"/>
      <c r="AZ12" s="3"/>
      <c r="BA12" s="188">
        <f>AV12</f>
        <v>0</v>
      </c>
      <c r="BB12" s="2">
        <f>AW12</f>
        <v>0</v>
      </c>
      <c r="BC12" s="2">
        <f>AX12</f>
        <v>0</v>
      </c>
      <c r="BD12" s="147">
        <f>AY12</f>
        <v>0</v>
      </c>
      <c r="BE12" s="3">
        <f>EK12</f>
        <v>1.4571948998178506</v>
      </c>
      <c r="BF12" s="188">
        <f>BA12/CV12*1000</f>
        <v>0</v>
      </c>
      <c r="BG12" s="2">
        <f>BB12/CV12*1000</f>
        <v>0</v>
      </c>
      <c r="BH12" s="2">
        <f>BC12/CV12*1000</f>
        <v>0</v>
      </c>
      <c r="BI12" s="147">
        <f>BD12/CV12*1000</f>
        <v>0</v>
      </c>
      <c r="BJ12" s="3"/>
      <c r="BK12" s="21">
        <v>5466</v>
      </c>
      <c r="BL12" s="3">
        <v>5457</v>
      </c>
      <c r="BM12" s="2">
        <v>9</v>
      </c>
      <c r="BN12" s="2">
        <v>9</v>
      </c>
      <c r="BO12" s="45"/>
      <c r="BP12" s="2">
        <f>BN12+BO12</f>
        <v>9</v>
      </c>
      <c r="BQ12" s="2">
        <f>BM12/BL12*1000</f>
        <v>1.6492578339747115</v>
      </c>
      <c r="BR12" s="2">
        <f>BP12/BL12*1000</f>
        <v>1.6492578339747115</v>
      </c>
      <c r="BS12" s="2"/>
      <c r="BT12" s="7">
        <v>5476</v>
      </c>
      <c r="BU12" s="3">
        <v>5468</v>
      </c>
      <c r="BV12" s="2">
        <f>BT12-BU12</f>
        <v>8</v>
      </c>
      <c r="BW12" s="2">
        <v>8</v>
      </c>
      <c r="BX12" s="61"/>
      <c r="BY12" s="2">
        <f>BW12+BX12</f>
        <v>8</v>
      </c>
      <c r="BZ12" s="2">
        <f>BV12/BU12*1000</f>
        <v>1.463057790782736</v>
      </c>
      <c r="CA12" s="2">
        <f>BY12/BU12*1000</f>
        <v>1.463057790782736</v>
      </c>
      <c r="CB12" s="2"/>
      <c r="CC12" s="105">
        <v>5504</v>
      </c>
      <c r="CD12" s="3">
        <v>5498</v>
      </c>
      <c r="CE12" s="2">
        <f>CC12-CD12</f>
        <v>6</v>
      </c>
      <c r="CF12" s="2">
        <v>6</v>
      </c>
      <c r="CG12" s="61"/>
      <c r="CH12" s="2">
        <f>CF12+CG12</f>
        <v>6</v>
      </c>
      <c r="CI12" s="2">
        <f>CE12/CD12*1000</f>
        <v>1.0913059294288832</v>
      </c>
      <c r="CJ12" s="2">
        <f>CH12/CD12*1000</f>
        <v>1.0913059294288832</v>
      </c>
      <c r="CK12" s="2"/>
      <c r="CL12" s="105">
        <v>5515</v>
      </c>
      <c r="CM12" s="3">
        <v>5510</v>
      </c>
      <c r="CN12" s="2">
        <f>CL12-CM12</f>
        <v>5</v>
      </c>
      <c r="CO12" s="2">
        <f>CN12</f>
        <v>5</v>
      </c>
      <c r="CP12" s="61"/>
      <c r="CQ12" s="2">
        <f>CO12+CP12</f>
        <v>5</v>
      </c>
      <c r="CR12" s="2">
        <f>CN12/CM12*1000</f>
        <v>0.90744101633393826</v>
      </c>
      <c r="CS12" s="2">
        <f>CQ12/CM12*1000</f>
        <v>0.90744101633393826</v>
      </c>
      <c r="CT12" s="2"/>
      <c r="CU12" s="132">
        <v>5498</v>
      </c>
      <c r="CV12" s="3">
        <v>5490</v>
      </c>
      <c r="CW12" s="2">
        <f>CU12-CV12</f>
        <v>8</v>
      </c>
      <c r="CX12" s="2">
        <f>CW12</f>
        <v>8</v>
      </c>
      <c r="CY12" s="61"/>
      <c r="CZ12" s="2">
        <f>CX12+CY12</f>
        <v>8</v>
      </c>
      <c r="DA12" s="2">
        <f>CW12/CV12*1000</f>
        <v>1.4571948998178506</v>
      </c>
      <c r="DB12" s="2">
        <f>CZ12/CV12*1000</f>
        <v>1.4571948998178506</v>
      </c>
      <c r="DC12" s="2"/>
      <c r="DD12" s="132">
        <v>5529</v>
      </c>
      <c r="DE12" s="3">
        <v>5520</v>
      </c>
      <c r="DF12" s="2">
        <f>DD12-DE12</f>
        <v>9</v>
      </c>
      <c r="DG12" s="2">
        <f>DF12</f>
        <v>9</v>
      </c>
      <c r="DH12" s="61"/>
      <c r="DI12" s="2">
        <f>DG12+DH12</f>
        <v>9</v>
      </c>
      <c r="DJ12" s="2">
        <f>DF12/DE12*1000</f>
        <v>1.6304347826086956</v>
      </c>
      <c r="DK12" s="2">
        <f>DI12/DE12*1000</f>
        <v>1.6304347826086956</v>
      </c>
      <c r="DL12" s="2"/>
      <c r="DM12" s="132">
        <v>5483</v>
      </c>
      <c r="DN12" s="2">
        <v>5477</v>
      </c>
      <c r="DO12" s="3">
        <f>DM12-DN12</f>
        <v>6</v>
      </c>
      <c r="DP12" s="3">
        <f>DO12/DN12*1000</f>
        <v>1.0954902318787658</v>
      </c>
      <c r="DQ12" s="2"/>
      <c r="DR12" s="132">
        <v>5505</v>
      </c>
      <c r="DS12" s="2">
        <v>5474</v>
      </c>
      <c r="DT12" s="3">
        <f>DR12-DS12</f>
        <v>31</v>
      </c>
      <c r="DU12" s="3">
        <f>DT12/DS12*1000</f>
        <v>5.6631348191450499</v>
      </c>
      <c r="DV12" s="2"/>
      <c r="DW12" s="2"/>
      <c r="DX12" s="77">
        <f>BP12</f>
        <v>9</v>
      </c>
      <c r="DY12" s="83">
        <f>BY12</f>
        <v>8</v>
      </c>
      <c r="DZ12" s="83">
        <f>CH12</f>
        <v>6</v>
      </c>
      <c r="EA12" s="81">
        <f>CQ12</f>
        <v>5</v>
      </c>
      <c r="EB12" s="81">
        <f>CZ12</f>
        <v>8</v>
      </c>
      <c r="EC12" s="81">
        <f>DI12</f>
        <v>9</v>
      </c>
      <c r="ED12" s="81">
        <f>DO12</f>
        <v>6</v>
      </c>
      <c r="EE12" s="81">
        <f>DT12</f>
        <v>31</v>
      </c>
      <c r="EF12" s="2"/>
      <c r="EG12" s="77">
        <f>DX12/BL12*1000</f>
        <v>1.6492578339747115</v>
      </c>
      <c r="EH12" s="83">
        <f>DY12/BU12*1000</f>
        <v>1.463057790782736</v>
      </c>
      <c r="EI12" s="83">
        <f>DZ12/CD12*1000</f>
        <v>1.0913059294288832</v>
      </c>
      <c r="EJ12" s="81">
        <f>EA12/CM12*1000</f>
        <v>0.90744101633393826</v>
      </c>
      <c r="EK12" s="81">
        <f>EB12/CV12*1000</f>
        <v>1.4571948998178506</v>
      </c>
      <c r="EL12" s="81">
        <f>EC12/DN12*1000</f>
        <v>1.6432353478181487</v>
      </c>
      <c r="EM12" s="81">
        <f>ED12/DN12*1000</f>
        <v>1.0954902318787658</v>
      </c>
      <c r="EN12" s="81">
        <f>EE12/DS12*1000</f>
        <v>5.6631348191450499</v>
      </c>
      <c r="EO12" s="2"/>
      <c r="EP12" s="83">
        <f>DY12-DX12</f>
        <v>-1</v>
      </c>
      <c r="EQ12" s="83">
        <f>DZ12-DY12</f>
        <v>-2</v>
      </c>
      <c r="ER12" s="83">
        <f>EA12-DZ12</f>
        <v>-1</v>
      </c>
      <c r="ES12" s="83">
        <f>EB12-EA12</f>
        <v>3</v>
      </c>
      <c r="ET12" s="83">
        <f>EC12-EB12</f>
        <v>1</v>
      </c>
      <c r="EU12" s="83">
        <f>ED12-EC12</f>
        <v>-3</v>
      </c>
      <c r="EV12" s="83">
        <f>EE12-ED12</f>
        <v>25</v>
      </c>
      <c r="EW12" s="2">
        <f>EU12+EV12</f>
        <v>22</v>
      </c>
      <c r="EX12" s="2">
        <f>SUM(ES12:EV12)</f>
        <v>26</v>
      </c>
      <c r="EY12" s="54"/>
      <c r="EZ12" s="77">
        <f>BR12</f>
        <v>1.6492578339747115</v>
      </c>
      <c r="FA12" s="83">
        <f>CA12</f>
        <v>1.463057790782736</v>
      </c>
      <c r="FB12" s="83">
        <f>CJ12</f>
        <v>1.0913059294288832</v>
      </c>
      <c r="FC12" s="81">
        <f>CS12</f>
        <v>0.90744101633393826</v>
      </c>
      <c r="FD12" s="83">
        <f>DB12</f>
        <v>1.4571948998178506</v>
      </c>
      <c r="FE12" s="83">
        <f>DP12</f>
        <v>1.0954902318787658</v>
      </c>
      <c r="FF12" s="83">
        <f>DP12</f>
        <v>1.0954902318787658</v>
      </c>
      <c r="FG12" s="83">
        <f>DU12</f>
        <v>5.6631348191450499</v>
      </c>
      <c r="FH12" s="2">
        <f>EW12/DE12*1000</f>
        <v>3.9855072463768115</v>
      </c>
      <c r="FI12" s="2">
        <f>EX12/CM12*1000</f>
        <v>4.7186932849364789</v>
      </c>
      <c r="FJ12" s="2"/>
      <c r="FK12" s="3">
        <f>EE12</f>
        <v>31</v>
      </c>
    </row>
    <row r="13" spans="1:168" ht="12" customHeight="1" x14ac:dyDescent="0.25">
      <c r="A13" s="2">
        <v>3</v>
      </c>
      <c r="B13" s="10" t="s">
        <v>154</v>
      </c>
      <c r="C13" s="197">
        <v>92003</v>
      </c>
      <c r="D13" s="10"/>
      <c r="E13" s="2" t="s">
        <v>197</v>
      </c>
      <c r="F13" s="33"/>
      <c r="G13" s="33"/>
      <c r="H13" s="33"/>
      <c r="I13" s="33"/>
      <c r="J13" s="33"/>
      <c r="K13" s="33"/>
      <c r="L13" s="33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61"/>
      <c r="X13" s="45"/>
      <c r="Y13" s="3">
        <v>0</v>
      </c>
      <c r="Z13" s="147">
        <v>32</v>
      </c>
      <c r="AA13" s="3">
        <f>SUM(Y13:Z13)</f>
        <v>32</v>
      </c>
      <c r="AB13" s="29"/>
      <c r="AC13" s="148"/>
      <c r="AD13" s="148"/>
      <c r="AE13" s="148"/>
      <c r="AF13" s="148"/>
      <c r="AG13" s="148"/>
      <c r="AH13" s="148"/>
      <c r="AI13" s="148"/>
      <c r="AJ13" s="194"/>
      <c r="AK13" s="29"/>
      <c r="AL13" s="194"/>
      <c r="AM13" s="29"/>
      <c r="AN13" s="148"/>
      <c r="AO13" s="148"/>
      <c r="AP13" s="148"/>
      <c r="AQ13" s="148"/>
      <c r="AR13" s="148"/>
      <c r="AS13" s="148"/>
      <c r="AT13" s="148"/>
      <c r="AU13" s="29"/>
      <c r="AV13" s="148"/>
      <c r="AW13" s="148"/>
      <c r="AX13" s="148"/>
      <c r="AY13" s="29"/>
      <c r="AZ13" s="3"/>
      <c r="BA13" s="188">
        <f>AV13</f>
        <v>0</v>
      </c>
      <c r="BB13" s="2">
        <f>AW13</f>
        <v>0</v>
      </c>
      <c r="BC13" s="2">
        <f>AX13</f>
        <v>0</v>
      </c>
      <c r="BD13" s="147">
        <f>AY13</f>
        <v>0</v>
      </c>
      <c r="BE13" s="3">
        <f>EK13</f>
        <v>0.68532267275842373</v>
      </c>
      <c r="BF13" s="188">
        <f>BA13/CV13*1000</f>
        <v>0</v>
      </c>
      <c r="BG13" s="2">
        <f>BB13/CV13*1000</f>
        <v>0</v>
      </c>
      <c r="BH13" s="2">
        <f>BC13/CV13*1000</f>
        <v>0</v>
      </c>
      <c r="BI13" s="147">
        <f>BD13/CV13*1000</f>
        <v>0</v>
      </c>
      <c r="BJ13" s="3"/>
      <c r="BK13" s="21">
        <v>25729</v>
      </c>
      <c r="BL13" s="3">
        <v>25683</v>
      </c>
      <c r="BM13" s="2">
        <v>46</v>
      </c>
      <c r="BN13" s="2">
        <v>46</v>
      </c>
      <c r="BO13" s="45"/>
      <c r="BP13" s="2">
        <f>BN13+BO13</f>
        <v>46</v>
      </c>
      <c r="BQ13" s="2">
        <f>BM13/BL13*1000</f>
        <v>1.7910680216485613</v>
      </c>
      <c r="BR13" s="2">
        <f>BP13/BL13*1000</f>
        <v>1.7910680216485613</v>
      </c>
      <c r="BS13" s="2"/>
      <c r="BT13" s="7">
        <v>25825</v>
      </c>
      <c r="BU13" s="3">
        <v>25791</v>
      </c>
      <c r="BV13" s="2">
        <f>BT13-BU13</f>
        <v>34</v>
      </c>
      <c r="BW13" s="2">
        <v>34</v>
      </c>
      <c r="BX13" s="61"/>
      <c r="BY13" s="2">
        <f>BW13+BX13</f>
        <v>34</v>
      </c>
      <c r="BZ13" s="2">
        <f>BV13/BU13*1000</f>
        <v>1.3182893257337831</v>
      </c>
      <c r="CA13" s="2">
        <f>BY13/BU13*1000</f>
        <v>1.3182893257337831</v>
      </c>
      <c r="CB13" s="2"/>
      <c r="CC13" s="105">
        <v>25916</v>
      </c>
      <c r="CD13" s="3">
        <v>25875</v>
      </c>
      <c r="CE13" s="2">
        <f>CC13-CD13</f>
        <v>41</v>
      </c>
      <c r="CF13" s="2">
        <v>41</v>
      </c>
      <c r="CG13" s="61"/>
      <c r="CH13" s="2">
        <f>CF13+CG13</f>
        <v>41</v>
      </c>
      <c r="CI13" s="2">
        <f>CE13/CD13*1000</f>
        <v>1.5845410628019323</v>
      </c>
      <c r="CJ13" s="2">
        <f>CH13/CD13*1000</f>
        <v>1.5845410628019323</v>
      </c>
      <c r="CK13" s="2"/>
      <c r="CL13" s="105">
        <v>26081</v>
      </c>
      <c r="CM13" s="3">
        <v>26040</v>
      </c>
      <c r="CN13" s="2">
        <f>CL13-CM13</f>
        <v>41</v>
      </c>
      <c r="CO13" s="2">
        <f>CN13</f>
        <v>41</v>
      </c>
      <c r="CP13" s="61"/>
      <c r="CQ13" s="2">
        <f>CO13+CP13</f>
        <v>41</v>
      </c>
      <c r="CR13" s="2">
        <f>CN13/CM13*1000</f>
        <v>1.5745007680491552</v>
      </c>
      <c r="CS13" s="2">
        <f>CQ13/CM13*1000</f>
        <v>1.5745007680491552</v>
      </c>
      <c r="CT13" s="2"/>
      <c r="CU13" s="132">
        <v>26283</v>
      </c>
      <c r="CV13" s="3">
        <v>26265</v>
      </c>
      <c r="CW13" s="2">
        <f>CU13-CV13</f>
        <v>18</v>
      </c>
      <c r="CX13" s="2">
        <f>CW13</f>
        <v>18</v>
      </c>
      <c r="CY13" s="61"/>
      <c r="CZ13" s="2">
        <f>CX13+CY13</f>
        <v>18</v>
      </c>
      <c r="DA13" s="2">
        <f>CW13/CV13*1000</f>
        <v>0.68532267275842373</v>
      </c>
      <c r="DB13" s="2">
        <f>CZ13/CV13*1000</f>
        <v>0.68532267275842373</v>
      </c>
      <c r="DC13" s="2"/>
      <c r="DD13" s="132">
        <v>26783</v>
      </c>
      <c r="DE13" s="3">
        <v>26728</v>
      </c>
      <c r="DF13" s="2">
        <f>DD13-DE13</f>
        <v>55</v>
      </c>
      <c r="DG13" s="2">
        <f>DF13</f>
        <v>55</v>
      </c>
      <c r="DH13" s="61"/>
      <c r="DI13" s="2">
        <f>DG13+DH13</f>
        <v>55</v>
      </c>
      <c r="DJ13" s="2">
        <f>DF13/DE13*1000</f>
        <v>2.0577671355881475</v>
      </c>
      <c r="DK13" s="2">
        <f>DI13/DE13*1000</f>
        <v>2.0577671355881475</v>
      </c>
      <c r="DL13" s="2"/>
      <c r="DM13" s="132">
        <v>27016</v>
      </c>
      <c r="DN13" s="2">
        <v>26985</v>
      </c>
      <c r="DO13" s="3">
        <f>DM13-DN13</f>
        <v>31</v>
      </c>
      <c r="DP13" s="3">
        <f>DO13/DN13*1000</f>
        <v>1.148786362794145</v>
      </c>
      <c r="DQ13" s="2"/>
      <c r="DR13" s="132">
        <v>27385</v>
      </c>
      <c r="DS13" s="2">
        <v>27375</v>
      </c>
      <c r="DT13" s="3">
        <f>DR13-DS13</f>
        <v>10</v>
      </c>
      <c r="DU13" s="3">
        <f>DT13/DS13*1000</f>
        <v>0.36529680365296807</v>
      </c>
      <c r="DV13" s="2"/>
      <c r="DW13" s="2"/>
      <c r="DX13" s="77">
        <f>BP13</f>
        <v>46</v>
      </c>
      <c r="DY13" s="83">
        <f>BY13</f>
        <v>34</v>
      </c>
      <c r="DZ13" s="83">
        <f>CH13</f>
        <v>41</v>
      </c>
      <c r="EA13" s="81">
        <f>CQ13</f>
        <v>41</v>
      </c>
      <c r="EB13" s="81">
        <f>CZ13</f>
        <v>18</v>
      </c>
      <c r="EC13" s="81">
        <f>DI13</f>
        <v>55</v>
      </c>
      <c r="ED13" s="81">
        <f>DO13</f>
        <v>31</v>
      </c>
      <c r="EE13" s="81">
        <f>DT13</f>
        <v>10</v>
      </c>
      <c r="EF13" s="2"/>
      <c r="EG13" s="77">
        <f>DX13/BL13*1000</f>
        <v>1.7910680216485613</v>
      </c>
      <c r="EH13" s="83">
        <f>DY13/BU13*1000</f>
        <v>1.3182893257337831</v>
      </c>
      <c r="EI13" s="83">
        <f>DZ13/CD13*1000</f>
        <v>1.5845410628019323</v>
      </c>
      <c r="EJ13" s="81">
        <f>EA13/CM13*1000</f>
        <v>1.5745007680491552</v>
      </c>
      <c r="EK13" s="81">
        <f>EB13/CV13*1000</f>
        <v>0.68532267275842373</v>
      </c>
      <c r="EL13" s="81">
        <f>EC13/DN13*1000</f>
        <v>2.0381693533444509</v>
      </c>
      <c r="EM13" s="81">
        <f>ED13/DN13*1000</f>
        <v>1.148786362794145</v>
      </c>
      <c r="EN13" s="81">
        <f>EE13/DS13*1000</f>
        <v>0.36529680365296807</v>
      </c>
      <c r="EO13" s="2"/>
      <c r="EP13" s="83">
        <f>DY13-DX13</f>
        <v>-12</v>
      </c>
      <c r="EQ13" s="83">
        <f>DZ13-DY13</f>
        <v>7</v>
      </c>
      <c r="ER13" s="83">
        <f>EA13-DZ13</f>
        <v>0</v>
      </c>
      <c r="ES13" s="83">
        <f>EB13-EA13</f>
        <v>-23</v>
      </c>
      <c r="ET13" s="83">
        <f>EC13-EB13</f>
        <v>37</v>
      </c>
      <c r="EU13" s="83">
        <f>ED13-EC13</f>
        <v>-24</v>
      </c>
      <c r="EV13" s="83">
        <f>EE13-ED13</f>
        <v>-21</v>
      </c>
      <c r="EW13" s="2">
        <f>EU13+EV13</f>
        <v>-45</v>
      </c>
      <c r="EX13" s="2">
        <f>SUM(ES13:EV13)</f>
        <v>-31</v>
      </c>
      <c r="EY13" s="54"/>
      <c r="EZ13" s="77">
        <f>BR13</f>
        <v>1.7910680216485613</v>
      </c>
      <c r="FA13" s="83">
        <f>CA13</f>
        <v>1.3182893257337831</v>
      </c>
      <c r="FB13" s="83">
        <f>CJ13</f>
        <v>1.5845410628019323</v>
      </c>
      <c r="FC13" s="81">
        <f>CS13</f>
        <v>1.5745007680491552</v>
      </c>
      <c r="FD13" s="83">
        <f>DB13</f>
        <v>0.68532267275842373</v>
      </c>
      <c r="FE13" s="83">
        <f>DP13</f>
        <v>1.148786362794145</v>
      </c>
      <c r="FF13" s="83">
        <f>DP13</f>
        <v>1.148786362794145</v>
      </c>
      <c r="FG13" s="83">
        <f>DU13</f>
        <v>0.36529680365296807</v>
      </c>
      <c r="FH13" s="2">
        <f>EW13/DE13*1000</f>
        <v>-1.6836276563903023</v>
      </c>
      <c r="FI13" s="2">
        <f>EX13/CM13*1000</f>
        <v>-1.1904761904761907</v>
      </c>
      <c r="FJ13" s="2"/>
      <c r="FK13" s="3">
        <f>EE13</f>
        <v>10</v>
      </c>
    </row>
    <row r="14" spans="1:168" ht="12" customHeight="1" x14ac:dyDescent="0.25">
      <c r="A14" s="2">
        <v>2</v>
      </c>
      <c r="B14" s="10" t="s">
        <v>146</v>
      </c>
      <c r="C14" s="197">
        <v>21001</v>
      </c>
      <c r="D14" s="10"/>
      <c r="E14" s="2" t="s">
        <v>198</v>
      </c>
      <c r="F14" s="33"/>
      <c r="G14" s="33"/>
      <c r="H14" s="33"/>
      <c r="I14" s="33"/>
      <c r="J14" s="33"/>
      <c r="K14" s="33"/>
      <c r="L14" s="33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61"/>
      <c r="X14" s="45"/>
      <c r="Y14" s="3">
        <v>33</v>
      </c>
      <c r="Z14" s="147">
        <v>31</v>
      </c>
      <c r="AA14" s="3">
        <f>SUM(Y14:Z14)</f>
        <v>64</v>
      </c>
      <c r="AB14" s="77"/>
      <c r="AC14" s="83"/>
      <c r="AD14" s="83"/>
      <c r="AE14" s="83"/>
      <c r="AF14" s="83"/>
      <c r="AG14" s="83"/>
      <c r="AH14" s="83"/>
      <c r="AI14" s="83"/>
      <c r="AJ14" s="81"/>
      <c r="AK14" s="77"/>
      <c r="AL14" s="81">
        <v>33</v>
      </c>
      <c r="AM14" s="77"/>
      <c r="AN14" s="83"/>
      <c r="AO14" s="83"/>
      <c r="AP14" s="83"/>
      <c r="AQ14" s="83"/>
      <c r="AR14" s="83"/>
      <c r="AS14" s="83"/>
      <c r="AT14" s="83"/>
      <c r="AU14" s="29">
        <v>33</v>
      </c>
      <c r="AV14" s="83">
        <f>SUM(AB14:AJ14)</f>
        <v>0</v>
      </c>
      <c r="AW14" s="83">
        <f>SUM(AK14:AL14)</f>
        <v>33</v>
      </c>
      <c r="AX14" s="83">
        <f>SUM(AM14:AT14)</f>
        <v>0</v>
      </c>
      <c r="AY14" s="29">
        <f>SUM(AV14:AX14)</f>
        <v>33</v>
      </c>
      <c r="AZ14" s="3"/>
      <c r="BA14" s="2">
        <f>AV14</f>
        <v>0</v>
      </c>
      <c r="BB14" s="2">
        <f>AW14</f>
        <v>33</v>
      </c>
      <c r="BC14" s="2">
        <f>AX14</f>
        <v>0</v>
      </c>
      <c r="BD14" s="3">
        <f>AY14</f>
        <v>33</v>
      </c>
      <c r="BE14" s="3">
        <f>EK14</f>
        <v>13.417000017168267</v>
      </c>
      <c r="BF14" s="2">
        <f>BA14/CV14*1000</f>
        <v>0</v>
      </c>
      <c r="BG14" s="2">
        <f>BB14/CV14*1000</f>
        <v>0.28327639191718029</v>
      </c>
      <c r="BH14" s="2">
        <f>BC14/CV14*1000</f>
        <v>0</v>
      </c>
      <c r="BI14" s="3">
        <f>BD14/CV14*1000</f>
        <v>0.28327639191718029</v>
      </c>
      <c r="BJ14" s="3"/>
      <c r="BK14" s="21">
        <v>112258</v>
      </c>
      <c r="BL14" s="3">
        <v>110943</v>
      </c>
      <c r="BM14" s="2">
        <v>1315</v>
      </c>
      <c r="BN14" s="2">
        <v>1315</v>
      </c>
      <c r="BO14" s="45"/>
      <c r="BP14" s="2">
        <f>BN14+BO14</f>
        <v>1315</v>
      </c>
      <c r="BQ14" s="2">
        <f>BM14/BL14*1000</f>
        <v>11.852933488367901</v>
      </c>
      <c r="BR14" s="2">
        <f>BP14/BL14*1000</f>
        <v>11.852933488367901</v>
      </c>
      <c r="BS14" s="2"/>
      <c r="BT14" s="7">
        <v>114410</v>
      </c>
      <c r="BU14" s="3">
        <v>113036</v>
      </c>
      <c r="BV14" s="2">
        <f>BT14-BU14</f>
        <v>1374</v>
      </c>
      <c r="BW14" s="2">
        <v>1374</v>
      </c>
      <c r="BX14" s="61"/>
      <c r="BY14" s="2">
        <f>BW14+BX14</f>
        <v>1374</v>
      </c>
      <c r="BZ14" s="2">
        <f>BV14/BU14*1000</f>
        <v>12.155419512367741</v>
      </c>
      <c r="CA14" s="2">
        <f>BY14/BU14*1000</f>
        <v>12.155419512367741</v>
      </c>
      <c r="CB14" s="2"/>
      <c r="CC14" s="105">
        <v>115886</v>
      </c>
      <c r="CD14" s="3">
        <v>114478</v>
      </c>
      <c r="CE14" s="2">
        <f>CC14-CD14</f>
        <v>1408</v>
      </c>
      <c r="CF14" s="2">
        <v>1408</v>
      </c>
      <c r="CG14" s="61"/>
      <c r="CH14" s="2">
        <f>CF14+CG14</f>
        <v>1408</v>
      </c>
      <c r="CI14" s="2">
        <f>CE14/CD14*1000</f>
        <v>12.299306416953476</v>
      </c>
      <c r="CJ14" s="2">
        <f>CH14/CD14*1000</f>
        <v>12.299306416953476</v>
      </c>
      <c r="CK14" s="2"/>
      <c r="CL14" s="105">
        <v>117125</v>
      </c>
      <c r="CM14" s="3">
        <v>115487</v>
      </c>
      <c r="CN14" s="2">
        <f>CL14-CM14</f>
        <v>1638</v>
      </c>
      <c r="CO14" s="2">
        <f>CN14</f>
        <v>1638</v>
      </c>
      <c r="CP14" s="61"/>
      <c r="CQ14" s="2">
        <f>CO14+CP14</f>
        <v>1638</v>
      </c>
      <c r="CR14" s="2">
        <f>CN14/CM14*1000</f>
        <v>14.18341458345961</v>
      </c>
      <c r="CS14" s="2">
        <f>CQ14/CM14*1000</f>
        <v>14.18341458345961</v>
      </c>
      <c r="CT14" s="2"/>
      <c r="CU14" s="132">
        <v>118057</v>
      </c>
      <c r="CV14" s="3">
        <v>116494</v>
      </c>
      <c r="CW14" s="2">
        <f>CU14-CV14</f>
        <v>1563</v>
      </c>
      <c r="CX14" s="2">
        <f>CW14</f>
        <v>1563</v>
      </c>
      <c r="CY14" s="61"/>
      <c r="CZ14" s="2">
        <f>CX14+CY14</f>
        <v>1563</v>
      </c>
      <c r="DA14" s="2">
        <f>CW14/CV14*1000</f>
        <v>13.417000017168267</v>
      </c>
      <c r="DB14" s="2">
        <f>CZ14/CV14*1000</f>
        <v>13.417000017168267</v>
      </c>
      <c r="DC14" s="2"/>
      <c r="DD14" s="132">
        <v>118901</v>
      </c>
      <c r="DE14" s="3">
        <v>117597</v>
      </c>
      <c r="DF14" s="2">
        <f>DD14-DE14</f>
        <v>1304</v>
      </c>
      <c r="DG14" s="2">
        <f>DF14</f>
        <v>1304</v>
      </c>
      <c r="DH14" s="61"/>
      <c r="DI14" s="2">
        <f>DG14+DH14</f>
        <v>1304</v>
      </c>
      <c r="DJ14" s="2">
        <f>DF14/DE14*1000</f>
        <v>11.088718249615212</v>
      </c>
      <c r="DK14" s="2">
        <f>DI14/DE14*1000</f>
        <v>11.088718249615212</v>
      </c>
      <c r="DL14" s="2"/>
      <c r="DM14" s="132">
        <v>118764</v>
      </c>
      <c r="DN14" s="2">
        <v>117724</v>
      </c>
      <c r="DO14" s="3">
        <f>DM14-DN14</f>
        <v>1040</v>
      </c>
      <c r="DP14" s="3">
        <f>DO14/DN14*1000</f>
        <v>8.8342224185382765</v>
      </c>
      <c r="DQ14" s="2"/>
      <c r="DR14" s="132">
        <v>120129</v>
      </c>
      <c r="DS14" s="2">
        <v>118920</v>
      </c>
      <c r="DT14" s="3">
        <f>DR14-DS14</f>
        <v>1209</v>
      </c>
      <c r="DU14" s="3">
        <f>DT14/DS14*1000</f>
        <v>10.166498486377396</v>
      </c>
      <c r="DV14" s="2"/>
      <c r="DW14" s="2"/>
      <c r="DX14" s="77">
        <f>BP14</f>
        <v>1315</v>
      </c>
      <c r="DY14" s="83">
        <f>BY14</f>
        <v>1374</v>
      </c>
      <c r="DZ14" s="83">
        <f>CH14</f>
        <v>1408</v>
      </c>
      <c r="EA14" s="81">
        <f>CQ14</f>
        <v>1638</v>
      </c>
      <c r="EB14" s="81">
        <f>CZ14</f>
        <v>1563</v>
      </c>
      <c r="EC14" s="81">
        <f>DI14</f>
        <v>1304</v>
      </c>
      <c r="ED14" s="81">
        <f>DO14</f>
        <v>1040</v>
      </c>
      <c r="EE14" s="81">
        <f>DT14</f>
        <v>1209</v>
      </c>
      <c r="EF14" s="2"/>
      <c r="EG14" s="77">
        <f>DX14/BL14*1000</f>
        <v>11.852933488367901</v>
      </c>
      <c r="EH14" s="83">
        <f>DY14/BU14*1000</f>
        <v>12.155419512367741</v>
      </c>
      <c r="EI14" s="83">
        <f>DZ14/CD14*1000</f>
        <v>12.299306416953476</v>
      </c>
      <c r="EJ14" s="81">
        <f>EA14/CM14*1000</f>
        <v>14.18341458345961</v>
      </c>
      <c r="EK14" s="81">
        <f>EB14/CV14*1000</f>
        <v>13.417000017168267</v>
      </c>
      <c r="EL14" s="81">
        <f>EC14/DN14*1000</f>
        <v>11.076755801705685</v>
      </c>
      <c r="EM14" s="81">
        <f>ED14/DN14*1000</f>
        <v>8.8342224185382765</v>
      </c>
      <c r="EN14" s="81">
        <f>EE14/DS14*1000</f>
        <v>10.166498486377396</v>
      </c>
      <c r="EO14" s="2"/>
      <c r="EP14" s="83">
        <f>DY14-DX14</f>
        <v>59</v>
      </c>
      <c r="EQ14" s="83">
        <f>DZ14-DY14</f>
        <v>34</v>
      </c>
      <c r="ER14" s="83">
        <f>EA14-DZ14</f>
        <v>230</v>
      </c>
      <c r="ES14" s="83">
        <f>EB14-EA14</f>
        <v>-75</v>
      </c>
      <c r="ET14" s="83">
        <f>EC14-EB14</f>
        <v>-259</v>
      </c>
      <c r="EU14" s="83">
        <f>ED14-EC14</f>
        <v>-264</v>
      </c>
      <c r="EV14" s="83">
        <f>EE14-ED14</f>
        <v>169</v>
      </c>
      <c r="EW14" s="2">
        <f>EU14+EV14</f>
        <v>-95</v>
      </c>
      <c r="EX14" s="2">
        <f>SUM(ES14:EV14)</f>
        <v>-429</v>
      </c>
      <c r="EY14" s="54"/>
      <c r="EZ14" s="77">
        <f>BR14</f>
        <v>11.852933488367901</v>
      </c>
      <c r="FA14" s="83">
        <f>CA14</f>
        <v>12.155419512367741</v>
      </c>
      <c r="FB14" s="83">
        <f>CJ14</f>
        <v>12.299306416953476</v>
      </c>
      <c r="FC14" s="81">
        <f>CS14</f>
        <v>14.18341458345961</v>
      </c>
      <c r="FD14" s="83">
        <f>DB14</f>
        <v>13.417000017168267</v>
      </c>
      <c r="FE14" s="83">
        <f>DP14</f>
        <v>8.8342224185382765</v>
      </c>
      <c r="FF14" s="83">
        <f>DP14</f>
        <v>8.8342224185382765</v>
      </c>
      <c r="FG14" s="83">
        <f>DU14</f>
        <v>10.166498486377396</v>
      </c>
      <c r="FH14" s="2">
        <f>EW14/DE14*1000</f>
        <v>-0.80784373751031069</v>
      </c>
      <c r="FI14" s="2">
        <f>EX14/CM14*1000</f>
        <v>-3.714703819477517</v>
      </c>
      <c r="FJ14" s="2"/>
      <c r="FK14" s="3">
        <f>EE14</f>
        <v>1209</v>
      </c>
    </row>
    <row r="15" spans="1:168" ht="12" customHeight="1" x14ac:dyDescent="0.25">
      <c r="A15" s="2">
        <v>3</v>
      </c>
      <c r="B15" s="10" t="s">
        <v>151</v>
      </c>
      <c r="C15" s="197">
        <v>56001</v>
      </c>
      <c r="D15" s="10"/>
      <c r="E15" s="2" t="s">
        <v>199</v>
      </c>
      <c r="F15" s="33"/>
      <c r="G15" s="33"/>
      <c r="H15" s="33"/>
      <c r="I15" s="33"/>
      <c r="J15" s="33"/>
      <c r="K15" s="33"/>
      <c r="L15" s="33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61"/>
      <c r="X15" s="45"/>
      <c r="Y15" s="3">
        <v>18</v>
      </c>
      <c r="Z15" s="147">
        <v>4</v>
      </c>
      <c r="AA15" s="3">
        <f>SUM(Y15:Z15)</f>
        <v>22</v>
      </c>
      <c r="AB15" s="29"/>
      <c r="AC15" s="148"/>
      <c r="AD15" s="148"/>
      <c r="AE15" s="148"/>
      <c r="AF15" s="148"/>
      <c r="AG15" s="148"/>
      <c r="AH15" s="148"/>
      <c r="AI15" s="148"/>
      <c r="AJ15" s="194"/>
      <c r="AK15" s="29"/>
      <c r="AL15" s="194"/>
      <c r="AM15" s="29"/>
      <c r="AN15" s="148"/>
      <c r="AO15" s="148"/>
      <c r="AP15" s="148"/>
      <c r="AQ15" s="148"/>
      <c r="AR15" s="148"/>
      <c r="AS15" s="148"/>
      <c r="AT15" s="148"/>
      <c r="AU15" s="29"/>
      <c r="AV15" s="148"/>
      <c r="AW15" s="148"/>
      <c r="AX15" s="148"/>
      <c r="AY15" s="29"/>
      <c r="AZ15" s="3"/>
      <c r="BA15" s="188">
        <f>AV15</f>
        <v>0</v>
      </c>
      <c r="BB15" s="2">
        <f>AW15</f>
        <v>0</v>
      </c>
      <c r="BC15" s="2">
        <f>AX15</f>
        <v>0</v>
      </c>
      <c r="BD15" s="147">
        <f>AY15</f>
        <v>0</v>
      </c>
      <c r="BE15" s="3">
        <f>EK15</f>
        <v>0.99933377748167895</v>
      </c>
      <c r="BF15" s="188">
        <f>BA15/CV15*1000</f>
        <v>0</v>
      </c>
      <c r="BG15" s="2">
        <f>BB15/CV15*1000</f>
        <v>0</v>
      </c>
      <c r="BH15" s="2">
        <f>BC15/CV15*1000</f>
        <v>0</v>
      </c>
      <c r="BI15" s="147">
        <f>BD15/CV15*1000</f>
        <v>0</v>
      </c>
      <c r="BJ15" s="3"/>
      <c r="BK15" s="21">
        <v>11915</v>
      </c>
      <c r="BL15" s="3">
        <v>11895</v>
      </c>
      <c r="BM15" s="2">
        <v>20</v>
      </c>
      <c r="BN15" s="2">
        <v>20</v>
      </c>
      <c r="BO15" s="45"/>
      <c r="BP15" s="2">
        <f>BN15+BO15</f>
        <v>20</v>
      </c>
      <c r="BQ15" s="2">
        <f>BM15/BL15*1000</f>
        <v>1.6813787305590584</v>
      </c>
      <c r="BR15" s="2">
        <f>BP15/BL15*1000</f>
        <v>1.6813787305590584</v>
      </c>
      <c r="BS15" s="2"/>
      <c r="BT15" s="7">
        <v>11958</v>
      </c>
      <c r="BU15" s="3">
        <v>11942</v>
      </c>
      <c r="BV15" s="2">
        <f>BT15-BU15</f>
        <v>16</v>
      </c>
      <c r="BW15" s="2">
        <v>16</v>
      </c>
      <c r="BX15" s="61"/>
      <c r="BY15" s="2">
        <f>BW15+BX15</f>
        <v>16</v>
      </c>
      <c r="BZ15" s="2">
        <f>BV15/BU15*1000</f>
        <v>1.3398090772064981</v>
      </c>
      <c r="CA15" s="2">
        <f>BY15/BU15*1000</f>
        <v>1.3398090772064981</v>
      </c>
      <c r="CB15" s="2"/>
      <c r="CC15" s="105">
        <v>11983</v>
      </c>
      <c r="CD15" s="3">
        <v>11960</v>
      </c>
      <c r="CE15" s="2">
        <f>CC15-CD15</f>
        <v>23</v>
      </c>
      <c r="CF15" s="2">
        <v>23</v>
      </c>
      <c r="CG15" s="61"/>
      <c r="CH15" s="2">
        <f>CF15+CG15</f>
        <v>23</v>
      </c>
      <c r="CI15" s="2">
        <f>CE15/CD15*1000</f>
        <v>1.9230769230769231</v>
      </c>
      <c r="CJ15" s="2">
        <f>CH15/CD15*1000</f>
        <v>1.9230769230769231</v>
      </c>
      <c r="CK15" s="2"/>
      <c r="CL15" s="105">
        <v>11948</v>
      </c>
      <c r="CM15" s="3">
        <v>11941</v>
      </c>
      <c r="CN15" s="2">
        <f>CL15-CM15</f>
        <v>7</v>
      </c>
      <c r="CO15" s="2">
        <f>CN15</f>
        <v>7</v>
      </c>
      <c r="CP15" s="61"/>
      <c r="CQ15" s="2">
        <f>CO15+CP15</f>
        <v>7</v>
      </c>
      <c r="CR15" s="2">
        <f>CN15/CM15*1000</f>
        <v>0.5862155598358596</v>
      </c>
      <c r="CS15" s="2">
        <f>CQ15/CM15*1000</f>
        <v>0.5862155598358596</v>
      </c>
      <c r="CT15" s="2"/>
      <c r="CU15" s="132">
        <v>12020</v>
      </c>
      <c r="CV15" s="3">
        <v>12008</v>
      </c>
      <c r="CW15" s="2">
        <f>CU15-CV15</f>
        <v>12</v>
      </c>
      <c r="CX15" s="2">
        <f>CW15</f>
        <v>12</v>
      </c>
      <c r="CY15" s="61"/>
      <c r="CZ15" s="2">
        <f>CX15+CY15</f>
        <v>12</v>
      </c>
      <c r="DA15" s="2">
        <f>CW15/CV15*1000</f>
        <v>0.99933377748167895</v>
      </c>
      <c r="DB15" s="2">
        <f>CZ15/CV15*1000</f>
        <v>0.99933377748167895</v>
      </c>
      <c r="DC15" s="2"/>
      <c r="DD15" s="132">
        <v>12134</v>
      </c>
      <c r="DE15" s="3">
        <v>12138</v>
      </c>
      <c r="DF15" s="2">
        <f>DD15-DE15</f>
        <v>-4</v>
      </c>
      <c r="DG15" s="2">
        <f>DF15</f>
        <v>-4</v>
      </c>
      <c r="DH15" s="61"/>
      <c r="DI15" s="2">
        <f>DG15+DH15</f>
        <v>-4</v>
      </c>
      <c r="DJ15" s="2">
        <f>DF15/DE15*1000</f>
        <v>-0.32954358213873786</v>
      </c>
      <c r="DK15" s="2">
        <f>DI15/DE15*1000</f>
        <v>-0.32954358213873786</v>
      </c>
      <c r="DL15" s="2"/>
      <c r="DM15" s="132">
        <v>12256</v>
      </c>
      <c r="DN15" s="2">
        <v>12256</v>
      </c>
      <c r="DO15" s="3">
        <f>DM15-DN15</f>
        <v>0</v>
      </c>
      <c r="DP15" s="3">
        <f>DO15/DN15*1000</f>
        <v>0</v>
      </c>
      <c r="DQ15" s="2"/>
      <c r="DR15" s="132">
        <v>12271</v>
      </c>
      <c r="DS15" s="2">
        <v>12262</v>
      </c>
      <c r="DT15" s="3">
        <f>DR15-DS15</f>
        <v>9</v>
      </c>
      <c r="DU15" s="3">
        <f>DT15/DS15*1000</f>
        <v>0.73397488174849124</v>
      </c>
      <c r="DV15" s="2"/>
      <c r="DW15" s="2"/>
      <c r="DX15" s="77">
        <f>BP15</f>
        <v>20</v>
      </c>
      <c r="DY15" s="83">
        <f>BY15</f>
        <v>16</v>
      </c>
      <c r="DZ15" s="83">
        <f>CH15</f>
        <v>23</v>
      </c>
      <c r="EA15" s="81">
        <f>CQ15</f>
        <v>7</v>
      </c>
      <c r="EB15" s="81">
        <f>CZ15</f>
        <v>12</v>
      </c>
      <c r="EC15" s="81">
        <f>DI15</f>
        <v>-4</v>
      </c>
      <c r="ED15" s="81">
        <f>DO15</f>
        <v>0</v>
      </c>
      <c r="EE15" s="81">
        <f>DT15</f>
        <v>9</v>
      </c>
      <c r="EF15" s="2"/>
      <c r="EG15" s="77">
        <f>DX15/BL15*1000</f>
        <v>1.6813787305590584</v>
      </c>
      <c r="EH15" s="83">
        <f>DY15/BU15*1000</f>
        <v>1.3398090772064981</v>
      </c>
      <c r="EI15" s="83">
        <f>DZ15/CD15*1000</f>
        <v>1.9230769230769231</v>
      </c>
      <c r="EJ15" s="81">
        <f>EA15/CM15*1000</f>
        <v>0.5862155598358596</v>
      </c>
      <c r="EK15" s="81">
        <f>EB15/CV15*1000</f>
        <v>0.99933377748167895</v>
      </c>
      <c r="EL15" s="81">
        <f>EC15/DN15*1000</f>
        <v>-0.32637075718015668</v>
      </c>
      <c r="EM15" s="81">
        <f>ED15/DN15*1000</f>
        <v>0</v>
      </c>
      <c r="EN15" s="81">
        <f>EE15/DS15*1000</f>
        <v>0.73397488174849124</v>
      </c>
      <c r="EO15" s="2"/>
      <c r="EP15" s="83">
        <f>DY15-DX15</f>
        <v>-4</v>
      </c>
      <c r="EQ15" s="83">
        <f>DZ15-DY15</f>
        <v>7</v>
      </c>
      <c r="ER15" s="83">
        <f>EA15-DZ15</f>
        <v>-16</v>
      </c>
      <c r="ES15" s="83">
        <f>EB15-EA15</f>
        <v>5</v>
      </c>
      <c r="ET15" s="83">
        <f>EC15-EB15</f>
        <v>-16</v>
      </c>
      <c r="EU15" s="83">
        <f>ED15-EC15</f>
        <v>4</v>
      </c>
      <c r="EV15" s="83">
        <f>EE15-ED15</f>
        <v>9</v>
      </c>
      <c r="EW15" s="2">
        <f>EU15+EV15</f>
        <v>13</v>
      </c>
      <c r="EX15" s="2">
        <f>SUM(ES15:EV15)</f>
        <v>2</v>
      </c>
      <c r="EY15" s="54"/>
      <c r="EZ15" s="77">
        <f>BR15</f>
        <v>1.6813787305590584</v>
      </c>
      <c r="FA15" s="83">
        <f>CA15</f>
        <v>1.3398090772064981</v>
      </c>
      <c r="FB15" s="83">
        <f>CJ15</f>
        <v>1.9230769230769231</v>
      </c>
      <c r="FC15" s="81">
        <f>CS15</f>
        <v>0.5862155598358596</v>
      </c>
      <c r="FD15" s="83">
        <f>DB15</f>
        <v>0.99933377748167895</v>
      </c>
      <c r="FE15" s="83">
        <f>DP15</f>
        <v>0</v>
      </c>
      <c r="FF15" s="83">
        <f>DP15</f>
        <v>0</v>
      </c>
      <c r="FG15" s="83">
        <f>DU15</f>
        <v>0.73397488174849124</v>
      </c>
      <c r="FH15" s="2">
        <f>EW15/DE15*1000</f>
        <v>1.071016641950898</v>
      </c>
      <c r="FI15" s="2">
        <f>EX15/CM15*1000</f>
        <v>0.16749015995310274</v>
      </c>
      <c r="FJ15" s="2"/>
      <c r="FK15" s="3">
        <f>EE15</f>
        <v>9</v>
      </c>
    </row>
    <row r="16" spans="1:168" ht="12" customHeight="1" x14ac:dyDescent="0.25">
      <c r="A16" s="2">
        <v>3</v>
      </c>
      <c r="B16" s="10" t="s">
        <v>154</v>
      </c>
      <c r="C16" s="197">
        <v>91005</v>
      </c>
      <c r="D16" s="10"/>
      <c r="E16" s="2" t="s">
        <v>200</v>
      </c>
      <c r="F16" s="33"/>
      <c r="G16" s="33"/>
      <c r="H16" s="33"/>
      <c r="I16" s="33"/>
      <c r="J16" s="33"/>
      <c r="K16" s="33"/>
      <c r="L16" s="33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61"/>
      <c r="X16" s="45"/>
      <c r="Y16" s="3">
        <v>0</v>
      </c>
      <c r="Z16" s="147">
        <v>9</v>
      </c>
      <c r="AA16" s="3">
        <f>SUM(Y16:Z16)</f>
        <v>9</v>
      </c>
      <c r="AB16" s="29"/>
      <c r="AC16" s="148"/>
      <c r="AD16" s="148"/>
      <c r="AE16" s="148"/>
      <c r="AF16" s="148"/>
      <c r="AG16" s="148"/>
      <c r="AH16" s="148"/>
      <c r="AI16" s="148"/>
      <c r="AJ16" s="194"/>
      <c r="AK16" s="29"/>
      <c r="AL16" s="194"/>
      <c r="AM16" s="29"/>
      <c r="AN16" s="148"/>
      <c r="AO16" s="148"/>
      <c r="AP16" s="148"/>
      <c r="AQ16" s="148"/>
      <c r="AR16" s="148"/>
      <c r="AS16" s="148"/>
      <c r="AT16" s="148"/>
      <c r="AU16" s="29"/>
      <c r="AV16" s="148"/>
      <c r="AW16" s="148"/>
      <c r="AX16" s="148"/>
      <c r="AY16" s="29"/>
      <c r="AZ16" s="3"/>
      <c r="BA16" s="188">
        <f>AV16</f>
        <v>0</v>
      </c>
      <c r="BB16" s="2">
        <f>AW16</f>
        <v>0</v>
      </c>
      <c r="BC16" s="2">
        <f>AX16</f>
        <v>0</v>
      </c>
      <c r="BD16" s="147">
        <f>AY16</f>
        <v>0</v>
      </c>
      <c r="BE16" s="3">
        <f>EK16</f>
        <v>0.28169014084507044</v>
      </c>
      <c r="BF16" s="188">
        <f>BA16/CV16*1000</f>
        <v>0</v>
      </c>
      <c r="BG16" s="2">
        <f>BB16/CV16*1000</f>
        <v>0</v>
      </c>
      <c r="BH16" s="2">
        <f>BC16/CV16*1000</f>
        <v>0</v>
      </c>
      <c r="BI16" s="147">
        <f>BD16/CV16*1000</f>
        <v>0</v>
      </c>
      <c r="BJ16" s="3"/>
      <c r="BK16" s="21">
        <v>7074</v>
      </c>
      <c r="BL16" s="3">
        <v>7071</v>
      </c>
      <c r="BM16" s="2">
        <v>3</v>
      </c>
      <c r="BN16" s="2">
        <v>3</v>
      </c>
      <c r="BO16" s="45"/>
      <c r="BP16" s="2">
        <f>BN16+BO16</f>
        <v>3</v>
      </c>
      <c r="BQ16" s="2">
        <f>BM16/BL16*1000</f>
        <v>0.4242681374628765</v>
      </c>
      <c r="BR16" s="2">
        <f>BP16/BL16*1000</f>
        <v>0.4242681374628765</v>
      </c>
      <c r="BS16" s="2"/>
      <c r="BT16" s="7">
        <v>7076</v>
      </c>
      <c r="BU16" s="3">
        <v>7078</v>
      </c>
      <c r="BV16" s="2">
        <f>BT16-BU16</f>
        <v>-2</v>
      </c>
      <c r="BW16" s="2">
        <v>-2</v>
      </c>
      <c r="BX16" s="61"/>
      <c r="BY16" s="2">
        <f>BW16+BX16</f>
        <v>-2</v>
      </c>
      <c r="BZ16" s="2">
        <f>BV16/BU16*1000</f>
        <v>-0.28256569652444197</v>
      </c>
      <c r="CA16" s="2">
        <f>BY16/BU16*1000</f>
        <v>-0.28256569652444197</v>
      </c>
      <c r="CB16" s="2"/>
      <c r="CC16" s="105">
        <v>7064</v>
      </c>
      <c r="CD16" s="3">
        <v>7077</v>
      </c>
      <c r="CE16" s="2">
        <f>CC16-CD16</f>
        <v>-13</v>
      </c>
      <c r="CF16" s="2">
        <v>-13</v>
      </c>
      <c r="CG16" s="61"/>
      <c r="CH16" s="2">
        <f>CF16+CG16</f>
        <v>-13</v>
      </c>
      <c r="CI16" s="2">
        <f>CE16/CD16*1000</f>
        <v>-1.8369365550374452</v>
      </c>
      <c r="CJ16" s="2">
        <f>CH16/CD16*1000</f>
        <v>-1.8369365550374452</v>
      </c>
      <c r="CK16" s="2"/>
      <c r="CL16" s="105">
        <v>7081</v>
      </c>
      <c r="CM16" s="3">
        <v>7079</v>
      </c>
      <c r="CN16" s="2">
        <f>CL16-CM16</f>
        <v>2</v>
      </c>
      <c r="CO16" s="2">
        <f>CN16</f>
        <v>2</v>
      </c>
      <c r="CP16" s="61"/>
      <c r="CQ16" s="2">
        <f>CO16+CP16</f>
        <v>2</v>
      </c>
      <c r="CR16" s="2">
        <f>CN16/CM16*1000</f>
        <v>0.28252578047746857</v>
      </c>
      <c r="CS16" s="2">
        <f>CQ16/CM16*1000</f>
        <v>0.28252578047746857</v>
      </c>
      <c r="CT16" s="2"/>
      <c r="CU16" s="132">
        <v>7102</v>
      </c>
      <c r="CV16" s="3">
        <v>7100</v>
      </c>
      <c r="CW16" s="2">
        <f>CU16-CV16</f>
        <v>2</v>
      </c>
      <c r="CX16" s="2">
        <f>CW16</f>
        <v>2</v>
      </c>
      <c r="CY16" s="61"/>
      <c r="CZ16" s="2">
        <f>CX16+CY16</f>
        <v>2</v>
      </c>
      <c r="DA16" s="2">
        <f>CW16/CV16*1000</f>
        <v>0.28169014084507044</v>
      </c>
      <c r="DB16" s="2">
        <f>CZ16/CV16*1000</f>
        <v>0.28169014084507044</v>
      </c>
      <c r="DC16" s="2"/>
      <c r="DD16" s="132">
        <v>7141</v>
      </c>
      <c r="DE16" s="3">
        <v>7139</v>
      </c>
      <c r="DF16" s="2">
        <f>DD16-DE16</f>
        <v>2</v>
      </c>
      <c r="DG16" s="2">
        <f>DF16</f>
        <v>2</v>
      </c>
      <c r="DH16" s="61"/>
      <c r="DI16" s="2">
        <f>DG16+DH16</f>
        <v>2</v>
      </c>
      <c r="DJ16" s="2">
        <f>DF16/DE16*1000</f>
        <v>0.28015128169211373</v>
      </c>
      <c r="DK16" s="2">
        <f>DI16/DE16*1000</f>
        <v>0.28015128169211373</v>
      </c>
      <c r="DL16" s="2"/>
      <c r="DM16" s="132">
        <v>7113</v>
      </c>
      <c r="DN16" s="2">
        <v>7116</v>
      </c>
      <c r="DO16" s="3">
        <f>DM16-DN16</f>
        <v>-3</v>
      </c>
      <c r="DP16" s="3">
        <f>DO16/DN16*1000</f>
        <v>-0.42158516020236086</v>
      </c>
      <c r="DQ16" s="2"/>
      <c r="DR16" s="132">
        <v>7067</v>
      </c>
      <c r="DS16" s="2">
        <v>7049</v>
      </c>
      <c r="DT16" s="3">
        <f>DR16-DS16</f>
        <v>18</v>
      </c>
      <c r="DU16" s="3">
        <f>DT16/DS16*1000</f>
        <v>2.5535536955596538</v>
      </c>
      <c r="DV16" s="2"/>
      <c r="DW16" s="2"/>
      <c r="DX16" s="77">
        <f>BP16</f>
        <v>3</v>
      </c>
      <c r="DY16" s="83">
        <f>BY16</f>
        <v>-2</v>
      </c>
      <c r="DZ16" s="83">
        <f>CH16</f>
        <v>-13</v>
      </c>
      <c r="EA16" s="81">
        <f>CQ16</f>
        <v>2</v>
      </c>
      <c r="EB16" s="81">
        <f>CZ16</f>
        <v>2</v>
      </c>
      <c r="EC16" s="81">
        <f>DI16</f>
        <v>2</v>
      </c>
      <c r="ED16" s="81">
        <f>DO16</f>
        <v>-3</v>
      </c>
      <c r="EE16" s="81">
        <f>DT16</f>
        <v>18</v>
      </c>
      <c r="EF16" s="2"/>
      <c r="EG16" s="77">
        <f>DX16/BL16*1000</f>
        <v>0.4242681374628765</v>
      </c>
      <c r="EH16" s="83">
        <f>DY16/BU16*1000</f>
        <v>-0.28256569652444197</v>
      </c>
      <c r="EI16" s="83">
        <f>DZ16/CD16*1000</f>
        <v>-1.8369365550374452</v>
      </c>
      <c r="EJ16" s="81">
        <f>EA16/CM16*1000</f>
        <v>0.28252578047746857</v>
      </c>
      <c r="EK16" s="81">
        <f>EB16/CV16*1000</f>
        <v>0.28169014084507044</v>
      </c>
      <c r="EL16" s="81">
        <f>EC16/DN16*1000</f>
        <v>0.28105677346824059</v>
      </c>
      <c r="EM16" s="81">
        <f>ED16/DN16*1000</f>
        <v>-0.42158516020236086</v>
      </c>
      <c r="EN16" s="81">
        <f>EE16/DS16*1000</f>
        <v>2.5535536955596538</v>
      </c>
      <c r="EO16" s="2"/>
      <c r="EP16" s="83">
        <f>DY16-DX16</f>
        <v>-5</v>
      </c>
      <c r="EQ16" s="83">
        <f>DZ16-DY16</f>
        <v>-11</v>
      </c>
      <c r="ER16" s="83">
        <f>EA16-DZ16</f>
        <v>15</v>
      </c>
      <c r="ES16" s="83">
        <f>EB16-EA16</f>
        <v>0</v>
      </c>
      <c r="ET16" s="83">
        <f>EC16-EB16</f>
        <v>0</v>
      </c>
      <c r="EU16" s="83">
        <f>ED16-EC16</f>
        <v>-5</v>
      </c>
      <c r="EV16" s="83">
        <f>EE16-ED16</f>
        <v>21</v>
      </c>
      <c r="EW16" s="2">
        <f>EU16+EV16</f>
        <v>16</v>
      </c>
      <c r="EX16" s="2">
        <f>SUM(ES16:EV16)</f>
        <v>16</v>
      </c>
      <c r="EY16" s="54"/>
      <c r="EZ16" s="77">
        <f>BR16</f>
        <v>0.4242681374628765</v>
      </c>
      <c r="FA16" s="83">
        <f>CA16</f>
        <v>-0.28256569652444197</v>
      </c>
      <c r="FB16" s="83">
        <f>CJ16</f>
        <v>-1.8369365550374452</v>
      </c>
      <c r="FC16" s="81">
        <f>CS16</f>
        <v>0.28252578047746857</v>
      </c>
      <c r="FD16" s="83">
        <f>DB16</f>
        <v>0.28169014084507044</v>
      </c>
      <c r="FE16" s="83">
        <f>DP16</f>
        <v>-0.42158516020236086</v>
      </c>
      <c r="FF16" s="83">
        <f>DP16</f>
        <v>-0.42158516020236086</v>
      </c>
      <c r="FG16" s="83">
        <f>DU16</f>
        <v>2.5535536955596538</v>
      </c>
      <c r="FH16" s="2">
        <f>EW16/DE16*1000</f>
        <v>2.2412102535369098</v>
      </c>
      <c r="FI16" s="2">
        <f>EX16/CM16*1000</f>
        <v>2.2602062438197486</v>
      </c>
      <c r="FJ16" s="2"/>
      <c r="FK16" s="3">
        <f>EE16</f>
        <v>18</v>
      </c>
    </row>
    <row r="17" spans="1:167" ht="12" customHeight="1" x14ac:dyDescent="0.25">
      <c r="A17" s="2">
        <v>3</v>
      </c>
      <c r="B17" s="10" t="s">
        <v>152</v>
      </c>
      <c r="C17" s="197">
        <v>62003</v>
      </c>
      <c r="D17" s="10"/>
      <c r="E17" s="2" t="s">
        <v>201</v>
      </c>
      <c r="F17" s="33"/>
      <c r="G17" s="33" t="s">
        <v>176</v>
      </c>
      <c r="H17" s="33" t="s">
        <v>176</v>
      </c>
      <c r="I17" s="33"/>
      <c r="J17" s="33">
        <v>512</v>
      </c>
      <c r="K17" s="33">
        <f>SUM(I17+J17)</f>
        <v>512</v>
      </c>
      <c r="L17" s="33"/>
      <c r="M17" s="45"/>
      <c r="N17" s="45"/>
      <c r="O17" s="45">
        <v>300</v>
      </c>
      <c r="P17" s="45"/>
      <c r="Q17" s="45"/>
      <c r="R17" s="45"/>
      <c r="S17" s="45"/>
      <c r="T17" s="45"/>
      <c r="U17" s="45"/>
      <c r="V17" s="45"/>
      <c r="W17" s="61"/>
      <c r="X17" s="45">
        <f>SUM(M17:W17)</f>
        <v>300</v>
      </c>
      <c r="Y17" s="3">
        <v>1099</v>
      </c>
      <c r="Z17" s="147"/>
      <c r="AA17" s="3">
        <f>SUM(Y17:Z17)</f>
        <v>1099</v>
      </c>
      <c r="AB17" s="29"/>
      <c r="AC17" s="148"/>
      <c r="AD17" s="148"/>
      <c r="AE17" s="148"/>
      <c r="AF17" s="148"/>
      <c r="AG17" s="148"/>
      <c r="AH17" s="148"/>
      <c r="AI17" s="148"/>
      <c r="AJ17" s="194"/>
      <c r="AK17" s="29"/>
      <c r="AL17" s="194"/>
      <c r="AM17" s="29"/>
      <c r="AN17" s="148"/>
      <c r="AO17" s="148"/>
      <c r="AP17" s="148"/>
      <c r="AQ17" s="148"/>
      <c r="AR17" s="148"/>
      <c r="AS17" s="148"/>
      <c r="AT17" s="148"/>
      <c r="AU17" s="29"/>
      <c r="AV17" s="148"/>
      <c r="AW17" s="148"/>
      <c r="AX17" s="148"/>
      <c r="AY17" s="29"/>
      <c r="AZ17" s="3"/>
      <c r="BA17" s="188">
        <f>AV17</f>
        <v>0</v>
      </c>
      <c r="BB17" s="2">
        <f>AW17</f>
        <v>0</v>
      </c>
      <c r="BC17" s="2">
        <f>AX17</f>
        <v>0</v>
      </c>
      <c r="BD17" s="147">
        <f>AY17</f>
        <v>0</v>
      </c>
      <c r="BE17" s="3">
        <f>EK17</f>
        <v>0.85233326230556139</v>
      </c>
      <c r="BF17" s="188">
        <f>BA17/CV17*1000</f>
        <v>0</v>
      </c>
      <c r="BG17" s="2">
        <f>BB17/CV17*1000</f>
        <v>0</v>
      </c>
      <c r="BH17" s="2">
        <f>BC17/CV17*1000</f>
        <v>0</v>
      </c>
      <c r="BI17" s="147">
        <f>BD17/CV17*1000</f>
        <v>0</v>
      </c>
      <c r="BJ17" s="3"/>
      <c r="BK17" s="21">
        <v>27813</v>
      </c>
      <c r="BL17" s="3">
        <v>27781</v>
      </c>
      <c r="BM17" s="2">
        <v>32</v>
      </c>
      <c r="BN17" s="2">
        <v>32</v>
      </c>
      <c r="BO17" s="45"/>
      <c r="BP17" s="2">
        <f>BN17+BO17</f>
        <v>32</v>
      </c>
      <c r="BQ17" s="2">
        <f>BM17/BL17*1000</f>
        <v>1.1518663834995142</v>
      </c>
      <c r="BR17" s="2">
        <f>BP17/BL17*1000</f>
        <v>1.1518663834995142</v>
      </c>
      <c r="BS17" s="2"/>
      <c r="BT17" s="7">
        <v>28131</v>
      </c>
      <c r="BU17" s="3">
        <v>28091</v>
      </c>
      <c r="BV17" s="2">
        <f>BT17-BU17</f>
        <v>40</v>
      </c>
      <c r="BW17" s="2">
        <v>40</v>
      </c>
      <c r="BX17" s="61"/>
      <c r="BY17" s="2">
        <f>BW17+BX17</f>
        <v>40</v>
      </c>
      <c r="BZ17" s="2">
        <f>BV17/BU17*1000</f>
        <v>1.4239436118329714</v>
      </c>
      <c r="CA17" s="2">
        <f>BY17/BU17*1000</f>
        <v>1.4239436118329714</v>
      </c>
      <c r="CB17" s="2"/>
      <c r="CC17" s="105">
        <v>28325</v>
      </c>
      <c r="CD17" s="3">
        <v>28308</v>
      </c>
      <c r="CE17" s="2">
        <f>CC17-CD17</f>
        <v>17</v>
      </c>
      <c r="CF17" s="2">
        <v>17</v>
      </c>
      <c r="CG17" s="61"/>
      <c r="CH17" s="2">
        <f>CF17+CG17</f>
        <v>17</v>
      </c>
      <c r="CI17" s="2">
        <f>CE17/CD17*1000</f>
        <v>0.60053695068531854</v>
      </c>
      <c r="CJ17" s="2">
        <f>CH17/CD17*1000</f>
        <v>0.60053695068531854</v>
      </c>
      <c r="CK17" s="2"/>
      <c r="CL17" s="105">
        <v>28280</v>
      </c>
      <c r="CM17" s="3">
        <v>28262</v>
      </c>
      <c r="CN17" s="2">
        <f>CL17-CM17</f>
        <v>18</v>
      </c>
      <c r="CO17" s="2">
        <f>CN17</f>
        <v>18</v>
      </c>
      <c r="CP17" s="61"/>
      <c r="CQ17" s="2">
        <f>CO17+CP17</f>
        <v>18</v>
      </c>
      <c r="CR17" s="2">
        <f>CN17/CM17*1000</f>
        <v>0.63689760101903614</v>
      </c>
      <c r="CS17" s="2">
        <f>CQ17/CM17*1000</f>
        <v>0.63689760101903614</v>
      </c>
      <c r="CT17" s="2"/>
      <c r="CU17" s="132">
        <v>28182</v>
      </c>
      <c r="CV17" s="3">
        <v>28158</v>
      </c>
      <c r="CW17" s="2">
        <f>CU17-CV17</f>
        <v>24</v>
      </c>
      <c r="CX17" s="2">
        <f>CW17</f>
        <v>24</v>
      </c>
      <c r="CY17" s="61"/>
      <c r="CZ17" s="2">
        <f>CX17+CY17</f>
        <v>24</v>
      </c>
      <c r="DA17" s="2">
        <f>CW17/CV17*1000</f>
        <v>0.85233326230556139</v>
      </c>
      <c r="DB17" s="2">
        <f>CZ17/CV17*1000</f>
        <v>0.85233326230556139</v>
      </c>
      <c r="DC17" s="2"/>
      <c r="DD17" s="132">
        <v>28311</v>
      </c>
      <c r="DE17" s="3">
        <v>28298</v>
      </c>
      <c r="DF17" s="2">
        <f>DD17-DE17</f>
        <v>13</v>
      </c>
      <c r="DG17" s="2">
        <f>DF17</f>
        <v>13</v>
      </c>
      <c r="DH17" s="61"/>
      <c r="DI17" s="2">
        <f>DG17+DH17</f>
        <v>13</v>
      </c>
      <c r="DJ17" s="2">
        <f>DF17/DE17*1000</f>
        <v>0.45939642377553186</v>
      </c>
      <c r="DK17" s="2">
        <f>DI17/DE17*1000</f>
        <v>0.45939642377553186</v>
      </c>
      <c r="DL17" s="2"/>
      <c r="DM17" s="132">
        <v>28256</v>
      </c>
      <c r="DN17" s="2">
        <v>28237</v>
      </c>
      <c r="DO17" s="3">
        <f>DM17-DN17</f>
        <v>19</v>
      </c>
      <c r="DP17" s="3">
        <f>DO17/DN17*1000</f>
        <v>0.6728760137408365</v>
      </c>
      <c r="DQ17" s="2"/>
      <c r="DR17" s="132">
        <v>28357</v>
      </c>
      <c r="DS17" s="2">
        <v>28386</v>
      </c>
      <c r="DT17" s="3">
        <f>DR17-DS17</f>
        <v>-29</v>
      </c>
      <c r="DU17" s="3">
        <f>DT17/DS17*1000</f>
        <v>-1.0216303811738181</v>
      </c>
      <c r="DV17" s="2"/>
      <c r="DW17" s="2"/>
      <c r="DX17" s="77">
        <f>BP17</f>
        <v>32</v>
      </c>
      <c r="DY17" s="83">
        <f>BY17</f>
        <v>40</v>
      </c>
      <c r="DZ17" s="83">
        <f>CH17</f>
        <v>17</v>
      </c>
      <c r="EA17" s="81">
        <f>CQ17</f>
        <v>18</v>
      </c>
      <c r="EB17" s="81">
        <f>CZ17</f>
        <v>24</v>
      </c>
      <c r="EC17" s="81">
        <f>DI17</f>
        <v>13</v>
      </c>
      <c r="ED17" s="81">
        <f>DO17</f>
        <v>19</v>
      </c>
      <c r="EE17" s="81">
        <f>DT17</f>
        <v>-29</v>
      </c>
      <c r="EF17" s="2"/>
      <c r="EG17" s="77">
        <f>DX17/BL17*1000</f>
        <v>1.1518663834995142</v>
      </c>
      <c r="EH17" s="83">
        <f>DY17/BU17*1000</f>
        <v>1.4239436118329714</v>
      </c>
      <c r="EI17" s="83">
        <f>DZ17/CD17*1000</f>
        <v>0.60053695068531854</v>
      </c>
      <c r="EJ17" s="81">
        <f>EA17/CM17*1000</f>
        <v>0.63689760101903614</v>
      </c>
      <c r="EK17" s="81">
        <f>EB17/CV17*1000</f>
        <v>0.85233326230556139</v>
      </c>
      <c r="EL17" s="81">
        <f>EC17/DN17*1000</f>
        <v>0.46038885150688813</v>
      </c>
      <c r="EM17" s="81">
        <f>ED17/DN17*1000</f>
        <v>0.6728760137408365</v>
      </c>
      <c r="EN17" s="81">
        <f>EE17/DS17*1000</f>
        <v>-1.0216303811738181</v>
      </c>
      <c r="EO17" s="2"/>
      <c r="EP17" s="83">
        <f>DY17-DX17</f>
        <v>8</v>
      </c>
      <c r="EQ17" s="83">
        <f>DZ17-DY17</f>
        <v>-23</v>
      </c>
      <c r="ER17" s="83">
        <f>EA17-DZ17</f>
        <v>1</v>
      </c>
      <c r="ES17" s="83">
        <f>EB17-EA17</f>
        <v>6</v>
      </c>
      <c r="ET17" s="83">
        <f>EC17-EB17</f>
        <v>-11</v>
      </c>
      <c r="EU17" s="83">
        <f>ED17-EC17</f>
        <v>6</v>
      </c>
      <c r="EV17" s="83">
        <f>EE17-ED17</f>
        <v>-48</v>
      </c>
      <c r="EW17" s="2">
        <f>EU17+EV17</f>
        <v>-42</v>
      </c>
      <c r="EX17" s="2">
        <f>SUM(ES17:EV17)</f>
        <v>-47</v>
      </c>
      <c r="EY17" s="54"/>
      <c r="EZ17" s="77">
        <f>BR17</f>
        <v>1.1518663834995142</v>
      </c>
      <c r="FA17" s="83">
        <f>CA17</f>
        <v>1.4239436118329714</v>
      </c>
      <c r="FB17" s="83">
        <f>CJ17</f>
        <v>0.60053695068531854</v>
      </c>
      <c r="FC17" s="81">
        <f>CS17</f>
        <v>0.63689760101903614</v>
      </c>
      <c r="FD17" s="83">
        <f>DB17</f>
        <v>0.85233326230556139</v>
      </c>
      <c r="FE17" s="83">
        <f>DP17</f>
        <v>0.6728760137408365</v>
      </c>
      <c r="FF17" s="83">
        <f>DP17</f>
        <v>0.6728760137408365</v>
      </c>
      <c r="FG17" s="83">
        <f>DU17</f>
        <v>-1.0216303811738181</v>
      </c>
      <c r="FH17" s="2">
        <f>EW17/DE17*1000</f>
        <v>-1.4842038306594105</v>
      </c>
      <c r="FI17" s="2">
        <f>EX17/CM17*1000</f>
        <v>-1.6630104026608168</v>
      </c>
      <c r="FJ17" s="2"/>
      <c r="FK17" s="3">
        <f>EE17</f>
        <v>-29</v>
      </c>
    </row>
    <row r="18" spans="1:167" ht="12" customHeight="1" x14ac:dyDescent="0.25">
      <c r="A18" s="2">
        <v>3</v>
      </c>
      <c r="B18" s="10" t="s">
        <v>152</v>
      </c>
      <c r="C18" s="197">
        <v>61079</v>
      </c>
      <c r="D18" s="10"/>
      <c r="E18" s="2" t="s">
        <v>202</v>
      </c>
      <c r="F18" s="33"/>
      <c r="G18" s="33"/>
      <c r="H18" s="33"/>
      <c r="I18" s="33"/>
      <c r="J18" s="33"/>
      <c r="K18" s="33"/>
      <c r="L18" s="33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61"/>
      <c r="X18" s="45"/>
      <c r="Y18" s="3">
        <v>4</v>
      </c>
      <c r="Z18" s="147"/>
      <c r="AA18" s="3">
        <f>SUM(Y18:Z18)</f>
        <v>4</v>
      </c>
      <c r="AB18" s="29"/>
      <c r="AC18" s="148"/>
      <c r="AD18" s="148"/>
      <c r="AE18" s="148"/>
      <c r="AF18" s="148"/>
      <c r="AG18" s="148"/>
      <c r="AH18" s="148"/>
      <c r="AI18" s="148"/>
      <c r="AJ18" s="194"/>
      <c r="AK18" s="29"/>
      <c r="AL18" s="194"/>
      <c r="AM18" s="29"/>
      <c r="AN18" s="148"/>
      <c r="AO18" s="148"/>
      <c r="AP18" s="148"/>
      <c r="AQ18" s="148"/>
      <c r="AR18" s="148"/>
      <c r="AS18" s="148"/>
      <c r="AT18" s="148"/>
      <c r="AU18" s="29"/>
      <c r="AV18" s="148"/>
      <c r="AW18" s="148"/>
      <c r="AX18" s="148"/>
      <c r="AY18" s="29"/>
      <c r="AZ18" s="3"/>
      <c r="BA18" s="188">
        <f>AV18</f>
        <v>0</v>
      </c>
      <c r="BB18" s="2">
        <f>AW18</f>
        <v>0</v>
      </c>
      <c r="BC18" s="2">
        <f>AX18</f>
        <v>0</v>
      </c>
      <c r="BD18" s="147">
        <f>AY18</f>
        <v>0</v>
      </c>
      <c r="BE18" s="3">
        <f>EK18</f>
        <v>0.9720534629404618</v>
      </c>
      <c r="BF18" s="188">
        <f>BA18/CV18*1000</f>
        <v>0</v>
      </c>
      <c r="BG18" s="2">
        <f>BB18/CV18*1000</f>
        <v>0</v>
      </c>
      <c r="BH18" s="2">
        <f>BC18/CV18*1000</f>
        <v>0</v>
      </c>
      <c r="BI18" s="147">
        <f>BD18/CV18*1000</f>
        <v>0</v>
      </c>
      <c r="BJ18" s="3"/>
      <c r="BK18" s="21">
        <v>4100</v>
      </c>
      <c r="BL18" s="3">
        <v>4099</v>
      </c>
      <c r="BM18" s="2">
        <v>1</v>
      </c>
      <c r="BN18" s="2">
        <v>1</v>
      </c>
      <c r="BO18" s="45"/>
      <c r="BP18" s="2">
        <f>BN18+BO18</f>
        <v>1</v>
      </c>
      <c r="BQ18" s="2">
        <f>BM18/BL18*1000</f>
        <v>0.24396194193705781</v>
      </c>
      <c r="BR18" s="2">
        <f>BP18/BL18*1000</f>
        <v>0.24396194193705781</v>
      </c>
      <c r="BS18" s="2"/>
      <c r="BT18" s="7">
        <v>4110</v>
      </c>
      <c r="BU18" s="3">
        <v>4104</v>
      </c>
      <c r="BV18" s="2">
        <f>BT18-BU18</f>
        <v>6</v>
      </c>
      <c r="BW18" s="2">
        <v>6</v>
      </c>
      <c r="BX18" s="61"/>
      <c r="BY18" s="2">
        <f>BW18+BX18</f>
        <v>6</v>
      </c>
      <c r="BZ18" s="2">
        <f>BV18/BU18*1000</f>
        <v>1.4619883040935671</v>
      </c>
      <c r="CA18" s="2">
        <f>BY18/BU18*1000</f>
        <v>1.4619883040935671</v>
      </c>
      <c r="CB18" s="2"/>
      <c r="CC18" s="105">
        <v>4106</v>
      </c>
      <c r="CD18" s="3">
        <v>4103</v>
      </c>
      <c r="CE18" s="2">
        <f>CC18-CD18</f>
        <v>3</v>
      </c>
      <c r="CF18" s="2">
        <v>3</v>
      </c>
      <c r="CG18" s="61"/>
      <c r="CH18" s="2">
        <f>CF18+CG18</f>
        <v>3</v>
      </c>
      <c r="CI18" s="2">
        <f>CE18/CD18*1000</f>
        <v>0.73117231294175</v>
      </c>
      <c r="CJ18" s="2">
        <f>CH18/CD18*1000</f>
        <v>0.73117231294175</v>
      </c>
      <c r="CK18" s="2"/>
      <c r="CL18" s="105">
        <v>4108</v>
      </c>
      <c r="CM18" s="3">
        <v>4107</v>
      </c>
      <c r="CN18" s="2">
        <f>CL18-CM18</f>
        <v>1</v>
      </c>
      <c r="CO18" s="2">
        <f>CN18</f>
        <v>1</v>
      </c>
      <c r="CP18" s="61"/>
      <c r="CQ18" s="2">
        <f>CO18+CP18</f>
        <v>1</v>
      </c>
      <c r="CR18" s="2">
        <f>CN18/CM18*1000</f>
        <v>0.24348672997321646</v>
      </c>
      <c r="CS18" s="2">
        <f>CQ18/CM18*1000</f>
        <v>0.24348672997321646</v>
      </c>
      <c r="CT18" s="2"/>
      <c r="CU18" s="132">
        <v>4119</v>
      </c>
      <c r="CV18" s="3">
        <v>4115</v>
      </c>
      <c r="CW18" s="2">
        <f>CU18-CV18</f>
        <v>4</v>
      </c>
      <c r="CX18" s="2">
        <f>CW18</f>
        <v>4</v>
      </c>
      <c r="CY18" s="61"/>
      <c r="CZ18" s="2">
        <f>CX18+CY18</f>
        <v>4</v>
      </c>
      <c r="DA18" s="2">
        <f>CW18/CV18*1000</f>
        <v>0.9720534629404618</v>
      </c>
      <c r="DB18" s="2">
        <f>CZ18/CV18*1000</f>
        <v>0.9720534629404618</v>
      </c>
      <c r="DC18" s="2"/>
      <c r="DD18" s="132">
        <v>4178</v>
      </c>
      <c r="DE18" s="3">
        <v>4178</v>
      </c>
      <c r="DF18" s="2">
        <f>DD18-DE18</f>
        <v>0</v>
      </c>
      <c r="DG18" s="2">
        <f>DF18</f>
        <v>0</v>
      </c>
      <c r="DH18" s="61"/>
      <c r="DI18" s="2">
        <f>DG18+DH18</f>
        <v>0</v>
      </c>
      <c r="DJ18" s="2">
        <f>DF18/DE18*1000</f>
        <v>0</v>
      </c>
      <c r="DK18" s="2">
        <f>DI18/DE18*1000</f>
        <v>0</v>
      </c>
      <c r="DL18" s="2"/>
      <c r="DM18" s="132">
        <v>4202</v>
      </c>
      <c r="DN18" s="2">
        <v>4198</v>
      </c>
      <c r="DO18" s="3">
        <f>DM18-DN18</f>
        <v>4</v>
      </c>
      <c r="DP18" s="3">
        <f>DO18/DN18*1000</f>
        <v>0.95283468318246778</v>
      </c>
      <c r="DQ18" s="2"/>
      <c r="DR18" s="132">
        <v>4213</v>
      </c>
      <c r="DS18" s="2">
        <v>4195</v>
      </c>
      <c r="DT18" s="3">
        <f>DR18-DS18</f>
        <v>18</v>
      </c>
      <c r="DU18" s="3">
        <f>DT18/DS18*1000</f>
        <v>4.2908224076281289</v>
      </c>
      <c r="DV18" s="2"/>
      <c r="DW18" s="2"/>
      <c r="DX18" s="77">
        <f>BP18</f>
        <v>1</v>
      </c>
      <c r="DY18" s="83">
        <f>BY18</f>
        <v>6</v>
      </c>
      <c r="DZ18" s="83">
        <f>CH18</f>
        <v>3</v>
      </c>
      <c r="EA18" s="81">
        <f>CQ18</f>
        <v>1</v>
      </c>
      <c r="EB18" s="81">
        <f>CZ18</f>
        <v>4</v>
      </c>
      <c r="EC18" s="81">
        <f>DI18</f>
        <v>0</v>
      </c>
      <c r="ED18" s="81">
        <f>DO18</f>
        <v>4</v>
      </c>
      <c r="EE18" s="81">
        <f>DT18</f>
        <v>18</v>
      </c>
      <c r="EF18" s="2"/>
      <c r="EG18" s="77">
        <f>DX18/BL18*1000</f>
        <v>0.24396194193705781</v>
      </c>
      <c r="EH18" s="83">
        <f>DY18/BU18*1000</f>
        <v>1.4619883040935671</v>
      </c>
      <c r="EI18" s="83">
        <f>DZ18/CD18*1000</f>
        <v>0.73117231294175</v>
      </c>
      <c r="EJ18" s="81">
        <f>EA18/CM18*1000</f>
        <v>0.24348672997321646</v>
      </c>
      <c r="EK18" s="81">
        <f>EB18/CV18*1000</f>
        <v>0.9720534629404618</v>
      </c>
      <c r="EL18" s="81">
        <f>EC18/DN18*1000</f>
        <v>0</v>
      </c>
      <c r="EM18" s="81">
        <f>ED18/DN18*1000</f>
        <v>0.95283468318246778</v>
      </c>
      <c r="EN18" s="81">
        <f>EE18/DS18*1000</f>
        <v>4.2908224076281289</v>
      </c>
      <c r="EO18" s="2"/>
      <c r="EP18" s="83">
        <f>DY18-DX18</f>
        <v>5</v>
      </c>
      <c r="EQ18" s="83">
        <f>DZ18-DY18</f>
        <v>-3</v>
      </c>
      <c r="ER18" s="83">
        <f>EA18-DZ18</f>
        <v>-2</v>
      </c>
      <c r="ES18" s="83">
        <f>EB18-EA18</f>
        <v>3</v>
      </c>
      <c r="ET18" s="83">
        <f>EC18-EB18</f>
        <v>-4</v>
      </c>
      <c r="EU18" s="83">
        <f>ED18-EC18</f>
        <v>4</v>
      </c>
      <c r="EV18" s="83">
        <f>EE18-ED18</f>
        <v>14</v>
      </c>
      <c r="EW18" s="2">
        <f>EU18+EV18</f>
        <v>18</v>
      </c>
      <c r="EX18" s="2">
        <f>SUM(ES18:EV18)</f>
        <v>17</v>
      </c>
      <c r="EY18" s="54"/>
      <c r="EZ18" s="77">
        <f>BR18</f>
        <v>0.24396194193705781</v>
      </c>
      <c r="FA18" s="83">
        <f>CA18</f>
        <v>1.4619883040935671</v>
      </c>
      <c r="FB18" s="83">
        <f>CJ18</f>
        <v>0.73117231294175</v>
      </c>
      <c r="FC18" s="81">
        <f>CS18</f>
        <v>0.24348672997321646</v>
      </c>
      <c r="FD18" s="83">
        <f>DB18</f>
        <v>0.9720534629404618</v>
      </c>
      <c r="FE18" s="83">
        <f>DP18</f>
        <v>0.95283468318246778</v>
      </c>
      <c r="FF18" s="83">
        <f>DP18</f>
        <v>0.95283468318246778</v>
      </c>
      <c r="FG18" s="83">
        <f>DU18</f>
        <v>4.2908224076281289</v>
      </c>
      <c r="FH18" s="2">
        <f>EW18/DE18*1000</f>
        <v>4.30828147438966</v>
      </c>
      <c r="FI18" s="2">
        <f>EX18/CM18*1000</f>
        <v>4.1392744095446794</v>
      </c>
      <c r="FJ18" s="2"/>
      <c r="FK18" s="3">
        <f>EE18</f>
        <v>18</v>
      </c>
    </row>
    <row r="19" spans="1:167" ht="12" customHeight="1" x14ac:dyDescent="0.25">
      <c r="A19" s="2">
        <v>3</v>
      </c>
      <c r="B19" s="10" t="s">
        <v>151</v>
      </c>
      <c r="C19" s="197">
        <v>57003</v>
      </c>
      <c r="D19" s="10"/>
      <c r="E19" s="2" t="s">
        <v>203</v>
      </c>
      <c r="F19" s="33"/>
      <c r="G19" s="33"/>
      <c r="H19" s="33"/>
      <c r="I19" s="33"/>
      <c r="J19" s="33"/>
      <c r="K19" s="33"/>
      <c r="L19" s="33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61"/>
      <c r="X19" s="45"/>
      <c r="Y19" s="3">
        <v>3</v>
      </c>
      <c r="Z19" s="147"/>
      <c r="AA19" s="3">
        <f>SUM(Y19:Z19)</f>
        <v>3</v>
      </c>
      <c r="AB19" s="29"/>
      <c r="AC19" s="148"/>
      <c r="AD19" s="148"/>
      <c r="AE19" s="148"/>
      <c r="AF19" s="148"/>
      <c r="AG19" s="148"/>
      <c r="AH19" s="148"/>
      <c r="AI19" s="148"/>
      <c r="AJ19" s="194"/>
      <c r="AK19" s="29"/>
      <c r="AL19" s="194"/>
      <c r="AM19" s="29"/>
      <c r="AN19" s="148"/>
      <c r="AO19" s="148"/>
      <c r="AP19" s="148"/>
      <c r="AQ19" s="148"/>
      <c r="AR19" s="148"/>
      <c r="AS19" s="148"/>
      <c r="AT19" s="148"/>
      <c r="AU19" s="29"/>
      <c r="AV19" s="148"/>
      <c r="AW19" s="148"/>
      <c r="AX19" s="148"/>
      <c r="AY19" s="29"/>
      <c r="AZ19" s="3"/>
      <c r="BA19" s="188">
        <f>AV19</f>
        <v>0</v>
      </c>
      <c r="BB19" s="2">
        <f>AW19</f>
        <v>0</v>
      </c>
      <c r="BC19" s="2">
        <f>AX19</f>
        <v>0</v>
      </c>
      <c r="BD19" s="147">
        <f>AY19</f>
        <v>0</v>
      </c>
      <c r="BE19" s="3">
        <f>EK19</f>
        <v>2.3035577169183519</v>
      </c>
      <c r="BF19" s="188">
        <f>BA19/CV19*1000</f>
        <v>0</v>
      </c>
      <c r="BG19" s="2">
        <f>BB19/CV19*1000</f>
        <v>0</v>
      </c>
      <c r="BH19" s="2">
        <f>BC19/CV19*1000</f>
        <v>0</v>
      </c>
      <c r="BI19" s="147">
        <f>BD19/CV19*1000</f>
        <v>0</v>
      </c>
      <c r="BJ19" s="3"/>
      <c r="BK19" s="21">
        <v>7693</v>
      </c>
      <c r="BL19" s="3">
        <v>7692</v>
      </c>
      <c r="BM19" s="2">
        <v>1</v>
      </c>
      <c r="BN19" s="2">
        <v>1</v>
      </c>
      <c r="BO19" s="45"/>
      <c r="BP19" s="2">
        <f>BN19+BO19</f>
        <v>1</v>
      </c>
      <c r="BQ19" s="2">
        <f>BM19/BL19*1000</f>
        <v>0.13000520020800832</v>
      </c>
      <c r="BR19" s="2">
        <f>BP19/BL19*1000</f>
        <v>0.13000520020800832</v>
      </c>
      <c r="BS19" s="2"/>
      <c r="BT19" s="7">
        <v>7701</v>
      </c>
      <c r="BU19" s="3">
        <v>7689</v>
      </c>
      <c r="BV19" s="2">
        <f>BT19-BU19</f>
        <v>12</v>
      </c>
      <c r="BW19" s="2">
        <v>12</v>
      </c>
      <c r="BX19" s="61"/>
      <c r="BY19" s="2">
        <f>BW19+BX19</f>
        <v>12</v>
      </c>
      <c r="BZ19" s="2">
        <f>BV19/BU19*1000</f>
        <v>1.5606710885680843</v>
      </c>
      <c r="CA19" s="2">
        <f>BY19/BU19*1000</f>
        <v>1.5606710885680843</v>
      </c>
      <c r="CB19" s="2"/>
      <c r="CC19" s="105">
        <v>7752</v>
      </c>
      <c r="CD19" s="3">
        <v>7741</v>
      </c>
      <c r="CE19" s="2">
        <f>CC19-CD19</f>
        <v>11</v>
      </c>
      <c r="CF19" s="2">
        <v>11</v>
      </c>
      <c r="CG19" s="61"/>
      <c r="CH19" s="2">
        <f>CF19+CG19</f>
        <v>11</v>
      </c>
      <c r="CI19" s="2">
        <f>CE19/CD19*1000</f>
        <v>1.4210050381087715</v>
      </c>
      <c r="CJ19" s="2">
        <f>CH19/CD19*1000</f>
        <v>1.4210050381087715</v>
      </c>
      <c r="CK19" s="2"/>
      <c r="CL19" s="105">
        <v>7783</v>
      </c>
      <c r="CM19" s="3">
        <v>7768</v>
      </c>
      <c r="CN19" s="2">
        <f>CL19-CM19</f>
        <v>15</v>
      </c>
      <c r="CO19" s="2">
        <f>CN19</f>
        <v>15</v>
      </c>
      <c r="CP19" s="61"/>
      <c r="CQ19" s="2">
        <f>CO19+CP19</f>
        <v>15</v>
      </c>
      <c r="CR19" s="2">
        <f>CN19/CM19*1000</f>
        <v>1.9309989701338828</v>
      </c>
      <c r="CS19" s="2">
        <f>CQ19/CM19*1000</f>
        <v>1.9309989701338828</v>
      </c>
      <c r="CT19" s="2"/>
      <c r="CU19" s="132">
        <v>7832</v>
      </c>
      <c r="CV19" s="3">
        <v>7814</v>
      </c>
      <c r="CW19" s="2">
        <f>CU19-CV19</f>
        <v>18</v>
      </c>
      <c r="CX19" s="2">
        <f>CW19</f>
        <v>18</v>
      </c>
      <c r="CY19" s="61"/>
      <c r="CZ19" s="2">
        <f>CX19+CY19</f>
        <v>18</v>
      </c>
      <c r="DA19" s="2">
        <f>CW19/CV19*1000</f>
        <v>2.3035577169183519</v>
      </c>
      <c r="DB19" s="2">
        <f>CZ19/CV19*1000</f>
        <v>2.3035577169183519</v>
      </c>
      <c r="DC19" s="2"/>
      <c r="DD19" s="132">
        <v>7847</v>
      </c>
      <c r="DE19" s="3">
        <v>7834</v>
      </c>
      <c r="DF19" s="2">
        <f>DD19-DE19</f>
        <v>13</v>
      </c>
      <c r="DG19" s="2">
        <f>DF19</f>
        <v>13</v>
      </c>
      <c r="DH19" s="61"/>
      <c r="DI19" s="2">
        <f>DG19+DH19</f>
        <v>13</v>
      </c>
      <c r="DJ19" s="2">
        <f>DF19/DE19*1000</f>
        <v>1.6594332397242788</v>
      </c>
      <c r="DK19" s="2">
        <f>DI19/DE19*1000</f>
        <v>1.6594332397242788</v>
      </c>
      <c r="DL19" s="2"/>
      <c r="DM19" s="132">
        <v>7776</v>
      </c>
      <c r="DN19" s="2">
        <v>7757</v>
      </c>
      <c r="DO19" s="3">
        <f>DM19-DN19</f>
        <v>19</v>
      </c>
      <c r="DP19" s="3">
        <f>DO19/DN19*1000</f>
        <v>2.4494005414464355</v>
      </c>
      <c r="DQ19" s="2"/>
      <c r="DR19" s="132">
        <v>7705</v>
      </c>
      <c r="DS19" s="2">
        <v>7685</v>
      </c>
      <c r="DT19" s="3">
        <f>DR19-DS19</f>
        <v>20</v>
      </c>
      <c r="DU19" s="3">
        <f>DT19/DS19*1000</f>
        <v>2.6024723487312951</v>
      </c>
      <c r="DV19" s="2"/>
      <c r="DW19" s="2"/>
      <c r="DX19" s="77">
        <f>BP19</f>
        <v>1</v>
      </c>
      <c r="DY19" s="83">
        <f>BY19</f>
        <v>12</v>
      </c>
      <c r="DZ19" s="83">
        <f>CH19</f>
        <v>11</v>
      </c>
      <c r="EA19" s="81">
        <f>CQ19</f>
        <v>15</v>
      </c>
      <c r="EB19" s="81">
        <f>CZ19</f>
        <v>18</v>
      </c>
      <c r="EC19" s="81">
        <f>DI19</f>
        <v>13</v>
      </c>
      <c r="ED19" s="81">
        <f>DO19</f>
        <v>19</v>
      </c>
      <c r="EE19" s="81">
        <f>DT19</f>
        <v>20</v>
      </c>
      <c r="EF19" s="2"/>
      <c r="EG19" s="77">
        <f>DX19/BL19*1000</f>
        <v>0.13000520020800832</v>
      </c>
      <c r="EH19" s="83">
        <f>DY19/BU19*1000</f>
        <v>1.5606710885680843</v>
      </c>
      <c r="EI19" s="83">
        <f>DZ19/CD19*1000</f>
        <v>1.4210050381087715</v>
      </c>
      <c r="EJ19" s="81">
        <f>EA19/CM19*1000</f>
        <v>1.9309989701338828</v>
      </c>
      <c r="EK19" s="81">
        <f>EB19/CV19*1000</f>
        <v>2.3035577169183519</v>
      </c>
      <c r="EL19" s="81">
        <f>EC19/DN19*1000</f>
        <v>1.6759056336212454</v>
      </c>
      <c r="EM19" s="81">
        <f>ED19/DN19*1000</f>
        <v>2.4494005414464355</v>
      </c>
      <c r="EN19" s="81">
        <f>EE19/DS19*1000</f>
        <v>2.6024723487312951</v>
      </c>
      <c r="EO19" s="2"/>
      <c r="EP19" s="83">
        <f>DY19-DX19</f>
        <v>11</v>
      </c>
      <c r="EQ19" s="83">
        <f>DZ19-DY19</f>
        <v>-1</v>
      </c>
      <c r="ER19" s="83">
        <f>EA19-DZ19</f>
        <v>4</v>
      </c>
      <c r="ES19" s="83">
        <f>EB19-EA19</f>
        <v>3</v>
      </c>
      <c r="ET19" s="83">
        <f>EC19-EB19</f>
        <v>-5</v>
      </c>
      <c r="EU19" s="83">
        <f>ED19-EC19</f>
        <v>6</v>
      </c>
      <c r="EV19" s="83">
        <f>EE19-ED19</f>
        <v>1</v>
      </c>
      <c r="EW19" s="2">
        <f>EU19+EV19</f>
        <v>7</v>
      </c>
      <c r="EX19" s="2">
        <f>SUM(ES19:EV19)</f>
        <v>5</v>
      </c>
      <c r="EY19" s="54"/>
      <c r="EZ19" s="77">
        <f>BR19</f>
        <v>0.13000520020800832</v>
      </c>
      <c r="FA19" s="83">
        <f>CA19</f>
        <v>1.5606710885680843</v>
      </c>
      <c r="FB19" s="83">
        <f>CJ19</f>
        <v>1.4210050381087715</v>
      </c>
      <c r="FC19" s="81">
        <f>CS19</f>
        <v>1.9309989701338828</v>
      </c>
      <c r="FD19" s="83">
        <f>DB19</f>
        <v>2.3035577169183519</v>
      </c>
      <c r="FE19" s="83">
        <f>DP19</f>
        <v>2.4494005414464355</v>
      </c>
      <c r="FF19" s="83">
        <f>DP19</f>
        <v>2.4494005414464355</v>
      </c>
      <c r="FG19" s="83">
        <f>DU19</f>
        <v>2.6024723487312951</v>
      </c>
      <c r="FH19" s="2">
        <f>EW19/DE19*1000</f>
        <v>0.89354097523615017</v>
      </c>
      <c r="FI19" s="2">
        <f>EX19/CM19*1000</f>
        <v>0.64366632337796093</v>
      </c>
      <c r="FJ19" s="2"/>
      <c r="FK19" s="3">
        <f>EE19</f>
        <v>20</v>
      </c>
    </row>
    <row r="20" spans="1:167" ht="12" customHeight="1" x14ac:dyDescent="0.25">
      <c r="A20" s="2">
        <v>1</v>
      </c>
      <c r="B20" s="10" t="s">
        <v>145</v>
      </c>
      <c r="C20" s="197">
        <v>11002</v>
      </c>
      <c r="D20" s="10"/>
      <c r="E20" s="2" t="s">
        <v>204</v>
      </c>
      <c r="F20" s="33"/>
      <c r="G20" s="33" t="s">
        <v>176</v>
      </c>
      <c r="H20" s="33" t="s">
        <v>176</v>
      </c>
      <c r="I20" s="33"/>
      <c r="J20" s="33">
        <v>240</v>
      </c>
      <c r="K20" s="33">
        <f>SUM(I20+J20)</f>
        <v>240</v>
      </c>
      <c r="L20" s="33"/>
      <c r="M20" s="45"/>
      <c r="N20" s="45">
        <v>227</v>
      </c>
      <c r="O20" s="45"/>
      <c r="P20" s="45"/>
      <c r="Q20" s="45"/>
      <c r="R20" s="45"/>
      <c r="S20" s="45"/>
      <c r="T20" s="45"/>
      <c r="U20" s="45"/>
      <c r="V20" s="45"/>
      <c r="W20" s="61"/>
      <c r="X20" s="45">
        <f>SUM(M20:W20)</f>
        <v>227</v>
      </c>
      <c r="Y20" s="3">
        <v>313</v>
      </c>
      <c r="Z20" s="147">
        <v>134</v>
      </c>
      <c r="AA20" s="3">
        <f>SUM(Y20:Z20)</f>
        <v>447</v>
      </c>
      <c r="AB20" s="175"/>
      <c r="AC20" s="178">
        <v>240</v>
      </c>
      <c r="AD20" s="178"/>
      <c r="AE20" s="178"/>
      <c r="AF20" s="178"/>
      <c r="AG20" s="178"/>
      <c r="AH20" s="178"/>
      <c r="AI20" s="178"/>
      <c r="AJ20" s="177"/>
      <c r="AK20" s="175"/>
      <c r="AL20" s="177">
        <v>72</v>
      </c>
      <c r="AM20" s="175"/>
      <c r="AN20" s="178"/>
      <c r="AO20" s="178"/>
      <c r="AP20" s="178"/>
      <c r="AQ20" s="178"/>
      <c r="AR20" s="178"/>
      <c r="AS20" s="178"/>
      <c r="AT20" s="178">
        <v>1</v>
      </c>
      <c r="AU20" s="29">
        <f>SUM(AB20:AT20)</f>
        <v>313</v>
      </c>
      <c r="AV20" s="178">
        <f>SUM(AB20:AJ20)</f>
        <v>240</v>
      </c>
      <c r="AW20" s="178">
        <f>SUM(AK20:AL20)</f>
        <v>72</v>
      </c>
      <c r="AX20" s="178">
        <f>SUM(AM20:AT20)</f>
        <v>1</v>
      </c>
      <c r="AY20" s="29">
        <f>SUM(AV20:AX20)</f>
        <v>313</v>
      </c>
      <c r="AZ20" s="3"/>
      <c r="BA20" s="2">
        <f>AV20</f>
        <v>240</v>
      </c>
      <c r="BB20" s="2">
        <f>AW20</f>
        <v>72</v>
      </c>
      <c r="BC20" s="2">
        <f>AX20</f>
        <v>1</v>
      </c>
      <c r="BD20" s="3">
        <f>AY20</f>
        <v>313</v>
      </c>
      <c r="BE20" s="3">
        <f>EK20</f>
        <v>4.4710227294769389</v>
      </c>
      <c r="BF20" s="2">
        <f>BA20/CV20*1000</f>
        <v>0.46552948159412816</v>
      </c>
      <c r="BG20" s="2">
        <f>BB20/CV20*1000</f>
        <v>0.13965884447823845</v>
      </c>
      <c r="BH20" s="2">
        <f>BC20/CV20*1000</f>
        <v>1.9397061733088673E-3</v>
      </c>
      <c r="BI20" s="3">
        <f>BD20/CV20*1000</f>
        <v>0.60712803224567535</v>
      </c>
      <c r="BJ20" s="3"/>
      <c r="BK20" s="21">
        <v>506922</v>
      </c>
      <c r="BL20" s="3">
        <v>500370</v>
      </c>
      <c r="BM20" s="2">
        <v>6552</v>
      </c>
      <c r="BN20" s="2">
        <v>6552</v>
      </c>
      <c r="BO20" s="45"/>
      <c r="BP20" s="2">
        <f>BN20+BO20</f>
        <v>6552</v>
      </c>
      <c r="BQ20" s="2">
        <f>BM20/BL20*1000</f>
        <v>13.09431021044427</v>
      </c>
      <c r="BR20" s="2">
        <f>BP20/BL20*1000</f>
        <v>13.09431021044427</v>
      </c>
      <c r="BS20" s="2"/>
      <c r="BT20" s="7">
        <v>511948</v>
      </c>
      <c r="BU20" s="3">
        <v>506091</v>
      </c>
      <c r="BV20" s="2">
        <f>BT20-BU20</f>
        <v>5857</v>
      </c>
      <c r="BW20" s="2">
        <v>5857</v>
      </c>
      <c r="BX20" s="61"/>
      <c r="BY20" s="2">
        <f>BW20+BX20</f>
        <v>5857</v>
      </c>
      <c r="BZ20" s="2">
        <f>BV20/BU20*1000</f>
        <v>11.573017500805191</v>
      </c>
      <c r="CA20" s="2">
        <f>BY20/BU20*1000</f>
        <v>11.573017500805191</v>
      </c>
      <c r="CB20" s="2"/>
      <c r="CC20" s="105">
        <v>513654</v>
      </c>
      <c r="CD20" s="3">
        <v>509002</v>
      </c>
      <c r="CE20" s="2">
        <f>CC20-CD20</f>
        <v>4652</v>
      </c>
      <c r="CF20" s="2">
        <v>4652</v>
      </c>
      <c r="CG20" s="61"/>
      <c r="CH20" s="2">
        <f>CF20+CG20</f>
        <v>4652</v>
      </c>
      <c r="CI20" s="2">
        <f>CE20/CD20*1000</f>
        <v>9.1394532830912265</v>
      </c>
      <c r="CJ20" s="2">
        <f>CH20/CD20*1000</f>
        <v>9.1394532830912265</v>
      </c>
      <c r="CK20" s="2"/>
      <c r="CL20" s="105">
        <v>514952</v>
      </c>
      <c r="CM20" s="3">
        <v>511771</v>
      </c>
      <c r="CN20" s="2">
        <f>CL20-CM20</f>
        <v>3181</v>
      </c>
      <c r="CO20" s="2">
        <f>CN20</f>
        <v>3181</v>
      </c>
      <c r="CP20" s="61"/>
      <c r="CQ20" s="2">
        <f>CO20+CP20</f>
        <v>3181</v>
      </c>
      <c r="CR20" s="2">
        <f>CN20/CM20*1000</f>
        <v>6.2156706808318569</v>
      </c>
      <c r="CS20" s="2">
        <f>CQ20/CM20*1000</f>
        <v>6.2156706808318569</v>
      </c>
      <c r="CT20" s="2"/>
      <c r="CU20" s="132">
        <v>517847</v>
      </c>
      <c r="CV20" s="3">
        <v>515542</v>
      </c>
      <c r="CW20" s="2">
        <f>CU20-CV20</f>
        <v>2305</v>
      </c>
      <c r="CX20" s="2">
        <f>CW20</f>
        <v>2305</v>
      </c>
      <c r="CY20" s="61"/>
      <c r="CZ20" s="2">
        <f>CX20+CY20</f>
        <v>2305</v>
      </c>
      <c r="DA20" s="2">
        <f>CW20/CV20*1000</f>
        <v>4.4710227294769389</v>
      </c>
      <c r="DB20" s="2">
        <f>CZ20/CV20*1000</f>
        <v>4.4710227294769389</v>
      </c>
      <c r="DC20" s="2"/>
      <c r="DD20" s="132">
        <v>520899</v>
      </c>
      <c r="DE20" s="3">
        <v>518675</v>
      </c>
      <c r="DF20" s="2">
        <f>DD20-DE20</f>
        <v>2224</v>
      </c>
      <c r="DG20" s="2">
        <f>DF20</f>
        <v>2224</v>
      </c>
      <c r="DH20" s="61"/>
      <c r="DI20" s="2">
        <f>DG20+DH20</f>
        <v>2224</v>
      </c>
      <c r="DJ20" s="2">
        <f>DF20/DE20*1000</f>
        <v>4.2878488456162334</v>
      </c>
      <c r="DK20" s="2">
        <f>DI20/DE20*1000</f>
        <v>4.2878488456162334</v>
      </c>
      <c r="DL20" s="2"/>
      <c r="DM20" s="132">
        <v>523472</v>
      </c>
      <c r="DN20" s="2">
        <v>521680</v>
      </c>
      <c r="DO20" s="3">
        <f>DM20-DN20</f>
        <v>1792</v>
      </c>
      <c r="DP20" s="3">
        <f>DO20/DN20*1000</f>
        <v>3.4350559730102748</v>
      </c>
      <c r="DQ20" s="2"/>
      <c r="DR20" s="132">
        <v>526717</v>
      </c>
      <c r="DS20" s="2">
        <v>524359</v>
      </c>
      <c r="DT20" s="3">
        <f>DR20-DS20</f>
        <v>2358</v>
      </c>
      <c r="DU20" s="3">
        <f>DT20/DS20*1000</f>
        <v>4.496919095505179</v>
      </c>
      <c r="DV20" s="2"/>
      <c r="DW20" s="2"/>
      <c r="DX20" s="77">
        <f>BP20</f>
        <v>6552</v>
      </c>
      <c r="DY20" s="83">
        <f>BY20</f>
        <v>5857</v>
      </c>
      <c r="DZ20" s="83">
        <f>CH20</f>
        <v>4652</v>
      </c>
      <c r="EA20" s="81">
        <f>CQ20</f>
        <v>3181</v>
      </c>
      <c r="EB20" s="81">
        <f>CZ20</f>
        <v>2305</v>
      </c>
      <c r="EC20" s="81">
        <f>DI20</f>
        <v>2224</v>
      </c>
      <c r="ED20" s="81">
        <f>DO20</f>
        <v>1792</v>
      </c>
      <c r="EE20" s="81">
        <f>DT20</f>
        <v>2358</v>
      </c>
      <c r="EF20" s="2"/>
      <c r="EG20" s="77">
        <f>DX20/BL20*1000</f>
        <v>13.09431021044427</v>
      </c>
      <c r="EH20" s="83">
        <f>DY20/BU20*1000</f>
        <v>11.573017500805191</v>
      </c>
      <c r="EI20" s="83">
        <f>DZ20/CD20*1000</f>
        <v>9.1394532830912265</v>
      </c>
      <c r="EJ20" s="81">
        <f>EA20/CM20*1000</f>
        <v>6.2156706808318569</v>
      </c>
      <c r="EK20" s="81">
        <f>EB20/CV20*1000</f>
        <v>4.4710227294769389</v>
      </c>
      <c r="EL20" s="81">
        <f>EC20/DN20*1000</f>
        <v>4.26314982364668</v>
      </c>
      <c r="EM20" s="81">
        <f>ED20/DN20*1000</f>
        <v>3.4350559730102748</v>
      </c>
      <c r="EN20" s="81">
        <f>EE20/DS20*1000</f>
        <v>4.496919095505179</v>
      </c>
      <c r="EO20" s="2"/>
      <c r="EP20" s="83">
        <f>DY20-DX20</f>
        <v>-695</v>
      </c>
      <c r="EQ20" s="83">
        <f>DZ20-DY20</f>
        <v>-1205</v>
      </c>
      <c r="ER20" s="83">
        <f>EA20-DZ20</f>
        <v>-1471</v>
      </c>
      <c r="ES20" s="83">
        <f>EB20-EA20</f>
        <v>-876</v>
      </c>
      <c r="ET20" s="83">
        <f>EC20-EB20</f>
        <v>-81</v>
      </c>
      <c r="EU20" s="83">
        <f>ED20-EC20</f>
        <v>-432</v>
      </c>
      <c r="EV20" s="83">
        <f>EE20-ED20</f>
        <v>566</v>
      </c>
      <c r="EW20" s="2">
        <f>EU20+EV20</f>
        <v>134</v>
      </c>
      <c r="EX20" s="2">
        <f>SUM(ES20:EV20)</f>
        <v>-823</v>
      </c>
      <c r="EY20" s="54"/>
      <c r="EZ20" s="77">
        <f>BR20</f>
        <v>13.09431021044427</v>
      </c>
      <c r="FA20" s="83">
        <f>CA20</f>
        <v>11.573017500805191</v>
      </c>
      <c r="FB20" s="83">
        <f>CJ20</f>
        <v>9.1394532830912265</v>
      </c>
      <c r="FC20" s="81">
        <f>CS20</f>
        <v>6.2156706808318569</v>
      </c>
      <c r="FD20" s="83">
        <f>DB20</f>
        <v>4.4710227294769389</v>
      </c>
      <c r="FE20" s="83">
        <f>DP20</f>
        <v>3.4350559730102748</v>
      </c>
      <c r="FF20" s="83">
        <f>DP20</f>
        <v>3.4350559730102748</v>
      </c>
      <c r="FG20" s="83">
        <f>DU20</f>
        <v>4.496919095505179</v>
      </c>
      <c r="FH20" s="2">
        <f>EW20/DE20*1000</f>
        <v>0.25835060490673351</v>
      </c>
      <c r="FI20" s="2">
        <f>EX20/CM20*1000</f>
        <v>-1.6081411412526305</v>
      </c>
      <c r="FJ20" s="2"/>
      <c r="FK20" s="3">
        <f>EE20</f>
        <v>2358</v>
      </c>
    </row>
    <row r="21" spans="1:167" ht="12" customHeight="1" x14ac:dyDescent="0.25">
      <c r="A21" s="2">
        <v>1</v>
      </c>
      <c r="B21" s="10" t="s">
        <v>149</v>
      </c>
      <c r="C21" s="197">
        <v>34002</v>
      </c>
      <c r="D21" s="10"/>
      <c r="E21" s="2" t="s">
        <v>205</v>
      </c>
      <c r="F21" s="33"/>
      <c r="G21" s="33"/>
      <c r="H21" s="33"/>
      <c r="I21" s="33"/>
      <c r="J21" s="33"/>
      <c r="K21" s="33"/>
      <c r="L21" s="33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61"/>
      <c r="X21" s="45"/>
      <c r="Y21" s="3">
        <v>17</v>
      </c>
      <c r="Z21" s="147">
        <v>10</v>
      </c>
      <c r="AA21" s="3">
        <f>SUM(Y21:Z21)</f>
        <v>27</v>
      </c>
      <c r="AB21" s="175"/>
      <c r="AC21" s="178"/>
      <c r="AD21" s="178"/>
      <c r="AE21" s="178"/>
      <c r="AF21" s="178"/>
      <c r="AG21" s="178"/>
      <c r="AH21" s="178"/>
      <c r="AI21" s="178"/>
      <c r="AJ21" s="177"/>
      <c r="AK21" s="175">
        <v>17</v>
      </c>
      <c r="AL21" s="177"/>
      <c r="AM21" s="175"/>
      <c r="AN21" s="178"/>
      <c r="AO21" s="178"/>
      <c r="AP21" s="178"/>
      <c r="AQ21" s="178"/>
      <c r="AR21" s="178"/>
      <c r="AS21" s="178"/>
      <c r="AT21" s="178"/>
      <c r="AU21" s="29">
        <f>SUM(AB21:AT21)</f>
        <v>17</v>
      </c>
      <c r="AV21" s="178">
        <f>SUM(AB21:AJ21)</f>
        <v>0</v>
      </c>
      <c r="AW21" s="178">
        <f>SUM(AK21:AL21)</f>
        <v>17</v>
      </c>
      <c r="AX21" s="178">
        <f>SUM(AM21:AT21)</f>
        <v>0</v>
      </c>
      <c r="AY21" s="29">
        <f>SUM(AV21:AX21)</f>
        <v>17</v>
      </c>
      <c r="AZ21" s="3"/>
      <c r="BA21" s="2">
        <f>AV21</f>
        <v>0</v>
      </c>
      <c r="BB21" s="2">
        <f>AW21</f>
        <v>17</v>
      </c>
      <c r="BC21" s="2">
        <f>AX21</f>
        <v>0</v>
      </c>
      <c r="BD21" s="3">
        <f>AY21</f>
        <v>17</v>
      </c>
      <c r="BE21" s="3">
        <f>EK21</f>
        <v>1.3710838417769247</v>
      </c>
      <c r="BF21" s="2">
        <f>BA21/CV21*1000</f>
        <v>0</v>
      </c>
      <c r="BG21" s="2">
        <f>BB21/CV21*1000</f>
        <v>1.1654212655103862</v>
      </c>
      <c r="BH21" s="2">
        <f>BC21/CV21*1000</f>
        <v>0</v>
      </c>
      <c r="BI21" s="3">
        <f>BD21/CV21*1000</f>
        <v>1.1654212655103862</v>
      </c>
      <c r="BJ21" s="3"/>
      <c r="BK21" s="21">
        <v>14482</v>
      </c>
      <c r="BL21" s="3">
        <v>14472</v>
      </c>
      <c r="BM21" s="2">
        <v>10</v>
      </c>
      <c r="BN21" s="2">
        <v>10</v>
      </c>
      <c r="BO21" s="45"/>
      <c r="BP21" s="2">
        <f>BN21+BO21</f>
        <v>10</v>
      </c>
      <c r="BQ21" s="2">
        <f>BM21/BL21*1000</f>
        <v>0.69098949695964618</v>
      </c>
      <c r="BR21" s="2">
        <f>BP21/BL21*1000</f>
        <v>0.69098949695964618</v>
      </c>
      <c r="BS21" s="2"/>
      <c r="BT21" s="7">
        <v>14490</v>
      </c>
      <c r="BU21" s="3">
        <v>14463</v>
      </c>
      <c r="BV21" s="2">
        <f>BT21-BU21</f>
        <v>27</v>
      </c>
      <c r="BW21" s="2">
        <v>27</v>
      </c>
      <c r="BX21" s="61"/>
      <c r="BY21" s="2">
        <f>BW21+BX21</f>
        <v>27</v>
      </c>
      <c r="BZ21" s="2">
        <f>BV21/BU21*1000</f>
        <v>1.8668326073428749</v>
      </c>
      <c r="CA21" s="2">
        <f>BY21/BU21*1000</f>
        <v>1.8668326073428749</v>
      </c>
      <c r="CB21" s="2"/>
      <c r="CC21" s="105">
        <v>14499</v>
      </c>
      <c r="CD21" s="3">
        <v>14479</v>
      </c>
      <c r="CE21" s="2">
        <f>CC21-CD21</f>
        <v>20</v>
      </c>
      <c r="CF21" s="2">
        <v>20</v>
      </c>
      <c r="CG21" s="61"/>
      <c r="CH21" s="2">
        <f>CF21+CG21</f>
        <v>20</v>
      </c>
      <c r="CI21" s="2">
        <f>CE21/CD21*1000</f>
        <v>1.3813108640099454</v>
      </c>
      <c r="CJ21" s="2">
        <f>CH21/CD21*1000</f>
        <v>1.3813108640099454</v>
      </c>
      <c r="CK21" s="2"/>
      <c r="CL21" s="105">
        <v>14577</v>
      </c>
      <c r="CM21" s="3">
        <v>14564</v>
      </c>
      <c r="CN21" s="2">
        <f>CL21-CM21</f>
        <v>13</v>
      </c>
      <c r="CO21" s="2">
        <f>CN21</f>
        <v>13</v>
      </c>
      <c r="CP21" s="61"/>
      <c r="CQ21" s="2">
        <f>CO21+CP21</f>
        <v>13</v>
      </c>
      <c r="CR21" s="2">
        <f>CN21/CM21*1000</f>
        <v>0.89261191980225207</v>
      </c>
      <c r="CS21" s="2">
        <f>CQ21/CM21*1000</f>
        <v>0.89261191980225207</v>
      </c>
      <c r="CT21" s="2"/>
      <c r="CU21" s="132">
        <v>14607</v>
      </c>
      <c r="CV21" s="3">
        <v>14587</v>
      </c>
      <c r="CW21" s="2">
        <f>CU21-CV21</f>
        <v>20</v>
      </c>
      <c r="CX21" s="2">
        <f>CW21</f>
        <v>20</v>
      </c>
      <c r="CY21" s="61"/>
      <c r="CZ21" s="2">
        <f>CX21+CY21</f>
        <v>20</v>
      </c>
      <c r="DA21" s="2">
        <f>CW21/CV21*1000</f>
        <v>1.3710838417769247</v>
      </c>
      <c r="DB21" s="2">
        <f>CZ21/CV21*1000</f>
        <v>1.3710838417769247</v>
      </c>
      <c r="DC21" s="2"/>
      <c r="DD21" s="132">
        <v>14560</v>
      </c>
      <c r="DE21" s="3">
        <v>14544</v>
      </c>
      <c r="DF21" s="2">
        <f>DD21-DE21</f>
        <v>16</v>
      </c>
      <c r="DG21" s="2">
        <f>DF21</f>
        <v>16</v>
      </c>
      <c r="DH21" s="61"/>
      <c r="DI21" s="2">
        <f>DG21+DH21</f>
        <v>16</v>
      </c>
      <c r="DJ21" s="2">
        <f>DF21/DE21*1000</f>
        <v>1.1001100110011</v>
      </c>
      <c r="DK21" s="2">
        <f>DI21/DE21*1000</f>
        <v>1.1001100110011</v>
      </c>
      <c r="DL21" s="2"/>
      <c r="DM21" s="132">
        <v>14609</v>
      </c>
      <c r="DN21" s="2">
        <v>14599</v>
      </c>
      <c r="DO21" s="3">
        <f>DM21-DN21</f>
        <v>10</v>
      </c>
      <c r="DP21" s="3">
        <f>DO21/DN21*1000</f>
        <v>0.68497842317966984</v>
      </c>
      <c r="DQ21" s="2"/>
      <c r="DR21" s="132">
        <v>14731</v>
      </c>
      <c r="DS21" s="2">
        <v>14709</v>
      </c>
      <c r="DT21" s="3">
        <f>DR21-DS21</f>
        <v>22</v>
      </c>
      <c r="DU21" s="3">
        <f>DT21/DS21*1000</f>
        <v>1.4956829152219731</v>
      </c>
      <c r="DV21" s="2"/>
      <c r="DW21" s="2"/>
      <c r="DX21" s="77">
        <f>BP21</f>
        <v>10</v>
      </c>
      <c r="DY21" s="83">
        <f>BY21</f>
        <v>27</v>
      </c>
      <c r="DZ21" s="83">
        <f>CH21</f>
        <v>20</v>
      </c>
      <c r="EA21" s="81">
        <f>CQ21</f>
        <v>13</v>
      </c>
      <c r="EB21" s="81">
        <f>CZ21</f>
        <v>20</v>
      </c>
      <c r="EC21" s="81">
        <f>DI21</f>
        <v>16</v>
      </c>
      <c r="ED21" s="81">
        <f>DO21</f>
        <v>10</v>
      </c>
      <c r="EE21" s="81">
        <f>DT21</f>
        <v>22</v>
      </c>
      <c r="EF21" s="2"/>
      <c r="EG21" s="77">
        <f>DX21/BL21*1000</f>
        <v>0.69098949695964618</v>
      </c>
      <c r="EH21" s="83">
        <f>DY21/BU21*1000</f>
        <v>1.8668326073428749</v>
      </c>
      <c r="EI21" s="83">
        <f>DZ21/CD21*1000</f>
        <v>1.3813108640099454</v>
      </c>
      <c r="EJ21" s="81">
        <f>EA21/CM21*1000</f>
        <v>0.89261191980225207</v>
      </c>
      <c r="EK21" s="81">
        <f>EB21/CV21*1000</f>
        <v>1.3710838417769247</v>
      </c>
      <c r="EL21" s="81">
        <f>EC21/DN21*1000</f>
        <v>1.0959654770874716</v>
      </c>
      <c r="EM21" s="81">
        <f>ED21/DN21*1000</f>
        <v>0.68497842317966984</v>
      </c>
      <c r="EN21" s="81">
        <f>EE21/DS21*1000</f>
        <v>1.4956829152219731</v>
      </c>
      <c r="EO21" s="2"/>
      <c r="EP21" s="83">
        <f>DY21-DX21</f>
        <v>17</v>
      </c>
      <c r="EQ21" s="83">
        <f>DZ21-DY21</f>
        <v>-7</v>
      </c>
      <c r="ER21" s="83">
        <f>EA21-DZ21</f>
        <v>-7</v>
      </c>
      <c r="ES21" s="83">
        <f>EB21-EA21</f>
        <v>7</v>
      </c>
      <c r="ET21" s="83">
        <f>EC21-EB21</f>
        <v>-4</v>
      </c>
      <c r="EU21" s="83">
        <f>ED21-EC21</f>
        <v>-6</v>
      </c>
      <c r="EV21" s="83">
        <f>EE21-ED21</f>
        <v>12</v>
      </c>
      <c r="EW21" s="2">
        <f>EU21+EV21</f>
        <v>6</v>
      </c>
      <c r="EX21" s="2">
        <f>SUM(ES21:EV21)</f>
        <v>9</v>
      </c>
      <c r="EY21" s="54"/>
      <c r="EZ21" s="77">
        <f>BR21</f>
        <v>0.69098949695964618</v>
      </c>
      <c r="FA21" s="83">
        <f>CA21</f>
        <v>1.8668326073428749</v>
      </c>
      <c r="FB21" s="83">
        <f>CJ21</f>
        <v>1.3813108640099454</v>
      </c>
      <c r="FC21" s="81">
        <f>CS21</f>
        <v>0.89261191980225207</v>
      </c>
      <c r="FD21" s="83">
        <f>DB21</f>
        <v>1.3710838417769247</v>
      </c>
      <c r="FE21" s="83">
        <f>DP21</f>
        <v>0.68497842317966984</v>
      </c>
      <c r="FF21" s="83">
        <f>DP21</f>
        <v>0.68497842317966984</v>
      </c>
      <c r="FG21" s="83">
        <f>DU21</f>
        <v>1.4956829152219731</v>
      </c>
      <c r="FH21" s="2">
        <f>EW21/DE21*1000</f>
        <v>0.41254125412541254</v>
      </c>
      <c r="FI21" s="2">
        <f>EX21/CM21*1000</f>
        <v>0.61796209832463611</v>
      </c>
      <c r="FJ21" s="2"/>
      <c r="FK21" s="3">
        <f>EE21</f>
        <v>22</v>
      </c>
    </row>
    <row r="22" spans="1:167" ht="12" customHeight="1" x14ac:dyDescent="0.25">
      <c r="A22" s="2">
        <v>1</v>
      </c>
      <c r="B22" s="10" t="s">
        <v>149</v>
      </c>
      <c r="C22" s="197">
        <v>37020</v>
      </c>
      <c r="D22" s="10"/>
      <c r="E22" s="2" t="s">
        <v>206</v>
      </c>
      <c r="F22" s="33"/>
      <c r="G22" s="33"/>
      <c r="H22" s="33"/>
      <c r="I22" s="33"/>
      <c r="J22" s="33"/>
      <c r="K22" s="33"/>
      <c r="L22" s="33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61"/>
      <c r="X22" s="45"/>
      <c r="Y22" s="3">
        <v>8</v>
      </c>
      <c r="Z22" s="147">
        <v>9</v>
      </c>
      <c r="AA22" s="3">
        <f>SUM(Y22:Z22)</f>
        <v>17</v>
      </c>
      <c r="AB22" s="175"/>
      <c r="AC22" s="178"/>
      <c r="AD22" s="178"/>
      <c r="AE22" s="178"/>
      <c r="AF22" s="178"/>
      <c r="AG22" s="178"/>
      <c r="AH22" s="178"/>
      <c r="AI22" s="178"/>
      <c r="AJ22" s="177"/>
      <c r="AK22" s="175">
        <v>8</v>
      </c>
      <c r="AL22" s="177"/>
      <c r="AM22" s="175"/>
      <c r="AN22" s="178"/>
      <c r="AO22" s="178"/>
      <c r="AP22" s="178"/>
      <c r="AQ22" s="178"/>
      <c r="AR22" s="178"/>
      <c r="AS22" s="178"/>
      <c r="AT22" s="178"/>
      <c r="AU22" s="29">
        <f>SUM(AB22:AT22)</f>
        <v>8</v>
      </c>
      <c r="AV22" s="178">
        <f>SUM(AB22:AJ22)</f>
        <v>0</v>
      </c>
      <c r="AW22" s="178">
        <f>SUM(AK22:AL22)</f>
        <v>8</v>
      </c>
      <c r="AX22" s="178">
        <f>SUM(AM22:AT22)</f>
        <v>0</v>
      </c>
      <c r="AY22" s="29">
        <f>SUM(AV22:AX22)</f>
        <v>8</v>
      </c>
      <c r="AZ22" s="3"/>
      <c r="BA22" s="2">
        <f>AV22</f>
        <v>0</v>
      </c>
      <c r="BB22" s="2">
        <f>AW22</f>
        <v>8</v>
      </c>
      <c r="BC22" s="2">
        <f>AX22</f>
        <v>0</v>
      </c>
      <c r="BD22" s="3">
        <f>AY22</f>
        <v>8</v>
      </c>
      <c r="BE22" s="3">
        <f>EK22</f>
        <v>1.2156039341363687</v>
      </c>
      <c r="BF22" s="2">
        <f>BA22/CV22*1000</f>
        <v>0</v>
      </c>
      <c r="BG22" s="2">
        <f>BB22/CV22*1000</f>
        <v>0.88407558846281353</v>
      </c>
      <c r="BH22" s="2">
        <f>BC22/CV22*1000</f>
        <v>0</v>
      </c>
      <c r="BI22" s="3">
        <f>BD22/CV22*1000</f>
        <v>0.88407558846281353</v>
      </c>
      <c r="BJ22" s="3"/>
      <c r="BK22" s="21">
        <v>9097</v>
      </c>
      <c r="BL22" s="3">
        <v>9079</v>
      </c>
      <c r="BM22" s="2">
        <v>18</v>
      </c>
      <c r="BN22" s="2">
        <v>18</v>
      </c>
      <c r="BO22" s="45"/>
      <c r="BP22" s="2">
        <f>BN22+BO22</f>
        <v>18</v>
      </c>
      <c r="BQ22" s="2">
        <f>BM22/BL22*1000</f>
        <v>1.9825972023350589</v>
      </c>
      <c r="BR22" s="2">
        <f>BP22/BL22*1000</f>
        <v>1.9825972023350589</v>
      </c>
      <c r="BS22" s="2"/>
      <c r="BT22" s="7">
        <v>9095</v>
      </c>
      <c r="BU22" s="3">
        <v>9077</v>
      </c>
      <c r="BV22" s="2">
        <f>BT22-BU22</f>
        <v>18</v>
      </c>
      <c r="BW22" s="2">
        <v>18</v>
      </c>
      <c r="BX22" s="61"/>
      <c r="BY22" s="2">
        <f>BW22+BX22</f>
        <v>18</v>
      </c>
      <c r="BZ22" s="2">
        <f>BV22/BU22*1000</f>
        <v>1.9830340420843893</v>
      </c>
      <c r="CA22" s="2">
        <f>BY22/BU22*1000</f>
        <v>1.9830340420843893</v>
      </c>
      <c r="CB22" s="2"/>
      <c r="CC22" s="106">
        <v>9110</v>
      </c>
      <c r="CD22" s="3">
        <v>9093</v>
      </c>
      <c r="CE22" s="2">
        <f>CC22-CD22</f>
        <v>17</v>
      </c>
      <c r="CF22" s="2">
        <v>17</v>
      </c>
      <c r="CG22" s="61"/>
      <c r="CH22" s="2">
        <f>CF22+CG22</f>
        <v>17</v>
      </c>
      <c r="CI22" s="2">
        <f>CE22/CD22*1000</f>
        <v>1.8695699989002528</v>
      </c>
      <c r="CJ22" s="2">
        <f>CH22/CD22*1000</f>
        <v>1.8695699989002528</v>
      </c>
      <c r="CK22" s="2"/>
      <c r="CL22" s="106">
        <v>9072</v>
      </c>
      <c r="CM22" s="3">
        <v>9069</v>
      </c>
      <c r="CN22" s="2">
        <f>CL22-CM22</f>
        <v>3</v>
      </c>
      <c r="CO22" s="2">
        <f>CN22</f>
        <v>3</v>
      </c>
      <c r="CP22" s="61"/>
      <c r="CQ22" s="2">
        <f>CO22+CP22</f>
        <v>3</v>
      </c>
      <c r="CR22" s="2">
        <f>CN22/CM22*1000</f>
        <v>0.33079722130334105</v>
      </c>
      <c r="CS22" s="2">
        <f>CQ22/CM22*1000</f>
        <v>0.33079722130334105</v>
      </c>
      <c r="CT22" s="2"/>
      <c r="CU22" s="132">
        <v>9060</v>
      </c>
      <c r="CV22" s="3">
        <v>9049</v>
      </c>
      <c r="CW22" s="2">
        <f>CU22-CV22</f>
        <v>11</v>
      </c>
      <c r="CX22" s="2">
        <f>CW22</f>
        <v>11</v>
      </c>
      <c r="CY22" s="61"/>
      <c r="CZ22" s="2">
        <f>CX22+CY22</f>
        <v>11</v>
      </c>
      <c r="DA22" s="2">
        <f>CW22/CV22*1000</f>
        <v>1.2156039341363687</v>
      </c>
      <c r="DB22" s="2">
        <f>CZ22/CV22*1000</f>
        <v>1.2156039341363687</v>
      </c>
      <c r="DC22" s="2"/>
      <c r="DD22" s="132">
        <v>9039</v>
      </c>
      <c r="DE22" s="3">
        <v>9035</v>
      </c>
      <c r="DF22" s="2">
        <f>DD22-DE22</f>
        <v>4</v>
      </c>
      <c r="DG22" s="2">
        <f>DF22</f>
        <v>4</v>
      </c>
      <c r="DH22" s="61"/>
      <c r="DI22" s="2">
        <f>DG22+DH22</f>
        <v>4</v>
      </c>
      <c r="DJ22" s="2">
        <f>DF22/DE22*1000</f>
        <v>0.44272274488101826</v>
      </c>
      <c r="DK22" s="2">
        <f>DI22/DE22*1000</f>
        <v>0.44272274488101826</v>
      </c>
      <c r="DL22" s="2"/>
      <c r="DM22" s="132">
        <v>8992</v>
      </c>
      <c r="DN22" s="2">
        <v>8988</v>
      </c>
      <c r="DO22" s="3">
        <f>DM22-DN22</f>
        <v>4</v>
      </c>
      <c r="DP22" s="3">
        <f>DO22/DN22*1000</f>
        <v>0.44503782821539828</v>
      </c>
      <c r="DQ22" s="2"/>
      <c r="DR22" s="132">
        <v>9050</v>
      </c>
      <c r="DS22" s="2">
        <v>9056</v>
      </c>
      <c r="DT22" s="3">
        <f>DR22-DS22</f>
        <v>-6</v>
      </c>
      <c r="DU22" s="3">
        <f>DT22/DS22*1000</f>
        <v>-0.66254416961130747</v>
      </c>
      <c r="DV22" s="2"/>
      <c r="DW22" s="2"/>
      <c r="DX22" s="77">
        <f>BP22</f>
        <v>18</v>
      </c>
      <c r="DY22" s="83">
        <f>BY22</f>
        <v>18</v>
      </c>
      <c r="DZ22" s="83">
        <f>CH22</f>
        <v>17</v>
      </c>
      <c r="EA22" s="81">
        <f>CQ22</f>
        <v>3</v>
      </c>
      <c r="EB22" s="81">
        <f>CZ22</f>
        <v>11</v>
      </c>
      <c r="EC22" s="81">
        <f>DI22</f>
        <v>4</v>
      </c>
      <c r="ED22" s="81">
        <f>DO22</f>
        <v>4</v>
      </c>
      <c r="EE22" s="81">
        <f>DT22</f>
        <v>-6</v>
      </c>
      <c r="EF22" s="2"/>
      <c r="EG22" s="77">
        <f>DX22/BL22*1000</f>
        <v>1.9825972023350589</v>
      </c>
      <c r="EH22" s="83">
        <f>DY22/BU22*1000</f>
        <v>1.9830340420843893</v>
      </c>
      <c r="EI22" s="83">
        <f>DZ22/CD22*1000</f>
        <v>1.8695699989002528</v>
      </c>
      <c r="EJ22" s="81">
        <f>EA22/CM22*1000</f>
        <v>0.33079722130334105</v>
      </c>
      <c r="EK22" s="81">
        <f>EB22/CV22*1000</f>
        <v>1.2156039341363687</v>
      </c>
      <c r="EL22" s="81">
        <f>EC22/DN22*1000</f>
        <v>0.44503782821539828</v>
      </c>
      <c r="EM22" s="81">
        <f>ED22/DN22*1000</f>
        <v>0.44503782821539828</v>
      </c>
      <c r="EN22" s="81">
        <f>EE22/DS22*1000</f>
        <v>-0.66254416961130747</v>
      </c>
      <c r="EO22" s="2"/>
      <c r="EP22" s="83">
        <f>DY22-DX22</f>
        <v>0</v>
      </c>
      <c r="EQ22" s="83">
        <f>DZ22-DY22</f>
        <v>-1</v>
      </c>
      <c r="ER22" s="83">
        <f>EA22-DZ22</f>
        <v>-14</v>
      </c>
      <c r="ES22" s="83">
        <f>EB22-EA22</f>
        <v>8</v>
      </c>
      <c r="ET22" s="83">
        <f>EC22-EB22</f>
        <v>-7</v>
      </c>
      <c r="EU22" s="83">
        <f>ED22-EC22</f>
        <v>0</v>
      </c>
      <c r="EV22" s="83">
        <f>EE22-ED22</f>
        <v>-10</v>
      </c>
      <c r="EW22" s="2">
        <f>EU22+EV22</f>
        <v>-10</v>
      </c>
      <c r="EX22" s="2">
        <f>SUM(ES22:EV22)</f>
        <v>-9</v>
      </c>
      <c r="EY22" s="54"/>
      <c r="EZ22" s="77">
        <f>BR22</f>
        <v>1.9825972023350589</v>
      </c>
      <c r="FA22" s="83">
        <f>CA22</f>
        <v>1.9830340420843893</v>
      </c>
      <c r="FB22" s="83">
        <f>CJ22</f>
        <v>1.8695699989002528</v>
      </c>
      <c r="FC22" s="81">
        <f>CS22</f>
        <v>0.33079722130334105</v>
      </c>
      <c r="FD22" s="83">
        <f>DB22</f>
        <v>1.2156039341363687</v>
      </c>
      <c r="FE22" s="83">
        <f>DP22</f>
        <v>0.44503782821539828</v>
      </c>
      <c r="FF22" s="83">
        <f>DP22</f>
        <v>0.44503782821539828</v>
      </c>
      <c r="FG22" s="83">
        <f>DU22</f>
        <v>-0.66254416961130747</v>
      </c>
      <c r="FH22" s="2">
        <f>EW22/DE22*1000</f>
        <v>-1.1068068622025455</v>
      </c>
      <c r="FI22" s="2">
        <f>EX22/CM22*1000</f>
        <v>-0.99239166391002309</v>
      </c>
      <c r="FJ22" s="2"/>
      <c r="FK22" s="3">
        <f>EE22</f>
        <v>-6</v>
      </c>
    </row>
    <row r="23" spans="1:167" ht="12" customHeight="1" x14ac:dyDescent="0.25">
      <c r="A23" s="2">
        <v>1</v>
      </c>
      <c r="B23" s="10" t="s">
        <v>145</v>
      </c>
      <c r="C23" s="197">
        <v>13001</v>
      </c>
      <c r="D23" s="10"/>
      <c r="E23" s="192" t="s">
        <v>207</v>
      </c>
      <c r="F23" s="33" t="s">
        <v>176</v>
      </c>
      <c r="G23" s="33"/>
      <c r="H23" s="33" t="s">
        <v>176</v>
      </c>
      <c r="I23" s="33">
        <v>471</v>
      </c>
      <c r="J23" s="33"/>
      <c r="K23" s="33">
        <f>SUM(I23+J23)</f>
        <v>471</v>
      </c>
      <c r="L23" s="33"/>
      <c r="M23" s="45">
        <v>460</v>
      </c>
      <c r="N23" s="45"/>
      <c r="O23" s="45"/>
      <c r="P23" s="45"/>
      <c r="Q23" s="45"/>
      <c r="R23" s="45"/>
      <c r="S23" s="45"/>
      <c r="T23" s="45"/>
      <c r="U23" s="45"/>
      <c r="V23" s="45"/>
      <c r="W23" s="61"/>
      <c r="X23" s="45">
        <f>SUM(M23:W23)</f>
        <v>460</v>
      </c>
      <c r="Y23" s="3">
        <v>580</v>
      </c>
      <c r="Z23" s="147"/>
      <c r="AA23" s="3">
        <f>SUM(Y23:Z23)</f>
        <v>580</v>
      </c>
      <c r="AB23" s="175">
        <v>470</v>
      </c>
      <c r="AC23" s="178" t="s">
        <v>694</v>
      </c>
      <c r="AD23" s="178"/>
      <c r="AE23" s="178"/>
      <c r="AF23" s="178"/>
      <c r="AG23" s="178"/>
      <c r="AH23" s="178"/>
      <c r="AI23" s="178"/>
      <c r="AJ23" s="177" t="s">
        <v>694</v>
      </c>
      <c r="AK23" s="175">
        <v>10</v>
      </c>
      <c r="AL23" s="177"/>
      <c r="AM23" s="175">
        <v>60</v>
      </c>
      <c r="AN23" s="178" t="s">
        <v>694</v>
      </c>
      <c r="AO23" s="178"/>
      <c r="AP23" s="178"/>
      <c r="AQ23" s="178"/>
      <c r="AR23" s="178"/>
      <c r="AS23" s="178" t="s">
        <v>694</v>
      </c>
      <c r="AT23" s="178"/>
      <c r="AU23" s="29">
        <f>SUM(AB23:AT23)</f>
        <v>540</v>
      </c>
      <c r="AV23" s="178">
        <f>SUM(AB23:AJ23)</f>
        <v>470</v>
      </c>
      <c r="AW23" s="178">
        <f>SUM(AK23:AL23)</f>
        <v>10</v>
      </c>
      <c r="AX23" s="178">
        <f>SUM(AM23:AT23)</f>
        <v>60</v>
      </c>
      <c r="AY23" s="29">
        <f>SUM(AV23:AX23)</f>
        <v>540</v>
      </c>
      <c r="AZ23" s="3"/>
      <c r="BA23" s="2">
        <f>AV23</f>
        <v>470</v>
      </c>
      <c r="BB23" s="2">
        <f>AW23</f>
        <v>10</v>
      </c>
      <c r="BC23" s="2">
        <f>AX23</f>
        <v>60</v>
      </c>
      <c r="BD23" s="3">
        <f>AY23</f>
        <v>540</v>
      </c>
      <c r="BE23" s="3">
        <f>EK23</f>
        <v>41.466575196280203</v>
      </c>
      <c r="BF23" s="3">
        <f>BA23/CV23*1000</f>
        <v>35.825901364433264</v>
      </c>
      <c r="BG23" s="2">
        <f>BB23/CV23*1000</f>
        <v>0.76225322051985667</v>
      </c>
      <c r="BH23" s="2">
        <f>BC23/CV23*1000</f>
        <v>4.5735193231191396</v>
      </c>
      <c r="BI23" s="3">
        <f>BD23/CV23*1000</f>
        <v>41.16167390807226</v>
      </c>
      <c r="BJ23" s="3"/>
      <c r="BK23" s="21">
        <v>13392</v>
      </c>
      <c r="BL23" s="3">
        <v>12902</v>
      </c>
      <c r="BM23" s="2">
        <v>490</v>
      </c>
      <c r="BN23" s="2">
        <v>490</v>
      </c>
      <c r="BO23" s="45"/>
      <c r="BP23" s="2">
        <f>BN23+BO23</f>
        <v>490</v>
      </c>
      <c r="BQ23" s="2">
        <f>BM23/BL23*1000</f>
        <v>37.978607967756936</v>
      </c>
      <c r="BR23" s="2">
        <f>BP23/BL23*1000</f>
        <v>37.978607967756936</v>
      </c>
      <c r="BS23" s="2"/>
      <c r="BT23" s="7">
        <v>13349</v>
      </c>
      <c r="BU23" s="3">
        <v>12931</v>
      </c>
      <c r="BV23" s="2">
        <f>BT23-BU23</f>
        <v>418</v>
      </c>
      <c r="BW23" s="2">
        <v>418</v>
      </c>
      <c r="BX23" s="61"/>
      <c r="BY23" s="2">
        <f>BW23+BX23</f>
        <v>418</v>
      </c>
      <c r="BZ23" s="2">
        <f>BV23/BU23*1000</f>
        <v>32.325419534452095</v>
      </c>
      <c r="CA23" s="2">
        <f>BY23/BU23*1000</f>
        <v>32.325419534452095</v>
      </c>
      <c r="CB23" s="2"/>
      <c r="CC23" s="105">
        <v>13122</v>
      </c>
      <c r="CD23" s="3">
        <v>12940</v>
      </c>
      <c r="CE23" s="2">
        <f>CC23-CD23</f>
        <v>182</v>
      </c>
      <c r="CF23" s="2">
        <v>182</v>
      </c>
      <c r="CG23" s="61"/>
      <c r="CH23" s="2">
        <f>CF23+CG23</f>
        <v>182</v>
      </c>
      <c r="CI23" s="2">
        <f>CE23/CD23*1000</f>
        <v>14.064914992272024</v>
      </c>
      <c r="CJ23" s="2">
        <f>CH23/CD23*1000</f>
        <v>14.064914992272024</v>
      </c>
      <c r="CK23" s="2"/>
      <c r="CL23" s="105">
        <v>13352</v>
      </c>
      <c r="CM23" s="3">
        <v>13044</v>
      </c>
      <c r="CN23" s="2">
        <f>CL23-CM23</f>
        <v>308</v>
      </c>
      <c r="CO23" s="2">
        <f>CN23</f>
        <v>308</v>
      </c>
      <c r="CP23" s="61"/>
      <c r="CQ23" s="2">
        <f>CO23+CP23</f>
        <v>308</v>
      </c>
      <c r="CR23" s="2">
        <f>CN23/CM23*1000</f>
        <v>23.612388837779822</v>
      </c>
      <c r="CS23" s="2">
        <f>CQ23/CM23*1000</f>
        <v>23.612388837779822</v>
      </c>
      <c r="CT23" s="2"/>
      <c r="CU23" s="132">
        <v>13663</v>
      </c>
      <c r="CV23" s="3">
        <v>13119</v>
      </c>
      <c r="CW23" s="2">
        <f>CU23-CV23</f>
        <v>544</v>
      </c>
      <c r="CX23" s="2">
        <f>CW23</f>
        <v>544</v>
      </c>
      <c r="CY23" s="61"/>
      <c r="CZ23" s="2">
        <f>CX23+CY23</f>
        <v>544</v>
      </c>
      <c r="DA23" s="2">
        <f>CW23/CV23*1000</f>
        <v>41.466575196280203</v>
      </c>
      <c r="DB23" s="2">
        <f>CZ23/CV23*1000</f>
        <v>41.466575196280203</v>
      </c>
      <c r="DC23" s="2"/>
      <c r="DD23" s="132">
        <v>13513</v>
      </c>
      <c r="DE23" s="3">
        <v>13243</v>
      </c>
      <c r="DF23" s="2">
        <f>DD23-DE23</f>
        <v>270</v>
      </c>
      <c r="DG23" s="2">
        <f>DF23</f>
        <v>270</v>
      </c>
      <c r="DH23" s="61"/>
      <c r="DI23" s="2">
        <f>DG23+DH23</f>
        <v>270</v>
      </c>
      <c r="DJ23" s="2">
        <f>DF23/DE23*1000</f>
        <v>20.388129577890204</v>
      </c>
      <c r="DK23" s="2">
        <f>DI23/DE23*1000</f>
        <v>20.388129577890204</v>
      </c>
      <c r="DL23" s="2"/>
      <c r="DM23" s="132">
        <v>13581</v>
      </c>
      <c r="DN23" s="2">
        <v>13274</v>
      </c>
      <c r="DO23" s="3">
        <f>DM23-DN23</f>
        <v>307</v>
      </c>
      <c r="DP23" s="3">
        <f>DO23/DN23*1000</f>
        <v>23.127919240620763</v>
      </c>
      <c r="DQ23" s="2"/>
      <c r="DR23" s="132">
        <v>13628</v>
      </c>
      <c r="DS23" s="2">
        <v>13278</v>
      </c>
      <c r="DT23" s="3">
        <f>DR23-DS23</f>
        <v>350</v>
      </c>
      <c r="DU23" s="3">
        <f>DT23/DS23*1000</f>
        <v>26.359391474619674</v>
      </c>
      <c r="DV23" s="2"/>
      <c r="DW23" s="2"/>
      <c r="DX23" s="77">
        <f>BP23</f>
        <v>490</v>
      </c>
      <c r="DY23" s="83">
        <f>BY23</f>
        <v>418</v>
      </c>
      <c r="DZ23" s="83">
        <f>CH23</f>
        <v>182</v>
      </c>
      <c r="EA23" s="81">
        <f>CQ23</f>
        <v>308</v>
      </c>
      <c r="EB23" s="81">
        <f>CZ23</f>
        <v>544</v>
      </c>
      <c r="EC23" s="81">
        <f>DI23</f>
        <v>270</v>
      </c>
      <c r="ED23" s="81">
        <f>DO23</f>
        <v>307</v>
      </c>
      <c r="EE23" s="81">
        <f>DT23</f>
        <v>350</v>
      </c>
      <c r="EF23" s="2"/>
      <c r="EG23" s="77">
        <f>DX23/BL23*1000</f>
        <v>37.978607967756936</v>
      </c>
      <c r="EH23" s="83">
        <f>DY23/BU23*1000</f>
        <v>32.325419534452095</v>
      </c>
      <c r="EI23" s="83">
        <f>DZ23/CD23*1000</f>
        <v>14.064914992272024</v>
      </c>
      <c r="EJ23" s="81">
        <f>EA23/CM23*1000</f>
        <v>23.612388837779822</v>
      </c>
      <c r="EK23" s="81">
        <f>EB23/CV23*1000</f>
        <v>41.466575196280203</v>
      </c>
      <c r="EL23" s="81">
        <f>EC23/DN23*1000</f>
        <v>20.340515293054093</v>
      </c>
      <c r="EM23" s="81">
        <f>ED23/DN23*1000</f>
        <v>23.127919240620763</v>
      </c>
      <c r="EN23" s="81">
        <f>EE23/DS23*1000</f>
        <v>26.359391474619674</v>
      </c>
      <c r="EO23" s="2"/>
      <c r="EP23" s="83">
        <f>DY23-DX23</f>
        <v>-72</v>
      </c>
      <c r="EQ23" s="83">
        <f>DZ23-DY23</f>
        <v>-236</v>
      </c>
      <c r="ER23" s="83">
        <f>EA23-DZ23</f>
        <v>126</v>
      </c>
      <c r="ES23" s="83">
        <f>EB23-EA23</f>
        <v>236</v>
      </c>
      <c r="ET23" s="83">
        <f>EC23-EB23</f>
        <v>-274</v>
      </c>
      <c r="EU23" s="83">
        <f>ED23-EC23</f>
        <v>37</v>
      </c>
      <c r="EV23" s="83">
        <f>EE23-ED23</f>
        <v>43</v>
      </c>
      <c r="EW23" s="2">
        <f>EU23+EV23</f>
        <v>80</v>
      </c>
      <c r="EX23" s="2">
        <f>SUM(ES23:EV23)</f>
        <v>42</v>
      </c>
      <c r="EY23" s="54"/>
      <c r="EZ23" s="77">
        <f>BR23</f>
        <v>37.978607967756936</v>
      </c>
      <c r="FA23" s="83">
        <f>CA23</f>
        <v>32.325419534452095</v>
      </c>
      <c r="FB23" s="83">
        <f>CJ23</f>
        <v>14.064914992272024</v>
      </c>
      <c r="FC23" s="81">
        <f>CS23</f>
        <v>23.612388837779822</v>
      </c>
      <c r="FD23" s="83">
        <f>DB23</f>
        <v>41.466575196280203</v>
      </c>
      <c r="FE23" s="83">
        <f>DP23</f>
        <v>23.127919240620763</v>
      </c>
      <c r="FF23" s="83">
        <f>DP23</f>
        <v>23.127919240620763</v>
      </c>
      <c r="FG23" s="83">
        <f>DU23</f>
        <v>26.359391474619674</v>
      </c>
      <c r="FH23" s="2">
        <f>EW23/DE23*1000</f>
        <v>6.0409272823378384</v>
      </c>
      <c r="FI23" s="2">
        <f>EX23/CM23*1000</f>
        <v>3.2198712051517941</v>
      </c>
      <c r="FJ23" s="2"/>
      <c r="FK23" s="3">
        <f>EE23</f>
        <v>350</v>
      </c>
    </row>
    <row r="24" spans="1:167" ht="12" customHeight="1" x14ac:dyDescent="0.25">
      <c r="A24" s="2">
        <v>3</v>
      </c>
      <c r="B24" s="10" t="s">
        <v>155</v>
      </c>
      <c r="C24" s="197">
        <v>81001</v>
      </c>
      <c r="D24" s="10"/>
      <c r="E24" s="192" t="s">
        <v>208</v>
      </c>
      <c r="F24" s="33"/>
      <c r="G24" s="33"/>
      <c r="H24" s="33"/>
      <c r="I24" s="33"/>
      <c r="J24" s="33"/>
      <c r="K24" s="33"/>
      <c r="L24" s="33"/>
      <c r="M24" s="45"/>
      <c r="N24" s="45"/>
      <c r="O24" s="45">
        <v>970</v>
      </c>
      <c r="P24" s="45"/>
      <c r="Q24" s="45"/>
      <c r="R24" s="45"/>
      <c r="S24" s="45"/>
      <c r="T24" s="45"/>
      <c r="U24" s="45"/>
      <c r="V24" s="45"/>
      <c r="W24" s="61"/>
      <c r="X24" s="45">
        <f>SUM(M24:W24)</f>
        <v>970</v>
      </c>
      <c r="Y24" s="3">
        <v>970</v>
      </c>
      <c r="Z24" s="147"/>
      <c r="AA24" s="3">
        <f>SUM(Y24:Z24)</f>
        <v>970</v>
      </c>
      <c r="AB24" s="29"/>
      <c r="AC24" s="148"/>
      <c r="AD24" s="148"/>
      <c r="AE24" s="148"/>
      <c r="AF24" s="148"/>
      <c r="AG24" s="148"/>
      <c r="AH24" s="148"/>
      <c r="AI24" s="148"/>
      <c r="AJ24" s="194"/>
      <c r="AK24" s="29"/>
      <c r="AL24" s="194"/>
      <c r="AM24" s="29"/>
      <c r="AN24" s="148"/>
      <c r="AO24" s="148"/>
      <c r="AP24" s="148"/>
      <c r="AQ24" s="148"/>
      <c r="AR24" s="148"/>
      <c r="AS24" s="148"/>
      <c r="AT24" s="148"/>
      <c r="AU24" s="29"/>
      <c r="AV24" s="148"/>
      <c r="AW24" s="148"/>
      <c r="AX24" s="148"/>
      <c r="AY24" s="29"/>
      <c r="AZ24" s="3"/>
      <c r="BA24" s="188">
        <f>AV24</f>
        <v>0</v>
      </c>
      <c r="BB24" s="2">
        <f>AW24</f>
        <v>0</v>
      </c>
      <c r="BC24" s="2">
        <f>AX24</f>
        <v>0</v>
      </c>
      <c r="BD24" s="147">
        <f>AY24</f>
        <v>0</v>
      </c>
      <c r="BE24" s="3">
        <f>EK24</f>
        <v>2.291851953205172</v>
      </c>
      <c r="BF24" s="188">
        <f>BA24/CV24*1000</f>
        <v>0</v>
      </c>
      <c r="BG24" s="2">
        <f>BB24/CV24*1000</f>
        <v>0</v>
      </c>
      <c r="BH24" s="2">
        <f>BC24/CV24*1000</f>
        <v>0</v>
      </c>
      <c r="BI24" s="147">
        <f>BD24/CV24*1000</f>
        <v>0</v>
      </c>
      <c r="BJ24" s="3"/>
      <c r="BK24" s="21">
        <v>28339</v>
      </c>
      <c r="BL24" s="3">
        <v>28259</v>
      </c>
      <c r="BM24" s="2">
        <v>80</v>
      </c>
      <c r="BN24" s="2">
        <v>80</v>
      </c>
      <c r="BO24" s="45"/>
      <c r="BP24" s="2">
        <f>BN24+BO24</f>
        <v>80</v>
      </c>
      <c r="BQ24" s="2">
        <f>BM24/BL24*1000</f>
        <v>2.8309565094306239</v>
      </c>
      <c r="BR24" s="2">
        <f>BP24/BL24*1000</f>
        <v>2.8309565094306239</v>
      </c>
      <c r="BS24" s="2"/>
      <c r="BT24" s="7">
        <v>28591</v>
      </c>
      <c r="BU24" s="3">
        <v>28494</v>
      </c>
      <c r="BV24" s="2">
        <f>BT24-BU24</f>
        <v>97</v>
      </c>
      <c r="BW24" s="2">
        <v>97</v>
      </c>
      <c r="BX24" s="61"/>
      <c r="BY24" s="2">
        <f>BW24+BX24</f>
        <v>97</v>
      </c>
      <c r="BZ24" s="2">
        <f>BV24/BU24*1000</f>
        <v>3.4042254509721346</v>
      </c>
      <c r="CA24" s="2">
        <f>BY24/BU24*1000</f>
        <v>3.4042254509721346</v>
      </c>
      <c r="CB24" s="2"/>
      <c r="CC24" s="105">
        <v>28811</v>
      </c>
      <c r="CD24" s="3">
        <v>28728</v>
      </c>
      <c r="CE24" s="2">
        <f>CC24-CD24</f>
        <v>83</v>
      </c>
      <c r="CF24" s="2">
        <v>83</v>
      </c>
      <c r="CG24" s="61"/>
      <c r="CH24" s="2">
        <f>CF24+CG24</f>
        <v>83</v>
      </c>
      <c r="CI24" s="2">
        <f>CE24/CD24*1000</f>
        <v>2.8891673628515733</v>
      </c>
      <c r="CJ24" s="2">
        <f>CH24/CD24*1000</f>
        <v>2.8891673628515733</v>
      </c>
      <c r="CK24" s="2"/>
      <c r="CL24" s="105">
        <v>29011</v>
      </c>
      <c r="CM24" s="3">
        <v>28940</v>
      </c>
      <c r="CN24" s="2">
        <f>CL24-CM24</f>
        <v>71</v>
      </c>
      <c r="CO24" s="2">
        <f>CN24</f>
        <v>71</v>
      </c>
      <c r="CP24" s="61"/>
      <c r="CQ24" s="2">
        <f>CO24+CP24</f>
        <v>71</v>
      </c>
      <c r="CR24" s="2">
        <f>CN24/CM24*1000</f>
        <v>2.4533517622667587</v>
      </c>
      <c r="CS24" s="2">
        <f>CQ24/CM24*1000</f>
        <v>2.4533517622667587</v>
      </c>
      <c r="CT24" s="2"/>
      <c r="CU24" s="132">
        <v>29301</v>
      </c>
      <c r="CV24" s="3">
        <v>29234</v>
      </c>
      <c r="CW24" s="2">
        <f>CU24-CV24</f>
        <v>67</v>
      </c>
      <c r="CX24" s="2">
        <f>CW24</f>
        <v>67</v>
      </c>
      <c r="CY24" s="61"/>
      <c r="CZ24" s="2">
        <f>CX24+CY24</f>
        <v>67</v>
      </c>
      <c r="DA24" s="2">
        <f>CW24/CV24*1000</f>
        <v>2.291851953205172</v>
      </c>
      <c r="DB24" s="2">
        <f>CZ24/CV24*1000</f>
        <v>2.291851953205172</v>
      </c>
      <c r="DC24" s="2"/>
      <c r="DD24" s="132">
        <v>30079</v>
      </c>
      <c r="DE24" s="3">
        <v>29507</v>
      </c>
      <c r="DF24" s="2">
        <f>DD24-DE24</f>
        <v>572</v>
      </c>
      <c r="DG24" s="2">
        <f>DF24</f>
        <v>572</v>
      </c>
      <c r="DH24" s="61"/>
      <c r="DI24" s="2">
        <f>DG24+DH24</f>
        <v>572</v>
      </c>
      <c r="DJ24" s="2">
        <f>DF24/DE24*1000</f>
        <v>19.385230623241945</v>
      </c>
      <c r="DK24" s="2">
        <f>DI24/DE24*1000</f>
        <v>19.385230623241945</v>
      </c>
      <c r="DL24" s="2"/>
      <c r="DM24" s="132">
        <v>30106</v>
      </c>
      <c r="DN24" s="2">
        <v>29654</v>
      </c>
      <c r="DO24" s="3">
        <f>DM24-DN24</f>
        <v>452</v>
      </c>
      <c r="DP24" s="3">
        <f>DO24/DN24*1000</f>
        <v>15.242463074121535</v>
      </c>
      <c r="DQ24" s="2"/>
      <c r="DR24" s="132">
        <v>30439</v>
      </c>
      <c r="DS24" s="2">
        <v>29813</v>
      </c>
      <c r="DT24" s="3">
        <f>DR24-DS24</f>
        <v>626</v>
      </c>
      <c r="DU24" s="3">
        <f>DT24/DS24*1000</f>
        <v>20.997551403750045</v>
      </c>
      <c r="DV24" s="2"/>
      <c r="DW24" s="2"/>
      <c r="DX24" s="77">
        <f>BP24</f>
        <v>80</v>
      </c>
      <c r="DY24" s="83">
        <f>BY24</f>
        <v>97</v>
      </c>
      <c r="DZ24" s="83">
        <f>CH24</f>
        <v>83</v>
      </c>
      <c r="EA24" s="81">
        <f>CN24</f>
        <v>71</v>
      </c>
      <c r="EB24" s="81">
        <f>CZ24</f>
        <v>67</v>
      </c>
      <c r="EC24" s="81">
        <f>DI24</f>
        <v>572</v>
      </c>
      <c r="ED24" s="81">
        <f>DO24</f>
        <v>452</v>
      </c>
      <c r="EE24" s="81">
        <f>DT24</f>
        <v>626</v>
      </c>
      <c r="EF24" s="2"/>
      <c r="EG24" s="77">
        <f>DX24/BL24*1000</f>
        <v>2.8309565094306239</v>
      </c>
      <c r="EH24" s="83">
        <f>DY24/BU24*1000</f>
        <v>3.4042254509721346</v>
      </c>
      <c r="EI24" s="83">
        <f>DZ24/CD24*1000</f>
        <v>2.8891673628515733</v>
      </c>
      <c r="EJ24" s="81">
        <f>EA24/CM24*1000</f>
        <v>2.4533517622667587</v>
      </c>
      <c r="EK24" s="81">
        <f>EB24/CV24*1000</f>
        <v>2.291851953205172</v>
      </c>
      <c r="EL24" s="81">
        <f>EC24/DN24*1000</f>
        <v>19.289134686720175</v>
      </c>
      <c r="EM24" s="81">
        <f>ED24/DN24*1000</f>
        <v>15.242463074121535</v>
      </c>
      <c r="EN24" s="81">
        <f>EE24/DS24*1000</f>
        <v>20.997551403750045</v>
      </c>
      <c r="EO24" s="2"/>
      <c r="EP24" s="83">
        <f>DY24-DX24</f>
        <v>17</v>
      </c>
      <c r="EQ24" s="83">
        <f>DZ24-DY24</f>
        <v>-14</v>
      </c>
      <c r="ER24" s="83">
        <f>EA24-DZ24</f>
        <v>-12</v>
      </c>
      <c r="ES24" s="83">
        <f>EB24-EA24</f>
        <v>-4</v>
      </c>
      <c r="ET24" s="83">
        <f>EC24-EB24</f>
        <v>505</v>
      </c>
      <c r="EU24" s="83">
        <f>ED24-EC24</f>
        <v>-120</v>
      </c>
      <c r="EV24" s="83">
        <f>EE24-ED24</f>
        <v>174</v>
      </c>
      <c r="EW24" s="2">
        <f>EU24+EV24</f>
        <v>54</v>
      </c>
      <c r="EX24" s="2">
        <f>SUM(ES24:EV24)</f>
        <v>555</v>
      </c>
      <c r="EY24" s="54"/>
      <c r="EZ24" s="77">
        <f>BR24</f>
        <v>2.8309565094306239</v>
      </c>
      <c r="FA24" s="83">
        <f>CA24</f>
        <v>3.4042254509721346</v>
      </c>
      <c r="FB24" s="83">
        <f>CJ24</f>
        <v>2.8891673628515733</v>
      </c>
      <c r="FC24" s="81">
        <f>CS24</f>
        <v>2.4533517622667587</v>
      </c>
      <c r="FD24" s="83">
        <f>DB24</f>
        <v>2.291851953205172</v>
      </c>
      <c r="FE24" s="83">
        <f>DP24</f>
        <v>15.242463074121535</v>
      </c>
      <c r="FF24" s="83">
        <f>DP24</f>
        <v>15.242463074121535</v>
      </c>
      <c r="FG24" s="83">
        <f>DU24</f>
        <v>20.997551403750045</v>
      </c>
      <c r="FH24" s="2">
        <f>EW24/DE24*1000</f>
        <v>1.8300742196766868</v>
      </c>
      <c r="FI24" s="2">
        <f>EX24/CM24*1000</f>
        <v>19.177608845888045</v>
      </c>
      <c r="FJ24" s="2"/>
      <c r="FK24" s="3">
        <f>EE24</f>
        <v>626</v>
      </c>
    </row>
    <row r="25" spans="1:167" ht="12" customHeight="1" x14ac:dyDescent="0.25">
      <c r="A25" s="2">
        <v>1</v>
      </c>
      <c r="B25" s="10" t="s">
        <v>153</v>
      </c>
      <c r="C25" s="197">
        <v>71002</v>
      </c>
      <c r="D25" s="10"/>
      <c r="E25" s="2" t="s">
        <v>209</v>
      </c>
      <c r="F25" s="33"/>
      <c r="G25" s="33"/>
      <c r="H25" s="33"/>
      <c r="I25" s="33"/>
      <c r="J25" s="33"/>
      <c r="K25" s="33"/>
      <c r="L25" s="33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61"/>
      <c r="X25" s="45"/>
      <c r="Y25" s="3">
        <v>10</v>
      </c>
      <c r="Z25" s="147">
        <v>6</v>
      </c>
      <c r="AA25" s="3">
        <f>SUM(Y25:Z25)</f>
        <v>16</v>
      </c>
      <c r="AB25" s="175" t="s">
        <v>694</v>
      </c>
      <c r="AC25" s="178" t="s">
        <v>694</v>
      </c>
      <c r="AD25" s="178"/>
      <c r="AE25" s="178"/>
      <c r="AF25" s="178"/>
      <c r="AG25" s="178"/>
      <c r="AH25" s="178"/>
      <c r="AI25" s="178"/>
      <c r="AJ25" s="177"/>
      <c r="AK25" s="175">
        <v>10</v>
      </c>
      <c r="AL25" s="177"/>
      <c r="AM25" s="175" t="s">
        <v>694</v>
      </c>
      <c r="AN25" s="178" t="s">
        <v>694</v>
      </c>
      <c r="AO25" s="178"/>
      <c r="AP25" s="178"/>
      <c r="AQ25" s="178"/>
      <c r="AR25" s="178"/>
      <c r="AS25" s="178" t="s">
        <v>694</v>
      </c>
      <c r="AT25" s="178"/>
      <c r="AU25" s="29">
        <f>SUM(AB25:AT25)</f>
        <v>10</v>
      </c>
      <c r="AV25" s="178">
        <f>SUM(AB25:AJ25)</f>
        <v>0</v>
      </c>
      <c r="AW25" s="178">
        <f>SUM(AK25:AL25)</f>
        <v>10</v>
      </c>
      <c r="AX25" s="178">
        <f>SUM(AM25:AT25)</f>
        <v>0</v>
      </c>
      <c r="AY25" s="29">
        <f>SUM(AV25:AX25)</f>
        <v>10</v>
      </c>
      <c r="AZ25" s="3"/>
      <c r="BA25" s="2">
        <f>AV25</f>
        <v>0</v>
      </c>
      <c r="BB25" s="2">
        <f>AW25</f>
        <v>10</v>
      </c>
      <c r="BC25" s="2">
        <f>AX25</f>
        <v>0</v>
      </c>
      <c r="BD25" s="3">
        <f>AY25</f>
        <v>10</v>
      </c>
      <c r="BE25" s="3">
        <f>EK25</f>
        <v>1.7158965559504842</v>
      </c>
      <c r="BF25" s="2">
        <f>BA25/CV25*1000</f>
        <v>0</v>
      </c>
      <c r="BG25" s="2">
        <f>BB25/CV25*1000</f>
        <v>1.2256403971074887</v>
      </c>
      <c r="BH25" s="2">
        <f>BC25/CV25*1000</f>
        <v>0</v>
      </c>
      <c r="BI25" s="3">
        <f>BD25/CV25*1000</f>
        <v>1.2256403971074887</v>
      </c>
      <c r="BJ25" s="3"/>
      <c r="BK25" s="21">
        <v>8020</v>
      </c>
      <c r="BL25" s="3">
        <v>8005</v>
      </c>
      <c r="BM25" s="2">
        <v>15</v>
      </c>
      <c r="BN25" s="2">
        <v>15</v>
      </c>
      <c r="BO25" s="45"/>
      <c r="BP25" s="2">
        <f>BN25+BO25</f>
        <v>15</v>
      </c>
      <c r="BQ25" s="2">
        <f>BM25/BL25*1000</f>
        <v>1.8738288569643973</v>
      </c>
      <c r="BR25" s="2">
        <f>BP25/BL25*1000</f>
        <v>1.8738288569643973</v>
      </c>
      <c r="BS25" s="2"/>
      <c r="BT25" s="7">
        <v>8071</v>
      </c>
      <c r="BU25" s="3">
        <v>8057</v>
      </c>
      <c r="BV25" s="2">
        <f>BT25-BU25</f>
        <v>14</v>
      </c>
      <c r="BW25" s="2">
        <v>14</v>
      </c>
      <c r="BX25" s="61"/>
      <c r="BY25" s="2">
        <f>BW25+BX25</f>
        <v>14</v>
      </c>
      <c r="BZ25" s="2">
        <f>BV25/BU25*1000</f>
        <v>1.737619461337967</v>
      </c>
      <c r="CA25" s="2">
        <f>BY25/BU25*1000</f>
        <v>1.737619461337967</v>
      </c>
      <c r="CB25" s="2"/>
      <c r="CC25" s="105">
        <v>8020</v>
      </c>
      <c r="CD25" s="3">
        <v>8017</v>
      </c>
      <c r="CE25" s="2">
        <f>CC25-CD25</f>
        <v>3</v>
      </c>
      <c r="CF25" s="2">
        <v>3</v>
      </c>
      <c r="CG25" s="61"/>
      <c r="CH25" s="2">
        <f>CF25+CG25</f>
        <v>3</v>
      </c>
      <c r="CI25" s="2">
        <f>CE25/CD25*1000</f>
        <v>0.37420481476861667</v>
      </c>
      <c r="CJ25" s="2">
        <f>CH25/CD25*1000</f>
        <v>0.37420481476861667</v>
      </c>
      <c r="CK25" s="2"/>
      <c r="CL25" s="105">
        <v>8121</v>
      </c>
      <c r="CM25" s="3">
        <v>8118</v>
      </c>
      <c r="CN25" s="2">
        <f>CL25-CM25</f>
        <v>3</v>
      </c>
      <c r="CO25" s="2">
        <f>CN25</f>
        <v>3</v>
      </c>
      <c r="CP25" s="61"/>
      <c r="CQ25" s="2">
        <f>CO25+CP25</f>
        <v>3</v>
      </c>
      <c r="CR25" s="2">
        <f>CN25/CM25*1000</f>
        <v>0.36954915003695493</v>
      </c>
      <c r="CS25" s="2">
        <f>CQ25/CM25*1000</f>
        <v>0.36954915003695493</v>
      </c>
      <c r="CT25" s="2"/>
      <c r="CU25" s="132">
        <v>8173</v>
      </c>
      <c r="CV25" s="3">
        <v>8159</v>
      </c>
      <c r="CW25" s="2">
        <f>CU25-CV25</f>
        <v>14</v>
      </c>
      <c r="CX25" s="2">
        <f>CW25</f>
        <v>14</v>
      </c>
      <c r="CY25" s="61"/>
      <c r="CZ25" s="2">
        <f>CX25+CY25</f>
        <v>14</v>
      </c>
      <c r="DA25" s="2">
        <f>CW25/CV25*1000</f>
        <v>1.7158965559504842</v>
      </c>
      <c r="DB25" s="2">
        <f>CZ25/CV25*1000</f>
        <v>1.7158965559504842</v>
      </c>
      <c r="DC25" s="2"/>
      <c r="DD25" s="132">
        <v>8213</v>
      </c>
      <c r="DE25" s="3">
        <v>8202</v>
      </c>
      <c r="DF25" s="2">
        <f>DD25-DE25</f>
        <v>11</v>
      </c>
      <c r="DG25" s="2">
        <f>DF25</f>
        <v>11</v>
      </c>
      <c r="DH25" s="61"/>
      <c r="DI25" s="2">
        <f>DG25+DH25</f>
        <v>11</v>
      </c>
      <c r="DJ25" s="2">
        <f>DF25/DE25*1000</f>
        <v>1.3411363082175078</v>
      </c>
      <c r="DK25" s="2">
        <f>DI25/DE25*1000</f>
        <v>1.3411363082175078</v>
      </c>
      <c r="DL25" s="2"/>
      <c r="DM25" s="132">
        <v>8193</v>
      </c>
      <c r="DN25" s="2">
        <v>8190</v>
      </c>
      <c r="DO25" s="3">
        <f>DM25-DN25</f>
        <v>3</v>
      </c>
      <c r="DP25" s="3">
        <f>DO25/DN25*1000</f>
        <v>0.36630036630036628</v>
      </c>
      <c r="DQ25" s="2"/>
      <c r="DR25" s="132">
        <v>8211</v>
      </c>
      <c r="DS25" s="2">
        <v>8198</v>
      </c>
      <c r="DT25" s="3">
        <f>DR25-DS25</f>
        <v>13</v>
      </c>
      <c r="DU25" s="3">
        <f>DT25/DS25*1000</f>
        <v>1.5857526225908758</v>
      </c>
      <c r="DV25" s="2"/>
      <c r="DW25" s="2"/>
      <c r="DX25" s="77">
        <f>BP25</f>
        <v>15</v>
      </c>
      <c r="DY25" s="83">
        <f>BY25</f>
        <v>14</v>
      </c>
      <c r="DZ25" s="83">
        <f>CH25</f>
        <v>3</v>
      </c>
      <c r="EA25" s="81">
        <f>CQ25</f>
        <v>3</v>
      </c>
      <c r="EB25" s="81">
        <f>CZ25</f>
        <v>14</v>
      </c>
      <c r="EC25" s="81">
        <f>DI25</f>
        <v>11</v>
      </c>
      <c r="ED25" s="81">
        <f>DO25</f>
        <v>3</v>
      </c>
      <c r="EE25" s="81">
        <f>DT25</f>
        <v>13</v>
      </c>
      <c r="EF25" s="2"/>
      <c r="EG25" s="77">
        <f>DX25/BL25*1000</f>
        <v>1.8738288569643973</v>
      </c>
      <c r="EH25" s="83">
        <f>DY25/BU25*1000</f>
        <v>1.737619461337967</v>
      </c>
      <c r="EI25" s="83">
        <f>DZ25/CD25*1000</f>
        <v>0.37420481476861667</v>
      </c>
      <c r="EJ25" s="81">
        <f>EA25/CM25*1000</f>
        <v>0.36954915003695493</v>
      </c>
      <c r="EK25" s="81">
        <f>EB25/CV25*1000</f>
        <v>1.7158965559504842</v>
      </c>
      <c r="EL25" s="81">
        <f>EC25/DN25*1000</f>
        <v>1.343101343101343</v>
      </c>
      <c r="EM25" s="81">
        <f>ED25/DN25*1000</f>
        <v>0.36630036630036628</v>
      </c>
      <c r="EN25" s="81">
        <f>EE25/DS25*1000</f>
        <v>1.5857526225908758</v>
      </c>
      <c r="EO25" s="2"/>
      <c r="EP25" s="83">
        <f>DY25-DX25</f>
        <v>-1</v>
      </c>
      <c r="EQ25" s="83">
        <f>DZ25-DY25</f>
        <v>-11</v>
      </c>
      <c r="ER25" s="83">
        <f>EA25-DZ25</f>
        <v>0</v>
      </c>
      <c r="ES25" s="83">
        <f>EB25-EA25</f>
        <v>11</v>
      </c>
      <c r="ET25" s="83">
        <f>EC25-EB25</f>
        <v>-3</v>
      </c>
      <c r="EU25" s="83">
        <f>ED25-EC25</f>
        <v>-8</v>
      </c>
      <c r="EV25" s="83">
        <f>EE25-ED25</f>
        <v>10</v>
      </c>
      <c r="EW25" s="2">
        <f>EU25+EV25</f>
        <v>2</v>
      </c>
      <c r="EX25" s="2">
        <f>SUM(ES25:EV25)</f>
        <v>10</v>
      </c>
      <c r="EY25" s="54"/>
      <c r="EZ25" s="77">
        <f>BR25</f>
        <v>1.8738288569643973</v>
      </c>
      <c r="FA25" s="83">
        <f>CA25</f>
        <v>1.737619461337967</v>
      </c>
      <c r="FB25" s="83">
        <f>CJ25</f>
        <v>0.37420481476861667</v>
      </c>
      <c r="FC25" s="81">
        <f>CS25</f>
        <v>0.36954915003695493</v>
      </c>
      <c r="FD25" s="83">
        <f>DB25</f>
        <v>1.7158965559504842</v>
      </c>
      <c r="FE25" s="83">
        <f>DP25</f>
        <v>0.36630036630036628</v>
      </c>
      <c r="FF25" s="83">
        <f>DP25</f>
        <v>0.36630036630036628</v>
      </c>
      <c r="FG25" s="83">
        <f>DU25</f>
        <v>1.5857526225908758</v>
      </c>
      <c r="FH25" s="2">
        <f>EW25/DE25*1000</f>
        <v>0.243842965130456</v>
      </c>
      <c r="FI25" s="2">
        <f>EX25/CM25*1000</f>
        <v>1.2318305001231831</v>
      </c>
      <c r="FJ25" s="2"/>
      <c r="FK25" s="3">
        <f>EE25</f>
        <v>13</v>
      </c>
    </row>
    <row r="26" spans="1:167" ht="12" customHeight="1" x14ac:dyDescent="0.25">
      <c r="A26" s="2">
        <v>1</v>
      </c>
      <c r="B26" s="10" t="s">
        <v>147</v>
      </c>
      <c r="C26" s="197">
        <v>23002</v>
      </c>
      <c r="D26" s="10"/>
      <c r="E26" s="2" t="s">
        <v>210</v>
      </c>
      <c r="F26" s="33"/>
      <c r="G26" s="33"/>
      <c r="H26" s="33"/>
      <c r="I26" s="33"/>
      <c r="J26" s="33"/>
      <c r="K26" s="33"/>
      <c r="L26" s="33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61"/>
      <c r="X26" s="45"/>
      <c r="Y26" s="3">
        <v>10</v>
      </c>
      <c r="Z26" s="147">
        <v>13</v>
      </c>
      <c r="AA26" s="3">
        <f>SUM(Y26:Z26)</f>
        <v>23</v>
      </c>
      <c r="AB26" s="175"/>
      <c r="AC26" s="178"/>
      <c r="AD26" s="178"/>
      <c r="AE26" s="178"/>
      <c r="AF26" s="178"/>
      <c r="AG26" s="178"/>
      <c r="AH26" s="178"/>
      <c r="AI26" s="178"/>
      <c r="AJ26" s="177"/>
      <c r="AK26" s="175">
        <v>20</v>
      </c>
      <c r="AL26" s="177"/>
      <c r="AM26" s="175"/>
      <c r="AN26" s="178"/>
      <c r="AO26" s="178"/>
      <c r="AP26" s="178"/>
      <c r="AQ26" s="178"/>
      <c r="AR26" s="178"/>
      <c r="AS26" s="178"/>
      <c r="AT26" s="178"/>
      <c r="AU26" s="29">
        <f>SUM(AB26:AT26)</f>
        <v>20</v>
      </c>
      <c r="AV26" s="178">
        <f>SUM(AB26:AJ26)</f>
        <v>0</v>
      </c>
      <c r="AW26" s="178">
        <f>SUM(AK26:AL26)</f>
        <v>20</v>
      </c>
      <c r="AX26" s="178">
        <f>SUM(AM26:AT26)</f>
        <v>0</v>
      </c>
      <c r="AY26" s="29">
        <f>SUM(AV26:AX26)</f>
        <v>20</v>
      </c>
      <c r="AZ26" s="3"/>
      <c r="BA26" s="2">
        <f>AV26</f>
        <v>0</v>
      </c>
      <c r="BB26" s="2">
        <f>AW26</f>
        <v>20</v>
      </c>
      <c r="BC26" s="2">
        <f>AX26</f>
        <v>0</v>
      </c>
      <c r="BD26" s="3">
        <f>AY26</f>
        <v>20</v>
      </c>
      <c r="BE26" s="3">
        <f>EK26</f>
        <v>1.6046906341613949</v>
      </c>
      <c r="BF26" s="2">
        <f>BA26/CV26*1000</f>
        <v>0</v>
      </c>
      <c r="BG26" s="2">
        <f>BB26/CV26*1000</f>
        <v>0.61718870544669024</v>
      </c>
      <c r="BH26" s="2">
        <f>BC26/CV26*1000</f>
        <v>0</v>
      </c>
      <c r="BI26" s="3">
        <f>BD26/CV26*1000</f>
        <v>0.61718870544669024</v>
      </c>
      <c r="BJ26" s="3"/>
      <c r="BK26" s="21">
        <v>30930</v>
      </c>
      <c r="BL26" s="3">
        <v>30882</v>
      </c>
      <c r="BM26" s="2">
        <v>48</v>
      </c>
      <c r="BN26" s="2">
        <v>48</v>
      </c>
      <c r="BO26" s="45"/>
      <c r="BP26" s="2">
        <f>BN26+BO26</f>
        <v>48</v>
      </c>
      <c r="BQ26" s="2">
        <f>BM26/BL26*1000</f>
        <v>1.5543034777540317</v>
      </c>
      <c r="BR26" s="2">
        <f>BP26/BL26*1000</f>
        <v>1.5543034777540317</v>
      </c>
      <c r="BS26" s="2"/>
      <c r="BT26" s="7">
        <v>31455</v>
      </c>
      <c r="BU26" s="3">
        <v>31429</v>
      </c>
      <c r="BV26" s="2">
        <f>BT26-BU26</f>
        <v>26</v>
      </c>
      <c r="BW26" s="2">
        <v>26</v>
      </c>
      <c r="BX26" s="61"/>
      <c r="BY26" s="2">
        <f>BW26+BX26</f>
        <v>26</v>
      </c>
      <c r="BZ26" s="2">
        <f>BV26/BU26*1000</f>
        <v>0.82726144643482136</v>
      </c>
      <c r="CA26" s="2">
        <f>BY26/BU26*1000</f>
        <v>0.82726144643482136</v>
      </c>
      <c r="CB26" s="2"/>
      <c r="CC26" s="105">
        <v>31816</v>
      </c>
      <c r="CD26" s="3">
        <v>31748</v>
      </c>
      <c r="CE26" s="2">
        <f>CC26-CD26</f>
        <v>68</v>
      </c>
      <c r="CF26" s="2">
        <v>68</v>
      </c>
      <c r="CG26" s="61"/>
      <c r="CH26" s="2">
        <f>CF26+CG26</f>
        <v>68</v>
      </c>
      <c r="CI26" s="2">
        <f>CE26/CD26*1000</f>
        <v>2.1418672042333378</v>
      </c>
      <c r="CJ26" s="2">
        <f>CH26/CD26*1000</f>
        <v>2.1418672042333378</v>
      </c>
      <c r="CK26" s="2"/>
      <c r="CL26" s="105">
        <v>32117</v>
      </c>
      <c r="CM26" s="3">
        <v>32064</v>
      </c>
      <c r="CN26" s="2">
        <f>CL26-CM26</f>
        <v>53</v>
      </c>
      <c r="CO26" s="2">
        <f>CN26</f>
        <v>53</v>
      </c>
      <c r="CP26" s="61"/>
      <c r="CQ26" s="2">
        <f>CO26+CP26</f>
        <v>53</v>
      </c>
      <c r="CR26" s="2">
        <f>CN26/CM26*1000</f>
        <v>1.6529441117764472</v>
      </c>
      <c r="CS26" s="2">
        <f>CQ26/CM26*1000</f>
        <v>1.6529441117764472</v>
      </c>
      <c r="CT26" s="2"/>
      <c r="CU26" s="132">
        <v>32457</v>
      </c>
      <c r="CV26" s="3">
        <v>32405</v>
      </c>
      <c r="CW26" s="2">
        <f>CU26-CV26</f>
        <v>52</v>
      </c>
      <c r="CX26" s="2">
        <f>CW26</f>
        <v>52</v>
      </c>
      <c r="CY26" s="61"/>
      <c r="CZ26" s="2">
        <f>CX26+CY26</f>
        <v>52</v>
      </c>
      <c r="DA26" s="2">
        <f>CW26/CV26*1000</f>
        <v>1.6046906341613949</v>
      </c>
      <c r="DB26" s="2">
        <f>CZ26/CV26*1000</f>
        <v>1.6046906341613949</v>
      </c>
      <c r="DC26" s="2"/>
      <c r="DD26" s="132">
        <v>32717</v>
      </c>
      <c r="DE26" s="3">
        <v>32695</v>
      </c>
      <c r="DF26" s="2">
        <f>DD26-DE26</f>
        <v>22</v>
      </c>
      <c r="DG26" s="2">
        <f>DF26</f>
        <v>22</v>
      </c>
      <c r="DH26" s="61"/>
      <c r="DI26" s="2">
        <f>DG26+DH26</f>
        <v>22</v>
      </c>
      <c r="DJ26" s="2">
        <f>DF26/DE26*1000</f>
        <v>0.67288576234898301</v>
      </c>
      <c r="DK26" s="2">
        <f>DI26/DE26*1000</f>
        <v>0.67288576234898301</v>
      </c>
      <c r="DL26" s="2"/>
      <c r="DM26" s="132">
        <v>32989</v>
      </c>
      <c r="DN26" s="2">
        <v>32940</v>
      </c>
      <c r="DO26" s="3">
        <f>DM26-DN26</f>
        <v>49</v>
      </c>
      <c r="DP26" s="3">
        <f>DO26/DN26*1000</f>
        <v>1.4875531268973892</v>
      </c>
      <c r="DQ26" s="2"/>
      <c r="DR26" s="132">
        <v>33165</v>
      </c>
      <c r="DS26" s="2">
        <v>33104</v>
      </c>
      <c r="DT26" s="3">
        <f>DR26-DS26</f>
        <v>61</v>
      </c>
      <c r="DU26" s="3">
        <f>DT26/DS26*1000</f>
        <v>1.8426776220396328</v>
      </c>
      <c r="DV26" s="2"/>
      <c r="DW26" s="2"/>
      <c r="DX26" s="77">
        <f>BP26</f>
        <v>48</v>
      </c>
      <c r="DY26" s="83">
        <f>BY26</f>
        <v>26</v>
      </c>
      <c r="DZ26" s="83">
        <f>CH26</f>
        <v>68</v>
      </c>
      <c r="EA26" s="81">
        <f>CQ26</f>
        <v>53</v>
      </c>
      <c r="EB26" s="81">
        <f>CZ26</f>
        <v>52</v>
      </c>
      <c r="EC26" s="81">
        <f>DI26</f>
        <v>22</v>
      </c>
      <c r="ED26" s="81">
        <f>DO26</f>
        <v>49</v>
      </c>
      <c r="EE26" s="81">
        <f>DT26</f>
        <v>61</v>
      </c>
      <c r="EF26" s="2"/>
      <c r="EG26" s="77">
        <f>DX26/BL26*1000</f>
        <v>1.5543034777540317</v>
      </c>
      <c r="EH26" s="83">
        <f>DY26/BU26*1000</f>
        <v>0.82726144643482136</v>
      </c>
      <c r="EI26" s="83">
        <f>DZ26/CD26*1000</f>
        <v>2.1418672042333378</v>
      </c>
      <c r="EJ26" s="81">
        <f>EA26/CM26*1000</f>
        <v>1.6529441117764472</v>
      </c>
      <c r="EK26" s="81">
        <f>EB26/CV26*1000</f>
        <v>1.6046906341613949</v>
      </c>
      <c r="EL26" s="81">
        <f>EC26/DN26*1000</f>
        <v>0.66788099574984816</v>
      </c>
      <c r="EM26" s="81">
        <f>ED26/DN26*1000</f>
        <v>1.4875531268973892</v>
      </c>
      <c r="EN26" s="81">
        <f>EE26/DS26*1000</f>
        <v>1.8426776220396328</v>
      </c>
      <c r="EO26" s="2"/>
      <c r="EP26" s="83">
        <f>DY26-DX26</f>
        <v>-22</v>
      </c>
      <c r="EQ26" s="83">
        <f>DZ26-DY26</f>
        <v>42</v>
      </c>
      <c r="ER26" s="83">
        <f>EA26-DZ26</f>
        <v>-15</v>
      </c>
      <c r="ES26" s="83">
        <f>EB26-EA26</f>
        <v>-1</v>
      </c>
      <c r="ET26" s="83">
        <f>EC26-EB26</f>
        <v>-30</v>
      </c>
      <c r="EU26" s="83">
        <f>ED26-EC26</f>
        <v>27</v>
      </c>
      <c r="EV26" s="83">
        <f>EE26-ED26</f>
        <v>12</v>
      </c>
      <c r="EW26" s="2">
        <f>EU26+EV26</f>
        <v>39</v>
      </c>
      <c r="EX26" s="2">
        <f>SUM(ES26:EV26)</f>
        <v>8</v>
      </c>
      <c r="EY26" s="54"/>
      <c r="EZ26" s="77">
        <f>BR26</f>
        <v>1.5543034777540317</v>
      </c>
      <c r="FA26" s="83">
        <f>CA26</f>
        <v>0.82726144643482136</v>
      </c>
      <c r="FB26" s="83">
        <f>CJ26</f>
        <v>2.1418672042333378</v>
      </c>
      <c r="FC26" s="81">
        <f>CS26</f>
        <v>1.6529441117764472</v>
      </c>
      <c r="FD26" s="83">
        <f>DB26</f>
        <v>1.6046906341613949</v>
      </c>
      <c r="FE26" s="83">
        <f>DP26</f>
        <v>1.4875531268973892</v>
      </c>
      <c r="FF26" s="83">
        <f>DP26</f>
        <v>1.4875531268973892</v>
      </c>
      <c r="FG26" s="83">
        <f>DU26</f>
        <v>1.8426776220396328</v>
      </c>
      <c r="FH26" s="2">
        <f>EW26/DE26*1000</f>
        <v>1.1928429423459246</v>
      </c>
      <c r="FI26" s="2">
        <f>EX26/CM26*1000</f>
        <v>0.249500998003992</v>
      </c>
      <c r="FJ26" s="2"/>
      <c r="FK26" s="3">
        <f>EE26</f>
        <v>61</v>
      </c>
    </row>
    <row r="27" spans="1:167" ht="12" customHeight="1" x14ac:dyDescent="0.25">
      <c r="A27" s="2">
        <v>1</v>
      </c>
      <c r="B27" s="10" t="s">
        <v>150</v>
      </c>
      <c r="C27" s="197">
        <v>43002</v>
      </c>
      <c r="D27" s="10"/>
      <c r="E27" s="2" t="s">
        <v>211</v>
      </c>
      <c r="F27" s="33"/>
      <c r="G27" s="33"/>
      <c r="H27" s="33"/>
      <c r="I27" s="33"/>
      <c r="J27" s="33"/>
      <c r="K27" s="33"/>
      <c r="L27" s="33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61"/>
      <c r="X27" s="45"/>
      <c r="Y27" s="3">
        <v>36</v>
      </c>
      <c r="Z27" s="147">
        <v>6</v>
      </c>
      <c r="AA27" s="3">
        <f>SUM(Y27:Z27)</f>
        <v>42</v>
      </c>
      <c r="AB27" s="175"/>
      <c r="AC27" s="178" t="s">
        <v>694</v>
      </c>
      <c r="AD27" s="178"/>
      <c r="AE27" s="178"/>
      <c r="AF27" s="178"/>
      <c r="AG27" s="178"/>
      <c r="AH27" s="178"/>
      <c r="AI27" s="178"/>
      <c r="AJ27" s="177"/>
      <c r="AK27" s="175">
        <v>34</v>
      </c>
      <c r="AL27" s="177" t="s">
        <v>694</v>
      </c>
      <c r="AM27" s="175" t="s">
        <v>694</v>
      </c>
      <c r="AN27" s="178" t="s">
        <v>694</v>
      </c>
      <c r="AO27" s="178"/>
      <c r="AP27" s="178" t="s">
        <v>694</v>
      </c>
      <c r="AQ27" s="178"/>
      <c r="AR27" s="178"/>
      <c r="AS27" s="178" t="s">
        <v>694</v>
      </c>
      <c r="AT27" s="178" t="s">
        <v>694</v>
      </c>
      <c r="AU27" s="29">
        <f>SUM(AB27:AT27)</f>
        <v>34</v>
      </c>
      <c r="AV27" s="178">
        <f>SUM(AB27:AJ27)</f>
        <v>0</v>
      </c>
      <c r="AW27" s="178">
        <f>SUM(AK27:AL27)</f>
        <v>34</v>
      </c>
      <c r="AX27" s="178">
        <f>SUM(AM27:AT27)</f>
        <v>0</v>
      </c>
      <c r="AY27" s="29">
        <f>SUM(AV27:AX27)</f>
        <v>34</v>
      </c>
      <c r="AZ27" s="3"/>
      <c r="BA27" s="2">
        <f>AV27</f>
        <v>0</v>
      </c>
      <c r="BB27" s="2">
        <f>AW27</f>
        <v>34</v>
      </c>
      <c r="BC27" s="2">
        <f>AX27</f>
        <v>0</v>
      </c>
      <c r="BD27" s="3">
        <f>AY27</f>
        <v>34</v>
      </c>
      <c r="BE27" s="3">
        <f>EK27</f>
        <v>2.4151157834919732</v>
      </c>
      <c r="BF27" s="2">
        <f>BA27/CV27*1000</f>
        <v>0</v>
      </c>
      <c r="BG27" s="2">
        <f>BB27/CV27*1000</f>
        <v>2.4151157834919732</v>
      </c>
      <c r="BH27" s="2">
        <f>BC27/CV27*1000</f>
        <v>0</v>
      </c>
      <c r="BI27" s="3">
        <f>BD27/CV27*1000</f>
        <v>2.4151157834919732</v>
      </c>
      <c r="BJ27" s="3"/>
      <c r="BK27" s="21">
        <v>13993</v>
      </c>
      <c r="BL27" s="3">
        <v>13939</v>
      </c>
      <c r="BM27" s="2">
        <v>54</v>
      </c>
      <c r="BN27" s="2">
        <v>54</v>
      </c>
      <c r="BO27" s="45"/>
      <c r="BP27" s="2">
        <f>BN27+BO27</f>
        <v>54</v>
      </c>
      <c r="BQ27" s="2">
        <f>BM27/BL27*1000</f>
        <v>3.8740225267235813</v>
      </c>
      <c r="BR27" s="2">
        <f>BP27/BL27*1000</f>
        <v>3.8740225267235813</v>
      </c>
      <c r="BS27" s="2"/>
      <c r="BT27" s="7">
        <v>13946</v>
      </c>
      <c r="BU27" s="3">
        <v>13900</v>
      </c>
      <c r="BV27" s="2">
        <f>BT27-BU27</f>
        <v>46</v>
      </c>
      <c r="BW27" s="2">
        <v>46</v>
      </c>
      <c r="BX27" s="61"/>
      <c r="BY27" s="2">
        <f>BW27+BX27</f>
        <v>46</v>
      </c>
      <c r="BZ27" s="2">
        <f>BV27/BU27*1000</f>
        <v>3.3093525179856118</v>
      </c>
      <c r="CA27" s="2">
        <f>BY27/BU27*1000</f>
        <v>3.3093525179856118</v>
      </c>
      <c r="CB27" s="2"/>
      <c r="CC27" s="105">
        <v>13978</v>
      </c>
      <c r="CD27" s="3">
        <v>13942</v>
      </c>
      <c r="CE27" s="2">
        <f>CC27-CD27</f>
        <v>36</v>
      </c>
      <c r="CF27" s="2">
        <v>36</v>
      </c>
      <c r="CG27" s="61"/>
      <c r="CH27" s="2">
        <f>CF27+CG27</f>
        <v>36</v>
      </c>
      <c r="CI27" s="2">
        <f>CE27/CD27*1000</f>
        <v>2.5821259503658012</v>
      </c>
      <c r="CJ27" s="2">
        <f>CH27/CD27*1000</f>
        <v>2.5821259503658012</v>
      </c>
      <c r="CK27" s="2"/>
      <c r="CL27" s="105">
        <v>14074</v>
      </c>
      <c r="CM27" s="3">
        <v>14051</v>
      </c>
      <c r="CN27" s="2">
        <f>CL27-CM27</f>
        <v>23</v>
      </c>
      <c r="CO27" s="2">
        <f>CN27</f>
        <v>23</v>
      </c>
      <c r="CP27" s="61"/>
      <c r="CQ27" s="2">
        <f>CO27+CP27</f>
        <v>23</v>
      </c>
      <c r="CR27" s="2">
        <f>CN27/CM27*1000</f>
        <v>1.6368941712333642</v>
      </c>
      <c r="CS27" s="2">
        <f>CQ27/CM27*1000</f>
        <v>1.6368941712333642</v>
      </c>
      <c r="CT27" s="2"/>
      <c r="CU27" s="132">
        <v>14112</v>
      </c>
      <c r="CV27" s="3">
        <v>14078</v>
      </c>
      <c r="CW27" s="2">
        <f>CU27-CV27</f>
        <v>34</v>
      </c>
      <c r="CX27" s="2">
        <f>CW27</f>
        <v>34</v>
      </c>
      <c r="CY27" s="61"/>
      <c r="CZ27" s="2">
        <f>CX27+CY27</f>
        <v>34</v>
      </c>
      <c r="DA27" s="2">
        <f>CW27/CV27*1000</f>
        <v>2.4151157834919732</v>
      </c>
      <c r="DB27" s="2">
        <f>CZ27/CV27*1000</f>
        <v>2.4151157834919732</v>
      </c>
      <c r="DC27" s="2"/>
      <c r="DD27" s="132">
        <v>14158</v>
      </c>
      <c r="DE27" s="3">
        <v>14133</v>
      </c>
      <c r="DF27" s="2">
        <f>DD27-DE27</f>
        <v>25</v>
      </c>
      <c r="DG27" s="2">
        <f>DF27</f>
        <v>25</v>
      </c>
      <c r="DH27" s="61"/>
      <c r="DI27" s="2">
        <f>DG27+DH27</f>
        <v>25</v>
      </c>
      <c r="DJ27" s="2">
        <f>DF27/DE27*1000</f>
        <v>1.7689096440953795</v>
      </c>
      <c r="DK27" s="2">
        <f>DI27/DE27*1000</f>
        <v>1.7689096440953795</v>
      </c>
      <c r="DL27" s="2"/>
      <c r="DM27" s="132">
        <v>14219</v>
      </c>
      <c r="DN27" s="2">
        <v>14204</v>
      </c>
      <c r="DO27" s="3">
        <f>DM27-DN27</f>
        <v>15</v>
      </c>
      <c r="DP27" s="3">
        <f>DO27/DN27*1000</f>
        <v>1.0560405519571952</v>
      </c>
      <c r="DQ27" s="2"/>
      <c r="DR27" s="132">
        <v>14257</v>
      </c>
      <c r="DS27" s="2">
        <v>14249</v>
      </c>
      <c r="DT27" s="3">
        <f>DR27-DS27</f>
        <v>8</v>
      </c>
      <c r="DU27" s="3">
        <f>DT27/DS27*1000</f>
        <v>0.5614429082742648</v>
      </c>
      <c r="DV27" s="2"/>
      <c r="DW27" s="2"/>
      <c r="DX27" s="77">
        <f>BP27</f>
        <v>54</v>
      </c>
      <c r="DY27" s="83">
        <f>BY27</f>
        <v>46</v>
      </c>
      <c r="DZ27" s="83">
        <f>CH27</f>
        <v>36</v>
      </c>
      <c r="EA27" s="81">
        <f>CQ27</f>
        <v>23</v>
      </c>
      <c r="EB27" s="81">
        <f>CZ27</f>
        <v>34</v>
      </c>
      <c r="EC27" s="81">
        <f>DI27</f>
        <v>25</v>
      </c>
      <c r="ED27" s="81">
        <f>DO27</f>
        <v>15</v>
      </c>
      <c r="EE27" s="81">
        <f>DT27</f>
        <v>8</v>
      </c>
      <c r="EF27" s="2"/>
      <c r="EG27" s="77">
        <f>DX27/BL27*1000</f>
        <v>3.8740225267235813</v>
      </c>
      <c r="EH27" s="83">
        <f>DY27/BU27*1000</f>
        <v>3.3093525179856118</v>
      </c>
      <c r="EI27" s="83">
        <f>DZ27/CD27*1000</f>
        <v>2.5821259503658012</v>
      </c>
      <c r="EJ27" s="81">
        <f>EA27/CM27*1000</f>
        <v>1.6368941712333642</v>
      </c>
      <c r="EK27" s="81">
        <f>EB27/CV27*1000</f>
        <v>2.4151157834919732</v>
      </c>
      <c r="EL27" s="81">
        <f>EC27/DN27*1000</f>
        <v>1.7600675865953253</v>
      </c>
      <c r="EM27" s="81">
        <f>ED27/DN27*1000</f>
        <v>1.0560405519571952</v>
      </c>
      <c r="EN27" s="81">
        <f>EE27/DS27*1000</f>
        <v>0.5614429082742648</v>
      </c>
      <c r="EO27" s="2"/>
      <c r="EP27" s="83">
        <f>DY27-DX27</f>
        <v>-8</v>
      </c>
      <c r="EQ27" s="83">
        <f>DZ27-DY27</f>
        <v>-10</v>
      </c>
      <c r="ER27" s="83">
        <f>EA27-DZ27</f>
        <v>-13</v>
      </c>
      <c r="ES27" s="83">
        <f>EB27-EA27</f>
        <v>11</v>
      </c>
      <c r="ET27" s="83">
        <f>EC27-EB27</f>
        <v>-9</v>
      </c>
      <c r="EU27" s="83">
        <f>ED27-EC27</f>
        <v>-10</v>
      </c>
      <c r="EV27" s="83">
        <f>EE27-ED27</f>
        <v>-7</v>
      </c>
      <c r="EW27" s="2">
        <f>EU27+EV27</f>
        <v>-17</v>
      </c>
      <c r="EX27" s="2">
        <f>SUM(ES27:EV27)</f>
        <v>-15</v>
      </c>
      <c r="EY27" s="54"/>
      <c r="EZ27" s="77">
        <f>BR27</f>
        <v>3.8740225267235813</v>
      </c>
      <c r="FA27" s="83">
        <f>CA27</f>
        <v>3.3093525179856118</v>
      </c>
      <c r="FB27" s="83">
        <f>CJ27</f>
        <v>2.5821259503658012</v>
      </c>
      <c r="FC27" s="81">
        <f>CS27</f>
        <v>1.6368941712333642</v>
      </c>
      <c r="FD27" s="83">
        <f>DB27</f>
        <v>2.4151157834919732</v>
      </c>
      <c r="FE27" s="83">
        <f>DP27</f>
        <v>1.0560405519571952</v>
      </c>
      <c r="FF27" s="83">
        <f>DP27</f>
        <v>1.0560405519571952</v>
      </c>
      <c r="FG27" s="83">
        <f>DU27</f>
        <v>0.5614429082742648</v>
      </c>
      <c r="FH27" s="2">
        <f>EW27/DE27*1000</f>
        <v>-1.2028585579848583</v>
      </c>
      <c r="FI27" s="2">
        <f>EX27/CM27*1000</f>
        <v>-1.0675396768913243</v>
      </c>
      <c r="FJ27" s="2"/>
      <c r="FK27" s="3">
        <f>EE27</f>
        <v>8</v>
      </c>
    </row>
    <row r="28" spans="1:167" ht="12" customHeight="1" x14ac:dyDescent="0.25">
      <c r="A28" s="2">
        <v>3</v>
      </c>
      <c r="B28" s="10" t="s">
        <v>154</v>
      </c>
      <c r="C28" s="197">
        <v>92006</v>
      </c>
      <c r="D28" s="10"/>
      <c r="E28" s="2" t="s">
        <v>212</v>
      </c>
      <c r="F28" s="33"/>
      <c r="G28" s="33"/>
      <c r="H28" s="33"/>
      <c r="I28" s="33"/>
      <c r="J28" s="33"/>
      <c r="K28" s="33"/>
      <c r="L28" s="33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61"/>
      <c r="X28" s="45"/>
      <c r="Y28" s="3">
        <v>58</v>
      </c>
      <c r="Z28" s="147">
        <v>2</v>
      </c>
      <c r="AA28" s="3">
        <f>SUM(Y28:Z28)</f>
        <v>60</v>
      </c>
      <c r="AB28" s="29"/>
      <c r="AC28" s="148"/>
      <c r="AD28" s="148"/>
      <c r="AE28" s="148"/>
      <c r="AF28" s="148"/>
      <c r="AG28" s="148"/>
      <c r="AH28" s="148"/>
      <c r="AI28" s="148"/>
      <c r="AJ28" s="194"/>
      <c r="AK28" s="29"/>
      <c r="AL28" s="194"/>
      <c r="AM28" s="29"/>
      <c r="AN28" s="148"/>
      <c r="AO28" s="148"/>
      <c r="AP28" s="148"/>
      <c r="AQ28" s="148"/>
      <c r="AR28" s="148"/>
      <c r="AS28" s="148"/>
      <c r="AT28" s="148"/>
      <c r="AU28" s="29"/>
      <c r="AV28" s="148"/>
      <c r="AW28" s="148"/>
      <c r="AX28" s="148"/>
      <c r="AY28" s="29"/>
      <c r="AZ28" s="3"/>
      <c r="BA28" s="188">
        <f>AV28</f>
        <v>0</v>
      </c>
      <c r="BB28" s="2">
        <f>AW28</f>
        <v>0</v>
      </c>
      <c r="BC28" s="2">
        <f>AX28</f>
        <v>0</v>
      </c>
      <c r="BD28" s="147">
        <f>AY28</f>
        <v>0</v>
      </c>
      <c r="BE28" s="3">
        <f>EK28</f>
        <v>7.3795398639849514</v>
      </c>
      <c r="BF28" s="188">
        <f>BA28/CV28*1000</f>
        <v>0</v>
      </c>
      <c r="BG28" s="2">
        <f>BB28/CV28*1000</f>
        <v>0</v>
      </c>
      <c r="BH28" s="2">
        <f>BC28/CV28*1000</f>
        <v>0</v>
      </c>
      <c r="BI28" s="147">
        <f>BD28/CV28*1000</f>
        <v>0</v>
      </c>
      <c r="BJ28" s="3"/>
      <c r="BK28" s="21">
        <v>6752</v>
      </c>
      <c r="BL28" s="3">
        <v>6697</v>
      </c>
      <c r="BM28" s="2">
        <v>55</v>
      </c>
      <c r="BN28" s="2">
        <v>55</v>
      </c>
      <c r="BO28" s="45"/>
      <c r="BP28" s="2">
        <f>BN28+BO28</f>
        <v>55</v>
      </c>
      <c r="BQ28" s="2">
        <f>BM28/BL28*1000</f>
        <v>8.2126325220247871</v>
      </c>
      <c r="BR28" s="2">
        <f>BP28/BL28*1000</f>
        <v>8.2126325220247871</v>
      </c>
      <c r="BS28" s="2"/>
      <c r="BT28" s="7">
        <v>6849</v>
      </c>
      <c r="BU28" s="3">
        <v>6779</v>
      </c>
      <c r="BV28" s="2">
        <f>BT28-BU28</f>
        <v>70</v>
      </c>
      <c r="BW28" s="2">
        <v>70</v>
      </c>
      <c r="BX28" s="61"/>
      <c r="BY28" s="2">
        <f>BW28+BX28</f>
        <v>70</v>
      </c>
      <c r="BZ28" s="2">
        <f>BV28/BU28*1000</f>
        <v>10.326006785661603</v>
      </c>
      <c r="CA28" s="2">
        <f>BY28/BU28*1000</f>
        <v>10.326006785661603</v>
      </c>
      <c r="CB28" s="2"/>
      <c r="CC28" s="105">
        <v>6893</v>
      </c>
      <c r="CD28" s="3">
        <v>6839</v>
      </c>
      <c r="CE28" s="2">
        <f>CC28-CD28</f>
        <v>54</v>
      </c>
      <c r="CF28" s="2">
        <v>54</v>
      </c>
      <c r="CG28" s="61"/>
      <c r="CH28" s="2">
        <f>CF28+CG28</f>
        <v>54</v>
      </c>
      <c r="CI28" s="2">
        <f>CE28/CD28*1000</f>
        <v>7.8958912121655214</v>
      </c>
      <c r="CJ28" s="2">
        <f>CH28/CD28*1000</f>
        <v>7.8958912121655214</v>
      </c>
      <c r="CK28" s="2"/>
      <c r="CL28" s="105">
        <v>6955</v>
      </c>
      <c r="CM28" s="3">
        <v>6902</v>
      </c>
      <c r="CN28" s="2">
        <f>CL28-CM28</f>
        <v>53</v>
      </c>
      <c r="CO28" s="2">
        <f>CN28</f>
        <v>53</v>
      </c>
      <c r="CP28" s="61"/>
      <c r="CQ28" s="2">
        <f>CO28+CP28</f>
        <v>53</v>
      </c>
      <c r="CR28" s="2">
        <f>CN28/CM28*1000</f>
        <v>7.6789336424224865</v>
      </c>
      <c r="CS28" s="2">
        <f>CQ28/CM28*1000</f>
        <v>7.6789336424224865</v>
      </c>
      <c r="CT28" s="2"/>
      <c r="CU28" s="132">
        <v>6962</v>
      </c>
      <c r="CV28" s="3">
        <v>6911</v>
      </c>
      <c r="CW28" s="2">
        <f>CU28-CV28</f>
        <v>51</v>
      </c>
      <c r="CX28" s="2">
        <f>CW28</f>
        <v>51</v>
      </c>
      <c r="CY28" s="61"/>
      <c r="CZ28" s="2">
        <f>CX28+CY28</f>
        <v>51</v>
      </c>
      <c r="DA28" s="2">
        <f>CW28/CV28*1000</f>
        <v>7.3795398639849514</v>
      </c>
      <c r="DB28" s="2">
        <f>CZ28/CV28*1000</f>
        <v>7.3795398639849514</v>
      </c>
      <c r="DC28" s="2"/>
      <c r="DD28" s="132">
        <v>6978</v>
      </c>
      <c r="DE28" s="3">
        <v>6948</v>
      </c>
      <c r="DF28" s="2">
        <f>DD28-DE28</f>
        <v>30</v>
      </c>
      <c r="DG28" s="2">
        <f>DF28</f>
        <v>30</v>
      </c>
      <c r="DH28" s="61"/>
      <c r="DI28" s="2">
        <f>DG28+DH28</f>
        <v>30</v>
      </c>
      <c r="DJ28" s="2">
        <f>DF28/DE28*1000</f>
        <v>4.3177892918825558</v>
      </c>
      <c r="DK28" s="2">
        <f>DI28/DE28*1000</f>
        <v>4.3177892918825558</v>
      </c>
      <c r="DL28" s="2"/>
      <c r="DM28" s="132">
        <v>6991</v>
      </c>
      <c r="DN28" s="2">
        <v>6965</v>
      </c>
      <c r="DO28" s="3">
        <f>DM28-DN28</f>
        <v>26</v>
      </c>
      <c r="DP28" s="3">
        <f>DO28/DN28*1000</f>
        <v>3.7329504666188082</v>
      </c>
      <c r="DQ28" s="2"/>
      <c r="DR28" s="132">
        <v>7045</v>
      </c>
      <c r="DS28" s="2">
        <v>7032</v>
      </c>
      <c r="DT28" s="3">
        <f>DR28-DS28</f>
        <v>13</v>
      </c>
      <c r="DU28" s="3">
        <f>DT28/DS28*1000</f>
        <v>1.8486916951080774</v>
      </c>
      <c r="DV28" s="2"/>
      <c r="DW28" s="2"/>
      <c r="DX28" s="77">
        <f>BP28</f>
        <v>55</v>
      </c>
      <c r="DY28" s="83">
        <f>BY28</f>
        <v>70</v>
      </c>
      <c r="DZ28" s="83">
        <f>CH28</f>
        <v>54</v>
      </c>
      <c r="EA28" s="81">
        <f>CQ28</f>
        <v>53</v>
      </c>
      <c r="EB28" s="81">
        <f>CZ28</f>
        <v>51</v>
      </c>
      <c r="EC28" s="81">
        <f>DI28</f>
        <v>30</v>
      </c>
      <c r="ED28" s="81">
        <f>DO28</f>
        <v>26</v>
      </c>
      <c r="EE28" s="81">
        <f>DT28</f>
        <v>13</v>
      </c>
      <c r="EF28" s="2"/>
      <c r="EG28" s="77">
        <f>DX28/BL28*1000</f>
        <v>8.2126325220247871</v>
      </c>
      <c r="EH28" s="83">
        <f>DY28/BU28*1000</f>
        <v>10.326006785661603</v>
      </c>
      <c r="EI28" s="83">
        <f>DZ28/CD28*1000</f>
        <v>7.8958912121655214</v>
      </c>
      <c r="EJ28" s="81">
        <f>EA28/CM28*1000</f>
        <v>7.6789336424224865</v>
      </c>
      <c r="EK28" s="81">
        <f>EB28/CV28*1000</f>
        <v>7.3795398639849514</v>
      </c>
      <c r="EL28" s="81">
        <f>EC28/DN28*1000</f>
        <v>4.3072505384063176</v>
      </c>
      <c r="EM28" s="81">
        <f>ED28/DN28*1000</f>
        <v>3.7329504666188082</v>
      </c>
      <c r="EN28" s="81">
        <f>EE28/DS28*1000</f>
        <v>1.8486916951080774</v>
      </c>
      <c r="EO28" s="2"/>
      <c r="EP28" s="83">
        <f>DY28-DX28</f>
        <v>15</v>
      </c>
      <c r="EQ28" s="83">
        <f>DZ28-DY28</f>
        <v>-16</v>
      </c>
      <c r="ER28" s="83">
        <f>EA28-DZ28</f>
        <v>-1</v>
      </c>
      <c r="ES28" s="83">
        <f>EB28-EA28</f>
        <v>-2</v>
      </c>
      <c r="ET28" s="83">
        <f>EC28-EB28</f>
        <v>-21</v>
      </c>
      <c r="EU28" s="83">
        <f>ED28-EC28</f>
        <v>-4</v>
      </c>
      <c r="EV28" s="83">
        <f>EE28-ED28</f>
        <v>-13</v>
      </c>
      <c r="EW28" s="2">
        <f>EU28+EV28</f>
        <v>-17</v>
      </c>
      <c r="EX28" s="2">
        <f>SUM(ES28:EV28)</f>
        <v>-40</v>
      </c>
      <c r="EY28" s="54"/>
      <c r="EZ28" s="77">
        <f>BR28</f>
        <v>8.2126325220247871</v>
      </c>
      <c r="FA28" s="83">
        <f>CA28</f>
        <v>10.326006785661603</v>
      </c>
      <c r="FB28" s="83">
        <f>CJ28</f>
        <v>7.8958912121655214</v>
      </c>
      <c r="FC28" s="81">
        <f>CS28</f>
        <v>7.6789336424224865</v>
      </c>
      <c r="FD28" s="83">
        <f>DB28</f>
        <v>7.3795398639849514</v>
      </c>
      <c r="FE28" s="83">
        <f>DP28</f>
        <v>3.7329504666188082</v>
      </c>
      <c r="FF28" s="83">
        <f>DP28</f>
        <v>3.7329504666188082</v>
      </c>
      <c r="FG28" s="83">
        <f>DU28</f>
        <v>1.8486916951080774</v>
      </c>
      <c r="FH28" s="2">
        <f>EW28/DE28*1000</f>
        <v>-2.446747265400115</v>
      </c>
      <c r="FI28" s="2">
        <f>EX28/CM28*1000</f>
        <v>-5.7954216169226314</v>
      </c>
      <c r="FJ28" s="2"/>
      <c r="FK28" s="3">
        <f>EE28</f>
        <v>13</v>
      </c>
    </row>
    <row r="29" spans="1:167" ht="12" customHeight="1" x14ac:dyDescent="0.25">
      <c r="A29" s="2">
        <v>3</v>
      </c>
      <c r="B29" s="10" t="s">
        <v>151</v>
      </c>
      <c r="C29" s="197">
        <v>51004</v>
      </c>
      <c r="D29" s="10"/>
      <c r="E29" s="2" t="s">
        <v>213</v>
      </c>
      <c r="F29" s="33"/>
      <c r="G29" s="33"/>
      <c r="H29" s="33"/>
      <c r="I29" s="33"/>
      <c r="J29" s="33"/>
      <c r="K29" s="33"/>
      <c r="L29" s="33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61"/>
      <c r="X29" s="45"/>
      <c r="Y29" s="3">
        <v>13</v>
      </c>
      <c r="Z29" s="147">
        <v>10</v>
      </c>
      <c r="AA29" s="3">
        <f>SUM(Y29:Z29)</f>
        <v>23</v>
      </c>
      <c r="AB29" s="29"/>
      <c r="AC29" s="148"/>
      <c r="AD29" s="148"/>
      <c r="AE29" s="148"/>
      <c r="AF29" s="148"/>
      <c r="AG29" s="148"/>
      <c r="AH29" s="148"/>
      <c r="AI29" s="148"/>
      <c r="AJ29" s="194"/>
      <c r="AK29" s="29"/>
      <c r="AL29" s="194"/>
      <c r="AM29" s="29"/>
      <c r="AN29" s="148"/>
      <c r="AO29" s="148"/>
      <c r="AP29" s="148"/>
      <c r="AQ29" s="148"/>
      <c r="AR29" s="148"/>
      <c r="AS29" s="148"/>
      <c r="AT29" s="148"/>
      <c r="AU29" s="29"/>
      <c r="AV29" s="148"/>
      <c r="AW29" s="148"/>
      <c r="AX29" s="148"/>
      <c r="AY29" s="29"/>
      <c r="AZ29" s="3"/>
      <c r="BA29" s="188">
        <f>AV29</f>
        <v>0</v>
      </c>
      <c r="BB29" s="2">
        <f>AW29</f>
        <v>0</v>
      </c>
      <c r="BC29" s="2">
        <f>AX29</f>
        <v>0</v>
      </c>
      <c r="BD29" s="147">
        <f>AY29</f>
        <v>0</v>
      </c>
      <c r="BE29" s="3">
        <f>EK29</f>
        <v>0.34550668555436548</v>
      </c>
      <c r="BF29" s="188">
        <f>BA29/CV29*1000</f>
        <v>0</v>
      </c>
      <c r="BG29" s="2">
        <f>BB29/CV29*1000</f>
        <v>0</v>
      </c>
      <c r="BH29" s="2">
        <f>BC29/CV29*1000</f>
        <v>0</v>
      </c>
      <c r="BI29" s="147">
        <f>BD29/CV29*1000</f>
        <v>0</v>
      </c>
      <c r="BJ29" s="3"/>
      <c r="BK29" s="21">
        <v>28543</v>
      </c>
      <c r="BL29" s="3">
        <v>28507</v>
      </c>
      <c r="BM29" s="2">
        <v>36</v>
      </c>
      <c r="BN29" s="2">
        <v>36</v>
      </c>
      <c r="BO29" s="45"/>
      <c r="BP29" s="2">
        <f>BN29+BO29</f>
        <v>36</v>
      </c>
      <c r="BQ29" s="2">
        <f>BM29/BL29*1000</f>
        <v>1.2628477216122356</v>
      </c>
      <c r="BR29" s="2">
        <f>BP29/BL29*1000</f>
        <v>1.2628477216122356</v>
      </c>
      <c r="BS29" s="2"/>
      <c r="BT29" s="7">
        <v>28477</v>
      </c>
      <c r="BU29" s="3">
        <v>28459</v>
      </c>
      <c r="BV29" s="2">
        <f>BT29-BU29</f>
        <v>18</v>
      </c>
      <c r="BW29" s="2">
        <v>18</v>
      </c>
      <c r="BX29" s="61"/>
      <c r="BY29" s="2">
        <f>BW29+BX29</f>
        <v>18</v>
      </c>
      <c r="BZ29" s="2">
        <f>BV29/BU29*1000</f>
        <v>0.63248884359956425</v>
      </c>
      <c r="CA29" s="2">
        <f>BY29/BU29*1000</f>
        <v>0.63248884359956425</v>
      </c>
      <c r="CB29" s="2"/>
      <c r="CC29" s="105">
        <v>28539</v>
      </c>
      <c r="CD29" s="3">
        <v>28518</v>
      </c>
      <c r="CE29" s="2">
        <f>CC29-CD29</f>
        <v>21</v>
      </c>
      <c r="CF29" s="2">
        <v>21</v>
      </c>
      <c r="CG29" s="61"/>
      <c r="CH29" s="2">
        <f>CF29+CG29</f>
        <v>21</v>
      </c>
      <c r="CI29" s="2">
        <f>CE29/CD29*1000</f>
        <v>0.73637702503681879</v>
      </c>
      <c r="CJ29" s="2">
        <f>CH29/CD29*1000</f>
        <v>0.73637702503681879</v>
      </c>
      <c r="CK29" s="2"/>
      <c r="CL29" s="105">
        <v>28753</v>
      </c>
      <c r="CM29" s="3">
        <v>28713</v>
      </c>
      <c r="CN29" s="2">
        <f>CL29-CM29</f>
        <v>40</v>
      </c>
      <c r="CO29" s="2">
        <f>CN29</f>
        <v>40</v>
      </c>
      <c r="CP29" s="61"/>
      <c r="CQ29" s="2">
        <f>CO29+CP29</f>
        <v>40</v>
      </c>
      <c r="CR29" s="2">
        <f>CN29/CM29*1000</f>
        <v>1.3930972033573641</v>
      </c>
      <c r="CS29" s="2">
        <f>CQ29/CM29*1000</f>
        <v>1.3930972033573641</v>
      </c>
      <c r="CT29" s="2"/>
      <c r="CU29" s="132">
        <v>28953</v>
      </c>
      <c r="CV29" s="3">
        <v>28943</v>
      </c>
      <c r="CW29" s="2">
        <f>CU29-CV29</f>
        <v>10</v>
      </c>
      <c r="CX29" s="2">
        <f>CW29</f>
        <v>10</v>
      </c>
      <c r="CY29" s="61"/>
      <c r="CZ29" s="2">
        <f>CX29+CY29</f>
        <v>10</v>
      </c>
      <c r="DA29" s="2">
        <f>CW29/CV29*1000</f>
        <v>0.34550668555436548</v>
      </c>
      <c r="DB29" s="2">
        <f>CZ29/CV29*1000</f>
        <v>0.34550668555436548</v>
      </c>
      <c r="DC29" s="2"/>
      <c r="DD29" s="132">
        <v>29081</v>
      </c>
      <c r="DE29" s="3">
        <v>29059</v>
      </c>
      <c r="DF29" s="2">
        <f>DD29-DE29</f>
        <v>22</v>
      </c>
      <c r="DG29" s="2">
        <f>DF29</f>
        <v>22</v>
      </c>
      <c r="DH29" s="61"/>
      <c r="DI29" s="2">
        <f>DG29+DH29</f>
        <v>22</v>
      </c>
      <c r="DJ29" s="2">
        <f>DF29/DE29*1000</f>
        <v>0.75708042258852681</v>
      </c>
      <c r="DK29" s="2">
        <f>DI29/DE29*1000</f>
        <v>0.75708042258852681</v>
      </c>
      <c r="DL29" s="2"/>
      <c r="DM29" s="132">
        <v>29165</v>
      </c>
      <c r="DN29" s="2">
        <v>29151</v>
      </c>
      <c r="DO29" s="3">
        <f>DM29-DN29</f>
        <v>14</v>
      </c>
      <c r="DP29" s="3">
        <f>DO29/DN29*1000</f>
        <v>0.48025796713663343</v>
      </c>
      <c r="DQ29" s="2"/>
      <c r="DR29" s="132">
        <v>29342</v>
      </c>
      <c r="DS29" s="2">
        <v>29311</v>
      </c>
      <c r="DT29" s="3">
        <f>DR29-DS29</f>
        <v>31</v>
      </c>
      <c r="DU29" s="3">
        <f>DT29/DS29*1000</f>
        <v>1.0576234178294839</v>
      </c>
      <c r="DV29" s="2"/>
      <c r="DW29" s="2"/>
      <c r="DX29" s="77">
        <f>BP29</f>
        <v>36</v>
      </c>
      <c r="DY29" s="83">
        <f>BY29</f>
        <v>18</v>
      </c>
      <c r="DZ29" s="83">
        <f>CH29</f>
        <v>21</v>
      </c>
      <c r="EA29" s="81">
        <f>CQ29</f>
        <v>40</v>
      </c>
      <c r="EB29" s="81">
        <f>CZ29</f>
        <v>10</v>
      </c>
      <c r="EC29" s="81">
        <f>DI29</f>
        <v>22</v>
      </c>
      <c r="ED29" s="81">
        <f>DO29</f>
        <v>14</v>
      </c>
      <c r="EE29" s="81">
        <f>DT29</f>
        <v>31</v>
      </c>
      <c r="EF29" s="2"/>
      <c r="EG29" s="77">
        <f>DX29/BL29*1000</f>
        <v>1.2628477216122356</v>
      </c>
      <c r="EH29" s="83">
        <f>DY29/BU29*1000</f>
        <v>0.63248884359956425</v>
      </c>
      <c r="EI29" s="83">
        <f>DZ29/CD29*1000</f>
        <v>0.73637702503681879</v>
      </c>
      <c r="EJ29" s="81">
        <f>EA29/CM29*1000</f>
        <v>1.3930972033573641</v>
      </c>
      <c r="EK29" s="81">
        <f>EB29/CV29*1000</f>
        <v>0.34550668555436548</v>
      </c>
      <c r="EL29" s="81">
        <f>EC29/DN29*1000</f>
        <v>0.75469109121470968</v>
      </c>
      <c r="EM29" s="81">
        <f>ED29/DN29*1000</f>
        <v>0.48025796713663343</v>
      </c>
      <c r="EN29" s="81">
        <f>EE29/DS29*1000</f>
        <v>1.0576234178294839</v>
      </c>
      <c r="EO29" s="2"/>
      <c r="EP29" s="83">
        <f>DY29-DX29</f>
        <v>-18</v>
      </c>
      <c r="EQ29" s="83">
        <f>DZ29-DY29</f>
        <v>3</v>
      </c>
      <c r="ER29" s="83">
        <f>EA29-DZ29</f>
        <v>19</v>
      </c>
      <c r="ES29" s="83">
        <f>EB29-EA29</f>
        <v>-30</v>
      </c>
      <c r="ET29" s="83">
        <f>EC29-EB29</f>
        <v>12</v>
      </c>
      <c r="EU29" s="83">
        <f>ED29-EC29</f>
        <v>-8</v>
      </c>
      <c r="EV29" s="83">
        <f>EE29-ED29</f>
        <v>17</v>
      </c>
      <c r="EW29" s="2">
        <f>EU29+EV29</f>
        <v>9</v>
      </c>
      <c r="EX29" s="2">
        <f>SUM(ES29:EV29)</f>
        <v>-9</v>
      </c>
      <c r="EY29" s="54"/>
      <c r="EZ29" s="77">
        <f>BR29</f>
        <v>1.2628477216122356</v>
      </c>
      <c r="FA29" s="83">
        <f>CA29</f>
        <v>0.63248884359956425</v>
      </c>
      <c r="FB29" s="83">
        <f>CJ29</f>
        <v>0.73637702503681879</v>
      </c>
      <c r="FC29" s="81">
        <f>CS29</f>
        <v>1.3930972033573641</v>
      </c>
      <c r="FD29" s="83">
        <f>DB29</f>
        <v>0.34550668555436548</v>
      </c>
      <c r="FE29" s="83">
        <f>DP29</f>
        <v>0.48025796713663343</v>
      </c>
      <c r="FF29" s="83">
        <f>DP29</f>
        <v>0.48025796713663343</v>
      </c>
      <c r="FG29" s="83">
        <f>DU29</f>
        <v>1.0576234178294839</v>
      </c>
      <c r="FH29" s="2">
        <f>EW29/DE29*1000</f>
        <v>0.30971471833167008</v>
      </c>
      <c r="FI29" s="2">
        <f>EX29/CM29*1000</f>
        <v>-0.31344687075540695</v>
      </c>
      <c r="FJ29" s="2"/>
      <c r="FK29" s="3">
        <f>EE29</f>
        <v>31</v>
      </c>
    </row>
    <row r="30" spans="1:167" ht="12" customHeight="1" x14ac:dyDescent="0.25">
      <c r="A30" s="2">
        <v>3</v>
      </c>
      <c r="B30" s="10" t="s">
        <v>155</v>
      </c>
      <c r="C30" s="197">
        <v>81003</v>
      </c>
      <c r="D30" s="10"/>
      <c r="E30" s="2" t="s">
        <v>214</v>
      </c>
      <c r="F30" s="33"/>
      <c r="G30" s="33"/>
      <c r="H30" s="33"/>
      <c r="I30" s="33"/>
      <c r="J30" s="33"/>
      <c r="K30" s="33"/>
      <c r="L30" s="33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61"/>
      <c r="X30" s="45"/>
      <c r="Y30" s="3">
        <v>0</v>
      </c>
      <c r="Z30" s="147">
        <v>9</v>
      </c>
      <c r="AA30" s="3">
        <f>SUM(Y30:Z30)</f>
        <v>9</v>
      </c>
      <c r="AB30" s="29"/>
      <c r="AC30" s="148"/>
      <c r="AD30" s="148"/>
      <c r="AE30" s="148"/>
      <c r="AF30" s="148"/>
      <c r="AG30" s="148"/>
      <c r="AH30" s="148"/>
      <c r="AI30" s="148"/>
      <c r="AJ30" s="194"/>
      <c r="AK30" s="29"/>
      <c r="AL30" s="194"/>
      <c r="AM30" s="29"/>
      <c r="AN30" s="148"/>
      <c r="AO30" s="148"/>
      <c r="AP30" s="148"/>
      <c r="AQ30" s="148"/>
      <c r="AR30" s="148"/>
      <c r="AS30" s="148"/>
      <c r="AT30" s="148"/>
      <c r="AU30" s="29"/>
      <c r="AV30" s="148"/>
      <c r="AW30" s="148"/>
      <c r="AX30" s="148"/>
      <c r="AY30" s="29"/>
      <c r="AZ30" s="3"/>
      <c r="BA30" s="188">
        <f>AV30</f>
        <v>0</v>
      </c>
      <c r="BB30" s="2">
        <f>AW30</f>
        <v>0</v>
      </c>
      <c r="BC30" s="2">
        <f>AX30</f>
        <v>0</v>
      </c>
      <c r="BD30" s="147">
        <f>AY30</f>
        <v>0</v>
      </c>
      <c r="BE30" s="3">
        <f>EK30</f>
        <v>-0.18474043968224643</v>
      </c>
      <c r="BF30" s="188">
        <f>BA30/CV30*1000</f>
        <v>0</v>
      </c>
      <c r="BG30" s="2">
        <f>BB30/CV30*1000</f>
        <v>0</v>
      </c>
      <c r="BH30" s="2">
        <f>BC30/CV30*1000</f>
        <v>0</v>
      </c>
      <c r="BI30" s="147">
        <f>BD30/CV30*1000</f>
        <v>0</v>
      </c>
      <c r="BJ30" s="3"/>
      <c r="BK30" s="21">
        <v>5170</v>
      </c>
      <c r="BL30" s="3">
        <v>5170</v>
      </c>
      <c r="BM30" s="2">
        <v>0</v>
      </c>
      <c r="BN30" s="2">
        <v>0</v>
      </c>
      <c r="BO30" s="45"/>
      <c r="BP30" s="2">
        <f>BN30+BO30</f>
        <v>0</v>
      </c>
      <c r="BQ30" s="2">
        <f>BM30/BL30*1000</f>
        <v>0</v>
      </c>
      <c r="BR30" s="2">
        <f>BP30/BL30*1000</f>
        <v>0</v>
      </c>
      <c r="BS30" s="2"/>
      <c r="BT30" s="7">
        <v>5218</v>
      </c>
      <c r="BU30" s="3">
        <v>5216</v>
      </c>
      <c r="BV30" s="2">
        <f>BT30-BU30</f>
        <v>2</v>
      </c>
      <c r="BW30" s="2">
        <v>2</v>
      </c>
      <c r="BX30" s="61"/>
      <c r="BY30" s="2">
        <f>BW30+BX30</f>
        <v>2</v>
      </c>
      <c r="BZ30" s="2">
        <f>BV30/BU30*1000</f>
        <v>0.3834355828220859</v>
      </c>
      <c r="CA30" s="2">
        <f>BY30/BU30*1000</f>
        <v>0.3834355828220859</v>
      </c>
      <c r="CB30" s="2"/>
      <c r="CC30" s="105">
        <v>5288</v>
      </c>
      <c r="CD30" s="3">
        <v>5288</v>
      </c>
      <c r="CE30" s="2">
        <f>CC30-CD30</f>
        <v>0</v>
      </c>
      <c r="CF30" s="2">
        <v>0</v>
      </c>
      <c r="CG30" s="61"/>
      <c r="CH30" s="2">
        <f>CF30+CG30</f>
        <v>0</v>
      </c>
      <c r="CI30" s="2">
        <f>CE30/CD30*1000</f>
        <v>0</v>
      </c>
      <c r="CJ30" s="2">
        <f>CH30/CD30*1000</f>
        <v>0</v>
      </c>
      <c r="CK30" s="2"/>
      <c r="CL30" s="105">
        <v>5372</v>
      </c>
      <c r="CM30" s="3">
        <v>5371</v>
      </c>
      <c r="CN30" s="2">
        <f>CL30-CM30</f>
        <v>1</v>
      </c>
      <c r="CO30" s="2">
        <f>CN30</f>
        <v>1</v>
      </c>
      <c r="CP30" s="61"/>
      <c r="CQ30" s="2">
        <f>CO30+CP30</f>
        <v>1</v>
      </c>
      <c r="CR30" s="2">
        <f>CN30/CM30*1000</f>
        <v>0.1861850679575498</v>
      </c>
      <c r="CS30" s="2">
        <f>CQ30/CM30*1000</f>
        <v>0.1861850679575498</v>
      </c>
      <c r="CT30" s="2"/>
      <c r="CU30" s="132">
        <v>5412</v>
      </c>
      <c r="CV30" s="3">
        <v>5413</v>
      </c>
      <c r="CW30" s="2">
        <f>CU30-CV30</f>
        <v>-1</v>
      </c>
      <c r="CX30" s="2">
        <f>CW30</f>
        <v>-1</v>
      </c>
      <c r="CY30" s="61"/>
      <c r="CZ30" s="2">
        <f>CX30+CY30</f>
        <v>-1</v>
      </c>
      <c r="DA30" s="2">
        <f>CW30/CV30*1000</f>
        <v>-0.18474043968224643</v>
      </c>
      <c r="DB30" s="2">
        <f>CZ30/CV30*1000</f>
        <v>-0.18474043968224643</v>
      </c>
      <c r="DC30" s="2"/>
      <c r="DD30" s="132">
        <v>5492</v>
      </c>
      <c r="DE30" s="3">
        <v>5489</v>
      </c>
      <c r="DF30" s="2">
        <f>DD30-DE30</f>
        <v>3</v>
      </c>
      <c r="DG30" s="2">
        <f>DF30</f>
        <v>3</v>
      </c>
      <c r="DH30" s="61"/>
      <c r="DI30" s="2">
        <f>DG30+DH30</f>
        <v>3</v>
      </c>
      <c r="DJ30" s="2">
        <f>DF30/DE30*1000</f>
        <v>0.54654764073601747</v>
      </c>
      <c r="DK30" s="2">
        <f>DI30/DE30*1000</f>
        <v>0.54654764073601747</v>
      </c>
      <c r="DL30" s="2"/>
      <c r="DM30" s="132">
        <v>5539</v>
      </c>
      <c r="DN30" s="2">
        <v>5535</v>
      </c>
      <c r="DO30" s="3">
        <f>DM30-DN30</f>
        <v>4</v>
      </c>
      <c r="DP30" s="3">
        <f>DO30/DN30*1000</f>
        <v>0.72267389340560073</v>
      </c>
      <c r="DQ30" s="2"/>
      <c r="DR30" s="132">
        <v>5576</v>
      </c>
      <c r="DS30" s="2">
        <v>5574</v>
      </c>
      <c r="DT30" s="3">
        <f>DR30-DS30</f>
        <v>2</v>
      </c>
      <c r="DU30" s="3">
        <f>DT30/DS30*1000</f>
        <v>0.35880875493362041</v>
      </c>
      <c r="DV30" s="2"/>
      <c r="DW30" s="2"/>
      <c r="DX30" s="77">
        <f>BP30</f>
        <v>0</v>
      </c>
      <c r="DY30" s="83">
        <f>BY30</f>
        <v>2</v>
      </c>
      <c r="DZ30" s="83">
        <f>CH30</f>
        <v>0</v>
      </c>
      <c r="EA30" s="81">
        <f>CQ30</f>
        <v>1</v>
      </c>
      <c r="EB30" s="81">
        <f>CZ30</f>
        <v>-1</v>
      </c>
      <c r="EC30" s="81">
        <f>DI30</f>
        <v>3</v>
      </c>
      <c r="ED30" s="81">
        <f>DO30</f>
        <v>4</v>
      </c>
      <c r="EE30" s="81">
        <f>DT30</f>
        <v>2</v>
      </c>
      <c r="EF30" s="2"/>
      <c r="EG30" s="77">
        <f>DX30/BL30*1000</f>
        <v>0</v>
      </c>
      <c r="EH30" s="83">
        <f>DY30/BU30*1000</f>
        <v>0.3834355828220859</v>
      </c>
      <c r="EI30" s="83">
        <f>DZ30/CD30*1000</f>
        <v>0</v>
      </c>
      <c r="EJ30" s="81">
        <f>EA30/CM30*1000</f>
        <v>0.1861850679575498</v>
      </c>
      <c r="EK30" s="81">
        <f>EB30/CV30*1000</f>
        <v>-0.18474043968224643</v>
      </c>
      <c r="EL30" s="81">
        <f>EC30/DN30*1000</f>
        <v>0.54200542005420049</v>
      </c>
      <c r="EM30" s="81">
        <f>ED30/DN30*1000</f>
        <v>0.72267389340560073</v>
      </c>
      <c r="EN30" s="81">
        <f>EE30/DS30*1000</f>
        <v>0.35880875493362041</v>
      </c>
      <c r="EO30" s="2"/>
      <c r="EP30" s="83">
        <f>DY30-DX30</f>
        <v>2</v>
      </c>
      <c r="EQ30" s="83">
        <f>DZ30-DY30</f>
        <v>-2</v>
      </c>
      <c r="ER30" s="83">
        <f>EA30-DZ30</f>
        <v>1</v>
      </c>
      <c r="ES30" s="83">
        <f>EB30-EA30</f>
        <v>-2</v>
      </c>
      <c r="ET30" s="83">
        <f>EC30-EB30</f>
        <v>4</v>
      </c>
      <c r="EU30" s="83">
        <f>ED30-EC30</f>
        <v>1</v>
      </c>
      <c r="EV30" s="83">
        <f>EE30-ED30</f>
        <v>-2</v>
      </c>
      <c r="EW30" s="2">
        <f>EU30+EV30</f>
        <v>-1</v>
      </c>
      <c r="EX30" s="2">
        <f>SUM(ES30:EV30)</f>
        <v>1</v>
      </c>
      <c r="EY30" s="54"/>
      <c r="EZ30" s="77">
        <f>BR30</f>
        <v>0</v>
      </c>
      <c r="FA30" s="83">
        <f>CA30</f>
        <v>0.3834355828220859</v>
      </c>
      <c r="FB30" s="83">
        <f>CJ30</f>
        <v>0</v>
      </c>
      <c r="FC30" s="81">
        <f>CS30</f>
        <v>0.1861850679575498</v>
      </c>
      <c r="FD30" s="83">
        <f>DB30</f>
        <v>-0.18474043968224643</v>
      </c>
      <c r="FE30" s="83">
        <f>DP30</f>
        <v>0.72267389340560073</v>
      </c>
      <c r="FF30" s="83">
        <f>DP30</f>
        <v>0.72267389340560073</v>
      </c>
      <c r="FG30" s="83">
        <f>DU30</f>
        <v>0.35880875493362041</v>
      </c>
      <c r="FH30" s="2">
        <f>EW30/DE30*1000</f>
        <v>-0.18218254691200583</v>
      </c>
      <c r="FI30" s="2">
        <f>EX30/CM30*1000</f>
        <v>0.1861850679575498</v>
      </c>
      <c r="FJ30" s="2"/>
      <c r="FK30" s="3">
        <f>EE30</f>
        <v>2</v>
      </c>
    </row>
    <row r="31" spans="1:167" ht="12" customHeight="1" x14ac:dyDescent="0.25">
      <c r="A31" s="2">
        <v>3</v>
      </c>
      <c r="B31" s="10" t="s">
        <v>155</v>
      </c>
      <c r="C31" s="197">
        <v>81004</v>
      </c>
      <c r="D31" s="10"/>
      <c r="E31" s="2" t="s">
        <v>215</v>
      </c>
      <c r="F31" s="33"/>
      <c r="G31" s="33"/>
      <c r="H31" s="33"/>
      <c r="I31" s="33"/>
      <c r="J31" s="33"/>
      <c r="K31" s="33"/>
      <c r="L31" s="33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61"/>
      <c r="X31" s="45"/>
      <c r="Y31" s="3">
        <v>4</v>
      </c>
      <c r="Z31" s="147">
        <v>9</v>
      </c>
      <c r="AA31" s="3">
        <f>SUM(Y31:Z31)</f>
        <v>13</v>
      </c>
      <c r="AB31" s="29"/>
      <c r="AC31" s="148"/>
      <c r="AD31" s="148"/>
      <c r="AE31" s="148"/>
      <c r="AF31" s="148"/>
      <c r="AG31" s="148"/>
      <c r="AH31" s="148"/>
      <c r="AI31" s="148"/>
      <c r="AJ31" s="194"/>
      <c r="AK31" s="29"/>
      <c r="AL31" s="194"/>
      <c r="AM31" s="29"/>
      <c r="AN31" s="148"/>
      <c r="AO31" s="148"/>
      <c r="AP31" s="148"/>
      <c r="AQ31" s="148"/>
      <c r="AR31" s="148"/>
      <c r="AS31" s="148"/>
      <c r="AT31" s="148"/>
      <c r="AU31" s="29"/>
      <c r="AV31" s="148"/>
      <c r="AW31" s="148"/>
      <c r="AX31" s="148"/>
      <c r="AY31" s="29"/>
      <c r="AZ31" s="3"/>
      <c r="BA31" s="188">
        <f>AV31</f>
        <v>0</v>
      </c>
      <c r="BB31" s="2">
        <f>AW31</f>
        <v>0</v>
      </c>
      <c r="BC31" s="2">
        <f>AX31</f>
        <v>0</v>
      </c>
      <c r="BD31" s="147">
        <f>AY31</f>
        <v>0</v>
      </c>
      <c r="BE31" s="3">
        <f>EK31</f>
        <v>2.4112363614443302</v>
      </c>
      <c r="BF31" s="188">
        <f>BA31/CV31*1000</f>
        <v>0</v>
      </c>
      <c r="BG31" s="2">
        <f>BB31/CV31*1000</f>
        <v>0</v>
      </c>
      <c r="BH31" s="2">
        <f>BC31/CV31*1000</f>
        <v>0</v>
      </c>
      <c r="BI31" s="147">
        <f>BD31/CV31*1000</f>
        <v>0</v>
      </c>
      <c r="BJ31" s="3"/>
      <c r="BK31" s="21">
        <v>16042</v>
      </c>
      <c r="BL31" s="3">
        <v>16002</v>
      </c>
      <c r="BM31" s="2">
        <v>40</v>
      </c>
      <c r="BN31" s="2">
        <v>40</v>
      </c>
      <c r="BO31" s="45"/>
      <c r="BP31" s="2">
        <f>BN31+BO31</f>
        <v>40</v>
      </c>
      <c r="BQ31" s="2">
        <f>BM31/BL31*1000</f>
        <v>2.4996875390576179</v>
      </c>
      <c r="BR31" s="2">
        <f>BP31/BL31*1000</f>
        <v>2.4996875390576179</v>
      </c>
      <c r="BS31" s="2"/>
      <c r="BT31" s="7">
        <v>16263</v>
      </c>
      <c r="BU31" s="3">
        <v>16211</v>
      </c>
      <c r="BV31" s="2">
        <f>BT31-BU31</f>
        <v>52</v>
      </c>
      <c r="BW31" s="2">
        <v>52</v>
      </c>
      <c r="BX31" s="61"/>
      <c r="BY31" s="2">
        <f>BW31+BX31</f>
        <v>52</v>
      </c>
      <c r="BZ31" s="2">
        <f>BV31/BU31*1000</f>
        <v>3.2076984763432237</v>
      </c>
      <c r="CA31" s="2">
        <f>BY31/BU31*1000</f>
        <v>3.2076984763432237</v>
      </c>
      <c r="CB31" s="2"/>
      <c r="CC31" s="105">
        <v>16317</v>
      </c>
      <c r="CD31" s="3">
        <v>16299</v>
      </c>
      <c r="CE31" s="2">
        <f>CC31-CD31</f>
        <v>18</v>
      </c>
      <c r="CF31" s="2">
        <v>18</v>
      </c>
      <c r="CG31" s="61"/>
      <c r="CH31" s="2">
        <f>CF31+CG31</f>
        <v>18</v>
      </c>
      <c r="CI31" s="2">
        <f>CE31/CD31*1000</f>
        <v>1.1043622308117063</v>
      </c>
      <c r="CJ31" s="2">
        <f>CH31/CD31*1000</f>
        <v>1.1043622308117063</v>
      </c>
      <c r="CK31" s="2"/>
      <c r="CL31" s="105">
        <v>16414</v>
      </c>
      <c r="CM31" s="3">
        <v>16397</v>
      </c>
      <c r="CN31" s="2">
        <f>CL31-CM31</f>
        <v>17</v>
      </c>
      <c r="CO31" s="2">
        <f>CN31</f>
        <v>17</v>
      </c>
      <c r="CP31" s="61"/>
      <c r="CQ31" s="2">
        <f>CO31+CP31</f>
        <v>17</v>
      </c>
      <c r="CR31" s="2">
        <f>CN31/CM31*1000</f>
        <v>1.0367750198206989</v>
      </c>
      <c r="CS31" s="2">
        <f>CQ31/CM31*1000</f>
        <v>1.0367750198206989</v>
      </c>
      <c r="CT31" s="2"/>
      <c r="CU31" s="132">
        <v>16629</v>
      </c>
      <c r="CV31" s="3">
        <v>16589</v>
      </c>
      <c r="CW31" s="2">
        <f>CU31-CV31</f>
        <v>40</v>
      </c>
      <c r="CX31" s="2">
        <f>CW31</f>
        <v>40</v>
      </c>
      <c r="CY31" s="61"/>
      <c r="CZ31" s="2">
        <f>CX31+CY31</f>
        <v>40</v>
      </c>
      <c r="DA31" s="2">
        <f>CW31/CV31*1000</f>
        <v>2.4112363614443302</v>
      </c>
      <c r="DB31" s="2">
        <f>CZ31/CV31*1000</f>
        <v>2.4112363614443302</v>
      </c>
      <c r="DC31" s="2"/>
      <c r="DD31" s="132">
        <v>16836</v>
      </c>
      <c r="DE31" s="3">
        <v>16809</v>
      </c>
      <c r="DF31" s="2">
        <f>DD31-DE31</f>
        <v>27</v>
      </c>
      <c r="DG31" s="2">
        <f>DF31</f>
        <v>27</v>
      </c>
      <c r="DH31" s="61"/>
      <c r="DI31" s="2">
        <f>DG31+DH31</f>
        <v>27</v>
      </c>
      <c r="DJ31" s="2">
        <f>DF31/DE31*1000</f>
        <v>1.6062823487417455</v>
      </c>
      <c r="DK31" s="2">
        <f>DI31/DE31*1000</f>
        <v>1.6062823487417455</v>
      </c>
      <c r="DL31" s="2"/>
      <c r="DM31" s="132">
        <v>16901</v>
      </c>
      <c r="DN31" s="2">
        <v>16871</v>
      </c>
      <c r="DO31" s="3">
        <f>DM31-DN31</f>
        <v>30</v>
      </c>
      <c r="DP31" s="3">
        <f>DO31/DN31*1000</f>
        <v>1.7781992768656274</v>
      </c>
      <c r="DQ31" s="2"/>
      <c r="DR31" s="132">
        <v>17077</v>
      </c>
      <c r="DS31" s="2">
        <v>17048</v>
      </c>
      <c r="DT31" s="3">
        <f>DR31-DS31</f>
        <v>29</v>
      </c>
      <c r="DU31" s="3">
        <f>DT31/DS31*1000</f>
        <v>1.7010793054903801</v>
      </c>
      <c r="DV31" s="2"/>
      <c r="DW31" s="2"/>
      <c r="DX31" s="77">
        <f>BP31</f>
        <v>40</v>
      </c>
      <c r="DY31" s="83">
        <f>BY31</f>
        <v>52</v>
      </c>
      <c r="DZ31" s="83">
        <f>CH31</f>
        <v>18</v>
      </c>
      <c r="EA31" s="81">
        <f>CQ31</f>
        <v>17</v>
      </c>
      <c r="EB31" s="81">
        <f>CZ31</f>
        <v>40</v>
      </c>
      <c r="EC31" s="81">
        <f>DI31</f>
        <v>27</v>
      </c>
      <c r="ED31" s="81">
        <f>DO31</f>
        <v>30</v>
      </c>
      <c r="EE31" s="81">
        <f>DT31</f>
        <v>29</v>
      </c>
      <c r="EF31" s="2"/>
      <c r="EG31" s="77">
        <f>DX31/BL31*1000</f>
        <v>2.4996875390576179</v>
      </c>
      <c r="EH31" s="83">
        <f>DY31/BU31*1000</f>
        <v>3.2076984763432237</v>
      </c>
      <c r="EI31" s="83">
        <f>DZ31/CD31*1000</f>
        <v>1.1043622308117063</v>
      </c>
      <c r="EJ31" s="81">
        <f>EA31/CM31*1000</f>
        <v>1.0367750198206989</v>
      </c>
      <c r="EK31" s="81">
        <f>EB31/CV31*1000</f>
        <v>2.4112363614443302</v>
      </c>
      <c r="EL31" s="81">
        <f>EC31/DN31*1000</f>
        <v>1.6003793491790645</v>
      </c>
      <c r="EM31" s="81">
        <f>ED31/DN31*1000</f>
        <v>1.7781992768656274</v>
      </c>
      <c r="EN31" s="81">
        <f>EE31/DS31*1000</f>
        <v>1.7010793054903801</v>
      </c>
      <c r="EO31" s="2"/>
      <c r="EP31" s="83">
        <f>DY31-DX31</f>
        <v>12</v>
      </c>
      <c r="EQ31" s="83">
        <f>DZ31-DY31</f>
        <v>-34</v>
      </c>
      <c r="ER31" s="83">
        <f>EA31-DZ31</f>
        <v>-1</v>
      </c>
      <c r="ES31" s="83">
        <f>EB31-EA31</f>
        <v>23</v>
      </c>
      <c r="ET31" s="83">
        <f>EC31-EB31</f>
        <v>-13</v>
      </c>
      <c r="EU31" s="83">
        <f>ED31-EC31</f>
        <v>3</v>
      </c>
      <c r="EV31" s="83">
        <f>EE31-ED31</f>
        <v>-1</v>
      </c>
      <c r="EW31" s="2">
        <f>EU31+EV31</f>
        <v>2</v>
      </c>
      <c r="EX31" s="2">
        <f>SUM(ES31:EV31)</f>
        <v>12</v>
      </c>
      <c r="EY31" s="54"/>
      <c r="EZ31" s="77">
        <f>BR31</f>
        <v>2.4996875390576179</v>
      </c>
      <c r="FA31" s="83">
        <f>CA31</f>
        <v>3.2076984763432237</v>
      </c>
      <c r="FB31" s="83">
        <f>CJ31</f>
        <v>1.1043622308117063</v>
      </c>
      <c r="FC31" s="81">
        <f>CS31</f>
        <v>1.0367750198206989</v>
      </c>
      <c r="FD31" s="83">
        <f>DB31</f>
        <v>2.4112363614443302</v>
      </c>
      <c r="FE31" s="83">
        <f>DP31</f>
        <v>1.7781992768656274</v>
      </c>
      <c r="FF31" s="83">
        <f>DP31</f>
        <v>1.7781992768656274</v>
      </c>
      <c r="FG31" s="83">
        <f>DU31</f>
        <v>1.7010793054903801</v>
      </c>
      <c r="FH31" s="2">
        <f>EW31/DE31*1000</f>
        <v>0.11898387768457373</v>
      </c>
      <c r="FI31" s="2">
        <f>EX31/CM31*1000</f>
        <v>0.73184119046166973</v>
      </c>
      <c r="FJ31" s="2"/>
      <c r="FK31" s="3">
        <f>EE31</f>
        <v>29</v>
      </c>
    </row>
    <row r="32" spans="1:167" ht="12" customHeight="1" x14ac:dyDescent="0.25">
      <c r="A32" s="2">
        <v>3</v>
      </c>
      <c r="B32" s="10" t="s">
        <v>152</v>
      </c>
      <c r="C32" s="197">
        <v>63003</v>
      </c>
      <c r="D32" s="10"/>
      <c r="E32" s="2" t="s">
        <v>216</v>
      </c>
      <c r="F32" s="33"/>
      <c r="G32" s="33"/>
      <c r="H32" s="33"/>
      <c r="I32" s="33"/>
      <c r="J32" s="33"/>
      <c r="K32" s="33"/>
      <c r="L32" s="33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61"/>
      <c r="X32" s="45"/>
      <c r="Y32" s="3">
        <v>15</v>
      </c>
      <c r="Z32" s="147">
        <v>2</v>
      </c>
      <c r="AA32" s="3">
        <f>SUM(Y32:Z32)</f>
        <v>17</v>
      </c>
      <c r="AB32" s="29"/>
      <c r="AC32" s="148"/>
      <c r="AD32" s="148"/>
      <c r="AE32" s="148"/>
      <c r="AF32" s="148"/>
      <c r="AG32" s="148"/>
      <c r="AH32" s="148"/>
      <c r="AI32" s="148"/>
      <c r="AJ32" s="194"/>
      <c r="AK32" s="29"/>
      <c r="AL32" s="194"/>
      <c r="AM32" s="29"/>
      <c r="AN32" s="148"/>
      <c r="AO32" s="148"/>
      <c r="AP32" s="148"/>
      <c r="AQ32" s="148"/>
      <c r="AR32" s="148"/>
      <c r="AS32" s="148"/>
      <c r="AT32" s="148"/>
      <c r="AU32" s="29"/>
      <c r="AV32" s="148"/>
      <c r="AW32" s="148"/>
      <c r="AX32" s="148"/>
      <c r="AY32" s="29"/>
      <c r="AZ32" s="3"/>
      <c r="BA32" s="188">
        <f>AV32</f>
        <v>0</v>
      </c>
      <c r="BB32" s="2">
        <f>AW32</f>
        <v>0</v>
      </c>
      <c r="BC32" s="2">
        <f>AX32</f>
        <v>0</v>
      </c>
      <c r="BD32" s="147">
        <f>AY32</f>
        <v>0</v>
      </c>
      <c r="BE32" s="3">
        <f>EK32</f>
        <v>3.7771482530689333</v>
      </c>
      <c r="BF32" s="188">
        <f>BA32/CV32*1000</f>
        <v>0</v>
      </c>
      <c r="BG32" s="2">
        <f>BB32/CV32*1000</f>
        <v>0</v>
      </c>
      <c r="BH32" s="2">
        <f>BC32/CV32*1000</f>
        <v>0</v>
      </c>
      <c r="BI32" s="147">
        <f>BD32/CV32*1000</f>
        <v>0</v>
      </c>
      <c r="BJ32" s="3"/>
      <c r="BK32" s="21">
        <v>4155</v>
      </c>
      <c r="BL32" s="3">
        <v>4139</v>
      </c>
      <c r="BM32" s="2">
        <v>16</v>
      </c>
      <c r="BN32" s="2">
        <v>16</v>
      </c>
      <c r="BO32" s="45"/>
      <c r="BP32" s="2">
        <f>BN32+BO32</f>
        <v>16</v>
      </c>
      <c r="BQ32" s="2">
        <f>BM32/BL32*1000</f>
        <v>3.8656680357574293</v>
      </c>
      <c r="BR32" s="2">
        <f>BP32/BL32*1000</f>
        <v>3.8656680357574293</v>
      </c>
      <c r="BS32" s="2"/>
      <c r="BT32" s="7">
        <v>4194</v>
      </c>
      <c r="BU32" s="3">
        <v>4175</v>
      </c>
      <c r="BV32" s="2">
        <f>BT32-BU32</f>
        <v>19</v>
      </c>
      <c r="BW32" s="2">
        <v>19</v>
      </c>
      <c r="BX32" s="61"/>
      <c r="BY32" s="2">
        <f>BW32+BX32</f>
        <v>19</v>
      </c>
      <c r="BZ32" s="2">
        <f>BV32/BU32*1000</f>
        <v>4.5508982035928147</v>
      </c>
      <c r="CA32" s="2">
        <f>BY32/BU32*1000</f>
        <v>4.5508982035928147</v>
      </c>
      <c r="CB32" s="2"/>
      <c r="CC32" s="105">
        <v>4191</v>
      </c>
      <c r="CD32" s="3">
        <v>4178</v>
      </c>
      <c r="CE32" s="2">
        <f>CC32-CD32</f>
        <v>13</v>
      </c>
      <c r="CF32" s="2">
        <v>13</v>
      </c>
      <c r="CG32" s="61"/>
      <c r="CH32" s="2">
        <f>CF32+CG32</f>
        <v>13</v>
      </c>
      <c r="CI32" s="2">
        <f>CE32/CD32*1000</f>
        <v>3.1115366203925321</v>
      </c>
      <c r="CJ32" s="2">
        <f>CH32/CD32*1000</f>
        <v>3.1115366203925321</v>
      </c>
      <c r="CK32" s="2"/>
      <c r="CL32" s="105">
        <v>4235</v>
      </c>
      <c r="CM32" s="3">
        <v>4220</v>
      </c>
      <c r="CN32" s="2">
        <f>CL32-CM32</f>
        <v>15</v>
      </c>
      <c r="CO32" s="2">
        <f>CN32</f>
        <v>15</v>
      </c>
      <c r="CP32" s="61"/>
      <c r="CQ32" s="2">
        <f>CO32+CP32</f>
        <v>15</v>
      </c>
      <c r="CR32" s="2">
        <f>CN32/CM32*1000</f>
        <v>3.5545023696682461</v>
      </c>
      <c r="CS32" s="2">
        <f>CQ32/CM32*1000</f>
        <v>3.5545023696682461</v>
      </c>
      <c r="CT32" s="2"/>
      <c r="CU32" s="132">
        <v>4252</v>
      </c>
      <c r="CV32" s="3">
        <v>4236</v>
      </c>
      <c r="CW32" s="2">
        <f>CU32-CV32</f>
        <v>16</v>
      </c>
      <c r="CX32" s="2">
        <f>CW32</f>
        <v>16</v>
      </c>
      <c r="CY32" s="61"/>
      <c r="CZ32" s="2">
        <f>CX32+CY32</f>
        <v>16</v>
      </c>
      <c r="DA32" s="2">
        <f>CW32/CV32*1000</f>
        <v>3.7771482530689333</v>
      </c>
      <c r="DB32" s="2">
        <f>CZ32/CV32*1000</f>
        <v>3.7771482530689333</v>
      </c>
      <c r="DC32" s="2"/>
      <c r="DD32" s="132">
        <v>4249</v>
      </c>
      <c r="DE32" s="3">
        <v>4244</v>
      </c>
      <c r="DF32" s="2">
        <f>DD32-DE32</f>
        <v>5</v>
      </c>
      <c r="DG32" s="2">
        <f>DF32</f>
        <v>5</v>
      </c>
      <c r="DH32" s="61"/>
      <c r="DI32" s="2">
        <f>DG32+DH32</f>
        <v>5</v>
      </c>
      <c r="DJ32" s="2">
        <f>DF32/DE32*1000</f>
        <v>1.1781338360037699</v>
      </c>
      <c r="DK32" s="2">
        <f>DI32/DE32*1000</f>
        <v>1.1781338360037699</v>
      </c>
      <c r="DL32" s="2"/>
      <c r="DM32" s="132">
        <v>4226</v>
      </c>
      <c r="DN32" s="2">
        <v>4230</v>
      </c>
      <c r="DO32" s="3">
        <f>DM32-DN32</f>
        <v>-4</v>
      </c>
      <c r="DP32" s="3">
        <f>DO32/DN32*1000</f>
        <v>-0.94562647754137108</v>
      </c>
      <c r="DQ32" s="2"/>
      <c r="DR32" s="132">
        <v>4287</v>
      </c>
      <c r="DS32" s="2">
        <v>4290</v>
      </c>
      <c r="DT32" s="3">
        <f>DR32-DS32</f>
        <v>-3</v>
      </c>
      <c r="DU32" s="3">
        <f>DT32/DS32*1000</f>
        <v>-0.69930069930069927</v>
      </c>
      <c r="DV32" s="2"/>
      <c r="DW32" s="2"/>
      <c r="DX32" s="77">
        <f>BP32</f>
        <v>16</v>
      </c>
      <c r="DY32" s="83">
        <f>BY32</f>
        <v>19</v>
      </c>
      <c r="DZ32" s="83">
        <f>CH32</f>
        <v>13</v>
      </c>
      <c r="EA32" s="81">
        <f>CQ32</f>
        <v>15</v>
      </c>
      <c r="EB32" s="81">
        <f>CZ32</f>
        <v>16</v>
      </c>
      <c r="EC32" s="81">
        <f>DI32</f>
        <v>5</v>
      </c>
      <c r="ED32" s="81">
        <f>DO32</f>
        <v>-4</v>
      </c>
      <c r="EE32" s="81">
        <f>DT32</f>
        <v>-3</v>
      </c>
      <c r="EF32" s="2"/>
      <c r="EG32" s="77">
        <f>DX32/BL32*1000</f>
        <v>3.8656680357574293</v>
      </c>
      <c r="EH32" s="83">
        <f>DY32/BU32*1000</f>
        <v>4.5508982035928147</v>
      </c>
      <c r="EI32" s="83">
        <f>DZ32/CD32*1000</f>
        <v>3.1115366203925321</v>
      </c>
      <c r="EJ32" s="81">
        <f>EA32/CM32*1000</f>
        <v>3.5545023696682461</v>
      </c>
      <c r="EK32" s="81">
        <f>EB32/CV32*1000</f>
        <v>3.7771482530689333</v>
      </c>
      <c r="EL32" s="81">
        <f>EC32/DN32*1000</f>
        <v>1.1820330969267139</v>
      </c>
      <c r="EM32" s="81">
        <f>ED32/DN32*1000</f>
        <v>-0.94562647754137108</v>
      </c>
      <c r="EN32" s="81">
        <f>EE32/DS32*1000</f>
        <v>-0.69930069930069927</v>
      </c>
      <c r="EO32" s="2"/>
      <c r="EP32" s="83">
        <f>DY32-DX32</f>
        <v>3</v>
      </c>
      <c r="EQ32" s="83">
        <f>DZ32-DY32</f>
        <v>-6</v>
      </c>
      <c r="ER32" s="83">
        <f>EA32-DZ32</f>
        <v>2</v>
      </c>
      <c r="ES32" s="83">
        <f>EB32-EA32</f>
        <v>1</v>
      </c>
      <c r="ET32" s="83">
        <f>EC32-EB32</f>
        <v>-11</v>
      </c>
      <c r="EU32" s="83">
        <f>ED32-EC32</f>
        <v>-9</v>
      </c>
      <c r="EV32" s="83">
        <f>EE32-ED32</f>
        <v>1</v>
      </c>
      <c r="EW32" s="2">
        <f>EU32+EV32</f>
        <v>-8</v>
      </c>
      <c r="EX32" s="2">
        <f>SUM(ES32:EV32)</f>
        <v>-18</v>
      </c>
      <c r="EY32" s="54"/>
      <c r="EZ32" s="77">
        <f>BR32</f>
        <v>3.8656680357574293</v>
      </c>
      <c r="FA32" s="83">
        <f>CA32</f>
        <v>4.5508982035928147</v>
      </c>
      <c r="FB32" s="83">
        <f>CJ32</f>
        <v>3.1115366203925321</v>
      </c>
      <c r="FC32" s="81">
        <f>CS32</f>
        <v>3.5545023696682461</v>
      </c>
      <c r="FD32" s="83">
        <f>DB32</f>
        <v>3.7771482530689333</v>
      </c>
      <c r="FE32" s="83">
        <f>DP32</f>
        <v>-0.94562647754137108</v>
      </c>
      <c r="FF32" s="83">
        <f>DP32</f>
        <v>-0.94562647754137108</v>
      </c>
      <c r="FG32" s="83">
        <f>DU32</f>
        <v>-0.69930069930069927</v>
      </c>
      <c r="FH32" s="2">
        <f>EW32/DE32*1000</f>
        <v>-1.8850141376060321</v>
      </c>
      <c r="FI32" s="2">
        <f>EX32/CM32*1000</f>
        <v>-4.2654028436018958</v>
      </c>
      <c r="FJ32" s="2"/>
      <c r="FK32" s="3">
        <f>EE32</f>
        <v>-3</v>
      </c>
    </row>
    <row r="33" spans="1:167" ht="12" customHeight="1" x14ac:dyDescent="0.25">
      <c r="A33" s="2">
        <v>1</v>
      </c>
      <c r="B33" s="10" t="s">
        <v>149</v>
      </c>
      <c r="C33" s="197">
        <v>34003</v>
      </c>
      <c r="D33" s="10"/>
      <c r="E33" s="2" t="s">
        <v>217</v>
      </c>
      <c r="F33" s="33"/>
      <c r="G33" s="33"/>
      <c r="H33" s="33"/>
      <c r="I33" s="33"/>
      <c r="J33" s="33"/>
      <c r="K33" s="33"/>
      <c r="L33" s="33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61"/>
      <c r="X33" s="45"/>
      <c r="Y33" s="3">
        <v>12</v>
      </c>
      <c r="Z33" s="147">
        <v>5</v>
      </c>
      <c r="AA33" s="3">
        <f>SUM(Y33:Z33)</f>
        <v>17</v>
      </c>
      <c r="AB33" s="175"/>
      <c r="AC33" s="178"/>
      <c r="AD33" s="178"/>
      <c r="AE33" s="178"/>
      <c r="AF33" s="178"/>
      <c r="AG33" s="178"/>
      <c r="AH33" s="178"/>
      <c r="AI33" s="178"/>
      <c r="AJ33" s="177"/>
      <c r="AK33" s="175">
        <v>14</v>
      </c>
      <c r="AL33" s="177"/>
      <c r="AM33" s="175"/>
      <c r="AN33" s="178"/>
      <c r="AO33" s="178"/>
      <c r="AP33" s="178"/>
      <c r="AQ33" s="178"/>
      <c r="AR33" s="178"/>
      <c r="AS33" s="178"/>
      <c r="AT33" s="178"/>
      <c r="AU33" s="29">
        <f>SUM(AB33:AT33)</f>
        <v>14</v>
      </c>
      <c r="AV33" s="178">
        <f>SUM(AB33:AJ33)</f>
        <v>0</v>
      </c>
      <c r="AW33" s="178">
        <f>SUM(AK33:AL33)</f>
        <v>14</v>
      </c>
      <c r="AX33" s="178">
        <f>SUM(AM33:AT33)</f>
        <v>0</v>
      </c>
      <c r="AY33" s="29">
        <f>SUM(AV33:AX33)</f>
        <v>14</v>
      </c>
      <c r="AZ33" s="3"/>
      <c r="BA33" s="2">
        <f>AV33</f>
        <v>0</v>
      </c>
      <c r="BB33" s="2">
        <f>AW33</f>
        <v>14</v>
      </c>
      <c r="BC33" s="2">
        <f>AX33</f>
        <v>0</v>
      </c>
      <c r="BD33" s="3">
        <f>AY33</f>
        <v>14</v>
      </c>
      <c r="BE33" s="3">
        <f>EK33</f>
        <v>1.3060076351215593</v>
      </c>
      <c r="BF33" s="2">
        <f>BA33/CV33*1000</f>
        <v>0</v>
      </c>
      <c r="BG33" s="2">
        <f>BB33/CV33*1000</f>
        <v>1.4064697609001406</v>
      </c>
      <c r="BH33" s="2">
        <f>BC33/CV33*1000</f>
        <v>0</v>
      </c>
      <c r="BI33" s="3">
        <f>BD33/CV33*1000</f>
        <v>1.4064697609001406</v>
      </c>
      <c r="BJ33" s="3"/>
      <c r="BK33" s="21">
        <v>9655</v>
      </c>
      <c r="BL33" s="3">
        <v>9645</v>
      </c>
      <c r="BM33" s="2">
        <v>10</v>
      </c>
      <c r="BN33" s="2">
        <v>10</v>
      </c>
      <c r="BO33" s="45"/>
      <c r="BP33" s="2">
        <f>BN33+BO33</f>
        <v>10</v>
      </c>
      <c r="BQ33" s="2">
        <f>BM33/BL33*1000</f>
        <v>1.0368066355624677</v>
      </c>
      <c r="BR33" s="2">
        <f>BP33/BL33*1000</f>
        <v>1.0368066355624677</v>
      </c>
      <c r="BS33" s="2"/>
      <c r="BT33" s="7">
        <v>9688</v>
      </c>
      <c r="BU33" s="3">
        <v>9666</v>
      </c>
      <c r="BV33" s="2">
        <f>BT33-BU33</f>
        <v>22</v>
      </c>
      <c r="BW33" s="2">
        <v>22</v>
      </c>
      <c r="BX33" s="61"/>
      <c r="BY33" s="2">
        <f>BW33+BX33</f>
        <v>22</v>
      </c>
      <c r="BZ33" s="2">
        <f>BV33/BU33*1000</f>
        <v>2.2760190357955721</v>
      </c>
      <c r="CA33" s="2">
        <f>BY33/BU33*1000</f>
        <v>2.2760190357955721</v>
      </c>
      <c r="CB33" s="2"/>
      <c r="CC33" s="105">
        <v>9740</v>
      </c>
      <c r="CD33" s="3">
        <v>9729</v>
      </c>
      <c r="CE33" s="2">
        <f>CC33-CD33</f>
        <v>11</v>
      </c>
      <c r="CF33" s="2">
        <v>11</v>
      </c>
      <c r="CG33" s="61"/>
      <c r="CH33" s="2">
        <f>CF33+CG33</f>
        <v>11</v>
      </c>
      <c r="CI33" s="2">
        <f>CE33/CD33*1000</f>
        <v>1.1306403535820742</v>
      </c>
      <c r="CJ33" s="2">
        <f>CH33/CD33*1000</f>
        <v>1.1306403535820742</v>
      </c>
      <c r="CK33" s="2"/>
      <c r="CL33" s="105">
        <v>9793</v>
      </c>
      <c r="CM33" s="3">
        <v>9784</v>
      </c>
      <c r="CN33" s="2">
        <f>CL33-CM33</f>
        <v>9</v>
      </c>
      <c r="CO33" s="2">
        <f>CN33</f>
        <v>9</v>
      </c>
      <c r="CP33" s="61"/>
      <c r="CQ33" s="2">
        <f>CO33+CP33</f>
        <v>9</v>
      </c>
      <c r="CR33" s="2">
        <f>CN33/CM33*1000</f>
        <v>0.91986917416189695</v>
      </c>
      <c r="CS33" s="2">
        <f>CQ33/CM33*1000</f>
        <v>0.91986917416189695</v>
      </c>
      <c r="CT33" s="2"/>
      <c r="CU33" s="132">
        <v>9967</v>
      </c>
      <c r="CV33" s="3">
        <v>9954</v>
      </c>
      <c r="CW33" s="2">
        <f>CU33-CV33</f>
        <v>13</v>
      </c>
      <c r="CX33" s="2">
        <f>CW33</f>
        <v>13</v>
      </c>
      <c r="CY33" s="61"/>
      <c r="CZ33" s="2">
        <f>CX33+CY33</f>
        <v>13</v>
      </c>
      <c r="DA33" s="2">
        <f>CW33/CV33*1000</f>
        <v>1.3060076351215593</v>
      </c>
      <c r="DB33" s="2">
        <f>CZ33/CV33*1000</f>
        <v>1.3060076351215593</v>
      </c>
      <c r="DC33" s="2"/>
      <c r="DD33" s="132">
        <v>10060</v>
      </c>
      <c r="DE33" s="3">
        <v>10047</v>
      </c>
      <c r="DF33" s="2">
        <f>DD33-DE33</f>
        <v>13</v>
      </c>
      <c r="DG33" s="2">
        <f>DF33</f>
        <v>13</v>
      </c>
      <c r="DH33" s="61"/>
      <c r="DI33" s="2">
        <f>DG33+DH33</f>
        <v>13</v>
      </c>
      <c r="DJ33" s="2">
        <f>DF33/DE33*1000</f>
        <v>1.293918582661491</v>
      </c>
      <c r="DK33" s="2">
        <f>DI33/DE33*1000</f>
        <v>1.293918582661491</v>
      </c>
      <c r="DL33" s="2"/>
      <c r="DM33" s="132">
        <v>10067</v>
      </c>
      <c r="DN33" s="2">
        <v>10063</v>
      </c>
      <c r="DO33" s="3">
        <f>DM33-DN33</f>
        <v>4</v>
      </c>
      <c r="DP33" s="3">
        <f>DO33/DN33*1000</f>
        <v>0.39749577660737356</v>
      </c>
      <c r="DQ33" s="2"/>
      <c r="DR33" s="132">
        <v>10154</v>
      </c>
      <c r="DS33" s="2">
        <v>10159</v>
      </c>
      <c r="DT33" s="3">
        <f>DR33-DS33</f>
        <v>-5</v>
      </c>
      <c r="DU33" s="3">
        <f>DT33/DS33*1000</f>
        <v>-0.49217442661679295</v>
      </c>
      <c r="DV33" s="2"/>
      <c r="DW33" s="2"/>
      <c r="DX33" s="77">
        <f>BP33</f>
        <v>10</v>
      </c>
      <c r="DY33" s="83">
        <f>BY33</f>
        <v>22</v>
      </c>
      <c r="DZ33" s="83">
        <f>CH33</f>
        <v>11</v>
      </c>
      <c r="EA33" s="81">
        <f>CQ33</f>
        <v>9</v>
      </c>
      <c r="EB33" s="81">
        <f>CZ33</f>
        <v>13</v>
      </c>
      <c r="EC33" s="81">
        <f>DI33</f>
        <v>13</v>
      </c>
      <c r="ED33" s="81">
        <f>DO33</f>
        <v>4</v>
      </c>
      <c r="EE33" s="81">
        <f>DT33</f>
        <v>-5</v>
      </c>
      <c r="EF33" s="2"/>
      <c r="EG33" s="77">
        <f>DX33/BL33*1000</f>
        <v>1.0368066355624677</v>
      </c>
      <c r="EH33" s="83">
        <f>DY33/BU33*1000</f>
        <v>2.2760190357955721</v>
      </c>
      <c r="EI33" s="83">
        <f>DZ33/CD33*1000</f>
        <v>1.1306403535820742</v>
      </c>
      <c r="EJ33" s="81">
        <f>EA33/CM33*1000</f>
        <v>0.91986917416189695</v>
      </c>
      <c r="EK33" s="81">
        <f>EB33/CV33*1000</f>
        <v>1.3060076351215593</v>
      </c>
      <c r="EL33" s="81">
        <f>EC33/DN33*1000</f>
        <v>1.2918612739739641</v>
      </c>
      <c r="EM33" s="81">
        <f>ED33/DN33*1000</f>
        <v>0.39749577660737356</v>
      </c>
      <c r="EN33" s="81">
        <f>EE33/DS33*1000</f>
        <v>-0.49217442661679295</v>
      </c>
      <c r="EO33" s="2"/>
      <c r="EP33" s="83">
        <f>DY33-DX33</f>
        <v>12</v>
      </c>
      <c r="EQ33" s="83">
        <f>DZ33-DY33</f>
        <v>-11</v>
      </c>
      <c r="ER33" s="83">
        <f>EA33-DZ33</f>
        <v>-2</v>
      </c>
      <c r="ES33" s="83">
        <f>EB33-EA33</f>
        <v>4</v>
      </c>
      <c r="ET33" s="83">
        <f>EC33-EB33</f>
        <v>0</v>
      </c>
      <c r="EU33" s="83">
        <f>ED33-EC33</f>
        <v>-9</v>
      </c>
      <c r="EV33" s="83">
        <f>EE33-ED33</f>
        <v>-9</v>
      </c>
      <c r="EW33" s="2">
        <f>EU33+EV33</f>
        <v>-18</v>
      </c>
      <c r="EX33" s="2">
        <f>SUM(ES33:EV33)</f>
        <v>-14</v>
      </c>
      <c r="EY33" s="54"/>
      <c r="EZ33" s="77">
        <f>BR33</f>
        <v>1.0368066355624677</v>
      </c>
      <c r="FA33" s="83">
        <f>CA33</f>
        <v>2.2760190357955721</v>
      </c>
      <c r="FB33" s="83">
        <f>CJ33</f>
        <v>1.1306403535820742</v>
      </c>
      <c r="FC33" s="81">
        <f>CS33</f>
        <v>0.91986917416189695</v>
      </c>
      <c r="FD33" s="83">
        <f>DB33</f>
        <v>1.3060076351215593</v>
      </c>
      <c r="FE33" s="83">
        <f>DP33</f>
        <v>0.39749577660737356</v>
      </c>
      <c r="FF33" s="83">
        <f>DP33</f>
        <v>0.39749577660737356</v>
      </c>
      <c r="FG33" s="83">
        <f>DU33</f>
        <v>-0.49217442661679295</v>
      </c>
      <c r="FH33" s="2">
        <f>EW33/DE33*1000</f>
        <v>-1.7915795759928337</v>
      </c>
      <c r="FI33" s="2">
        <f>EX33/CM33*1000</f>
        <v>-1.4309076042518396</v>
      </c>
      <c r="FJ33" s="2"/>
      <c r="FK33" s="3">
        <f>EE33</f>
        <v>-5</v>
      </c>
    </row>
    <row r="34" spans="1:167" ht="12" customHeight="1" x14ac:dyDescent="0.25">
      <c r="A34" s="2">
        <v>3</v>
      </c>
      <c r="B34" s="10" t="s">
        <v>152</v>
      </c>
      <c r="C34" s="197">
        <v>62006</v>
      </c>
      <c r="D34" s="10"/>
      <c r="E34" s="2" t="s">
        <v>218</v>
      </c>
      <c r="F34" s="33"/>
      <c r="G34" s="33"/>
      <c r="H34" s="33"/>
      <c r="I34" s="33"/>
      <c r="J34" s="33"/>
      <c r="K34" s="33"/>
      <c r="L34" s="33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61"/>
      <c r="X34" s="45"/>
      <c r="Y34" s="3">
        <v>17</v>
      </c>
      <c r="Z34" s="147">
        <v>4</v>
      </c>
      <c r="AA34" s="3">
        <f>SUM(Y34:Z34)</f>
        <v>21</v>
      </c>
      <c r="AB34" s="29"/>
      <c r="AC34" s="148"/>
      <c r="AD34" s="148"/>
      <c r="AE34" s="148"/>
      <c r="AF34" s="148"/>
      <c r="AG34" s="148"/>
      <c r="AH34" s="148"/>
      <c r="AI34" s="148"/>
      <c r="AJ34" s="194"/>
      <c r="AK34" s="29"/>
      <c r="AL34" s="194"/>
      <c r="AM34" s="29"/>
      <c r="AN34" s="148"/>
      <c r="AO34" s="148"/>
      <c r="AP34" s="148"/>
      <c r="AQ34" s="148"/>
      <c r="AR34" s="148"/>
      <c r="AS34" s="148"/>
      <c r="AT34" s="148"/>
      <c r="AU34" s="29"/>
      <c r="AV34" s="148"/>
      <c r="AW34" s="148"/>
      <c r="AX34" s="148"/>
      <c r="AY34" s="29"/>
      <c r="AZ34" s="3"/>
      <c r="BA34" s="188">
        <f>AV34</f>
        <v>0</v>
      </c>
      <c r="BB34" s="2">
        <f>AW34</f>
        <v>0</v>
      </c>
      <c r="BC34" s="2">
        <f>AX34</f>
        <v>0</v>
      </c>
      <c r="BD34" s="147">
        <f>AY34</f>
        <v>0</v>
      </c>
      <c r="BE34" s="3">
        <f>EK34</f>
        <v>2.9261948629023515</v>
      </c>
      <c r="BF34" s="188">
        <f>BA34/CV34*1000</f>
        <v>0</v>
      </c>
      <c r="BG34" s="2">
        <f>BB34/CV34*1000</f>
        <v>0</v>
      </c>
      <c r="BH34" s="2">
        <f>BC34/CV34*1000</f>
        <v>0</v>
      </c>
      <c r="BI34" s="147">
        <f>BD34/CV34*1000</f>
        <v>0</v>
      </c>
      <c r="BJ34" s="3"/>
      <c r="BK34" s="21">
        <v>9016</v>
      </c>
      <c r="BL34" s="3">
        <v>8998</v>
      </c>
      <c r="BM34" s="2">
        <v>18</v>
      </c>
      <c r="BN34" s="2">
        <v>18</v>
      </c>
      <c r="BO34" s="45"/>
      <c r="BP34" s="2">
        <f>BN34+BO34</f>
        <v>18</v>
      </c>
      <c r="BQ34" s="2">
        <f>BM34/BL34*1000</f>
        <v>2.0004445432318292</v>
      </c>
      <c r="BR34" s="2">
        <f>BP34/BL34*1000</f>
        <v>2.0004445432318292</v>
      </c>
      <c r="BS34" s="2"/>
      <c r="BT34" s="7">
        <v>9085</v>
      </c>
      <c r="BU34" s="3">
        <v>9053</v>
      </c>
      <c r="BV34" s="2">
        <f>BT34-BU34</f>
        <v>32</v>
      </c>
      <c r="BW34" s="2">
        <v>32</v>
      </c>
      <c r="BX34" s="61"/>
      <c r="BY34" s="2">
        <f>BW34+BX34</f>
        <v>32</v>
      </c>
      <c r="BZ34" s="2">
        <f>BV34/BU34*1000</f>
        <v>3.5347398652380426</v>
      </c>
      <c r="CA34" s="2">
        <f>BY34/BU34*1000</f>
        <v>3.5347398652380426</v>
      </c>
      <c r="CB34" s="2"/>
      <c r="CC34" s="105">
        <v>9074</v>
      </c>
      <c r="CD34" s="3">
        <v>9050</v>
      </c>
      <c r="CE34" s="2">
        <f>CC34-CD34</f>
        <v>24</v>
      </c>
      <c r="CF34" s="2">
        <v>24</v>
      </c>
      <c r="CG34" s="61"/>
      <c r="CH34" s="2">
        <f>CF34+CG34</f>
        <v>24</v>
      </c>
      <c r="CI34" s="2">
        <f>CE34/CD34*1000</f>
        <v>2.6519337016574589</v>
      </c>
      <c r="CJ34" s="2">
        <f>CH34/CD34*1000</f>
        <v>2.6519337016574589</v>
      </c>
      <c r="CK34" s="2"/>
      <c r="CL34" s="105">
        <v>9211</v>
      </c>
      <c r="CM34" s="3">
        <v>9193</v>
      </c>
      <c r="CN34" s="2">
        <f>CL34-CM34</f>
        <v>18</v>
      </c>
      <c r="CO34" s="2">
        <f>CN34</f>
        <v>18</v>
      </c>
      <c r="CP34" s="61"/>
      <c r="CQ34" s="2">
        <f>CO34+CP34</f>
        <v>18</v>
      </c>
      <c r="CR34" s="2">
        <f>CN34/CM34*1000</f>
        <v>1.9580115305123462</v>
      </c>
      <c r="CS34" s="2">
        <f>CQ34/CM34*1000</f>
        <v>1.9580115305123462</v>
      </c>
      <c r="CT34" s="2"/>
      <c r="CU34" s="132">
        <v>9254</v>
      </c>
      <c r="CV34" s="3">
        <v>9227</v>
      </c>
      <c r="CW34" s="2">
        <f>CU34-CV34</f>
        <v>27</v>
      </c>
      <c r="CX34" s="2">
        <f>CW34</f>
        <v>27</v>
      </c>
      <c r="CY34" s="61"/>
      <c r="CZ34" s="2">
        <f>CX34+CY34</f>
        <v>27</v>
      </c>
      <c r="DA34" s="2">
        <f>CW34/CV34*1000</f>
        <v>2.9261948629023515</v>
      </c>
      <c r="DB34" s="2">
        <f>CZ34/CV34*1000</f>
        <v>2.9261948629023515</v>
      </c>
      <c r="DC34" s="2"/>
      <c r="DD34" s="132">
        <v>9270</v>
      </c>
      <c r="DE34" s="3">
        <v>9263</v>
      </c>
      <c r="DF34" s="2">
        <f>DD34-DE34</f>
        <v>7</v>
      </c>
      <c r="DG34" s="2">
        <f>DF34</f>
        <v>7</v>
      </c>
      <c r="DH34" s="61"/>
      <c r="DI34" s="2">
        <f>DG34+DH34</f>
        <v>7</v>
      </c>
      <c r="DJ34" s="2">
        <f>DF34/DE34*1000</f>
        <v>0.75569469934146605</v>
      </c>
      <c r="DK34" s="2">
        <f>DI34/DE34*1000</f>
        <v>0.75569469934146605</v>
      </c>
      <c r="DL34" s="2"/>
      <c r="DM34" s="132">
        <v>9365</v>
      </c>
      <c r="DN34" s="2">
        <v>9352</v>
      </c>
      <c r="DO34" s="3">
        <f>DM34-DN34</f>
        <v>13</v>
      </c>
      <c r="DP34" s="3">
        <f>DO34/DN34*1000</f>
        <v>1.390076988879384</v>
      </c>
      <c r="DQ34" s="2"/>
      <c r="DR34" s="132">
        <v>9307</v>
      </c>
      <c r="DS34" s="2">
        <v>9308</v>
      </c>
      <c r="DT34" s="3">
        <f>DR34-DS34</f>
        <v>-1</v>
      </c>
      <c r="DU34" s="3">
        <f>DT34/DS34*1000</f>
        <v>-0.10743446497636441</v>
      </c>
      <c r="DV34" s="2"/>
      <c r="DW34" s="2"/>
      <c r="DX34" s="77">
        <f>BP34</f>
        <v>18</v>
      </c>
      <c r="DY34" s="83">
        <f>BY34</f>
        <v>32</v>
      </c>
      <c r="DZ34" s="83">
        <f>CH34</f>
        <v>24</v>
      </c>
      <c r="EA34" s="81">
        <f>CQ34</f>
        <v>18</v>
      </c>
      <c r="EB34" s="81">
        <f>CZ34</f>
        <v>27</v>
      </c>
      <c r="EC34" s="81">
        <f>DI34</f>
        <v>7</v>
      </c>
      <c r="ED34" s="81">
        <f>DO34</f>
        <v>13</v>
      </c>
      <c r="EE34" s="81">
        <f>DT34</f>
        <v>-1</v>
      </c>
      <c r="EF34" s="2"/>
      <c r="EG34" s="77">
        <f>DX34/BL34*1000</f>
        <v>2.0004445432318292</v>
      </c>
      <c r="EH34" s="83">
        <f>DY34/BU34*1000</f>
        <v>3.5347398652380426</v>
      </c>
      <c r="EI34" s="83">
        <f>DZ34/CD34*1000</f>
        <v>2.6519337016574589</v>
      </c>
      <c r="EJ34" s="81">
        <f>EA34/CM34*1000</f>
        <v>1.9580115305123462</v>
      </c>
      <c r="EK34" s="81">
        <f>EB34/CV34*1000</f>
        <v>2.9261948629023515</v>
      </c>
      <c r="EL34" s="81">
        <f>EC34/DN34*1000</f>
        <v>0.74850299401197606</v>
      </c>
      <c r="EM34" s="81">
        <f>ED34/DN34*1000</f>
        <v>1.390076988879384</v>
      </c>
      <c r="EN34" s="81">
        <f>EE34/DS34*1000</f>
        <v>-0.10743446497636441</v>
      </c>
      <c r="EO34" s="2"/>
      <c r="EP34" s="83">
        <f>DY34-DX34</f>
        <v>14</v>
      </c>
      <c r="EQ34" s="83">
        <f>DZ34-DY34</f>
        <v>-8</v>
      </c>
      <c r="ER34" s="83">
        <f>EA34-DZ34</f>
        <v>-6</v>
      </c>
      <c r="ES34" s="83">
        <f>EB34-EA34</f>
        <v>9</v>
      </c>
      <c r="ET34" s="83">
        <f>EC34-EB34</f>
        <v>-20</v>
      </c>
      <c r="EU34" s="83">
        <f>ED34-EC34</f>
        <v>6</v>
      </c>
      <c r="EV34" s="83">
        <f>EE34-ED34</f>
        <v>-14</v>
      </c>
      <c r="EW34" s="2">
        <f>EU34+EV34</f>
        <v>-8</v>
      </c>
      <c r="EX34" s="2">
        <f>SUM(ES34:EV34)</f>
        <v>-19</v>
      </c>
      <c r="EY34" s="54"/>
      <c r="EZ34" s="77">
        <f>BR34</f>
        <v>2.0004445432318292</v>
      </c>
      <c r="FA34" s="83">
        <f>CA34</f>
        <v>3.5347398652380426</v>
      </c>
      <c r="FB34" s="83">
        <f>CJ34</f>
        <v>2.6519337016574589</v>
      </c>
      <c r="FC34" s="81">
        <f>CS34</f>
        <v>1.9580115305123462</v>
      </c>
      <c r="FD34" s="83">
        <f>DB34</f>
        <v>2.9261948629023515</v>
      </c>
      <c r="FE34" s="83">
        <f>DP34</f>
        <v>1.390076988879384</v>
      </c>
      <c r="FF34" s="83">
        <f>DP34</f>
        <v>1.390076988879384</v>
      </c>
      <c r="FG34" s="83">
        <f>DU34</f>
        <v>-0.10743446497636441</v>
      </c>
      <c r="FH34" s="2">
        <f>EW34/DE34*1000</f>
        <v>-0.86365108496167553</v>
      </c>
      <c r="FI34" s="2">
        <f>EX34/CM34*1000</f>
        <v>-2.0667899488741432</v>
      </c>
      <c r="FJ34" s="2"/>
      <c r="FK34" s="3">
        <f>EE34</f>
        <v>-1</v>
      </c>
    </row>
    <row r="35" spans="1:167" ht="12" customHeight="1" x14ac:dyDescent="0.25">
      <c r="A35" s="2">
        <v>3</v>
      </c>
      <c r="B35" s="10" t="s">
        <v>152</v>
      </c>
      <c r="C35" s="197">
        <v>62009</v>
      </c>
      <c r="D35" s="10"/>
      <c r="E35" s="192" t="s">
        <v>219</v>
      </c>
      <c r="F35" s="33"/>
      <c r="G35" s="33" t="s">
        <v>176</v>
      </c>
      <c r="H35" s="33" t="s">
        <v>176</v>
      </c>
      <c r="I35" s="33"/>
      <c r="J35" s="33">
        <v>90</v>
      </c>
      <c r="K35" s="33">
        <f>SUM(I35+J35)</f>
        <v>90</v>
      </c>
      <c r="L35" s="33"/>
      <c r="M35" s="45"/>
      <c r="N35" s="45"/>
      <c r="O35" s="45">
        <v>218</v>
      </c>
      <c r="P35" s="45"/>
      <c r="Q35" s="45"/>
      <c r="R35" s="45"/>
      <c r="S35" s="45"/>
      <c r="T35" s="45"/>
      <c r="U35" s="45"/>
      <c r="V35" s="45"/>
      <c r="W35" s="61"/>
      <c r="X35" s="45">
        <f>SUM(M35:W35)</f>
        <v>218</v>
      </c>
      <c r="Y35" s="3">
        <v>218</v>
      </c>
      <c r="Z35" s="147"/>
      <c r="AA35" s="3">
        <f>SUM(Y35:Z35)</f>
        <v>218</v>
      </c>
      <c r="AB35" s="29"/>
      <c r="AC35" s="148"/>
      <c r="AD35" s="148"/>
      <c r="AE35" s="148"/>
      <c r="AF35" s="148"/>
      <c r="AG35" s="148"/>
      <c r="AH35" s="148"/>
      <c r="AI35" s="148"/>
      <c r="AJ35" s="194"/>
      <c r="AK35" s="29"/>
      <c r="AL35" s="194"/>
      <c r="AM35" s="29"/>
      <c r="AN35" s="148"/>
      <c r="AO35" s="148"/>
      <c r="AP35" s="148"/>
      <c r="AQ35" s="148"/>
      <c r="AR35" s="148"/>
      <c r="AS35" s="148"/>
      <c r="AT35" s="148"/>
      <c r="AU35" s="29"/>
      <c r="AV35" s="148"/>
      <c r="AW35" s="148"/>
      <c r="AX35" s="148"/>
      <c r="AY35" s="29"/>
      <c r="AZ35" s="3"/>
      <c r="BA35" s="188">
        <f>AV35</f>
        <v>0</v>
      </c>
      <c r="BB35" s="2">
        <f>AW35</f>
        <v>0</v>
      </c>
      <c r="BC35" s="2">
        <f>AX35</f>
        <v>0</v>
      </c>
      <c r="BD35" s="147">
        <f>AY35</f>
        <v>0</v>
      </c>
      <c r="BE35" s="3">
        <f>EK35</f>
        <v>18.871007270647823</v>
      </c>
      <c r="BF35" s="188">
        <f>BA35/CV35*1000</f>
        <v>0</v>
      </c>
      <c r="BG35" s="2">
        <f>BB35/CV35*1000</f>
        <v>0</v>
      </c>
      <c r="BH35" s="2">
        <f>BC35/CV35*1000</f>
        <v>0</v>
      </c>
      <c r="BI35" s="147">
        <f>BD35/CV35*1000</f>
        <v>0</v>
      </c>
      <c r="BJ35" s="3"/>
      <c r="BK35" s="21">
        <v>11938</v>
      </c>
      <c r="BL35" s="3">
        <v>11697</v>
      </c>
      <c r="BM35" s="2">
        <v>241</v>
      </c>
      <c r="BN35" s="2">
        <v>241</v>
      </c>
      <c r="BO35" s="45"/>
      <c r="BP35" s="2">
        <f>BN35+BO35</f>
        <v>241</v>
      </c>
      <c r="BQ35" s="2">
        <f>BM35/BL35*1000</f>
        <v>20.603573565871592</v>
      </c>
      <c r="BR35" s="2">
        <f>BP35/BL35*1000</f>
        <v>20.603573565871592</v>
      </c>
      <c r="BS35" s="2"/>
      <c r="BT35" s="7">
        <v>12047</v>
      </c>
      <c r="BU35" s="3">
        <v>11816</v>
      </c>
      <c r="BV35" s="2">
        <f>BT35-BU35</f>
        <v>231</v>
      </c>
      <c r="BW35" s="2">
        <v>231</v>
      </c>
      <c r="BX35" s="61"/>
      <c r="BY35" s="2">
        <f>BW35+BX35</f>
        <v>231</v>
      </c>
      <c r="BZ35" s="2">
        <f>BV35/BU35*1000</f>
        <v>19.549763033175356</v>
      </c>
      <c r="CA35" s="2">
        <f>BY35/BU35*1000</f>
        <v>19.549763033175356</v>
      </c>
      <c r="CB35" s="2"/>
      <c r="CC35" s="105">
        <v>12032</v>
      </c>
      <c r="CD35" s="3">
        <v>11915</v>
      </c>
      <c r="CE35" s="2">
        <f>CC35-CD35</f>
        <v>117</v>
      </c>
      <c r="CF35" s="2">
        <v>117</v>
      </c>
      <c r="CG35" s="61"/>
      <c r="CH35" s="2">
        <f>CF35+CG35</f>
        <v>117</v>
      </c>
      <c r="CI35" s="2">
        <f>CE35/CD35*1000</f>
        <v>9.819555182543013</v>
      </c>
      <c r="CJ35" s="2">
        <f>CH35/CD35*1000</f>
        <v>9.819555182543013</v>
      </c>
      <c r="CK35" s="2"/>
      <c r="CL35" s="105">
        <v>12134</v>
      </c>
      <c r="CM35" s="3">
        <v>11961</v>
      </c>
      <c r="CN35" s="2">
        <f>CL35-CM35</f>
        <v>173</v>
      </c>
      <c r="CO35" s="2">
        <f>CN35</f>
        <v>173</v>
      </c>
      <c r="CP35" s="61"/>
      <c r="CQ35" s="2">
        <f>CO35+CP35</f>
        <v>173</v>
      </c>
      <c r="CR35" s="2">
        <f>CN35/CM35*1000</f>
        <v>14.463673605885797</v>
      </c>
      <c r="CS35" s="2">
        <f>CQ35/CM35*1000</f>
        <v>14.463673605885797</v>
      </c>
      <c r="CT35" s="2"/>
      <c r="CU35" s="132">
        <v>12472</v>
      </c>
      <c r="CV35" s="3">
        <v>12241</v>
      </c>
      <c r="CW35" s="2">
        <f>CU35-CV35</f>
        <v>231</v>
      </c>
      <c r="CX35" s="2">
        <f>CW35</f>
        <v>231</v>
      </c>
      <c r="CY35" s="61"/>
      <c r="CZ35" s="2">
        <f>CX35+CY35</f>
        <v>231</v>
      </c>
      <c r="DA35" s="2">
        <f>CW35/CV35*1000</f>
        <v>18.871007270647823</v>
      </c>
      <c r="DB35" s="2">
        <f>CZ35/CV35*1000</f>
        <v>18.871007270647823</v>
      </c>
      <c r="DC35" s="2"/>
      <c r="DD35" s="132">
        <v>12469</v>
      </c>
      <c r="DE35" s="3">
        <v>12263</v>
      </c>
      <c r="DF35" s="2">
        <f>DD35-DE35</f>
        <v>206</v>
      </c>
      <c r="DG35" s="2">
        <f>DF35</f>
        <v>206</v>
      </c>
      <c r="DH35" s="61"/>
      <c r="DI35" s="2">
        <f>DG35+DH35</f>
        <v>206</v>
      </c>
      <c r="DJ35" s="2">
        <f>DF35/DE35*1000</f>
        <v>16.79849955149637</v>
      </c>
      <c r="DK35" s="2">
        <f>DI35/DE35*1000</f>
        <v>16.79849955149637</v>
      </c>
      <c r="DL35" s="2"/>
      <c r="DM35" s="132">
        <v>12576</v>
      </c>
      <c r="DN35" s="2">
        <v>12393</v>
      </c>
      <c r="DO35" s="3">
        <f>DM35-DN35</f>
        <v>183</v>
      </c>
      <c r="DP35" s="3">
        <f>DO35/DN35*1000</f>
        <v>14.76640038731542</v>
      </c>
      <c r="DQ35" s="2"/>
      <c r="DR35" s="132">
        <v>12609</v>
      </c>
      <c r="DS35" s="2">
        <v>12430</v>
      </c>
      <c r="DT35" s="3">
        <f>DR35-DS35</f>
        <v>179</v>
      </c>
      <c r="DU35" s="3">
        <f>DT35/DS35*1000</f>
        <v>14.400643604183427</v>
      </c>
      <c r="DV35" s="2"/>
      <c r="DW35" s="2"/>
      <c r="DX35" s="77">
        <f>BP35</f>
        <v>241</v>
      </c>
      <c r="DY35" s="83">
        <f>BY35</f>
        <v>231</v>
      </c>
      <c r="DZ35" s="83">
        <f>CH35</f>
        <v>117</v>
      </c>
      <c r="EA35" s="81">
        <f>CQ35</f>
        <v>173</v>
      </c>
      <c r="EB35" s="81">
        <f>CZ35</f>
        <v>231</v>
      </c>
      <c r="EC35" s="81">
        <f>DI35</f>
        <v>206</v>
      </c>
      <c r="ED35" s="81">
        <f>DO35</f>
        <v>183</v>
      </c>
      <c r="EE35" s="81">
        <f>DT35</f>
        <v>179</v>
      </c>
      <c r="EF35" s="2"/>
      <c r="EG35" s="77">
        <f>DX35/BL35*1000</f>
        <v>20.603573565871592</v>
      </c>
      <c r="EH35" s="83">
        <f>DY35/BU35*1000</f>
        <v>19.549763033175356</v>
      </c>
      <c r="EI35" s="83">
        <f>DZ35/CD35*1000</f>
        <v>9.819555182543013</v>
      </c>
      <c r="EJ35" s="81">
        <f>EA35/CM35*1000</f>
        <v>14.463673605885797</v>
      </c>
      <c r="EK35" s="81">
        <f>EB35/CV35*1000</f>
        <v>18.871007270647823</v>
      </c>
      <c r="EL35" s="81">
        <f>EC35/DN35*1000</f>
        <v>16.622286774792219</v>
      </c>
      <c r="EM35" s="81">
        <f>ED35/DN35*1000</f>
        <v>14.76640038731542</v>
      </c>
      <c r="EN35" s="81">
        <f>EE35/DS35*1000</f>
        <v>14.400643604183427</v>
      </c>
      <c r="EO35" s="2"/>
      <c r="EP35" s="83">
        <f>DY35-DX35</f>
        <v>-10</v>
      </c>
      <c r="EQ35" s="83">
        <f>DZ35-DY35</f>
        <v>-114</v>
      </c>
      <c r="ER35" s="83">
        <f>EA35-DZ35</f>
        <v>56</v>
      </c>
      <c r="ES35" s="83">
        <f>EB35-EA35</f>
        <v>58</v>
      </c>
      <c r="ET35" s="83">
        <f>EC35-EB35</f>
        <v>-25</v>
      </c>
      <c r="EU35" s="83">
        <f>ED35-EC35</f>
        <v>-23</v>
      </c>
      <c r="EV35" s="83">
        <f>EE35-ED35</f>
        <v>-4</v>
      </c>
      <c r="EW35" s="2">
        <f>EU35+EV35</f>
        <v>-27</v>
      </c>
      <c r="EX35" s="2">
        <f>SUM(ES35:EV35)</f>
        <v>6</v>
      </c>
      <c r="EY35" s="54"/>
      <c r="EZ35" s="77">
        <f>BR35</f>
        <v>20.603573565871592</v>
      </c>
      <c r="FA35" s="83">
        <f>CA35</f>
        <v>19.549763033175356</v>
      </c>
      <c r="FB35" s="83">
        <f>CJ35</f>
        <v>9.819555182543013</v>
      </c>
      <c r="FC35" s="81">
        <f>CS35</f>
        <v>14.463673605885797</v>
      </c>
      <c r="FD35" s="83">
        <f>DB35</f>
        <v>18.871007270647823</v>
      </c>
      <c r="FE35" s="83">
        <f>DP35</f>
        <v>14.76640038731542</v>
      </c>
      <c r="FF35" s="83">
        <f>DP35</f>
        <v>14.76640038731542</v>
      </c>
      <c r="FG35" s="83">
        <f>DU35</f>
        <v>14.400643604183427</v>
      </c>
      <c r="FH35" s="2">
        <f>EW35/DE35*1000</f>
        <v>-2.2017450868466115</v>
      </c>
      <c r="FI35" s="2">
        <f>EX35/CM35*1000</f>
        <v>0.50163029847002749</v>
      </c>
      <c r="FJ35" s="2"/>
      <c r="FK35" s="3">
        <f>EE35</f>
        <v>179</v>
      </c>
    </row>
    <row r="36" spans="1:167" ht="12" customHeight="1" x14ac:dyDescent="0.25">
      <c r="A36" s="2">
        <v>1</v>
      </c>
      <c r="B36" s="10" t="s">
        <v>145</v>
      </c>
      <c r="C36" s="197">
        <v>13002</v>
      </c>
      <c r="D36" s="10"/>
      <c r="E36" s="2" t="s">
        <v>220</v>
      </c>
      <c r="F36" s="33"/>
      <c r="G36" s="33"/>
      <c r="H36" s="33"/>
      <c r="I36" s="33"/>
      <c r="J36" s="33"/>
      <c r="K36" s="33"/>
      <c r="L36" s="33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61"/>
      <c r="X36" s="45"/>
      <c r="Y36" s="3">
        <v>13</v>
      </c>
      <c r="Z36" s="147">
        <v>3</v>
      </c>
      <c r="AA36" s="3">
        <f>SUM(Y36:Z36)</f>
        <v>16</v>
      </c>
      <c r="AB36" s="175" t="s">
        <v>694</v>
      </c>
      <c r="AC36" s="178" t="s">
        <v>694</v>
      </c>
      <c r="AD36" s="178"/>
      <c r="AE36" s="178"/>
      <c r="AF36" s="178"/>
      <c r="AG36" s="178"/>
      <c r="AH36" s="178"/>
      <c r="AI36" s="178"/>
      <c r="AJ36" s="177" t="s">
        <v>694</v>
      </c>
      <c r="AK36" s="175">
        <v>27</v>
      </c>
      <c r="AL36" s="177"/>
      <c r="AM36" s="175" t="s">
        <v>694</v>
      </c>
      <c r="AN36" s="178" t="s">
        <v>694</v>
      </c>
      <c r="AO36" s="178"/>
      <c r="AP36" s="178"/>
      <c r="AQ36" s="178"/>
      <c r="AR36" s="178"/>
      <c r="AS36" s="178" t="s">
        <v>694</v>
      </c>
      <c r="AT36" s="178"/>
      <c r="AU36" s="29">
        <f>SUM(AB36:AT36)</f>
        <v>27</v>
      </c>
      <c r="AV36" s="178">
        <f>SUM(AB36:AJ36)</f>
        <v>0</v>
      </c>
      <c r="AW36" s="178">
        <f>SUM(AK36:AL36)</f>
        <v>27</v>
      </c>
      <c r="AX36" s="178">
        <f>SUM(AM36:AT36)</f>
        <v>0</v>
      </c>
      <c r="AY36" s="29">
        <f>SUM(AV36:AX36)</f>
        <v>27</v>
      </c>
      <c r="AZ36" s="3"/>
      <c r="BA36" s="2">
        <f>AV36</f>
        <v>0</v>
      </c>
      <c r="BB36" s="2">
        <f>AW36</f>
        <v>27</v>
      </c>
      <c r="BC36" s="2">
        <f>AX36</f>
        <v>0</v>
      </c>
      <c r="BD36" s="3">
        <f>AY36</f>
        <v>27</v>
      </c>
      <c r="BE36" s="3">
        <f>EK36</f>
        <v>7.9036507339104256</v>
      </c>
      <c r="BF36" s="2">
        <f>BA36/CV36*1000</f>
        <v>0</v>
      </c>
      <c r="BG36" s="2">
        <f>BB36/CV36*1000</f>
        <v>10.161836657884832</v>
      </c>
      <c r="BH36" s="2">
        <f>BC36/CV36*1000</f>
        <v>0</v>
      </c>
      <c r="BI36" s="3">
        <f>BD36/CV36*1000</f>
        <v>10.161836657884832</v>
      </c>
      <c r="BJ36" s="3"/>
      <c r="BK36" s="21">
        <v>2610</v>
      </c>
      <c r="BL36" s="3">
        <v>2586</v>
      </c>
      <c r="BM36" s="2">
        <v>24</v>
      </c>
      <c r="BN36" s="2">
        <v>24</v>
      </c>
      <c r="BO36" s="45"/>
      <c r="BP36" s="2">
        <f>BN36+BO36</f>
        <v>24</v>
      </c>
      <c r="BQ36" s="2">
        <f>BM36/BL36*1000</f>
        <v>9.2807424593967518</v>
      </c>
      <c r="BR36" s="2">
        <f>BP36/BL36*1000</f>
        <v>9.2807424593967518</v>
      </c>
      <c r="BS36" s="2"/>
      <c r="BT36" s="7">
        <v>2637</v>
      </c>
      <c r="BU36" s="3">
        <v>2627</v>
      </c>
      <c r="BV36" s="2">
        <f>BT36-BU36</f>
        <v>10</v>
      </c>
      <c r="BW36" s="2">
        <v>10</v>
      </c>
      <c r="BX36" s="61"/>
      <c r="BY36" s="2">
        <f>BW36+BX36</f>
        <v>10</v>
      </c>
      <c r="BZ36" s="2">
        <f>BV36/BU36*1000</f>
        <v>3.806623524933384</v>
      </c>
      <c r="CA36" s="2">
        <f>BY36/BU36*1000</f>
        <v>3.806623524933384</v>
      </c>
      <c r="CB36" s="2"/>
      <c r="CC36" s="105">
        <v>2622</v>
      </c>
      <c r="CD36" s="3">
        <v>2605</v>
      </c>
      <c r="CE36" s="2">
        <f>CC36-CD36</f>
        <v>17</v>
      </c>
      <c r="CF36" s="2">
        <v>17</v>
      </c>
      <c r="CG36" s="61"/>
      <c r="CH36" s="2">
        <f>CF36+CG36</f>
        <v>17</v>
      </c>
      <c r="CI36" s="2">
        <f>CE36/CD36*1000</f>
        <v>6.5259117082533589</v>
      </c>
      <c r="CJ36" s="2">
        <f>CH36/CD36*1000</f>
        <v>6.5259117082533589</v>
      </c>
      <c r="CK36" s="2"/>
      <c r="CL36" s="105">
        <v>2692</v>
      </c>
      <c r="CM36" s="3">
        <v>2675</v>
      </c>
      <c r="CN36" s="2">
        <f>CL36-CM36</f>
        <v>17</v>
      </c>
      <c r="CO36" s="2">
        <f>CN36</f>
        <v>17</v>
      </c>
      <c r="CP36" s="61"/>
      <c r="CQ36" s="2">
        <f>CO36+CP36</f>
        <v>17</v>
      </c>
      <c r="CR36" s="2">
        <f>CN36/CM36*1000</f>
        <v>6.3551401869158877</v>
      </c>
      <c r="CS36" s="2">
        <f>CQ36/CM36*1000</f>
        <v>6.3551401869158877</v>
      </c>
      <c r="CT36" s="2"/>
      <c r="CU36" s="132">
        <v>2678</v>
      </c>
      <c r="CV36" s="3">
        <v>2657</v>
      </c>
      <c r="CW36" s="2">
        <f>CU36-CV36</f>
        <v>21</v>
      </c>
      <c r="CX36" s="2">
        <f>CW36</f>
        <v>21</v>
      </c>
      <c r="CY36" s="61"/>
      <c r="CZ36" s="2">
        <f>CX36+CY36</f>
        <v>21</v>
      </c>
      <c r="DA36" s="2">
        <f>CW36/CV36*1000</f>
        <v>7.9036507339104256</v>
      </c>
      <c r="DB36" s="2">
        <f>CZ36/CV36*1000</f>
        <v>7.9036507339104256</v>
      </c>
      <c r="DC36" s="2"/>
      <c r="DD36" s="132">
        <v>2713</v>
      </c>
      <c r="DE36" s="3">
        <v>2685</v>
      </c>
      <c r="DF36" s="2">
        <f>DD36-DE36</f>
        <v>28</v>
      </c>
      <c r="DG36" s="2">
        <f>DF36</f>
        <v>28</v>
      </c>
      <c r="DH36" s="61"/>
      <c r="DI36" s="2">
        <f>DG36+DH36</f>
        <v>28</v>
      </c>
      <c r="DJ36" s="2">
        <f>DF36/DE36*1000</f>
        <v>10.428305400372439</v>
      </c>
      <c r="DK36" s="2">
        <f>DI36/DE36*1000</f>
        <v>10.428305400372439</v>
      </c>
      <c r="DL36" s="2"/>
      <c r="DM36" s="132">
        <v>2716</v>
      </c>
      <c r="DN36" s="2">
        <v>2697</v>
      </c>
      <c r="DO36" s="3">
        <f>DM36-DN36</f>
        <v>19</v>
      </c>
      <c r="DP36" s="3">
        <f>DO36/DN36*1000</f>
        <v>7.0448646644419721</v>
      </c>
      <c r="DQ36" s="2"/>
      <c r="DR36" s="132">
        <v>2791</v>
      </c>
      <c r="DS36" s="2">
        <v>2746</v>
      </c>
      <c r="DT36" s="3">
        <f>DR36-DS36</f>
        <v>45</v>
      </c>
      <c r="DU36" s="3">
        <f>DT36/DS36*1000</f>
        <v>16.387472687545522</v>
      </c>
      <c r="DV36" s="2"/>
      <c r="DW36" s="2"/>
      <c r="DX36" s="77">
        <f>BP36</f>
        <v>24</v>
      </c>
      <c r="DY36" s="83">
        <f>BY36</f>
        <v>10</v>
      </c>
      <c r="DZ36" s="83">
        <f>CH36</f>
        <v>17</v>
      </c>
      <c r="EA36" s="81">
        <f>CQ36</f>
        <v>17</v>
      </c>
      <c r="EB36" s="81">
        <f>CZ36</f>
        <v>21</v>
      </c>
      <c r="EC36" s="81">
        <f>DI36</f>
        <v>28</v>
      </c>
      <c r="ED36" s="81">
        <f>DO36</f>
        <v>19</v>
      </c>
      <c r="EE36" s="81">
        <f>DT36</f>
        <v>45</v>
      </c>
      <c r="EF36" s="2"/>
      <c r="EG36" s="77">
        <f>DX36/BL36*1000</f>
        <v>9.2807424593967518</v>
      </c>
      <c r="EH36" s="83">
        <f>DY36/BU36*1000</f>
        <v>3.806623524933384</v>
      </c>
      <c r="EI36" s="83">
        <f>DZ36/CD36*1000</f>
        <v>6.5259117082533589</v>
      </c>
      <c r="EJ36" s="81">
        <f>EA36/CM36*1000</f>
        <v>6.3551401869158877</v>
      </c>
      <c r="EK36" s="81">
        <f>EB36/CV36*1000</f>
        <v>7.9036507339104256</v>
      </c>
      <c r="EL36" s="81">
        <f>EC36/DN36*1000</f>
        <v>10.381905821282906</v>
      </c>
      <c r="EM36" s="81">
        <f>ED36/DN36*1000</f>
        <v>7.0448646644419721</v>
      </c>
      <c r="EN36" s="81">
        <f>EE36/DS36*1000</f>
        <v>16.387472687545522</v>
      </c>
      <c r="EO36" s="2"/>
      <c r="EP36" s="83">
        <f>DY36-DX36</f>
        <v>-14</v>
      </c>
      <c r="EQ36" s="83">
        <f>DZ36-DY36</f>
        <v>7</v>
      </c>
      <c r="ER36" s="83">
        <f>EA36-DZ36</f>
        <v>0</v>
      </c>
      <c r="ES36" s="83">
        <f>EB36-EA36</f>
        <v>4</v>
      </c>
      <c r="ET36" s="83">
        <f>EC36-EB36</f>
        <v>7</v>
      </c>
      <c r="EU36" s="83">
        <f>ED36-EC36</f>
        <v>-9</v>
      </c>
      <c r="EV36" s="83">
        <f>EE36-ED36</f>
        <v>26</v>
      </c>
      <c r="EW36" s="2">
        <f>EU36+EV36</f>
        <v>17</v>
      </c>
      <c r="EX36" s="2">
        <f>SUM(ES36:EV36)</f>
        <v>28</v>
      </c>
      <c r="EY36" s="54"/>
      <c r="EZ36" s="77">
        <f>BR36</f>
        <v>9.2807424593967518</v>
      </c>
      <c r="FA36" s="83">
        <f>CA36</f>
        <v>3.806623524933384</v>
      </c>
      <c r="FB36" s="83">
        <f>CJ36</f>
        <v>6.5259117082533589</v>
      </c>
      <c r="FC36" s="81">
        <f>CS36</f>
        <v>6.3551401869158877</v>
      </c>
      <c r="FD36" s="83">
        <f>DB36</f>
        <v>7.9036507339104256</v>
      </c>
      <c r="FE36" s="83">
        <f>DP36</f>
        <v>7.0448646644419721</v>
      </c>
      <c r="FF36" s="83">
        <f>DP36</f>
        <v>7.0448646644419721</v>
      </c>
      <c r="FG36" s="83">
        <f>DU36</f>
        <v>16.387472687545522</v>
      </c>
      <c r="FH36" s="2">
        <f>EW36/DE36*1000</f>
        <v>6.3314711359404097</v>
      </c>
      <c r="FI36" s="2">
        <f>EX36/CM36*1000</f>
        <v>10.467289719626169</v>
      </c>
      <c r="FJ36" s="2"/>
      <c r="FK36" s="3">
        <f>EE36</f>
        <v>45</v>
      </c>
    </row>
    <row r="37" spans="1:167" ht="12" customHeight="1" x14ac:dyDescent="0.25">
      <c r="A37" s="2">
        <v>3</v>
      </c>
      <c r="B37" s="10" t="s">
        <v>152</v>
      </c>
      <c r="C37" s="197">
        <v>63004</v>
      </c>
      <c r="D37" s="10"/>
      <c r="E37" s="2" t="s">
        <v>221</v>
      </c>
      <c r="F37" s="33"/>
      <c r="G37" s="33"/>
      <c r="H37" s="33"/>
      <c r="I37" s="33"/>
      <c r="J37" s="33"/>
      <c r="K37" s="33"/>
      <c r="L37" s="33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61"/>
      <c r="X37" s="45"/>
      <c r="Y37" s="3">
        <v>8</v>
      </c>
      <c r="Z37" s="147">
        <v>2</v>
      </c>
      <c r="AA37" s="3">
        <f>SUM(Y37:Z37)</f>
        <v>10</v>
      </c>
      <c r="AB37" s="29"/>
      <c r="AC37" s="148"/>
      <c r="AD37" s="148"/>
      <c r="AE37" s="148"/>
      <c r="AF37" s="148"/>
      <c r="AG37" s="148"/>
      <c r="AH37" s="148"/>
      <c r="AI37" s="148"/>
      <c r="AJ37" s="194"/>
      <c r="AK37" s="29"/>
      <c r="AL37" s="194"/>
      <c r="AM37" s="29"/>
      <c r="AN37" s="148"/>
      <c r="AO37" s="148"/>
      <c r="AP37" s="148"/>
      <c r="AQ37" s="148"/>
      <c r="AR37" s="148"/>
      <c r="AS37" s="148"/>
      <c r="AT37" s="148"/>
      <c r="AU37" s="29"/>
      <c r="AV37" s="148"/>
      <c r="AW37" s="148"/>
      <c r="AX37" s="148"/>
      <c r="AY37" s="29"/>
      <c r="AZ37" s="3"/>
      <c r="BA37" s="188">
        <f>AV37</f>
        <v>0</v>
      </c>
      <c r="BB37" s="2">
        <f>AW37</f>
        <v>0</v>
      </c>
      <c r="BC37" s="2">
        <f>AX37</f>
        <v>0</v>
      </c>
      <c r="BD37" s="147">
        <f>AY37</f>
        <v>0</v>
      </c>
      <c r="BE37" s="3">
        <f>EK37</f>
        <v>2.5171624713958809</v>
      </c>
      <c r="BF37" s="188">
        <f>BA37/CV37*1000</f>
        <v>0</v>
      </c>
      <c r="BG37" s="2">
        <f>BB37/CV37*1000</f>
        <v>0</v>
      </c>
      <c r="BH37" s="2">
        <f>BC37/CV37*1000</f>
        <v>0</v>
      </c>
      <c r="BI37" s="147">
        <f>BD37/CV37*1000</f>
        <v>0</v>
      </c>
      <c r="BJ37" s="3"/>
      <c r="BK37" s="21">
        <v>4326</v>
      </c>
      <c r="BL37" s="3">
        <v>4304</v>
      </c>
      <c r="BM37" s="2">
        <v>22</v>
      </c>
      <c r="BN37" s="2">
        <v>22</v>
      </c>
      <c r="BO37" s="45"/>
      <c r="BP37" s="2">
        <f>BN37+BO37</f>
        <v>22</v>
      </c>
      <c r="BQ37" s="2">
        <f>BM37/BL37*1000</f>
        <v>5.1115241635687729</v>
      </c>
      <c r="BR37" s="2">
        <f>BP37/BL37*1000</f>
        <v>5.1115241635687729</v>
      </c>
      <c r="BS37" s="2"/>
      <c r="BT37" s="7">
        <v>4297</v>
      </c>
      <c r="BU37" s="3">
        <v>4284</v>
      </c>
      <c r="BV37" s="2">
        <f>BT37-BU37</f>
        <v>13</v>
      </c>
      <c r="BW37" s="2">
        <v>13</v>
      </c>
      <c r="BX37" s="61"/>
      <c r="BY37" s="2">
        <f>BW37+BX37</f>
        <v>13</v>
      </c>
      <c r="BZ37" s="2">
        <f>BV37/BU37*1000</f>
        <v>3.0345471521942109</v>
      </c>
      <c r="CA37" s="2">
        <f>BY37/BU37*1000</f>
        <v>3.0345471521942109</v>
      </c>
      <c r="CB37" s="2"/>
      <c r="CC37" s="105">
        <v>4301</v>
      </c>
      <c r="CD37" s="3">
        <v>4294</v>
      </c>
      <c r="CE37" s="2">
        <f>CC37-CD37</f>
        <v>7</v>
      </c>
      <c r="CF37" s="2">
        <v>7</v>
      </c>
      <c r="CG37" s="61"/>
      <c r="CH37" s="2">
        <f>CF37+CG37</f>
        <v>7</v>
      </c>
      <c r="CI37" s="2">
        <f>CE37/CD37*1000</f>
        <v>1.6301816488122962</v>
      </c>
      <c r="CJ37" s="2">
        <f>CH37/CD37*1000</f>
        <v>1.6301816488122962</v>
      </c>
      <c r="CK37" s="2"/>
      <c r="CL37" s="105">
        <v>4372</v>
      </c>
      <c r="CM37" s="3">
        <v>4350</v>
      </c>
      <c r="CN37" s="2">
        <f>CL37-CM37</f>
        <v>22</v>
      </c>
      <c r="CO37" s="2">
        <f>CN37</f>
        <v>22</v>
      </c>
      <c r="CP37" s="61"/>
      <c r="CQ37" s="2">
        <f>CO37+CP37</f>
        <v>22</v>
      </c>
      <c r="CR37" s="2">
        <f>CN37/CM37*1000</f>
        <v>5.0574712643678161</v>
      </c>
      <c r="CS37" s="2">
        <f>CQ37/CM37*1000</f>
        <v>5.0574712643678161</v>
      </c>
      <c r="CT37" s="2"/>
      <c r="CU37" s="132">
        <v>4381</v>
      </c>
      <c r="CV37" s="3">
        <v>4370</v>
      </c>
      <c r="CW37" s="2">
        <f>CU37-CV37</f>
        <v>11</v>
      </c>
      <c r="CX37" s="2">
        <f>CW37</f>
        <v>11</v>
      </c>
      <c r="CY37" s="61"/>
      <c r="CZ37" s="2">
        <f>CX37+CY37</f>
        <v>11</v>
      </c>
      <c r="DA37" s="2">
        <f>CW37/CV37*1000</f>
        <v>2.5171624713958809</v>
      </c>
      <c r="DB37" s="2">
        <f>CZ37/CV37*1000</f>
        <v>2.5171624713958809</v>
      </c>
      <c r="DC37" s="2"/>
      <c r="DD37" s="132">
        <v>4398</v>
      </c>
      <c r="DE37" s="3">
        <v>4384</v>
      </c>
      <c r="DF37" s="2">
        <f>DD37-DE37</f>
        <v>14</v>
      </c>
      <c r="DG37" s="2">
        <f>DF37</f>
        <v>14</v>
      </c>
      <c r="DH37" s="61"/>
      <c r="DI37" s="2">
        <f>DG37+DH37</f>
        <v>14</v>
      </c>
      <c r="DJ37" s="2">
        <f>DF37/DE37*1000</f>
        <v>3.1934306569343067</v>
      </c>
      <c r="DK37" s="2">
        <f>DI37/DE37*1000</f>
        <v>3.1934306569343067</v>
      </c>
      <c r="DL37" s="2"/>
      <c r="DM37" s="132">
        <v>4437</v>
      </c>
      <c r="DN37" s="2">
        <v>4437</v>
      </c>
      <c r="DO37" s="3">
        <f>DM37-DN37</f>
        <v>0</v>
      </c>
      <c r="DP37" s="3">
        <f>DO37/DN37*1000</f>
        <v>0</v>
      </c>
      <c r="DQ37" s="2"/>
      <c r="DR37" s="132">
        <v>4453</v>
      </c>
      <c r="DS37" s="2">
        <v>4454</v>
      </c>
      <c r="DT37" s="3">
        <f>DR37-DS37</f>
        <v>-1</v>
      </c>
      <c r="DU37" s="3">
        <f>DT37/DS37*1000</f>
        <v>-0.22451728783116298</v>
      </c>
      <c r="DV37" s="2"/>
      <c r="DW37" s="2"/>
      <c r="DX37" s="77">
        <f>BP37</f>
        <v>22</v>
      </c>
      <c r="DY37" s="83">
        <f>BY37</f>
        <v>13</v>
      </c>
      <c r="DZ37" s="83">
        <f>CH37</f>
        <v>7</v>
      </c>
      <c r="EA37" s="81">
        <f>CQ37</f>
        <v>22</v>
      </c>
      <c r="EB37" s="81">
        <f>CZ37</f>
        <v>11</v>
      </c>
      <c r="EC37" s="81">
        <f>DI37</f>
        <v>14</v>
      </c>
      <c r="ED37" s="81">
        <f>DO37</f>
        <v>0</v>
      </c>
      <c r="EE37" s="81">
        <f>DT37</f>
        <v>-1</v>
      </c>
      <c r="EF37" s="2"/>
      <c r="EG37" s="77">
        <f>DX37/BL37*1000</f>
        <v>5.1115241635687729</v>
      </c>
      <c r="EH37" s="83">
        <f>DY37/BU37*1000</f>
        <v>3.0345471521942109</v>
      </c>
      <c r="EI37" s="83">
        <f>DZ37/CD37*1000</f>
        <v>1.6301816488122962</v>
      </c>
      <c r="EJ37" s="81">
        <f>EA37/CM37*1000</f>
        <v>5.0574712643678161</v>
      </c>
      <c r="EK37" s="81">
        <f>EB37/CV37*1000</f>
        <v>2.5171624713958809</v>
      </c>
      <c r="EL37" s="81">
        <f>EC37/DN37*1000</f>
        <v>3.1552851025467659</v>
      </c>
      <c r="EM37" s="81">
        <f>ED37/DN37*1000</f>
        <v>0</v>
      </c>
      <c r="EN37" s="81">
        <f>EE37/DS37*1000</f>
        <v>-0.22451728783116298</v>
      </c>
      <c r="EO37" s="2"/>
      <c r="EP37" s="83">
        <f>DY37-DX37</f>
        <v>-9</v>
      </c>
      <c r="EQ37" s="83">
        <f>DZ37-DY37</f>
        <v>-6</v>
      </c>
      <c r="ER37" s="83">
        <f>EA37-DZ37</f>
        <v>15</v>
      </c>
      <c r="ES37" s="83">
        <f>EB37-EA37</f>
        <v>-11</v>
      </c>
      <c r="ET37" s="83">
        <f>EC37-EB37</f>
        <v>3</v>
      </c>
      <c r="EU37" s="83">
        <f>ED37-EC37</f>
        <v>-14</v>
      </c>
      <c r="EV37" s="83">
        <f>EE37-ED37</f>
        <v>-1</v>
      </c>
      <c r="EW37" s="2">
        <f>EU37+EV37</f>
        <v>-15</v>
      </c>
      <c r="EX37" s="2">
        <f>SUM(ES37:EV37)</f>
        <v>-23</v>
      </c>
      <c r="EY37" s="54"/>
      <c r="EZ37" s="77">
        <f>BR37</f>
        <v>5.1115241635687729</v>
      </c>
      <c r="FA37" s="83">
        <f>CA37</f>
        <v>3.0345471521942109</v>
      </c>
      <c r="FB37" s="83">
        <f>CJ37</f>
        <v>1.6301816488122962</v>
      </c>
      <c r="FC37" s="81">
        <f>CS37</f>
        <v>5.0574712643678161</v>
      </c>
      <c r="FD37" s="83">
        <f>DB37</f>
        <v>2.5171624713958809</v>
      </c>
      <c r="FE37" s="83">
        <f>DP37</f>
        <v>0</v>
      </c>
      <c r="FF37" s="83">
        <f>DP37</f>
        <v>0</v>
      </c>
      <c r="FG37" s="83">
        <f>DU37</f>
        <v>-0.22451728783116298</v>
      </c>
      <c r="FH37" s="2">
        <f>EW37/DE37*1000</f>
        <v>-3.4215328467153285</v>
      </c>
      <c r="FI37" s="2">
        <f>EX37/CM37*1000</f>
        <v>-5.2873563218390807</v>
      </c>
      <c r="FJ37" s="2"/>
      <c r="FK37" s="3">
        <f>EE37</f>
        <v>-1</v>
      </c>
    </row>
    <row r="38" spans="1:167" ht="12" customHeight="1" x14ac:dyDescent="0.25">
      <c r="A38" s="2">
        <v>1</v>
      </c>
      <c r="B38" s="10" t="s">
        <v>145</v>
      </c>
      <c r="C38" s="197">
        <v>13003</v>
      </c>
      <c r="D38" s="10"/>
      <c r="E38" s="2" t="s">
        <v>222</v>
      </c>
      <c r="F38" s="33"/>
      <c r="G38" s="33"/>
      <c r="H38" s="33"/>
      <c r="I38" s="33"/>
      <c r="J38" s="33"/>
      <c r="K38" s="33"/>
      <c r="L38" s="33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61"/>
      <c r="X38" s="45"/>
      <c r="Y38" s="3">
        <v>25</v>
      </c>
      <c r="Z38" s="147">
        <v>10</v>
      </c>
      <c r="AA38" s="3">
        <f>SUM(Y38:Z38)</f>
        <v>35</v>
      </c>
      <c r="AB38" s="175" t="s">
        <v>694</v>
      </c>
      <c r="AC38" s="178" t="s">
        <v>694</v>
      </c>
      <c r="AD38" s="178"/>
      <c r="AE38" s="178"/>
      <c r="AF38" s="178"/>
      <c r="AG38" s="178"/>
      <c r="AH38" s="178"/>
      <c r="AI38" s="178"/>
      <c r="AJ38" s="177" t="s">
        <v>694</v>
      </c>
      <c r="AK38" s="175">
        <v>25</v>
      </c>
      <c r="AL38" s="177"/>
      <c r="AM38" s="175" t="s">
        <v>694</v>
      </c>
      <c r="AN38" s="178" t="s">
        <v>694</v>
      </c>
      <c r="AO38" s="178"/>
      <c r="AP38" s="178"/>
      <c r="AQ38" s="178"/>
      <c r="AR38" s="178"/>
      <c r="AS38" s="178" t="s">
        <v>694</v>
      </c>
      <c r="AT38" s="178"/>
      <c r="AU38" s="29">
        <f>SUM(AB38:AT38)</f>
        <v>25</v>
      </c>
      <c r="AV38" s="178">
        <f>SUM(AB38:AJ38)</f>
        <v>0</v>
      </c>
      <c r="AW38" s="178">
        <f>SUM(AK38:AL38)</f>
        <v>25</v>
      </c>
      <c r="AX38" s="178">
        <f>SUM(AM38:AT38)</f>
        <v>0</v>
      </c>
      <c r="AY38" s="29">
        <f>SUM(AV38:AX38)</f>
        <v>25</v>
      </c>
      <c r="AZ38" s="3"/>
      <c r="BA38" s="2">
        <f>AV38</f>
        <v>0</v>
      </c>
      <c r="BB38" s="2">
        <f>AW38</f>
        <v>25</v>
      </c>
      <c r="BC38" s="2">
        <f>AX38</f>
        <v>0</v>
      </c>
      <c r="BD38" s="3">
        <f>AY38</f>
        <v>25</v>
      </c>
      <c r="BE38" s="3">
        <f>EK38</f>
        <v>1.4441736618828416</v>
      </c>
      <c r="BF38" s="2">
        <f>BA38/CV38*1000</f>
        <v>0</v>
      </c>
      <c r="BG38" s="2">
        <f>BB38/CV38*1000</f>
        <v>1.1282606733459697</v>
      </c>
      <c r="BH38" s="2">
        <f>BC38/CV38*1000</f>
        <v>0</v>
      </c>
      <c r="BI38" s="3">
        <f>BD38/CV38*1000</f>
        <v>1.1282606733459697</v>
      </c>
      <c r="BJ38" s="3"/>
      <c r="BK38" s="21">
        <v>21588</v>
      </c>
      <c r="BL38" s="3">
        <v>21569</v>
      </c>
      <c r="BM38" s="2">
        <v>19</v>
      </c>
      <c r="BN38" s="2">
        <v>19</v>
      </c>
      <c r="BO38" s="45"/>
      <c r="BP38" s="2">
        <f>BN38+BO38</f>
        <v>19</v>
      </c>
      <c r="BQ38" s="2">
        <f>BM38/BL38*1000</f>
        <v>0.88089387546942377</v>
      </c>
      <c r="BR38" s="2">
        <f>BP38/BL38*1000</f>
        <v>0.88089387546942377</v>
      </c>
      <c r="BS38" s="2"/>
      <c r="BT38" s="7">
        <v>21803</v>
      </c>
      <c r="BU38" s="3">
        <v>21760</v>
      </c>
      <c r="BV38" s="2">
        <f>BT38-BU38</f>
        <v>43</v>
      </c>
      <c r="BW38" s="2">
        <v>43</v>
      </c>
      <c r="BX38" s="61"/>
      <c r="BY38" s="2">
        <f>BW38+BX38</f>
        <v>43</v>
      </c>
      <c r="BZ38" s="2">
        <f>BV38/BU38*1000</f>
        <v>1.9761029411764706</v>
      </c>
      <c r="CA38" s="2">
        <f>BY38/BU38*1000</f>
        <v>1.9761029411764706</v>
      </c>
      <c r="CB38" s="2"/>
      <c r="CC38" s="105">
        <v>21842</v>
      </c>
      <c r="CD38" s="3">
        <v>21790</v>
      </c>
      <c r="CE38" s="2">
        <f>CC38-CD38</f>
        <v>52</v>
      </c>
      <c r="CF38" s="2">
        <v>52</v>
      </c>
      <c r="CG38" s="61"/>
      <c r="CH38" s="2">
        <f>CF38+CG38</f>
        <v>52</v>
      </c>
      <c r="CI38" s="2">
        <f>CE38/CD38*1000</f>
        <v>2.3864157870582838</v>
      </c>
      <c r="CJ38" s="2">
        <f>CH38/CD38*1000</f>
        <v>2.3864157870582838</v>
      </c>
      <c r="CK38" s="2"/>
      <c r="CL38" s="105">
        <v>21989</v>
      </c>
      <c r="CM38" s="3">
        <v>21963</v>
      </c>
      <c r="CN38" s="2">
        <f>CL38-CM38</f>
        <v>26</v>
      </c>
      <c r="CO38" s="2">
        <f>CN38</f>
        <v>26</v>
      </c>
      <c r="CP38" s="61"/>
      <c r="CQ38" s="2">
        <f>CO38+CP38</f>
        <v>26</v>
      </c>
      <c r="CR38" s="2">
        <f>CN38/CM38*1000</f>
        <v>1.1838091335427765</v>
      </c>
      <c r="CS38" s="2">
        <f>CQ38/CM38*1000</f>
        <v>1.1838091335427765</v>
      </c>
      <c r="CT38" s="2"/>
      <c r="CU38" s="132">
        <v>22190</v>
      </c>
      <c r="CV38" s="3">
        <v>22158</v>
      </c>
      <c r="CW38" s="2">
        <f>CU38-CV38</f>
        <v>32</v>
      </c>
      <c r="CX38" s="2">
        <f>CW38</f>
        <v>32</v>
      </c>
      <c r="CY38" s="61"/>
      <c r="CZ38" s="2">
        <f>CX38+CY38</f>
        <v>32</v>
      </c>
      <c r="DA38" s="2">
        <f>CW38/CV38*1000</f>
        <v>1.4441736618828416</v>
      </c>
      <c r="DB38" s="2">
        <f>CZ38/CV38*1000</f>
        <v>1.4441736618828416</v>
      </c>
      <c r="DC38" s="2"/>
      <c r="DD38" s="132">
        <v>22384</v>
      </c>
      <c r="DE38" s="3">
        <v>22337</v>
      </c>
      <c r="DF38" s="2">
        <f>DD38-DE38</f>
        <v>47</v>
      </c>
      <c r="DG38" s="2">
        <f>DF38</f>
        <v>47</v>
      </c>
      <c r="DH38" s="61"/>
      <c r="DI38" s="2">
        <f>DG38+DH38</f>
        <v>47</v>
      </c>
      <c r="DJ38" s="2">
        <f>DF38/DE38*1000</f>
        <v>2.1041321574069927</v>
      </c>
      <c r="DK38" s="2">
        <f>DI38/DE38*1000</f>
        <v>2.1041321574069927</v>
      </c>
      <c r="DL38" s="2"/>
      <c r="DM38" s="132">
        <v>22447</v>
      </c>
      <c r="DN38" s="2">
        <v>22425</v>
      </c>
      <c r="DO38" s="3">
        <f>DM38-DN38</f>
        <v>22</v>
      </c>
      <c r="DP38" s="3">
        <f>DO38/DN38*1000</f>
        <v>0.98104793756967668</v>
      </c>
      <c r="DQ38" s="2"/>
      <c r="DR38" s="132">
        <v>22612</v>
      </c>
      <c r="DS38" s="2">
        <v>22622</v>
      </c>
      <c r="DT38" s="3">
        <f>DR38-DS38</f>
        <v>-10</v>
      </c>
      <c r="DU38" s="3">
        <f>DT38/DS38*1000</f>
        <v>-0.44204756431792064</v>
      </c>
      <c r="DV38" s="2"/>
      <c r="DW38" s="2"/>
      <c r="DX38" s="77">
        <f>BP38</f>
        <v>19</v>
      </c>
      <c r="DY38" s="83">
        <f>BY38</f>
        <v>43</v>
      </c>
      <c r="DZ38" s="83">
        <f>CH38</f>
        <v>52</v>
      </c>
      <c r="EA38" s="81">
        <f>CQ38</f>
        <v>26</v>
      </c>
      <c r="EB38" s="81">
        <f>CZ38</f>
        <v>32</v>
      </c>
      <c r="EC38" s="81">
        <f>DI38</f>
        <v>47</v>
      </c>
      <c r="ED38" s="81">
        <f>DO38</f>
        <v>22</v>
      </c>
      <c r="EE38" s="81">
        <f>DT38</f>
        <v>-10</v>
      </c>
      <c r="EF38" s="2"/>
      <c r="EG38" s="77">
        <f>DX38/BL38*1000</f>
        <v>0.88089387546942377</v>
      </c>
      <c r="EH38" s="83">
        <f>DY38/BU38*1000</f>
        <v>1.9761029411764706</v>
      </c>
      <c r="EI38" s="83">
        <f>DZ38/CD38*1000</f>
        <v>2.3864157870582838</v>
      </c>
      <c r="EJ38" s="81">
        <f>EA38/CM38*1000</f>
        <v>1.1838091335427765</v>
      </c>
      <c r="EK38" s="81">
        <f>EB38/CV38*1000</f>
        <v>1.4441736618828416</v>
      </c>
      <c r="EL38" s="81">
        <f>EC38/DN38*1000</f>
        <v>2.0958751393534003</v>
      </c>
      <c r="EM38" s="81">
        <f>ED38/DN38*1000</f>
        <v>0.98104793756967668</v>
      </c>
      <c r="EN38" s="81">
        <f>EE38/DS38*1000</f>
        <v>-0.44204756431792064</v>
      </c>
      <c r="EO38" s="2"/>
      <c r="EP38" s="83">
        <f>DY38-DX38</f>
        <v>24</v>
      </c>
      <c r="EQ38" s="83">
        <f>DZ38-DY38</f>
        <v>9</v>
      </c>
      <c r="ER38" s="83">
        <f>EA38-DZ38</f>
        <v>-26</v>
      </c>
      <c r="ES38" s="83">
        <f>EB38-EA38</f>
        <v>6</v>
      </c>
      <c r="ET38" s="83">
        <f>EC38-EB38</f>
        <v>15</v>
      </c>
      <c r="EU38" s="83">
        <f>ED38-EC38</f>
        <v>-25</v>
      </c>
      <c r="EV38" s="83">
        <f>EE38-ED38</f>
        <v>-32</v>
      </c>
      <c r="EW38" s="2">
        <f>EU38+EV38</f>
        <v>-57</v>
      </c>
      <c r="EX38" s="2">
        <f>SUM(ES38:EV38)</f>
        <v>-36</v>
      </c>
      <c r="EY38" s="54"/>
      <c r="EZ38" s="77">
        <f>BR38</f>
        <v>0.88089387546942377</v>
      </c>
      <c r="FA38" s="83">
        <f>CA38</f>
        <v>1.9761029411764706</v>
      </c>
      <c r="FB38" s="83">
        <f>CJ38</f>
        <v>2.3864157870582838</v>
      </c>
      <c r="FC38" s="81">
        <f>CS38</f>
        <v>1.1838091335427765</v>
      </c>
      <c r="FD38" s="83">
        <f>DB38</f>
        <v>1.4441736618828416</v>
      </c>
      <c r="FE38" s="83">
        <f>DP38</f>
        <v>0.98104793756967668</v>
      </c>
      <c r="FF38" s="83">
        <f>DP38</f>
        <v>0.98104793756967668</v>
      </c>
      <c r="FG38" s="83">
        <f>DU38</f>
        <v>-0.44204756431792064</v>
      </c>
      <c r="FH38" s="2">
        <f>EW38/DE38*1000</f>
        <v>-2.5518198504723104</v>
      </c>
      <c r="FI38" s="2">
        <f>EX38/CM38*1000</f>
        <v>-1.6391203387515365</v>
      </c>
      <c r="FJ38" s="2"/>
      <c r="FK38" s="3">
        <f>EE38</f>
        <v>-10</v>
      </c>
    </row>
    <row r="39" spans="1:167" ht="12" customHeight="1" x14ac:dyDescent="0.25">
      <c r="A39" s="2">
        <v>3</v>
      </c>
      <c r="B39" s="10" t="s">
        <v>152</v>
      </c>
      <c r="C39" s="197">
        <v>62011</v>
      </c>
      <c r="D39" s="10"/>
      <c r="E39" s="2" t="s">
        <v>223</v>
      </c>
      <c r="F39" s="33"/>
      <c r="G39" s="33"/>
      <c r="H39" s="33"/>
      <c r="I39" s="33"/>
      <c r="J39" s="33"/>
      <c r="K39" s="33"/>
      <c r="L39" s="33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61"/>
      <c r="X39" s="45"/>
      <c r="Y39" s="3">
        <v>12</v>
      </c>
      <c r="Z39" s="147">
        <v>4</v>
      </c>
      <c r="AA39" s="3">
        <f>SUM(Y39:Z39)</f>
        <v>16</v>
      </c>
      <c r="AB39" s="29"/>
      <c r="AC39" s="148"/>
      <c r="AD39" s="148"/>
      <c r="AE39" s="148"/>
      <c r="AF39" s="148"/>
      <c r="AG39" s="148"/>
      <c r="AH39" s="148"/>
      <c r="AI39" s="148"/>
      <c r="AJ39" s="194"/>
      <c r="AK39" s="29"/>
      <c r="AL39" s="194"/>
      <c r="AM39" s="29"/>
      <c r="AN39" s="148"/>
      <c r="AO39" s="148"/>
      <c r="AP39" s="148"/>
      <c r="AQ39" s="148"/>
      <c r="AR39" s="148"/>
      <c r="AS39" s="148"/>
      <c r="AT39" s="148"/>
      <c r="AU39" s="29"/>
      <c r="AV39" s="148"/>
      <c r="AW39" s="148"/>
      <c r="AX39" s="148"/>
      <c r="AY39" s="29"/>
      <c r="AZ39" s="3"/>
      <c r="BA39" s="188">
        <f>AV39</f>
        <v>0</v>
      </c>
      <c r="BB39" s="2">
        <f>AW39</f>
        <v>0</v>
      </c>
      <c r="BC39" s="2">
        <f>AX39</f>
        <v>0</v>
      </c>
      <c r="BD39" s="147">
        <f>AY39</f>
        <v>0</v>
      </c>
      <c r="BE39" s="3">
        <f>EK39</f>
        <v>2.5595370576452261</v>
      </c>
      <c r="BF39" s="188">
        <f>BA39/CV39*1000</f>
        <v>0</v>
      </c>
      <c r="BG39" s="2">
        <f>BB39/CV39*1000</f>
        <v>0</v>
      </c>
      <c r="BH39" s="2">
        <f>BC39/CV39*1000</f>
        <v>0</v>
      </c>
      <c r="BI39" s="147">
        <f>BD39/CV39*1000</f>
        <v>0</v>
      </c>
      <c r="BJ39" s="3"/>
      <c r="BK39" s="21">
        <v>8815</v>
      </c>
      <c r="BL39" s="3">
        <v>8802</v>
      </c>
      <c r="BM39" s="2">
        <v>13</v>
      </c>
      <c r="BN39" s="2">
        <v>13</v>
      </c>
      <c r="BO39" s="45"/>
      <c r="BP39" s="2">
        <f>BN39+BO39</f>
        <v>13</v>
      </c>
      <c r="BQ39" s="2">
        <f>BM39/BL39*1000</f>
        <v>1.4769370597591456</v>
      </c>
      <c r="BR39" s="2">
        <f>BP39/BL39*1000</f>
        <v>1.4769370597591456</v>
      </c>
      <c r="BS39" s="2"/>
      <c r="BT39" s="7">
        <v>8818</v>
      </c>
      <c r="BU39" s="3">
        <v>8789</v>
      </c>
      <c r="BV39" s="2">
        <f>BT39-BU39</f>
        <v>29</v>
      </c>
      <c r="BW39" s="2">
        <v>29</v>
      </c>
      <c r="BX39" s="61"/>
      <c r="BY39" s="2">
        <f>BW39+BX39</f>
        <v>29</v>
      </c>
      <c r="BZ39" s="2">
        <f>BV39/BU39*1000</f>
        <v>3.2995790192285814</v>
      </c>
      <c r="CA39" s="2">
        <f>BY39/BU39*1000</f>
        <v>3.2995790192285814</v>
      </c>
      <c r="CB39" s="2"/>
      <c r="CC39" s="105">
        <v>8920</v>
      </c>
      <c r="CD39" s="3">
        <v>8891</v>
      </c>
      <c r="CE39" s="2">
        <f>CC39-CD39</f>
        <v>29</v>
      </c>
      <c r="CF39" s="2">
        <v>29</v>
      </c>
      <c r="CG39" s="61"/>
      <c r="CH39" s="2">
        <f>CF39+CG39</f>
        <v>29</v>
      </c>
      <c r="CI39" s="2">
        <f>CE39/CD39*1000</f>
        <v>3.261725340231695</v>
      </c>
      <c r="CJ39" s="2">
        <f>CH39/CD39*1000</f>
        <v>3.261725340231695</v>
      </c>
      <c r="CK39" s="2"/>
      <c r="CL39" s="105">
        <v>8991</v>
      </c>
      <c r="CM39" s="3">
        <v>8980</v>
      </c>
      <c r="CN39" s="2">
        <f>CL39-CM39</f>
        <v>11</v>
      </c>
      <c r="CO39" s="2">
        <f>CN39</f>
        <v>11</v>
      </c>
      <c r="CP39" s="61"/>
      <c r="CQ39" s="2">
        <f>CO39+CP39</f>
        <v>11</v>
      </c>
      <c r="CR39" s="2">
        <f>CN39/CM39*1000</f>
        <v>1.2249443207126949</v>
      </c>
      <c r="CS39" s="2">
        <f>CQ39/CM39*1000</f>
        <v>1.2249443207126949</v>
      </c>
      <c r="CT39" s="2"/>
      <c r="CU39" s="132">
        <v>9009</v>
      </c>
      <c r="CV39" s="3">
        <v>8986</v>
      </c>
      <c r="CW39" s="2">
        <f>CU39-CV39</f>
        <v>23</v>
      </c>
      <c r="CX39" s="2">
        <f>CW39</f>
        <v>23</v>
      </c>
      <c r="CY39" s="61"/>
      <c r="CZ39" s="2">
        <f>CX39+CY39</f>
        <v>23</v>
      </c>
      <c r="DA39" s="2">
        <f>CW39/CV39*1000</f>
        <v>2.5595370576452261</v>
      </c>
      <c r="DB39" s="2">
        <f>CZ39/CV39*1000</f>
        <v>2.5595370576452261</v>
      </c>
      <c r="DC39" s="2"/>
      <c r="DD39" s="132">
        <v>9015</v>
      </c>
      <c r="DE39" s="3">
        <v>8995</v>
      </c>
      <c r="DF39" s="2">
        <f>DD39-DE39</f>
        <v>20</v>
      </c>
      <c r="DG39" s="2">
        <f>DF39</f>
        <v>20</v>
      </c>
      <c r="DH39" s="61"/>
      <c r="DI39" s="2">
        <f>DG39+DH39</f>
        <v>20</v>
      </c>
      <c r="DJ39" s="2">
        <f>DF39/DE39*1000</f>
        <v>2.2234574763757644</v>
      </c>
      <c r="DK39" s="2">
        <f>DI39/DE39*1000</f>
        <v>2.2234574763757644</v>
      </c>
      <c r="DL39" s="2"/>
      <c r="DM39" s="132">
        <v>8991</v>
      </c>
      <c r="DN39" s="2">
        <v>8987</v>
      </c>
      <c r="DO39" s="3">
        <f>DM39-DN39</f>
        <v>4</v>
      </c>
      <c r="DP39" s="3">
        <f>DO39/DN39*1000</f>
        <v>0.44508734839212194</v>
      </c>
      <c r="DQ39" s="2"/>
      <c r="DR39" s="132">
        <v>8910</v>
      </c>
      <c r="DS39" s="2">
        <v>8893</v>
      </c>
      <c r="DT39" s="3">
        <f>DR39-DS39</f>
        <v>17</v>
      </c>
      <c r="DU39" s="3">
        <f>DT39/DS39*1000</f>
        <v>1.9116158776565839</v>
      </c>
      <c r="DV39" s="2"/>
      <c r="DW39" s="2"/>
      <c r="DX39" s="77">
        <f>BP39</f>
        <v>13</v>
      </c>
      <c r="DY39" s="83">
        <f>BY39</f>
        <v>29</v>
      </c>
      <c r="DZ39" s="83">
        <f>CH39</f>
        <v>29</v>
      </c>
      <c r="EA39" s="81">
        <f>CQ39</f>
        <v>11</v>
      </c>
      <c r="EB39" s="81">
        <f>CZ39</f>
        <v>23</v>
      </c>
      <c r="EC39" s="81">
        <f>DI39</f>
        <v>20</v>
      </c>
      <c r="ED39" s="81">
        <f>DO39</f>
        <v>4</v>
      </c>
      <c r="EE39" s="81">
        <f>DT39</f>
        <v>17</v>
      </c>
      <c r="EF39" s="2"/>
      <c r="EG39" s="77">
        <f>DX39/BL39*1000</f>
        <v>1.4769370597591456</v>
      </c>
      <c r="EH39" s="83">
        <f>DY39/BU39*1000</f>
        <v>3.2995790192285814</v>
      </c>
      <c r="EI39" s="83">
        <f>DZ39/CD39*1000</f>
        <v>3.261725340231695</v>
      </c>
      <c r="EJ39" s="81">
        <f>EA39/CM39*1000</f>
        <v>1.2249443207126949</v>
      </c>
      <c r="EK39" s="81">
        <f>EB39/CV39*1000</f>
        <v>2.5595370576452261</v>
      </c>
      <c r="EL39" s="81">
        <f>EC39/DN39*1000</f>
        <v>2.2254367419606096</v>
      </c>
      <c r="EM39" s="81">
        <f>ED39/DN39*1000</f>
        <v>0.44508734839212194</v>
      </c>
      <c r="EN39" s="81">
        <f>EE39/DS39*1000</f>
        <v>1.9116158776565839</v>
      </c>
      <c r="EO39" s="2"/>
      <c r="EP39" s="83">
        <f>DY39-DX39</f>
        <v>16</v>
      </c>
      <c r="EQ39" s="83">
        <f>DZ39-DY39</f>
        <v>0</v>
      </c>
      <c r="ER39" s="83">
        <f>EA39-DZ39</f>
        <v>-18</v>
      </c>
      <c r="ES39" s="83">
        <f>EB39-EA39</f>
        <v>12</v>
      </c>
      <c r="ET39" s="83">
        <f>EC39-EB39</f>
        <v>-3</v>
      </c>
      <c r="EU39" s="83">
        <f>ED39-EC39</f>
        <v>-16</v>
      </c>
      <c r="EV39" s="83">
        <f>EE39-ED39</f>
        <v>13</v>
      </c>
      <c r="EW39" s="2">
        <f>EU39+EV39</f>
        <v>-3</v>
      </c>
      <c r="EX39" s="2">
        <f>SUM(ES39:EV39)</f>
        <v>6</v>
      </c>
      <c r="EY39" s="54"/>
      <c r="EZ39" s="77">
        <f>BR39</f>
        <v>1.4769370597591456</v>
      </c>
      <c r="FA39" s="83">
        <f>CA39</f>
        <v>3.2995790192285814</v>
      </c>
      <c r="FB39" s="83">
        <f>CJ39</f>
        <v>3.261725340231695</v>
      </c>
      <c r="FC39" s="81">
        <f>CS39</f>
        <v>1.2249443207126949</v>
      </c>
      <c r="FD39" s="83">
        <f>DB39</f>
        <v>2.5595370576452261</v>
      </c>
      <c r="FE39" s="83">
        <f>DP39</f>
        <v>0.44508734839212194</v>
      </c>
      <c r="FF39" s="83">
        <f>DP39</f>
        <v>0.44508734839212194</v>
      </c>
      <c r="FG39" s="83">
        <f>DU39</f>
        <v>1.9116158776565839</v>
      </c>
      <c r="FH39" s="2">
        <f>EW39/DE39*1000</f>
        <v>-0.33351862145636463</v>
      </c>
      <c r="FI39" s="2">
        <f>EX39/CM39*1000</f>
        <v>0.66815144766146994</v>
      </c>
      <c r="FJ39" s="2"/>
      <c r="FK39" s="3">
        <f>EE39</f>
        <v>17</v>
      </c>
    </row>
    <row r="40" spans="1:167" ht="12" customHeight="1" x14ac:dyDescent="0.25">
      <c r="A40" s="2">
        <v>3</v>
      </c>
      <c r="B40" s="10" t="s">
        <v>155</v>
      </c>
      <c r="C40" s="197">
        <v>82003</v>
      </c>
      <c r="D40" s="10"/>
      <c r="E40" s="2" t="s">
        <v>224</v>
      </c>
      <c r="F40" s="33"/>
      <c r="G40" s="33" t="s">
        <v>176</v>
      </c>
      <c r="H40" s="33" t="s">
        <v>176</v>
      </c>
      <c r="I40" s="33"/>
      <c r="J40" s="33" t="s">
        <v>661</v>
      </c>
      <c r="K40" s="33"/>
      <c r="L40" s="33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61"/>
      <c r="X40" s="45"/>
      <c r="Y40" s="3">
        <v>0</v>
      </c>
      <c r="Z40" s="147">
        <v>19</v>
      </c>
      <c r="AA40" s="3">
        <f>SUM(Y40:Z40)</f>
        <v>19</v>
      </c>
      <c r="AB40" s="29"/>
      <c r="AC40" s="148"/>
      <c r="AD40" s="148"/>
      <c r="AE40" s="148"/>
      <c r="AF40" s="148"/>
      <c r="AG40" s="148"/>
      <c r="AH40" s="148"/>
      <c r="AI40" s="148"/>
      <c r="AJ40" s="194"/>
      <c r="AK40" s="29"/>
      <c r="AL40" s="194"/>
      <c r="AM40" s="29"/>
      <c r="AN40" s="148"/>
      <c r="AO40" s="148"/>
      <c r="AP40" s="148"/>
      <c r="AQ40" s="148"/>
      <c r="AR40" s="148"/>
      <c r="AS40" s="148"/>
      <c r="AT40" s="148"/>
      <c r="AU40" s="29"/>
      <c r="AV40" s="148"/>
      <c r="AW40" s="148"/>
      <c r="AX40" s="148"/>
      <c r="AY40" s="29"/>
      <c r="AZ40" s="3"/>
      <c r="BA40" s="188">
        <f>AV40</f>
        <v>0</v>
      </c>
      <c r="BB40" s="2">
        <f>AW40</f>
        <v>0</v>
      </c>
      <c r="BC40" s="2">
        <f>AX40</f>
        <v>0</v>
      </c>
      <c r="BD40" s="147">
        <f>AY40</f>
        <v>0</v>
      </c>
      <c r="BE40" s="3">
        <f>EK40</f>
        <v>0.64209580069346339</v>
      </c>
      <c r="BF40" s="188">
        <f>BA40/CV40*1000</f>
        <v>0</v>
      </c>
      <c r="BG40" s="2">
        <f>BB40/CV40*1000</f>
        <v>0</v>
      </c>
      <c r="BH40" s="2">
        <f>BC40/CV40*1000</f>
        <v>0</v>
      </c>
      <c r="BI40" s="147">
        <f>BD40/CV40*1000</f>
        <v>0</v>
      </c>
      <c r="BJ40" s="3"/>
      <c r="BK40" s="21">
        <v>15127</v>
      </c>
      <c r="BL40" s="3">
        <v>15094</v>
      </c>
      <c r="BM40" s="2">
        <v>33</v>
      </c>
      <c r="BN40" s="2">
        <v>33</v>
      </c>
      <c r="BO40" s="21">
        <v>495</v>
      </c>
      <c r="BP40" s="2">
        <f>BN40+BO40</f>
        <v>528</v>
      </c>
      <c r="BQ40" s="2">
        <f>BM40/BL40*1000</f>
        <v>2.186299191731814</v>
      </c>
      <c r="BR40" s="2">
        <f>BP40/BL40*1000</f>
        <v>34.980787067709024</v>
      </c>
      <c r="BS40" s="2"/>
      <c r="BT40" s="7">
        <v>15253</v>
      </c>
      <c r="BU40" s="3">
        <v>15231</v>
      </c>
      <c r="BV40" s="2">
        <f>BT40-BU40</f>
        <v>22</v>
      </c>
      <c r="BW40" s="2">
        <v>22</v>
      </c>
      <c r="BX40" s="62">
        <v>495</v>
      </c>
      <c r="BY40" s="2">
        <f>BW40+BX40</f>
        <v>517</v>
      </c>
      <c r="BZ40" s="2">
        <f>BV40/BU40*1000</f>
        <v>1.4444225592541526</v>
      </c>
      <c r="CA40" s="2">
        <f>BY40/BU40*1000</f>
        <v>33.943930142472588</v>
      </c>
      <c r="CB40" s="2"/>
      <c r="CC40" s="105">
        <v>15314</v>
      </c>
      <c r="CD40" s="3">
        <v>15303</v>
      </c>
      <c r="CE40" s="2">
        <f>CC40-CD40</f>
        <v>11</v>
      </c>
      <c r="CF40" s="2">
        <v>11</v>
      </c>
      <c r="CG40" s="62">
        <v>495</v>
      </c>
      <c r="CH40" s="2">
        <f>CF40+CG40</f>
        <v>506</v>
      </c>
      <c r="CI40" s="2">
        <f>CE40/CD40*1000</f>
        <v>0.71881330458080117</v>
      </c>
      <c r="CJ40" s="2">
        <f>CH40/CD40*1000</f>
        <v>33.065412010716855</v>
      </c>
      <c r="CK40" s="2"/>
      <c r="CL40" s="105">
        <v>15404</v>
      </c>
      <c r="CM40" s="3">
        <v>15395</v>
      </c>
      <c r="CN40" s="2">
        <f>CL40-CM40</f>
        <v>9</v>
      </c>
      <c r="CO40" s="2">
        <f>CN40</f>
        <v>9</v>
      </c>
      <c r="CP40" s="62">
        <v>495</v>
      </c>
      <c r="CQ40" s="2">
        <f>CO40+CP40</f>
        <v>504</v>
      </c>
      <c r="CR40" s="2">
        <f>CN40/CM40*1000</f>
        <v>0.58460539136083145</v>
      </c>
      <c r="CS40" s="2">
        <f>CQ40/CM40*1000</f>
        <v>32.73790191620656</v>
      </c>
      <c r="CT40" s="2"/>
      <c r="CU40" s="132">
        <v>15584</v>
      </c>
      <c r="CV40" s="3">
        <v>15574</v>
      </c>
      <c r="CW40" s="2">
        <f>CU40-CV40</f>
        <v>10</v>
      </c>
      <c r="CX40" s="2">
        <f>CW40</f>
        <v>10</v>
      </c>
      <c r="CY40" s="62"/>
      <c r="CZ40" s="2">
        <f>CX40+CY40</f>
        <v>10</v>
      </c>
      <c r="DA40" s="2">
        <f>CW40/CV40*1000</f>
        <v>0.64209580069346339</v>
      </c>
      <c r="DB40" s="2">
        <f>CZ40/CV40*1000</f>
        <v>0.64209580069346339</v>
      </c>
      <c r="DC40" s="2"/>
      <c r="DD40" s="132">
        <v>15742</v>
      </c>
      <c r="DE40" s="3">
        <v>15726</v>
      </c>
      <c r="DF40" s="2">
        <f>DD40-DE40</f>
        <v>16</v>
      </c>
      <c r="DG40" s="2">
        <f>DF40</f>
        <v>16</v>
      </c>
      <c r="DH40" s="62"/>
      <c r="DI40" s="2">
        <f>DG40+DH40</f>
        <v>16</v>
      </c>
      <c r="DJ40" s="2">
        <f>DF40/DE40*1000</f>
        <v>1.0174233753020476</v>
      </c>
      <c r="DK40" s="2">
        <f>DI40/DE40*1000</f>
        <v>1.0174233753020476</v>
      </c>
      <c r="DL40" s="2"/>
      <c r="DM40" s="132">
        <v>15896</v>
      </c>
      <c r="DN40" s="2">
        <v>15887</v>
      </c>
      <c r="DO40" s="3">
        <f>DM40-DN40</f>
        <v>9</v>
      </c>
      <c r="DP40" s="3">
        <f>DO40/DN40*1000</f>
        <v>0.56650091269591485</v>
      </c>
      <c r="DQ40" s="2"/>
      <c r="DR40" s="132">
        <v>15983</v>
      </c>
      <c r="DS40" s="2">
        <v>15972</v>
      </c>
      <c r="DT40" s="3">
        <f>DR40-DS40</f>
        <v>11</v>
      </c>
      <c r="DU40" s="3">
        <f>DT40/DS40*1000</f>
        <v>0.68870523415977969</v>
      </c>
      <c r="DV40" s="2"/>
      <c r="DW40" s="2"/>
      <c r="DX40" s="77">
        <f>BP40</f>
        <v>528</v>
      </c>
      <c r="DY40" s="83">
        <f>BY40</f>
        <v>517</v>
      </c>
      <c r="DZ40" s="83">
        <f>CH40</f>
        <v>506</v>
      </c>
      <c r="EA40" s="81">
        <f>CQ40</f>
        <v>504</v>
      </c>
      <c r="EB40" s="81">
        <f>CZ40</f>
        <v>10</v>
      </c>
      <c r="EC40" s="81">
        <f>DI40</f>
        <v>16</v>
      </c>
      <c r="ED40" s="81">
        <f>DO40</f>
        <v>9</v>
      </c>
      <c r="EE40" s="81">
        <f>DT40</f>
        <v>11</v>
      </c>
      <c r="EF40" s="2"/>
      <c r="EG40" s="77">
        <f>DX40/BL40*1000</f>
        <v>34.980787067709024</v>
      </c>
      <c r="EH40" s="83">
        <f>DY40/BU40*1000</f>
        <v>33.943930142472588</v>
      </c>
      <c r="EI40" s="83">
        <f>DZ40/CD40*1000</f>
        <v>33.065412010716855</v>
      </c>
      <c r="EJ40" s="81">
        <f>EA40/CM40*1000</f>
        <v>32.73790191620656</v>
      </c>
      <c r="EK40" s="81">
        <f>EB40/CV40*1000</f>
        <v>0.64209580069346339</v>
      </c>
      <c r="EL40" s="81">
        <f>EC40/DN40*1000</f>
        <v>1.0071127336816263</v>
      </c>
      <c r="EM40" s="81">
        <f>ED40/DN40*1000</f>
        <v>0.56650091269591485</v>
      </c>
      <c r="EN40" s="81">
        <f>EE40/DS40*1000</f>
        <v>0.68870523415977969</v>
      </c>
      <c r="EO40" s="2"/>
      <c r="EP40" s="83">
        <f>DY40-DX40</f>
        <v>-11</v>
      </c>
      <c r="EQ40" s="83">
        <f>DZ40-DY40</f>
        <v>-11</v>
      </c>
      <c r="ER40" s="83">
        <f>EA40-DZ40</f>
        <v>-2</v>
      </c>
      <c r="ES40" s="83">
        <f>EB40-EA40</f>
        <v>-494</v>
      </c>
      <c r="ET40" s="83">
        <f>EC40-EB40</f>
        <v>6</v>
      </c>
      <c r="EU40" s="83">
        <f>ED40-EC40</f>
        <v>-7</v>
      </c>
      <c r="EV40" s="83">
        <f>EE40-ED40</f>
        <v>2</v>
      </c>
      <c r="EW40" s="2">
        <f>EU40+EV40</f>
        <v>-5</v>
      </c>
      <c r="EX40" s="2">
        <f>SUM(ES40:EV40)</f>
        <v>-493</v>
      </c>
      <c r="EY40" s="54"/>
      <c r="EZ40" s="77">
        <f>BR40</f>
        <v>34.980787067709024</v>
      </c>
      <c r="FA40" s="83">
        <f>CA40</f>
        <v>33.943930142472588</v>
      </c>
      <c r="FB40" s="83">
        <f>CJ40</f>
        <v>33.065412010716855</v>
      </c>
      <c r="FC40" s="81">
        <f>CS40</f>
        <v>32.73790191620656</v>
      </c>
      <c r="FD40" s="83">
        <f>DB40</f>
        <v>0.64209580069346339</v>
      </c>
      <c r="FE40" s="83">
        <f>DP40</f>
        <v>0.56650091269591485</v>
      </c>
      <c r="FF40" s="83">
        <f>DP40</f>
        <v>0.56650091269591485</v>
      </c>
      <c r="FG40" s="83">
        <f>DU40</f>
        <v>0.68870523415977969</v>
      </c>
      <c r="FH40" s="2">
        <f>EW40/DE40*1000</f>
        <v>-0.31794480478188986</v>
      </c>
      <c r="FI40" s="2">
        <f>EX40/CM40*1000</f>
        <v>-32.023384215654431</v>
      </c>
      <c r="FJ40" s="2"/>
      <c r="FK40" s="3">
        <f>EE40</f>
        <v>11</v>
      </c>
    </row>
    <row r="41" spans="1:167" ht="12" customHeight="1" x14ac:dyDescent="0.25">
      <c r="A41" s="2">
        <v>3</v>
      </c>
      <c r="B41" s="10" t="s">
        <v>151</v>
      </c>
      <c r="C41" s="197">
        <v>56005</v>
      </c>
      <c r="D41" s="10"/>
      <c r="E41" s="2" t="s">
        <v>225</v>
      </c>
      <c r="F41" s="33"/>
      <c r="G41" s="33"/>
      <c r="H41" s="33"/>
      <c r="I41" s="33"/>
      <c r="J41" s="33"/>
      <c r="K41" s="33"/>
      <c r="L41" s="33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61"/>
      <c r="X41" s="45"/>
      <c r="Y41" s="3">
        <v>16</v>
      </c>
      <c r="Z41" s="147">
        <v>3</v>
      </c>
      <c r="AA41" s="3">
        <f>SUM(Y41:Z41)</f>
        <v>19</v>
      </c>
      <c r="AB41" s="29"/>
      <c r="AC41" s="148"/>
      <c r="AD41" s="148"/>
      <c r="AE41" s="148"/>
      <c r="AF41" s="148"/>
      <c r="AG41" s="148"/>
      <c r="AH41" s="148"/>
      <c r="AI41" s="148"/>
      <c r="AJ41" s="194"/>
      <c r="AK41" s="29"/>
      <c r="AL41" s="194"/>
      <c r="AM41" s="29"/>
      <c r="AN41" s="148"/>
      <c r="AO41" s="148"/>
      <c r="AP41" s="148"/>
      <c r="AQ41" s="148"/>
      <c r="AR41" s="148"/>
      <c r="AS41" s="148"/>
      <c r="AT41" s="148"/>
      <c r="AU41" s="29"/>
      <c r="AV41" s="148"/>
      <c r="AW41" s="148"/>
      <c r="AX41" s="148"/>
      <c r="AY41" s="29"/>
      <c r="AZ41" s="3"/>
      <c r="BA41" s="188">
        <f>AV41</f>
        <v>0</v>
      </c>
      <c r="BB41" s="2">
        <f>AW41</f>
        <v>0</v>
      </c>
      <c r="BC41" s="2">
        <f>AX41</f>
        <v>0</v>
      </c>
      <c r="BD41" s="147">
        <f>AY41</f>
        <v>0</v>
      </c>
      <c r="BE41" s="3">
        <f>EK41</f>
        <v>1.2749681257968553</v>
      </c>
      <c r="BF41" s="188">
        <f>BA41/CV41*1000</f>
        <v>0</v>
      </c>
      <c r="BG41" s="2">
        <f>BB41/CV41*1000</f>
        <v>0</v>
      </c>
      <c r="BH41" s="2">
        <f>BC41/CV41*1000</f>
        <v>0</v>
      </c>
      <c r="BI41" s="147">
        <f>BD41/CV41*1000</f>
        <v>0</v>
      </c>
      <c r="BJ41" s="3"/>
      <c r="BK41" s="21">
        <v>7090</v>
      </c>
      <c r="BL41" s="3">
        <v>7055</v>
      </c>
      <c r="BM41" s="2">
        <v>35</v>
      </c>
      <c r="BN41" s="2">
        <v>35</v>
      </c>
      <c r="BO41" s="45"/>
      <c r="BP41" s="2">
        <f>BN41+BO41</f>
        <v>35</v>
      </c>
      <c r="BQ41" s="2">
        <f>BM41/BL41*1000</f>
        <v>4.9610205527994333</v>
      </c>
      <c r="BR41" s="2">
        <f>BP41/BL41*1000</f>
        <v>4.9610205527994333</v>
      </c>
      <c r="BS41" s="2"/>
      <c r="BT41" s="7">
        <v>7076</v>
      </c>
      <c r="BU41" s="3">
        <v>7037</v>
      </c>
      <c r="BV41" s="2">
        <f>BT41-BU41</f>
        <v>39</v>
      </c>
      <c r="BW41" s="2">
        <v>39</v>
      </c>
      <c r="BX41" s="61"/>
      <c r="BY41" s="2">
        <f>BW41+BX41</f>
        <v>39</v>
      </c>
      <c r="BZ41" s="2">
        <f>BV41/BU41*1000</f>
        <v>5.5421344322864856</v>
      </c>
      <c r="CA41" s="2">
        <f>BY41/BU41*1000</f>
        <v>5.5421344322864856</v>
      </c>
      <c r="CB41" s="2"/>
      <c r="CC41" s="105">
        <v>7057</v>
      </c>
      <c r="CD41" s="3">
        <v>7020</v>
      </c>
      <c r="CE41" s="2">
        <f>CC41-CD41</f>
        <v>37</v>
      </c>
      <c r="CF41" s="2">
        <v>37</v>
      </c>
      <c r="CG41" s="61"/>
      <c r="CH41" s="2">
        <f>CF41+CG41</f>
        <v>37</v>
      </c>
      <c r="CI41" s="2">
        <f>CE41/CD41*1000</f>
        <v>5.2706552706552703</v>
      </c>
      <c r="CJ41" s="2">
        <f>CH41/CD41*1000</f>
        <v>5.2706552706552703</v>
      </c>
      <c r="CK41" s="2"/>
      <c r="CL41" s="105">
        <v>7081</v>
      </c>
      <c r="CM41" s="3">
        <v>7042</v>
      </c>
      <c r="CN41" s="2">
        <f>CL41-CM41</f>
        <v>39</v>
      </c>
      <c r="CO41" s="2">
        <f>CN41</f>
        <v>39</v>
      </c>
      <c r="CP41" s="61"/>
      <c r="CQ41" s="2">
        <f>CO41+CP41</f>
        <v>39</v>
      </c>
      <c r="CR41" s="2">
        <f>CN41/CM41*1000</f>
        <v>5.5381993751775056</v>
      </c>
      <c r="CS41" s="2">
        <f>CQ41/CM41*1000</f>
        <v>5.5381993751775056</v>
      </c>
      <c r="CT41" s="2"/>
      <c r="CU41" s="132">
        <v>7068</v>
      </c>
      <c r="CV41" s="3">
        <v>7059</v>
      </c>
      <c r="CW41" s="2">
        <f>CU41-CV41</f>
        <v>9</v>
      </c>
      <c r="CX41" s="2">
        <f>CW41</f>
        <v>9</v>
      </c>
      <c r="CY41" s="61"/>
      <c r="CZ41" s="2">
        <f>CX41+CY41</f>
        <v>9</v>
      </c>
      <c r="DA41" s="2">
        <f>CW41/CV41*1000</f>
        <v>1.2749681257968553</v>
      </c>
      <c r="DB41" s="2">
        <f>CZ41/CV41*1000</f>
        <v>1.2749681257968553</v>
      </c>
      <c r="DC41" s="2"/>
      <c r="DD41" s="132">
        <v>7109</v>
      </c>
      <c r="DE41" s="3">
        <v>7093</v>
      </c>
      <c r="DF41" s="2">
        <f>DD41-DE41</f>
        <v>16</v>
      </c>
      <c r="DG41" s="2">
        <f>DF41</f>
        <v>16</v>
      </c>
      <c r="DH41" s="61"/>
      <c r="DI41" s="2">
        <f>DG41+DH41</f>
        <v>16</v>
      </c>
      <c r="DJ41" s="2">
        <f>DF41/DE41*1000</f>
        <v>2.2557451008036096</v>
      </c>
      <c r="DK41" s="2">
        <f>DI41/DE41*1000</f>
        <v>2.2557451008036096</v>
      </c>
      <c r="DL41" s="2"/>
      <c r="DM41" s="132">
        <v>7139</v>
      </c>
      <c r="DN41" s="2">
        <v>7131</v>
      </c>
      <c r="DO41" s="3">
        <f>DM41-DN41</f>
        <v>8</v>
      </c>
      <c r="DP41" s="3">
        <f>DO41/DN41*1000</f>
        <v>1.1218622914037302</v>
      </c>
      <c r="DQ41" s="2"/>
      <c r="DR41" s="132">
        <v>7135</v>
      </c>
      <c r="DS41" s="2">
        <v>7121</v>
      </c>
      <c r="DT41" s="3">
        <f>DR41-DS41</f>
        <v>14</v>
      </c>
      <c r="DU41" s="3">
        <f>DT41/DS41*1000</f>
        <v>1.9660160089875018</v>
      </c>
      <c r="DV41" s="2"/>
      <c r="DW41" s="2"/>
      <c r="DX41" s="77">
        <f>BP41</f>
        <v>35</v>
      </c>
      <c r="DY41" s="83">
        <f>BY41</f>
        <v>39</v>
      </c>
      <c r="DZ41" s="83">
        <f>CH41</f>
        <v>37</v>
      </c>
      <c r="EA41" s="81">
        <f>CQ41</f>
        <v>39</v>
      </c>
      <c r="EB41" s="81">
        <f>CZ41</f>
        <v>9</v>
      </c>
      <c r="EC41" s="81">
        <f>DI41</f>
        <v>16</v>
      </c>
      <c r="ED41" s="81">
        <f>DO41</f>
        <v>8</v>
      </c>
      <c r="EE41" s="81">
        <f>DT41</f>
        <v>14</v>
      </c>
      <c r="EF41" s="2"/>
      <c r="EG41" s="77">
        <f>DX41/BL41*1000</f>
        <v>4.9610205527994333</v>
      </c>
      <c r="EH41" s="83">
        <f>DY41/BU41*1000</f>
        <v>5.5421344322864856</v>
      </c>
      <c r="EI41" s="83">
        <f>DZ41/CD41*1000</f>
        <v>5.2706552706552703</v>
      </c>
      <c r="EJ41" s="81">
        <f>EA41/CM41*1000</f>
        <v>5.5381993751775056</v>
      </c>
      <c r="EK41" s="81">
        <f>EB41/CV41*1000</f>
        <v>1.2749681257968553</v>
      </c>
      <c r="EL41" s="81">
        <f>EC41/DN41*1000</f>
        <v>2.2437245828074603</v>
      </c>
      <c r="EM41" s="81">
        <f>ED41/DN41*1000</f>
        <v>1.1218622914037302</v>
      </c>
      <c r="EN41" s="81">
        <f>EE41/DS41*1000</f>
        <v>1.9660160089875018</v>
      </c>
      <c r="EO41" s="2"/>
      <c r="EP41" s="83">
        <f>DY41-DX41</f>
        <v>4</v>
      </c>
      <c r="EQ41" s="83">
        <f>DZ41-DY41</f>
        <v>-2</v>
      </c>
      <c r="ER41" s="83">
        <f>EA41-DZ41</f>
        <v>2</v>
      </c>
      <c r="ES41" s="83">
        <f>EB41-EA41</f>
        <v>-30</v>
      </c>
      <c r="ET41" s="83">
        <f>EC41-EB41</f>
        <v>7</v>
      </c>
      <c r="EU41" s="83">
        <f>ED41-EC41</f>
        <v>-8</v>
      </c>
      <c r="EV41" s="83">
        <f>EE41-ED41</f>
        <v>6</v>
      </c>
      <c r="EW41" s="2">
        <f>EU41+EV41</f>
        <v>-2</v>
      </c>
      <c r="EX41" s="2">
        <f>SUM(ES41:EV41)</f>
        <v>-25</v>
      </c>
      <c r="EY41" s="54"/>
      <c r="EZ41" s="77">
        <f>BR41</f>
        <v>4.9610205527994333</v>
      </c>
      <c r="FA41" s="83">
        <f>CA41</f>
        <v>5.5421344322864856</v>
      </c>
      <c r="FB41" s="83">
        <f>CJ41</f>
        <v>5.2706552706552703</v>
      </c>
      <c r="FC41" s="81">
        <f>CS41</f>
        <v>5.5381993751775056</v>
      </c>
      <c r="FD41" s="83">
        <f>DB41</f>
        <v>1.2749681257968553</v>
      </c>
      <c r="FE41" s="83">
        <f>DP41</f>
        <v>1.1218622914037302</v>
      </c>
      <c r="FF41" s="83">
        <f>DP41</f>
        <v>1.1218622914037302</v>
      </c>
      <c r="FG41" s="83">
        <f>DU41</f>
        <v>1.9660160089875018</v>
      </c>
      <c r="FH41" s="2">
        <f>EW41/DE41*1000</f>
        <v>-0.2819681376004512</v>
      </c>
      <c r="FI41" s="2">
        <f>EX41/CM41*1000</f>
        <v>-3.5501278046009652</v>
      </c>
      <c r="FJ41" s="2"/>
      <c r="FK41" s="3">
        <f>EE41</f>
        <v>14</v>
      </c>
    </row>
    <row r="42" spans="1:167" ht="12" customHeight="1" x14ac:dyDescent="0.25">
      <c r="A42" s="2">
        <v>3</v>
      </c>
      <c r="B42" s="10" t="s">
        <v>154</v>
      </c>
      <c r="C42" s="197">
        <v>91013</v>
      </c>
      <c r="D42" s="10"/>
      <c r="E42" s="192" t="s">
        <v>226</v>
      </c>
      <c r="F42" s="33" t="s">
        <v>176</v>
      </c>
      <c r="G42" s="33"/>
      <c r="H42" s="33" t="s">
        <v>176</v>
      </c>
      <c r="I42" s="33">
        <v>277</v>
      </c>
      <c r="J42" s="33"/>
      <c r="K42" s="33">
        <f>SUM(I42+J42)</f>
        <v>277</v>
      </c>
      <c r="L42" s="33"/>
      <c r="M42" s="45">
        <v>277</v>
      </c>
      <c r="N42" s="45"/>
      <c r="O42" s="45"/>
      <c r="P42" s="45"/>
      <c r="Q42" s="45"/>
      <c r="R42" s="45"/>
      <c r="S42" s="45"/>
      <c r="T42" s="45"/>
      <c r="U42" s="45"/>
      <c r="V42" s="45"/>
      <c r="W42" s="61"/>
      <c r="X42" s="45">
        <f>SUM(M42:W42)</f>
        <v>277</v>
      </c>
      <c r="Y42" s="3">
        <v>305</v>
      </c>
      <c r="Z42" s="147"/>
      <c r="AA42" s="3">
        <f>SUM(Y42:Z42)</f>
        <v>305</v>
      </c>
      <c r="AB42" s="29"/>
      <c r="AC42" s="148"/>
      <c r="AD42" s="148"/>
      <c r="AE42" s="148"/>
      <c r="AF42" s="148"/>
      <c r="AG42" s="148"/>
      <c r="AH42" s="148"/>
      <c r="AI42" s="148"/>
      <c r="AJ42" s="194"/>
      <c r="AK42" s="29"/>
      <c r="AL42" s="194"/>
      <c r="AM42" s="29"/>
      <c r="AN42" s="148"/>
      <c r="AO42" s="148"/>
      <c r="AP42" s="148"/>
      <c r="AQ42" s="148"/>
      <c r="AR42" s="148"/>
      <c r="AS42" s="148"/>
      <c r="AT42" s="148"/>
      <c r="AU42" s="29"/>
      <c r="AV42" s="148"/>
      <c r="AW42" s="148"/>
      <c r="AX42" s="148"/>
      <c r="AY42" s="29"/>
      <c r="AZ42" s="3"/>
      <c r="BA42" s="188">
        <f>AV42</f>
        <v>0</v>
      </c>
      <c r="BB42" s="2">
        <f>AW42</f>
        <v>0</v>
      </c>
      <c r="BC42" s="2">
        <f>AX42</f>
        <v>0</v>
      </c>
      <c r="BD42" s="147">
        <f>AY42</f>
        <v>0</v>
      </c>
      <c r="BE42" s="3">
        <f>EK42</f>
        <v>30.567203707790775</v>
      </c>
      <c r="BF42" s="188">
        <f>BA42/CV42*1000</f>
        <v>0</v>
      </c>
      <c r="BG42" s="2">
        <f>BB42/CV42*1000</f>
        <v>0</v>
      </c>
      <c r="BH42" s="2">
        <f>BC42/CV42*1000</f>
        <v>0</v>
      </c>
      <c r="BI42" s="147">
        <f>BD42/CV42*1000</f>
        <v>0</v>
      </c>
      <c r="BJ42" s="3"/>
      <c r="BK42" s="21">
        <v>9050</v>
      </c>
      <c r="BL42" s="3">
        <v>8859</v>
      </c>
      <c r="BM42" s="2">
        <v>191</v>
      </c>
      <c r="BN42" s="2">
        <v>191</v>
      </c>
      <c r="BO42" s="45"/>
      <c r="BP42" s="2">
        <f>BN42+BO42</f>
        <v>191</v>
      </c>
      <c r="BQ42" s="2">
        <f>BM42/BL42*1000</f>
        <v>21.559995484817698</v>
      </c>
      <c r="BR42" s="2">
        <f>BP42/BL42*1000</f>
        <v>21.559995484817698</v>
      </c>
      <c r="BS42" s="2"/>
      <c r="BT42" s="7">
        <v>9052</v>
      </c>
      <c r="BU42" s="3">
        <v>8865</v>
      </c>
      <c r="BV42" s="2">
        <f>BT42-BU42</f>
        <v>187</v>
      </c>
      <c r="BW42" s="2">
        <v>187</v>
      </c>
      <c r="BX42" s="61"/>
      <c r="BY42" s="2">
        <f>BW42+BX42</f>
        <v>187</v>
      </c>
      <c r="BZ42" s="2">
        <f>BV42/BU42*1000</f>
        <v>21.094190637337846</v>
      </c>
      <c r="CA42" s="2">
        <f>BY42/BU42*1000</f>
        <v>21.094190637337846</v>
      </c>
      <c r="CB42" s="2"/>
      <c r="CC42" s="105">
        <v>9075</v>
      </c>
      <c r="CD42" s="3">
        <v>8940</v>
      </c>
      <c r="CE42" s="2">
        <f>CC42-CD42</f>
        <v>135</v>
      </c>
      <c r="CF42" s="2">
        <v>135</v>
      </c>
      <c r="CG42" s="61"/>
      <c r="CH42" s="2">
        <f>CF42+CG42</f>
        <v>135</v>
      </c>
      <c r="CI42" s="2">
        <f>CE42/CD42*1000</f>
        <v>15.100671140939598</v>
      </c>
      <c r="CJ42" s="2">
        <f>CH42/CD42*1000</f>
        <v>15.100671140939598</v>
      </c>
      <c r="CK42" s="2"/>
      <c r="CL42" s="105">
        <v>9047</v>
      </c>
      <c r="CM42" s="3">
        <v>8888</v>
      </c>
      <c r="CN42" s="2">
        <f>CL42-CM42</f>
        <v>159</v>
      </c>
      <c r="CO42" s="2">
        <f>CN42</f>
        <v>159</v>
      </c>
      <c r="CP42" s="61"/>
      <c r="CQ42" s="2">
        <f>CO42+CP42</f>
        <v>159</v>
      </c>
      <c r="CR42" s="2">
        <f>CN42/CM42*1000</f>
        <v>17.889288928892888</v>
      </c>
      <c r="CS42" s="2">
        <f>CQ42/CM42*1000</f>
        <v>17.889288928892888</v>
      </c>
      <c r="CT42" s="2"/>
      <c r="CU42" s="132">
        <v>9339</v>
      </c>
      <c r="CV42" s="3">
        <v>9062</v>
      </c>
      <c r="CW42" s="2">
        <f>CU42-CV42</f>
        <v>277</v>
      </c>
      <c r="CX42" s="2">
        <f>CW42</f>
        <v>277</v>
      </c>
      <c r="CY42" s="61"/>
      <c r="CZ42" s="2">
        <f>CX42+CY42</f>
        <v>277</v>
      </c>
      <c r="DA42" s="2">
        <f>CW42/CV42*1000</f>
        <v>30.567203707790775</v>
      </c>
      <c r="DB42" s="2">
        <f>CZ42/CV42*1000</f>
        <v>30.567203707790775</v>
      </c>
      <c r="DC42" s="2"/>
      <c r="DD42" s="132">
        <v>9333</v>
      </c>
      <c r="DE42" s="3">
        <v>9150</v>
      </c>
      <c r="DF42" s="2">
        <f>DD42-DE42</f>
        <v>183</v>
      </c>
      <c r="DG42" s="2">
        <f>DF42</f>
        <v>183</v>
      </c>
      <c r="DH42" s="61"/>
      <c r="DI42" s="2">
        <f>DG42+DH42</f>
        <v>183</v>
      </c>
      <c r="DJ42" s="2">
        <f>DF42/DE42*1000</f>
        <v>20</v>
      </c>
      <c r="DK42" s="2">
        <f>DI42/DE42*1000</f>
        <v>20</v>
      </c>
      <c r="DL42" s="2"/>
      <c r="DM42" s="132">
        <v>9292</v>
      </c>
      <c r="DN42" s="2">
        <v>9154</v>
      </c>
      <c r="DO42" s="3">
        <f>DM42-DN42</f>
        <v>138</v>
      </c>
      <c r="DP42" s="3">
        <f>DO42/DN42*1000</f>
        <v>15.075376884422109</v>
      </c>
      <c r="DQ42" s="2"/>
      <c r="DR42" s="132">
        <v>9349</v>
      </c>
      <c r="DS42" s="2">
        <v>9148</v>
      </c>
      <c r="DT42" s="3">
        <f>DR42-DS42</f>
        <v>201</v>
      </c>
      <c r="DU42" s="3">
        <f>DT42/DS42*1000</f>
        <v>21.972015741145604</v>
      </c>
      <c r="DV42" s="2"/>
      <c r="DW42" s="2"/>
      <c r="DX42" s="77">
        <f>BP42</f>
        <v>191</v>
      </c>
      <c r="DY42" s="83">
        <f>BY42</f>
        <v>187</v>
      </c>
      <c r="DZ42" s="83">
        <f>CH42</f>
        <v>135</v>
      </c>
      <c r="EA42" s="81">
        <f>CQ42</f>
        <v>159</v>
      </c>
      <c r="EB42" s="81">
        <f>CZ42</f>
        <v>277</v>
      </c>
      <c r="EC42" s="81">
        <f>DI42</f>
        <v>183</v>
      </c>
      <c r="ED42" s="81">
        <f>DO42</f>
        <v>138</v>
      </c>
      <c r="EE42" s="81">
        <f>DT42</f>
        <v>201</v>
      </c>
      <c r="EF42" s="2"/>
      <c r="EG42" s="77">
        <f>DX42/BL42*1000</f>
        <v>21.559995484817698</v>
      </c>
      <c r="EH42" s="83">
        <f>DY42/BU42*1000</f>
        <v>21.094190637337846</v>
      </c>
      <c r="EI42" s="83">
        <f>DZ42/CD42*1000</f>
        <v>15.100671140939598</v>
      </c>
      <c r="EJ42" s="81">
        <f>EA42/CM42*1000</f>
        <v>17.889288928892888</v>
      </c>
      <c r="EK42" s="81">
        <f>EB42/CV42*1000</f>
        <v>30.567203707790775</v>
      </c>
      <c r="EL42" s="81">
        <f>EC42/DN42*1000</f>
        <v>19.991260651081493</v>
      </c>
      <c r="EM42" s="81">
        <f>ED42/DN42*1000</f>
        <v>15.075376884422109</v>
      </c>
      <c r="EN42" s="81">
        <f>EE42/DS42*1000</f>
        <v>21.972015741145604</v>
      </c>
      <c r="EO42" s="2"/>
      <c r="EP42" s="83">
        <f>DY42-DX42</f>
        <v>-4</v>
      </c>
      <c r="EQ42" s="83">
        <f>DZ42-DY42</f>
        <v>-52</v>
      </c>
      <c r="ER42" s="83">
        <f>EA42-DZ42</f>
        <v>24</v>
      </c>
      <c r="ES42" s="83">
        <f>EB42-EA42</f>
        <v>118</v>
      </c>
      <c r="ET42" s="83">
        <f>EC42-EB42</f>
        <v>-94</v>
      </c>
      <c r="EU42" s="83">
        <f>ED42-EC42</f>
        <v>-45</v>
      </c>
      <c r="EV42" s="83">
        <f>EE42-ED42</f>
        <v>63</v>
      </c>
      <c r="EW42" s="2">
        <f>EU42+EV42</f>
        <v>18</v>
      </c>
      <c r="EX42" s="2">
        <f>SUM(ES42:EV42)</f>
        <v>42</v>
      </c>
      <c r="EY42" s="54"/>
      <c r="EZ42" s="77">
        <f>BR42</f>
        <v>21.559995484817698</v>
      </c>
      <c r="FA42" s="83">
        <f>CA42</f>
        <v>21.094190637337846</v>
      </c>
      <c r="FB42" s="83">
        <f>CJ42</f>
        <v>15.100671140939598</v>
      </c>
      <c r="FC42" s="81">
        <f>CS42</f>
        <v>17.889288928892888</v>
      </c>
      <c r="FD42" s="83">
        <f>DB42</f>
        <v>30.567203707790775</v>
      </c>
      <c r="FE42" s="83">
        <f>DP42</f>
        <v>15.075376884422109</v>
      </c>
      <c r="FF42" s="83">
        <f>DP42</f>
        <v>15.075376884422109</v>
      </c>
      <c r="FG42" s="83">
        <f>DU42</f>
        <v>21.972015741145604</v>
      </c>
      <c r="FH42" s="2">
        <f>EW42/DE42*1000</f>
        <v>1.9672131147540983</v>
      </c>
      <c r="FI42" s="2">
        <f>EX42/CM42*1000</f>
        <v>4.7254725472547259</v>
      </c>
      <c r="FJ42" s="2"/>
      <c r="FK42" s="3">
        <f>EE42</f>
        <v>201</v>
      </c>
    </row>
    <row r="43" spans="1:167" ht="12" customHeight="1" x14ac:dyDescent="0.25">
      <c r="A43" s="2">
        <v>3</v>
      </c>
      <c r="B43" s="10" t="s">
        <v>148</v>
      </c>
      <c r="C43" s="197">
        <v>25005</v>
      </c>
      <c r="D43" s="10"/>
      <c r="E43" s="2" t="s">
        <v>227</v>
      </c>
      <c r="F43" s="33"/>
      <c r="G43" s="33"/>
      <c r="H43" s="33"/>
      <c r="I43" s="33"/>
      <c r="J43" s="33"/>
      <c r="K43" s="33"/>
      <c r="L43" s="33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61"/>
      <c r="X43" s="45"/>
      <c r="Y43" s="3">
        <v>4</v>
      </c>
      <c r="Z43" s="147">
        <v>6</v>
      </c>
      <c r="AA43" s="3">
        <f>SUM(Y43:Z43)</f>
        <v>10</v>
      </c>
      <c r="AB43" s="29"/>
      <c r="AC43" s="148"/>
      <c r="AD43" s="148"/>
      <c r="AE43" s="148"/>
      <c r="AF43" s="148"/>
      <c r="AG43" s="148"/>
      <c r="AH43" s="148"/>
      <c r="AI43" s="148"/>
      <c r="AJ43" s="194"/>
      <c r="AK43" s="29"/>
      <c r="AL43" s="194"/>
      <c r="AM43" s="29"/>
      <c r="AN43" s="148"/>
      <c r="AO43" s="148"/>
      <c r="AP43" s="148"/>
      <c r="AQ43" s="148"/>
      <c r="AR43" s="148"/>
      <c r="AS43" s="148"/>
      <c r="AT43" s="148"/>
      <c r="AU43" s="29"/>
      <c r="AV43" s="148"/>
      <c r="AW43" s="148"/>
      <c r="AX43" s="148"/>
      <c r="AY43" s="29"/>
      <c r="AZ43" s="3"/>
      <c r="BA43" s="188">
        <f>AV43</f>
        <v>0</v>
      </c>
      <c r="BB43" s="2">
        <f>AW43</f>
        <v>0</v>
      </c>
      <c r="BC43" s="2">
        <f>AX43</f>
        <v>0</v>
      </c>
      <c r="BD43" s="147">
        <f>AY43</f>
        <v>0</v>
      </c>
      <c r="BE43" s="3">
        <f>EK43</f>
        <v>2.112676056338028</v>
      </c>
      <c r="BF43" s="188">
        <f>BA43/CV43*1000</f>
        <v>0</v>
      </c>
      <c r="BG43" s="2">
        <f>BB43/CV43*1000</f>
        <v>0</v>
      </c>
      <c r="BH43" s="2">
        <f>BC43/CV43*1000</f>
        <v>0</v>
      </c>
      <c r="BI43" s="147">
        <f>BD43/CV43*1000</f>
        <v>0</v>
      </c>
      <c r="BJ43" s="3"/>
      <c r="BK43" s="21">
        <v>6826</v>
      </c>
      <c r="BL43" s="3">
        <v>6823</v>
      </c>
      <c r="BM43" s="2">
        <v>3</v>
      </c>
      <c r="BN43" s="2">
        <v>3</v>
      </c>
      <c r="BO43" s="45"/>
      <c r="BP43" s="2">
        <f>BN43+BO43</f>
        <v>3</v>
      </c>
      <c r="BQ43" s="2">
        <f>BM43/BL43*1000</f>
        <v>0.43968928623772535</v>
      </c>
      <c r="BR43" s="2">
        <f>BP43/BL43*1000</f>
        <v>0.43968928623772535</v>
      </c>
      <c r="BS43" s="2"/>
      <c r="BT43" s="7">
        <v>6872</v>
      </c>
      <c r="BU43" s="3">
        <v>6868</v>
      </c>
      <c r="BV43" s="2">
        <f>BT43-BU43</f>
        <v>4</v>
      </c>
      <c r="BW43" s="2">
        <v>4</v>
      </c>
      <c r="BX43" s="61"/>
      <c r="BY43" s="2">
        <f>BW43+BX43</f>
        <v>4</v>
      </c>
      <c r="BZ43" s="2">
        <f>BV43/BU43*1000</f>
        <v>0.58241118229470012</v>
      </c>
      <c r="CA43" s="2">
        <f>BY43/BU43*1000</f>
        <v>0.58241118229470012</v>
      </c>
      <c r="CB43" s="2"/>
      <c r="CC43" s="105">
        <v>6999</v>
      </c>
      <c r="CD43" s="3">
        <v>6987</v>
      </c>
      <c r="CE43" s="2">
        <f>CC43-CD43</f>
        <v>12</v>
      </c>
      <c r="CF43" s="2">
        <v>12</v>
      </c>
      <c r="CG43" s="61"/>
      <c r="CH43" s="2">
        <f>CF43+CG43</f>
        <v>12</v>
      </c>
      <c r="CI43" s="2">
        <f>CE43/CD43*1000</f>
        <v>1.7174753112924002</v>
      </c>
      <c r="CJ43" s="2">
        <f>CH43/CD43*1000</f>
        <v>1.7174753112924002</v>
      </c>
      <c r="CK43" s="2"/>
      <c r="CL43" s="105">
        <v>7031</v>
      </c>
      <c r="CM43" s="3">
        <v>7020</v>
      </c>
      <c r="CN43" s="2">
        <f>CL43-CM43</f>
        <v>11</v>
      </c>
      <c r="CO43" s="2">
        <f>CN43</f>
        <v>11</v>
      </c>
      <c r="CP43" s="61"/>
      <c r="CQ43" s="2">
        <f>CO43+CP43</f>
        <v>11</v>
      </c>
      <c r="CR43" s="2">
        <f>CN43/CM43*1000</f>
        <v>1.5669515669515668</v>
      </c>
      <c r="CS43" s="2">
        <f>CQ43/CM43*1000</f>
        <v>1.5669515669515668</v>
      </c>
      <c r="CT43" s="2"/>
      <c r="CU43" s="132">
        <v>7115</v>
      </c>
      <c r="CV43" s="3">
        <v>7100</v>
      </c>
      <c r="CW43" s="2">
        <f>CU43-CV43</f>
        <v>15</v>
      </c>
      <c r="CX43" s="2">
        <f>CW43</f>
        <v>15</v>
      </c>
      <c r="CY43" s="61"/>
      <c r="CZ43" s="2">
        <f>CX43+CY43</f>
        <v>15</v>
      </c>
      <c r="DA43" s="2">
        <f>CW43/CV43*1000</f>
        <v>2.112676056338028</v>
      </c>
      <c r="DB43" s="2">
        <f>CZ43/CV43*1000</f>
        <v>2.112676056338028</v>
      </c>
      <c r="DC43" s="2"/>
      <c r="DD43" s="132">
        <v>7156</v>
      </c>
      <c r="DE43" s="3">
        <v>7141</v>
      </c>
      <c r="DF43" s="2">
        <f>DD43-DE43</f>
        <v>15</v>
      </c>
      <c r="DG43" s="2">
        <f>DF43</f>
        <v>15</v>
      </c>
      <c r="DH43" s="61"/>
      <c r="DI43" s="2">
        <f>DG43+DH43</f>
        <v>15</v>
      </c>
      <c r="DJ43" s="2">
        <f>DF43/DE43*1000</f>
        <v>2.1005461419969191</v>
      </c>
      <c r="DK43" s="2">
        <f>DI43/DE43*1000</f>
        <v>2.1005461419969191</v>
      </c>
      <c r="DL43" s="2"/>
      <c r="DM43" s="132">
        <v>7241</v>
      </c>
      <c r="DN43" s="2">
        <v>7224</v>
      </c>
      <c r="DO43" s="3">
        <f>DM43-DN43</f>
        <v>17</v>
      </c>
      <c r="DP43" s="3">
        <f>DO43/DN43*1000</f>
        <v>2.3532668881506091</v>
      </c>
      <c r="DQ43" s="2"/>
      <c r="DR43" s="132">
        <v>7292</v>
      </c>
      <c r="DS43" s="2">
        <v>7241</v>
      </c>
      <c r="DT43" s="3">
        <f>DR43-DS43</f>
        <v>51</v>
      </c>
      <c r="DU43" s="3">
        <f>DT43/DS43*1000</f>
        <v>7.0432260737467205</v>
      </c>
      <c r="DV43" s="2"/>
      <c r="DW43" s="2"/>
      <c r="DX43" s="77">
        <f>BP43</f>
        <v>3</v>
      </c>
      <c r="DY43" s="83">
        <f>BY43</f>
        <v>4</v>
      </c>
      <c r="DZ43" s="83">
        <f>CH43</f>
        <v>12</v>
      </c>
      <c r="EA43" s="81">
        <f>CQ43</f>
        <v>11</v>
      </c>
      <c r="EB43" s="81">
        <f>CZ43</f>
        <v>15</v>
      </c>
      <c r="EC43" s="81">
        <f>DI43</f>
        <v>15</v>
      </c>
      <c r="ED43" s="81">
        <f>DO43</f>
        <v>17</v>
      </c>
      <c r="EE43" s="81">
        <f>DT43</f>
        <v>51</v>
      </c>
      <c r="EF43" s="2"/>
      <c r="EG43" s="77">
        <f>DX43/BL43*1000</f>
        <v>0.43968928623772535</v>
      </c>
      <c r="EH43" s="83">
        <f>DY43/BU43*1000</f>
        <v>0.58241118229470012</v>
      </c>
      <c r="EI43" s="83">
        <f>DZ43/CD43*1000</f>
        <v>1.7174753112924002</v>
      </c>
      <c r="EJ43" s="81">
        <f>EA43/CM43*1000</f>
        <v>1.5669515669515668</v>
      </c>
      <c r="EK43" s="81">
        <f>EB43/CV43*1000</f>
        <v>2.112676056338028</v>
      </c>
      <c r="EL43" s="81">
        <f>EC43/DN43*1000</f>
        <v>2.0764119601328903</v>
      </c>
      <c r="EM43" s="81">
        <f>ED43/DN43*1000</f>
        <v>2.3532668881506091</v>
      </c>
      <c r="EN43" s="81">
        <f>EE43/DS43*1000</f>
        <v>7.0432260737467205</v>
      </c>
      <c r="EO43" s="2"/>
      <c r="EP43" s="83">
        <f>DY43-DX43</f>
        <v>1</v>
      </c>
      <c r="EQ43" s="83">
        <f>DZ43-DY43</f>
        <v>8</v>
      </c>
      <c r="ER43" s="83">
        <f>EA43-DZ43</f>
        <v>-1</v>
      </c>
      <c r="ES43" s="83">
        <f>EB43-EA43</f>
        <v>4</v>
      </c>
      <c r="ET43" s="83">
        <f>EC43-EB43</f>
        <v>0</v>
      </c>
      <c r="EU43" s="83">
        <f>ED43-EC43</f>
        <v>2</v>
      </c>
      <c r="EV43" s="83">
        <f>EE43-ED43</f>
        <v>34</v>
      </c>
      <c r="EW43" s="2">
        <f>EU43+EV43</f>
        <v>36</v>
      </c>
      <c r="EX43" s="2">
        <f>SUM(ES43:EV43)</f>
        <v>40</v>
      </c>
      <c r="EY43" s="54"/>
      <c r="EZ43" s="77">
        <f>BR43</f>
        <v>0.43968928623772535</v>
      </c>
      <c r="FA43" s="83">
        <f>CA43</f>
        <v>0.58241118229470012</v>
      </c>
      <c r="FB43" s="83">
        <f>CJ43</f>
        <v>1.7174753112924002</v>
      </c>
      <c r="FC43" s="81">
        <f>CS43</f>
        <v>1.5669515669515668</v>
      </c>
      <c r="FD43" s="83">
        <f>DB43</f>
        <v>2.112676056338028</v>
      </c>
      <c r="FE43" s="83">
        <f>DP43</f>
        <v>2.3532668881506091</v>
      </c>
      <c r="FF43" s="83">
        <f>DP43</f>
        <v>2.3532668881506091</v>
      </c>
      <c r="FG43" s="83">
        <f>DU43</f>
        <v>7.0432260737467205</v>
      </c>
      <c r="FH43" s="2">
        <f>EW43/DE43*1000</f>
        <v>5.0413107407926061</v>
      </c>
      <c r="FI43" s="2">
        <f>EX43/CM43*1000</f>
        <v>5.6980056980056979</v>
      </c>
      <c r="FJ43" s="2"/>
      <c r="FK43" s="3">
        <f>EE43</f>
        <v>51</v>
      </c>
    </row>
    <row r="44" spans="1:167" ht="12" customHeight="1" x14ac:dyDescent="0.25">
      <c r="A44" s="2">
        <v>1</v>
      </c>
      <c r="B44" s="10" t="s">
        <v>149</v>
      </c>
      <c r="C44" s="197">
        <v>31003</v>
      </c>
      <c r="D44" s="10"/>
      <c r="E44" s="2" t="s">
        <v>228</v>
      </c>
      <c r="F44" s="33"/>
      <c r="G44" s="33"/>
      <c r="H44" s="33"/>
      <c r="I44" s="33"/>
      <c r="J44" s="33"/>
      <c r="K44" s="33"/>
      <c r="L44" s="33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61"/>
      <c r="X44" s="45"/>
      <c r="Y44" s="3">
        <v>16</v>
      </c>
      <c r="Z44" s="147">
        <v>7</v>
      </c>
      <c r="AA44" s="3">
        <f>SUM(Y44:Z44)</f>
        <v>23</v>
      </c>
      <c r="AB44" s="175"/>
      <c r="AC44" s="178"/>
      <c r="AD44" s="178"/>
      <c r="AE44" s="178"/>
      <c r="AF44" s="178"/>
      <c r="AG44" s="178"/>
      <c r="AH44" s="178"/>
      <c r="AI44" s="178"/>
      <c r="AJ44" s="177"/>
      <c r="AK44" s="175">
        <v>16</v>
      </c>
      <c r="AL44" s="177"/>
      <c r="AM44" s="175"/>
      <c r="AN44" s="178"/>
      <c r="AO44" s="178"/>
      <c r="AP44" s="178"/>
      <c r="AQ44" s="178"/>
      <c r="AR44" s="178"/>
      <c r="AS44" s="178"/>
      <c r="AT44" s="178"/>
      <c r="AU44" s="29">
        <f>SUM(AB44:AT44)</f>
        <v>16</v>
      </c>
      <c r="AV44" s="178">
        <f>SUM(AB44:AJ44)</f>
        <v>0</v>
      </c>
      <c r="AW44" s="178">
        <f>SUM(AK44:AL44)</f>
        <v>16</v>
      </c>
      <c r="AX44" s="178">
        <f>SUM(AM44:AT44)</f>
        <v>0</v>
      </c>
      <c r="AY44" s="29">
        <f>SUM(AV44:AX44)</f>
        <v>16</v>
      </c>
      <c r="AZ44" s="3"/>
      <c r="BA44" s="2">
        <f>AV44</f>
        <v>0</v>
      </c>
      <c r="BB44" s="2">
        <f>AW44</f>
        <v>16</v>
      </c>
      <c r="BC44" s="2">
        <f>AX44</f>
        <v>0</v>
      </c>
      <c r="BD44" s="3">
        <f>AY44</f>
        <v>16</v>
      </c>
      <c r="BE44" s="3">
        <f>EK44</f>
        <v>1.4841582241724205</v>
      </c>
      <c r="BF44" s="2">
        <f>BA44/CV44*1000</f>
        <v>0</v>
      </c>
      <c r="BG44" s="2">
        <f>BB44/CV44*1000</f>
        <v>1.0324578950764665</v>
      </c>
      <c r="BH44" s="2">
        <f>BC44/CV44*1000</f>
        <v>0</v>
      </c>
      <c r="BI44" s="3">
        <f>BD44/CV44*1000</f>
        <v>1.0324578950764665</v>
      </c>
      <c r="BJ44" s="3"/>
      <c r="BK44" s="21">
        <v>15366</v>
      </c>
      <c r="BL44" s="3">
        <v>15355</v>
      </c>
      <c r="BM44" s="2">
        <v>11</v>
      </c>
      <c r="BN44" s="2">
        <v>11</v>
      </c>
      <c r="BO44" s="45"/>
      <c r="BP44" s="2">
        <f>BN44+BO44</f>
        <v>11</v>
      </c>
      <c r="BQ44" s="2">
        <f>BM44/BL44*1000</f>
        <v>0.7163790296320417</v>
      </c>
      <c r="BR44" s="2">
        <f>BP44/BL44*1000</f>
        <v>0.7163790296320417</v>
      </c>
      <c r="BS44" s="2"/>
      <c r="BT44" s="7">
        <v>15404</v>
      </c>
      <c r="BU44" s="3">
        <v>15371</v>
      </c>
      <c r="BV44" s="2">
        <f>BT44-BU44</f>
        <v>33</v>
      </c>
      <c r="BW44" s="2">
        <v>33</v>
      </c>
      <c r="BX44" s="61"/>
      <c r="BY44" s="2">
        <f>BW44+BX44</f>
        <v>33</v>
      </c>
      <c r="BZ44" s="2">
        <f>BV44/BU44*1000</f>
        <v>2.1469000065057573</v>
      </c>
      <c r="CA44" s="2">
        <f>BY44/BU44*1000</f>
        <v>2.1469000065057573</v>
      </c>
      <c r="CB44" s="2"/>
      <c r="CC44" s="105">
        <v>15446</v>
      </c>
      <c r="CD44" s="3">
        <v>15431</v>
      </c>
      <c r="CE44" s="2">
        <f>CC44-CD44</f>
        <v>15</v>
      </c>
      <c r="CF44" s="2">
        <v>15</v>
      </c>
      <c r="CG44" s="61"/>
      <c r="CH44" s="2">
        <f>CF44+CG44</f>
        <v>15</v>
      </c>
      <c r="CI44" s="2">
        <f>CE44/CD44*1000</f>
        <v>0.97206921132784652</v>
      </c>
      <c r="CJ44" s="2">
        <f>CH44/CD44*1000</f>
        <v>0.97206921132784652</v>
      </c>
      <c r="CK44" s="2"/>
      <c r="CL44" s="105">
        <v>15492</v>
      </c>
      <c r="CM44" s="3">
        <v>15483</v>
      </c>
      <c r="CN44" s="2">
        <f>CL44-CM44</f>
        <v>9</v>
      </c>
      <c r="CO44" s="2">
        <f>CN44</f>
        <v>9</v>
      </c>
      <c r="CP44" s="61"/>
      <c r="CQ44" s="2">
        <f>CO44+CP44</f>
        <v>9</v>
      </c>
      <c r="CR44" s="2">
        <f>CN44/CM44*1000</f>
        <v>0.58128269715171477</v>
      </c>
      <c r="CS44" s="2">
        <f>CQ44/CM44*1000</f>
        <v>0.58128269715171477</v>
      </c>
      <c r="CT44" s="2"/>
      <c r="CU44" s="132">
        <v>15520</v>
      </c>
      <c r="CV44" s="3">
        <v>15497</v>
      </c>
      <c r="CW44" s="2">
        <f>CU44-CV44</f>
        <v>23</v>
      </c>
      <c r="CX44" s="2">
        <f>CW44</f>
        <v>23</v>
      </c>
      <c r="CY44" s="61"/>
      <c r="CZ44" s="2">
        <f>CX44+CY44</f>
        <v>23</v>
      </c>
      <c r="DA44" s="2">
        <f>CW44/CV44*1000</f>
        <v>1.4841582241724205</v>
      </c>
      <c r="DB44" s="2">
        <f>CZ44/CV44*1000</f>
        <v>1.4841582241724205</v>
      </c>
      <c r="DC44" s="2"/>
      <c r="DD44" s="132">
        <v>15614</v>
      </c>
      <c r="DE44" s="3">
        <v>15601</v>
      </c>
      <c r="DF44" s="2">
        <f>DD44-DE44</f>
        <v>13</v>
      </c>
      <c r="DG44" s="2">
        <f>DF44</f>
        <v>13</v>
      </c>
      <c r="DH44" s="61"/>
      <c r="DI44" s="2">
        <f>DG44+DH44</f>
        <v>13</v>
      </c>
      <c r="DJ44" s="2">
        <f>DF44/DE44*1000</f>
        <v>0.83327991795397727</v>
      </c>
      <c r="DK44" s="2">
        <f>DI44/DE44*1000</f>
        <v>0.83327991795397727</v>
      </c>
      <c r="DL44" s="2"/>
      <c r="DM44" s="132">
        <v>15690</v>
      </c>
      <c r="DN44" s="2">
        <v>15683</v>
      </c>
      <c r="DO44" s="3">
        <f>DM44-DN44</f>
        <v>7</v>
      </c>
      <c r="DP44" s="3">
        <f>DO44/DN44*1000</f>
        <v>0.44634317413760122</v>
      </c>
      <c r="DQ44" s="2"/>
      <c r="DR44" s="132">
        <v>15775</v>
      </c>
      <c r="DS44" s="2">
        <v>15759</v>
      </c>
      <c r="DT44" s="3">
        <f>DR44-DS44</f>
        <v>16</v>
      </c>
      <c r="DU44" s="3">
        <f>DT44/DS44*1000</f>
        <v>1.0152928485309982</v>
      </c>
      <c r="DV44" s="2"/>
      <c r="DW44" s="2"/>
      <c r="DX44" s="77">
        <f>BP44</f>
        <v>11</v>
      </c>
      <c r="DY44" s="83">
        <f>BY44</f>
        <v>33</v>
      </c>
      <c r="DZ44" s="83">
        <f>CH44</f>
        <v>15</v>
      </c>
      <c r="EA44" s="81">
        <f>CQ44</f>
        <v>9</v>
      </c>
      <c r="EB44" s="81">
        <f>CZ44</f>
        <v>23</v>
      </c>
      <c r="EC44" s="81">
        <f>DI44</f>
        <v>13</v>
      </c>
      <c r="ED44" s="81">
        <f>DO44</f>
        <v>7</v>
      </c>
      <c r="EE44" s="81">
        <f>DT44</f>
        <v>16</v>
      </c>
      <c r="EF44" s="2"/>
      <c r="EG44" s="77">
        <f>DX44/BL44*1000</f>
        <v>0.7163790296320417</v>
      </c>
      <c r="EH44" s="83">
        <f>DY44/BU44*1000</f>
        <v>2.1469000065057573</v>
      </c>
      <c r="EI44" s="83">
        <f>DZ44/CD44*1000</f>
        <v>0.97206921132784652</v>
      </c>
      <c r="EJ44" s="81">
        <f>EA44/CM44*1000</f>
        <v>0.58128269715171477</v>
      </c>
      <c r="EK44" s="81">
        <f>EB44/CV44*1000</f>
        <v>1.4841582241724205</v>
      </c>
      <c r="EL44" s="81">
        <f>EC44/DN44*1000</f>
        <v>0.82892303768411657</v>
      </c>
      <c r="EM44" s="81">
        <f>ED44/DN44*1000</f>
        <v>0.44634317413760122</v>
      </c>
      <c r="EN44" s="81">
        <f>EE44/DS44*1000</f>
        <v>1.0152928485309982</v>
      </c>
      <c r="EO44" s="2"/>
      <c r="EP44" s="83">
        <f>DY44-DX44</f>
        <v>22</v>
      </c>
      <c r="EQ44" s="83">
        <f>DZ44-DY44</f>
        <v>-18</v>
      </c>
      <c r="ER44" s="83">
        <f>EA44-DZ44</f>
        <v>-6</v>
      </c>
      <c r="ES44" s="83">
        <f>EB44-EA44</f>
        <v>14</v>
      </c>
      <c r="ET44" s="83">
        <f>EC44-EB44</f>
        <v>-10</v>
      </c>
      <c r="EU44" s="83">
        <f>ED44-EC44</f>
        <v>-6</v>
      </c>
      <c r="EV44" s="83">
        <f>EE44-ED44</f>
        <v>9</v>
      </c>
      <c r="EW44" s="2">
        <f>EU44+EV44</f>
        <v>3</v>
      </c>
      <c r="EX44" s="2">
        <f>SUM(ES44:EV44)</f>
        <v>7</v>
      </c>
      <c r="EY44" s="54"/>
      <c r="EZ44" s="77">
        <f>BR44</f>
        <v>0.7163790296320417</v>
      </c>
      <c r="FA44" s="83">
        <f>CA44</f>
        <v>2.1469000065057573</v>
      </c>
      <c r="FB44" s="83">
        <f>CJ44</f>
        <v>0.97206921132784652</v>
      </c>
      <c r="FC44" s="81">
        <f>CS44</f>
        <v>0.58128269715171477</v>
      </c>
      <c r="FD44" s="83">
        <f>DB44</f>
        <v>1.4841582241724205</v>
      </c>
      <c r="FE44" s="83">
        <f>DP44</f>
        <v>0.44634317413760122</v>
      </c>
      <c r="FF44" s="83">
        <f>DP44</f>
        <v>0.44634317413760122</v>
      </c>
      <c r="FG44" s="83">
        <f>DU44</f>
        <v>1.0152928485309982</v>
      </c>
      <c r="FH44" s="2">
        <f>EW44/DE44*1000</f>
        <v>0.19229536568168706</v>
      </c>
      <c r="FI44" s="2">
        <f>EX44/CM44*1000</f>
        <v>0.45210876445133374</v>
      </c>
      <c r="FJ44" s="2"/>
      <c r="FK44" s="3">
        <f>EE44</f>
        <v>16</v>
      </c>
    </row>
    <row r="45" spans="1:167" ht="12" customHeight="1" x14ac:dyDescent="0.25">
      <c r="A45" s="2">
        <v>1</v>
      </c>
      <c r="B45" s="10" t="s">
        <v>145</v>
      </c>
      <c r="C45" s="197">
        <v>13004</v>
      </c>
      <c r="D45" s="10"/>
      <c r="E45" s="2" t="s">
        <v>229</v>
      </c>
      <c r="F45" s="33"/>
      <c r="G45" s="33"/>
      <c r="H45" s="33"/>
      <c r="I45" s="33"/>
      <c r="J45" s="33"/>
      <c r="K45" s="33"/>
      <c r="L45" s="33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61"/>
      <c r="X45" s="45"/>
      <c r="Y45" s="3">
        <v>13</v>
      </c>
      <c r="Z45" s="147">
        <v>10</v>
      </c>
      <c r="AA45" s="3">
        <f>SUM(Y45:Z45)</f>
        <v>23</v>
      </c>
      <c r="AB45" s="175" t="s">
        <v>694</v>
      </c>
      <c r="AC45" s="178" t="s">
        <v>694</v>
      </c>
      <c r="AD45" s="178"/>
      <c r="AE45" s="178"/>
      <c r="AF45" s="178"/>
      <c r="AG45" s="178"/>
      <c r="AH45" s="178"/>
      <c r="AI45" s="178"/>
      <c r="AJ45" s="177" t="s">
        <v>694</v>
      </c>
      <c r="AK45" s="175">
        <v>18</v>
      </c>
      <c r="AL45" s="177"/>
      <c r="AM45" s="175" t="s">
        <v>694</v>
      </c>
      <c r="AN45" s="178" t="s">
        <v>694</v>
      </c>
      <c r="AO45" s="178"/>
      <c r="AP45" s="178"/>
      <c r="AQ45" s="178"/>
      <c r="AR45" s="178"/>
      <c r="AS45" s="178" t="s">
        <v>694</v>
      </c>
      <c r="AT45" s="178"/>
      <c r="AU45" s="29">
        <f>SUM(AB45:AT45)</f>
        <v>18</v>
      </c>
      <c r="AV45" s="178">
        <f>SUM(AB45:AJ45)</f>
        <v>0</v>
      </c>
      <c r="AW45" s="178">
        <f>SUM(AK45:AL45)</f>
        <v>18</v>
      </c>
      <c r="AX45" s="178">
        <f>SUM(AM45:AT45)</f>
        <v>0</v>
      </c>
      <c r="AY45" s="29">
        <f>SUM(AV45:AX45)</f>
        <v>18</v>
      </c>
      <c r="AZ45" s="3"/>
      <c r="BA45" s="2">
        <f>AV45</f>
        <v>0</v>
      </c>
      <c r="BB45" s="2">
        <f>AW45</f>
        <v>18</v>
      </c>
      <c r="BC45" s="2">
        <f>AX45</f>
        <v>0</v>
      </c>
      <c r="BD45" s="3">
        <f>AY45</f>
        <v>18</v>
      </c>
      <c r="BE45" s="3">
        <f>EK45</f>
        <v>1.1785834549332137</v>
      </c>
      <c r="BF45" s="2">
        <f>BA45/CV45*1000</f>
        <v>0</v>
      </c>
      <c r="BG45" s="2">
        <f>BB45/CV45*1000</f>
        <v>1.0102143899427545</v>
      </c>
      <c r="BH45" s="2">
        <f>BC45/CV45*1000</f>
        <v>0</v>
      </c>
      <c r="BI45" s="3">
        <f>BD45/CV45*1000</f>
        <v>1.0102143899427545</v>
      </c>
      <c r="BJ45" s="3"/>
      <c r="BK45" s="21">
        <v>17177</v>
      </c>
      <c r="BL45" s="3">
        <v>17159</v>
      </c>
      <c r="BM45" s="2">
        <v>18</v>
      </c>
      <c r="BN45" s="2">
        <v>18</v>
      </c>
      <c r="BO45" s="45"/>
      <c r="BP45" s="2">
        <f>BN45+BO45</f>
        <v>18</v>
      </c>
      <c r="BQ45" s="2">
        <f>BM45/BL45*1000</f>
        <v>1.0490121801969812</v>
      </c>
      <c r="BR45" s="2">
        <f>BP45/BL45*1000</f>
        <v>1.0490121801969812</v>
      </c>
      <c r="BS45" s="2"/>
      <c r="BT45" s="7">
        <v>17357</v>
      </c>
      <c r="BU45" s="3">
        <v>17318</v>
      </c>
      <c r="BV45" s="2">
        <f>BT45-BU45</f>
        <v>39</v>
      </c>
      <c r="BW45" s="2">
        <v>39</v>
      </c>
      <c r="BX45" s="61"/>
      <c r="BY45" s="2">
        <f>BW45+BX45</f>
        <v>39</v>
      </c>
      <c r="BZ45" s="2">
        <f>BV45/BU45*1000</f>
        <v>2.2519921468991799</v>
      </c>
      <c r="CA45" s="2">
        <f>BY45/BU45*1000</f>
        <v>2.2519921468991799</v>
      </c>
      <c r="CB45" s="2"/>
      <c r="CC45" s="105">
        <v>17570</v>
      </c>
      <c r="CD45" s="3">
        <v>17532</v>
      </c>
      <c r="CE45" s="2">
        <f>CC45-CD45</f>
        <v>38</v>
      </c>
      <c r="CF45" s="2">
        <v>38</v>
      </c>
      <c r="CG45" s="61"/>
      <c r="CH45" s="2">
        <f>CF45+CG45</f>
        <v>38</v>
      </c>
      <c r="CI45" s="2">
        <f>CE45/CD45*1000</f>
        <v>2.1674652064795805</v>
      </c>
      <c r="CJ45" s="2">
        <f>CH45/CD45*1000</f>
        <v>2.1674652064795805</v>
      </c>
      <c r="CK45" s="2"/>
      <c r="CL45" s="105">
        <v>17602</v>
      </c>
      <c r="CM45" s="3">
        <v>17598</v>
      </c>
      <c r="CN45" s="2">
        <f>CL45-CM45</f>
        <v>4</v>
      </c>
      <c r="CO45" s="2">
        <f>CN45</f>
        <v>4</v>
      </c>
      <c r="CP45" s="61"/>
      <c r="CQ45" s="2">
        <f>CO45+CP45</f>
        <v>4</v>
      </c>
      <c r="CR45" s="2">
        <f>CN45/CM45*1000</f>
        <v>0.22729855665416523</v>
      </c>
      <c r="CS45" s="2">
        <f>CQ45/CM45*1000</f>
        <v>0.22729855665416523</v>
      </c>
      <c r="CT45" s="2"/>
      <c r="CU45" s="132">
        <v>17839</v>
      </c>
      <c r="CV45" s="3">
        <v>17818</v>
      </c>
      <c r="CW45" s="2">
        <f>CU45-CV45</f>
        <v>21</v>
      </c>
      <c r="CX45" s="2">
        <f>CW45</f>
        <v>21</v>
      </c>
      <c r="CY45" s="61"/>
      <c r="CZ45" s="2">
        <f>CX45+CY45</f>
        <v>21</v>
      </c>
      <c r="DA45" s="2">
        <f>CW45/CV45*1000</f>
        <v>1.1785834549332137</v>
      </c>
      <c r="DB45" s="2">
        <f>CZ45/CV45*1000</f>
        <v>1.1785834549332137</v>
      </c>
      <c r="DC45" s="2"/>
      <c r="DD45" s="132">
        <v>17901</v>
      </c>
      <c r="DE45" s="3">
        <v>17893</v>
      </c>
      <c r="DF45" s="2">
        <f>DD45-DE45</f>
        <v>8</v>
      </c>
      <c r="DG45" s="2">
        <f>DF45</f>
        <v>8</v>
      </c>
      <c r="DH45" s="61"/>
      <c r="DI45" s="2">
        <f>DG45+DH45</f>
        <v>8</v>
      </c>
      <c r="DJ45" s="2">
        <f>DF45/DE45*1000</f>
        <v>0.44710221874476053</v>
      </c>
      <c r="DK45" s="2">
        <f>DI45/DE45*1000</f>
        <v>0.44710221874476053</v>
      </c>
      <c r="DL45" s="2"/>
      <c r="DM45" s="132">
        <v>17928</v>
      </c>
      <c r="DN45" s="2">
        <v>17928</v>
      </c>
      <c r="DO45" s="3">
        <f>DM45-DN45</f>
        <v>0</v>
      </c>
      <c r="DP45" s="3">
        <f>DO45/DN45*1000</f>
        <v>0</v>
      </c>
      <c r="DQ45" s="2"/>
      <c r="DR45" s="132">
        <v>18070</v>
      </c>
      <c r="DS45" s="2">
        <v>18072</v>
      </c>
      <c r="DT45" s="3">
        <f>DR45-DS45</f>
        <v>-2</v>
      </c>
      <c r="DU45" s="3">
        <f>DT45/DS45*1000</f>
        <v>-0.11066843736166446</v>
      </c>
      <c r="DV45" s="2"/>
      <c r="DW45" s="2"/>
      <c r="DX45" s="77">
        <f>BP45</f>
        <v>18</v>
      </c>
      <c r="DY45" s="83">
        <f>BY45</f>
        <v>39</v>
      </c>
      <c r="DZ45" s="83">
        <f>CH45</f>
        <v>38</v>
      </c>
      <c r="EA45" s="81">
        <f>CQ45</f>
        <v>4</v>
      </c>
      <c r="EB45" s="81">
        <f>CZ45</f>
        <v>21</v>
      </c>
      <c r="EC45" s="81">
        <f>DI45</f>
        <v>8</v>
      </c>
      <c r="ED45" s="81">
        <f>DO45</f>
        <v>0</v>
      </c>
      <c r="EE45" s="81">
        <f>DT45</f>
        <v>-2</v>
      </c>
      <c r="EF45" s="2"/>
      <c r="EG45" s="77">
        <f>DX45/BL45*1000</f>
        <v>1.0490121801969812</v>
      </c>
      <c r="EH45" s="83">
        <f>DY45/BU45*1000</f>
        <v>2.2519921468991799</v>
      </c>
      <c r="EI45" s="83">
        <f>DZ45/CD45*1000</f>
        <v>2.1674652064795805</v>
      </c>
      <c r="EJ45" s="81">
        <f>EA45/CM45*1000</f>
        <v>0.22729855665416523</v>
      </c>
      <c r="EK45" s="81">
        <f>EB45/CV45*1000</f>
        <v>1.1785834549332137</v>
      </c>
      <c r="EL45" s="81">
        <f>EC45/DN45*1000</f>
        <v>0.44622936189201245</v>
      </c>
      <c r="EM45" s="81">
        <f>ED45/DN45*1000</f>
        <v>0</v>
      </c>
      <c r="EN45" s="81">
        <f>EE45/DS45*1000</f>
        <v>-0.11066843736166446</v>
      </c>
      <c r="EO45" s="2"/>
      <c r="EP45" s="83">
        <f>DY45-DX45</f>
        <v>21</v>
      </c>
      <c r="EQ45" s="83">
        <f>DZ45-DY45</f>
        <v>-1</v>
      </c>
      <c r="ER45" s="83">
        <f>EA45-DZ45</f>
        <v>-34</v>
      </c>
      <c r="ES45" s="83">
        <f>EB45-EA45</f>
        <v>17</v>
      </c>
      <c r="ET45" s="83">
        <f>EC45-EB45</f>
        <v>-13</v>
      </c>
      <c r="EU45" s="83">
        <f>ED45-EC45</f>
        <v>-8</v>
      </c>
      <c r="EV45" s="83">
        <f>EE45-ED45</f>
        <v>-2</v>
      </c>
      <c r="EW45" s="2">
        <f>EU45+EV45</f>
        <v>-10</v>
      </c>
      <c r="EX45" s="2">
        <f>SUM(ES45:EV45)</f>
        <v>-6</v>
      </c>
      <c r="EY45" s="54"/>
      <c r="EZ45" s="77">
        <f>BR45</f>
        <v>1.0490121801969812</v>
      </c>
      <c r="FA45" s="83">
        <f>CA45</f>
        <v>2.2519921468991799</v>
      </c>
      <c r="FB45" s="83">
        <f>CJ45</f>
        <v>2.1674652064795805</v>
      </c>
      <c r="FC45" s="81">
        <f>CS45</f>
        <v>0.22729855665416523</v>
      </c>
      <c r="FD45" s="83">
        <f>DB45</f>
        <v>1.1785834549332137</v>
      </c>
      <c r="FE45" s="83">
        <f>DP45</f>
        <v>0</v>
      </c>
      <c r="FF45" s="83">
        <f>DP45</f>
        <v>0</v>
      </c>
      <c r="FG45" s="83">
        <f>DU45</f>
        <v>-0.11066843736166446</v>
      </c>
      <c r="FH45" s="2">
        <f>EW45/DE45*1000</f>
        <v>-0.55887777343095058</v>
      </c>
      <c r="FI45" s="2">
        <f>EX45/CM45*1000</f>
        <v>-0.34094783498124787</v>
      </c>
      <c r="FJ45" s="2"/>
      <c r="FK45" s="3">
        <f>EE45</f>
        <v>-2</v>
      </c>
    </row>
    <row r="46" spans="1:167" ht="12" customHeight="1" x14ac:dyDescent="0.25">
      <c r="A46" s="2">
        <v>1</v>
      </c>
      <c r="B46" s="10" t="s">
        <v>147</v>
      </c>
      <c r="C46" s="197">
        <v>23003</v>
      </c>
      <c r="D46" s="10"/>
      <c r="E46" s="192" t="s">
        <v>230</v>
      </c>
      <c r="F46" s="33"/>
      <c r="G46" s="33" t="s">
        <v>176</v>
      </c>
      <c r="H46" s="33" t="s">
        <v>176</v>
      </c>
      <c r="I46" s="33"/>
      <c r="J46" s="33">
        <v>755</v>
      </c>
      <c r="K46" s="33">
        <f>SUM(I46+J46)</f>
        <v>755</v>
      </c>
      <c r="L46" s="33"/>
      <c r="M46" s="45"/>
      <c r="N46" s="45">
        <v>162</v>
      </c>
      <c r="O46" s="45"/>
      <c r="P46" s="45"/>
      <c r="Q46" s="45"/>
      <c r="R46" s="45"/>
      <c r="S46" s="45"/>
      <c r="T46" s="45"/>
      <c r="U46" s="45"/>
      <c r="V46" s="45"/>
      <c r="W46" s="61"/>
      <c r="X46" s="45">
        <f>SUM(M46:W46)</f>
        <v>162</v>
      </c>
      <c r="Y46" s="3">
        <v>195</v>
      </c>
      <c r="Z46" s="147">
        <v>9</v>
      </c>
      <c r="AA46" s="3">
        <f>SUM(Y46:Z46)</f>
        <v>204</v>
      </c>
      <c r="AB46" s="175"/>
      <c r="AC46" s="178">
        <v>195</v>
      </c>
      <c r="AD46" s="178"/>
      <c r="AE46" s="178"/>
      <c r="AF46" s="178"/>
      <c r="AG46" s="178"/>
      <c r="AH46" s="178"/>
      <c r="AI46" s="178"/>
      <c r="AJ46" s="177"/>
      <c r="AK46" s="175"/>
      <c r="AL46" s="177"/>
      <c r="AM46" s="175"/>
      <c r="AN46" s="178"/>
      <c r="AO46" s="178"/>
      <c r="AP46" s="178"/>
      <c r="AQ46" s="178"/>
      <c r="AR46" s="178"/>
      <c r="AS46" s="178"/>
      <c r="AT46" s="178"/>
      <c r="AU46" s="29">
        <f>SUM(AB46:AT46)</f>
        <v>195</v>
      </c>
      <c r="AV46" s="178">
        <f>SUM(AB46:AJ46)</f>
        <v>195</v>
      </c>
      <c r="AW46" s="178">
        <f>SUM(AK46:AL46)</f>
        <v>0</v>
      </c>
      <c r="AX46" s="178">
        <f>SUM(AM46:AT46)</f>
        <v>0</v>
      </c>
      <c r="AY46" s="29">
        <f>SUM(AV46:AX46)</f>
        <v>195</v>
      </c>
      <c r="AZ46" s="3"/>
      <c r="BA46" s="2">
        <f>AV46</f>
        <v>195</v>
      </c>
      <c r="BB46" s="2">
        <f>AW46</f>
        <v>0</v>
      </c>
      <c r="BC46" s="2">
        <f>AX46</f>
        <v>0</v>
      </c>
      <c r="BD46" s="3">
        <f>AY46</f>
        <v>195</v>
      </c>
      <c r="BE46" s="3">
        <f>EK46</f>
        <v>9.3004448038819234</v>
      </c>
      <c r="BF46" s="2">
        <f>BA46/CV46*1000</f>
        <v>7.885159725030328</v>
      </c>
      <c r="BG46" s="2">
        <f>BB46/CV46*1000</f>
        <v>0</v>
      </c>
      <c r="BH46" s="2">
        <f>BC46/CV46*1000</f>
        <v>0</v>
      </c>
      <c r="BI46" s="3">
        <f>BD46/CV46*1000</f>
        <v>7.885159725030328</v>
      </c>
      <c r="BJ46" s="3"/>
      <c r="BK46" s="21">
        <v>24447</v>
      </c>
      <c r="BL46" s="3">
        <v>24229</v>
      </c>
      <c r="BM46" s="2">
        <v>218</v>
      </c>
      <c r="BN46" s="2">
        <v>218</v>
      </c>
      <c r="BO46" s="45"/>
      <c r="BP46" s="2">
        <f>BN46+BO46</f>
        <v>218</v>
      </c>
      <c r="BQ46" s="2">
        <f>BM46/BL46*1000</f>
        <v>8.9974823558545545</v>
      </c>
      <c r="BR46" s="2">
        <f>BP46/BL46*1000</f>
        <v>8.9974823558545545</v>
      </c>
      <c r="BS46" s="2"/>
      <c r="BT46" s="7">
        <v>24542</v>
      </c>
      <c r="BU46" s="3">
        <v>24315</v>
      </c>
      <c r="BV46" s="2">
        <f>BT46-BU46</f>
        <v>227</v>
      </c>
      <c r="BW46" s="2">
        <v>227</v>
      </c>
      <c r="BX46" s="61"/>
      <c r="BY46" s="2">
        <f>BW46+BX46</f>
        <v>227</v>
      </c>
      <c r="BZ46" s="2">
        <f>BV46/BU46*1000</f>
        <v>9.3358009459181588</v>
      </c>
      <c r="CA46" s="2">
        <f>BY46/BU46*1000</f>
        <v>9.3358009459181588</v>
      </c>
      <c r="CB46" s="2"/>
      <c r="CC46" s="105">
        <v>24672</v>
      </c>
      <c r="CD46" s="3">
        <v>24504</v>
      </c>
      <c r="CE46" s="2">
        <f>CC46-CD46</f>
        <v>168</v>
      </c>
      <c r="CF46" s="2">
        <v>168</v>
      </c>
      <c r="CG46" s="61"/>
      <c r="CH46" s="2">
        <f>CF46+CG46</f>
        <v>168</v>
      </c>
      <c r="CI46" s="2">
        <f>CE46/CD46*1000</f>
        <v>6.8560235063663075</v>
      </c>
      <c r="CJ46" s="2">
        <f>CH46/CD46*1000</f>
        <v>6.8560235063663075</v>
      </c>
      <c r="CK46" s="2"/>
      <c r="CL46" s="105">
        <v>24737</v>
      </c>
      <c r="CM46" s="3">
        <v>24571</v>
      </c>
      <c r="CN46" s="2">
        <f>CL46-CM46</f>
        <v>166</v>
      </c>
      <c r="CO46" s="2">
        <f>CN46</f>
        <v>166</v>
      </c>
      <c r="CP46" s="61"/>
      <c r="CQ46" s="2">
        <f>CO46+CP46</f>
        <v>166</v>
      </c>
      <c r="CR46" s="2">
        <f>CN46/CM46*1000</f>
        <v>6.7559317895079563</v>
      </c>
      <c r="CS46" s="2">
        <f>CQ46/CM46*1000</f>
        <v>6.7559317895079563</v>
      </c>
      <c r="CT46" s="2"/>
      <c r="CU46" s="132">
        <v>24960</v>
      </c>
      <c r="CV46" s="3">
        <v>24730</v>
      </c>
      <c r="CW46" s="2">
        <f>CU46-CV46</f>
        <v>230</v>
      </c>
      <c r="CX46" s="2">
        <f>CW46</f>
        <v>230</v>
      </c>
      <c r="CY46" s="61"/>
      <c r="CZ46" s="2">
        <f>CX46+CY46</f>
        <v>230</v>
      </c>
      <c r="DA46" s="2">
        <f>CW46/CV46*1000</f>
        <v>9.3004448038819234</v>
      </c>
      <c r="DB46" s="2">
        <f>CZ46/CV46*1000</f>
        <v>9.3004448038819234</v>
      </c>
      <c r="DC46" s="2"/>
      <c r="DD46" s="132">
        <v>25186</v>
      </c>
      <c r="DE46" s="3">
        <v>24994</v>
      </c>
      <c r="DF46" s="2">
        <f>DD46-DE46</f>
        <v>192</v>
      </c>
      <c r="DG46" s="2">
        <f>DF46</f>
        <v>192</v>
      </c>
      <c r="DH46" s="61"/>
      <c r="DI46" s="2">
        <f>DG46+DH46</f>
        <v>192</v>
      </c>
      <c r="DJ46" s="2">
        <f>DF46/DE46*1000</f>
        <v>7.6818436424741936</v>
      </c>
      <c r="DK46" s="2">
        <f>DI46/DE46*1000</f>
        <v>7.6818436424741936</v>
      </c>
      <c r="DL46" s="2"/>
      <c r="DM46" s="132">
        <v>25318</v>
      </c>
      <c r="DN46" s="2">
        <v>25035</v>
      </c>
      <c r="DO46" s="3">
        <f>DM46-DN46</f>
        <v>283</v>
      </c>
      <c r="DP46" s="3">
        <f>DO46/DN46*1000</f>
        <v>11.304174156181347</v>
      </c>
      <c r="DQ46" s="2"/>
      <c r="DR46" s="132">
        <v>25530</v>
      </c>
      <c r="DS46" s="2">
        <v>25241</v>
      </c>
      <c r="DT46" s="3">
        <f>DR46-DS46</f>
        <v>289</v>
      </c>
      <c r="DU46" s="3">
        <f>DT46/DS46*1000</f>
        <v>11.449625609128006</v>
      </c>
      <c r="DV46" s="2"/>
      <c r="DW46" s="2"/>
      <c r="DX46" s="77">
        <f>BP46</f>
        <v>218</v>
      </c>
      <c r="DY46" s="83">
        <f>BY46</f>
        <v>227</v>
      </c>
      <c r="DZ46" s="83">
        <f>CH46</f>
        <v>168</v>
      </c>
      <c r="EA46" s="81">
        <f>CQ46</f>
        <v>166</v>
      </c>
      <c r="EB46" s="81">
        <f>CZ46</f>
        <v>230</v>
      </c>
      <c r="EC46" s="81">
        <f>DI46</f>
        <v>192</v>
      </c>
      <c r="ED46" s="81">
        <f>DO46</f>
        <v>283</v>
      </c>
      <c r="EE46" s="81">
        <f>DT46</f>
        <v>289</v>
      </c>
      <c r="EF46" s="2"/>
      <c r="EG46" s="77">
        <f>DX46/BL46*1000</f>
        <v>8.9974823558545545</v>
      </c>
      <c r="EH46" s="83">
        <f>DY46/BU46*1000</f>
        <v>9.3358009459181588</v>
      </c>
      <c r="EI46" s="83">
        <f>DZ46/CD46*1000</f>
        <v>6.8560235063663075</v>
      </c>
      <c r="EJ46" s="81">
        <f>EA46/CM46*1000</f>
        <v>6.7559317895079563</v>
      </c>
      <c r="EK46" s="81">
        <f>EB46/CV46*1000</f>
        <v>9.3004448038819234</v>
      </c>
      <c r="EL46" s="81">
        <f>EC46/DN46*1000</f>
        <v>7.669263031755543</v>
      </c>
      <c r="EM46" s="81">
        <f>ED46/DN46*1000</f>
        <v>11.304174156181347</v>
      </c>
      <c r="EN46" s="81">
        <f>EE46/DS46*1000</f>
        <v>11.449625609128006</v>
      </c>
      <c r="EO46" s="2"/>
      <c r="EP46" s="83">
        <f>DY46-DX46</f>
        <v>9</v>
      </c>
      <c r="EQ46" s="83">
        <f>DZ46-DY46</f>
        <v>-59</v>
      </c>
      <c r="ER46" s="83">
        <f>EA46-DZ46</f>
        <v>-2</v>
      </c>
      <c r="ES46" s="83">
        <f>EB46-EA46</f>
        <v>64</v>
      </c>
      <c r="ET46" s="83">
        <f>EC46-EB46</f>
        <v>-38</v>
      </c>
      <c r="EU46" s="83">
        <f>ED46-EC46</f>
        <v>91</v>
      </c>
      <c r="EV46" s="83">
        <f>EE46-ED46</f>
        <v>6</v>
      </c>
      <c r="EW46" s="2">
        <f>EU46+EV46</f>
        <v>97</v>
      </c>
      <c r="EX46" s="2">
        <f>SUM(ES46:EV46)</f>
        <v>123</v>
      </c>
      <c r="EY46" s="54"/>
      <c r="EZ46" s="77">
        <f>BR46</f>
        <v>8.9974823558545545</v>
      </c>
      <c r="FA46" s="83">
        <f>CA46</f>
        <v>9.3358009459181588</v>
      </c>
      <c r="FB46" s="83">
        <f>CJ46</f>
        <v>6.8560235063663075</v>
      </c>
      <c r="FC46" s="81">
        <f>CS46</f>
        <v>6.7559317895079563</v>
      </c>
      <c r="FD46" s="83">
        <f>DB46</f>
        <v>9.3004448038819234</v>
      </c>
      <c r="FE46" s="83">
        <f>DP46</f>
        <v>11.304174156181347</v>
      </c>
      <c r="FF46" s="83">
        <f>DP46</f>
        <v>11.304174156181347</v>
      </c>
      <c r="FG46" s="83">
        <f>DU46</f>
        <v>11.449625609128006</v>
      </c>
      <c r="FH46" s="2">
        <f>EW46/DE46*1000</f>
        <v>3.8809314235416501</v>
      </c>
      <c r="FI46" s="2">
        <f>EX46/CM46*1000</f>
        <v>5.0059012657197508</v>
      </c>
      <c r="FJ46" s="2"/>
      <c r="FK46" s="3">
        <f>EE46</f>
        <v>289</v>
      </c>
    </row>
    <row r="47" spans="1:167" ht="12" customHeight="1" x14ac:dyDescent="0.25">
      <c r="A47" s="2">
        <v>1</v>
      </c>
      <c r="B47" s="10" t="s">
        <v>147</v>
      </c>
      <c r="C47" s="197">
        <v>24007</v>
      </c>
      <c r="D47" s="10"/>
      <c r="E47" s="2" t="s">
        <v>231</v>
      </c>
      <c r="F47" s="33"/>
      <c r="G47" s="33"/>
      <c r="H47" s="33"/>
      <c r="I47" s="33"/>
      <c r="J47" s="33"/>
      <c r="K47" s="33"/>
      <c r="L47" s="33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61"/>
      <c r="X47" s="45"/>
      <c r="Y47" s="3">
        <v>12</v>
      </c>
      <c r="Z47" s="147">
        <v>7</v>
      </c>
      <c r="AA47" s="3">
        <f>SUM(Y47:Z47)</f>
        <v>19</v>
      </c>
      <c r="AB47" s="178"/>
      <c r="AC47" s="178"/>
      <c r="AD47" s="178"/>
      <c r="AE47" s="178"/>
      <c r="AF47" s="178"/>
      <c r="AG47" s="178"/>
      <c r="AH47" s="178"/>
      <c r="AI47" s="178"/>
      <c r="AJ47" s="178"/>
      <c r="AK47" s="178">
        <v>12</v>
      </c>
      <c r="AL47" s="178"/>
      <c r="AM47" s="178"/>
      <c r="AN47" s="178"/>
      <c r="AO47" s="178"/>
      <c r="AP47" s="178"/>
      <c r="AQ47" s="178"/>
      <c r="AR47" s="178"/>
      <c r="AS47" s="178"/>
      <c r="AT47" s="178"/>
      <c r="AU47" s="29">
        <f>SUM(AB47:AT47)</f>
        <v>12</v>
      </c>
      <c r="AV47" s="178">
        <f>SUM(AB47:AJ47)</f>
        <v>0</v>
      </c>
      <c r="AW47" s="178">
        <f>SUM(AK47:AL47)</f>
        <v>12</v>
      </c>
      <c r="AX47" s="178">
        <f>SUM(AM47:AT47)</f>
        <v>0</v>
      </c>
      <c r="AY47" s="29">
        <f>SUM(AV47:AX47)</f>
        <v>12</v>
      </c>
      <c r="AZ47" s="3"/>
      <c r="BA47" s="2">
        <f>AV47</f>
        <v>0</v>
      </c>
      <c r="BB47" s="2">
        <f>AW47</f>
        <v>12</v>
      </c>
      <c r="BC47" s="2">
        <f>AX47</f>
        <v>0</v>
      </c>
      <c r="BD47" s="3">
        <f>AY47</f>
        <v>12</v>
      </c>
      <c r="BE47" s="3">
        <f>EK47</f>
        <v>0.49721559268098647</v>
      </c>
      <c r="BF47" s="2">
        <f>BA47/CV47*1000</f>
        <v>0</v>
      </c>
      <c r="BG47" s="2">
        <f>BB47/CV47*1000</f>
        <v>1.1933174224343677</v>
      </c>
      <c r="BH47" s="2">
        <f>BC47/CV47*1000</f>
        <v>0</v>
      </c>
      <c r="BI47" s="3">
        <f>BD47/CV47*1000</f>
        <v>1.1933174224343677</v>
      </c>
      <c r="BJ47" s="3"/>
      <c r="BK47" s="21">
        <v>9976</v>
      </c>
      <c r="BL47" s="3">
        <v>9962</v>
      </c>
      <c r="BM47" s="2">
        <v>14</v>
      </c>
      <c r="BN47" s="2">
        <v>14</v>
      </c>
      <c r="BO47" s="45"/>
      <c r="BP47" s="2">
        <f>BN47+BO47</f>
        <v>14</v>
      </c>
      <c r="BQ47" s="2">
        <f>BM47/BL47*1000</f>
        <v>1.4053402931138326</v>
      </c>
      <c r="BR47" s="2">
        <f>BP47/BL47*1000</f>
        <v>1.4053402931138326</v>
      </c>
      <c r="BS47" s="2"/>
      <c r="BT47" s="7">
        <v>9955</v>
      </c>
      <c r="BU47" s="3">
        <v>9945</v>
      </c>
      <c r="BV47" s="2">
        <f>BT47-BU47</f>
        <v>10</v>
      </c>
      <c r="BW47" s="2">
        <v>10</v>
      </c>
      <c r="BX47" s="61"/>
      <c r="BY47" s="2">
        <f>BW47+BX47</f>
        <v>10</v>
      </c>
      <c r="BZ47" s="2">
        <f>BV47/BU47*1000</f>
        <v>1.0055304172951232</v>
      </c>
      <c r="CA47" s="2">
        <f>BY47/BU47*1000</f>
        <v>1.0055304172951232</v>
      </c>
      <c r="CB47" s="2"/>
      <c r="CC47" s="105">
        <v>9991</v>
      </c>
      <c r="CD47" s="3">
        <v>9986</v>
      </c>
      <c r="CE47" s="2">
        <f>CC47-CD47</f>
        <v>5</v>
      </c>
      <c r="CF47" s="2">
        <v>5</v>
      </c>
      <c r="CG47" s="61"/>
      <c r="CH47" s="2">
        <f>CF47+CG47</f>
        <v>5</v>
      </c>
      <c r="CI47" s="2">
        <f>CE47/CD47*1000</f>
        <v>0.50070098137392349</v>
      </c>
      <c r="CJ47" s="2">
        <f>CH47/CD47*1000</f>
        <v>0.50070098137392349</v>
      </c>
      <c r="CK47" s="2"/>
      <c r="CL47" s="105">
        <v>10035</v>
      </c>
      <c r="CM47" s="3">
        <v>10029</v>
      </c>
      <c r="CN47" s="2">
        <f>CL47-CM47</f>
        <v>6</v>
      </c>
      <c r="CO47" s="2">
        <f>CN47</f>
        <v>6</v>
      </c>
      <c r="CP47" s="61"/>
      <c r="CQ47" s="2">
        <f>CO47+CP47</f>
        <v>6</v>
      </c>
      <c r="CR47" s="2">
        <f>CN47/CM47*1000</f>
        <v>0.59826503140891418</v>
      </c>
      <c r="CS47" s="2">
        <f>CQ47/CM47*1000</f>
        <v>0.59826503140891418</v>
      </c>
      <c r="CT47" s="2"/>
      <c r="CU47" s="132">
        <v>10061</v>
      </c>
      <c r="CV47" s="3">
        <v>10056</v>
      </c>
      <c r="CW47" s="2">
        <f>CU47-CV47</f>
        <v>5</v>
      </c>
      <c r="CX47" s="2">
        <f>CW47</f>
        <v>5</v>
      </c>
      <c r="CY47" s="61"/>
      <c r="CZ47" s="2">
        <f>CX47+CY47</f>
        <v>5</v>
      </c>
      <c r="DA47" s="2">
        <f>CW47/CV47*1000</f>
        <v>0.49721559268098647</v>
      </c>
      <c r="DB47" s="2">
        <f>CZ47/CV47*1000</f>
        <v>0.49721559268098647</v>
      </c>
      <c r="DC47" s="2"/>
      <c r="DD47" s="132">
        <v>10012</v>
      </c>
      <c r="DE47" s="3">
        <v>10001</v>
      </c>
      <c r="DF47" s="2">
        <f>DD47-DE47</f>
        <v>11</v>
      </c>
      <c r="DG47" s="2">
        <f>DF47</f>
        <v>11</v>
      </c>
      <c r="DH47" s="61"/>
      <c r="DI47" s="2">
        <f>DG47+DH47</f>
        <v>11</v>
      </c>
      <c r="DJ47" s="2">
        <f>DF47/DE47*1000</f>
        <v>1.0998900109989003</v>
      </c>
      <c r="DK47" s="2">
        <f>DI47/DE47*1000</f>
        <v>1.0998900109989003</v>
      </c>
      <c r="DL47" s="2"/>
      <c r="DM47" s="132">
        <v>10060</v>
      </c>
      <c r="DN47" s="2">
        <v>10053</v>
      </c>
      <c r="DO47" s="3">
        <f>DM47-DN47</f>
        <v>7</v>
      </c>
      <c r="DP47" s="3">
        <f>DO47/DN47*1000</f>
        <v>0.69630955933552163</v>
      </c>
      <c r="DQ47" s="2"/>
      <c r="DR47" s="132">
        <v>10137</v>
      </c>
      <c r="DS47" s="2">
        <v>10114</v>
      </c>
      <c r="DT47" s="3">
        <f>DR47-DS47</f>
        <v>23</v>
      </c>
      <c r="DU47" s="3">
        <f>DT47/DS47*1000</f>
        <v>2.2740755388570295</v>
      </c>
      <c r="DV47" s="2"/>
      <c r="DW47" s="2"/>
      <c r="DX47" s="77">
        <f>BP47</f>
        <v>14</v>
      </c>
      <c r="DY47" s="83">
        <f>BY47</f>
        <v>10</v>
      </c>
      <c r="DZ47" s="83">
        <f>CH47</f>
        <v>5</v>
      </c>
      <c r="EA47" s="81">
        <f>CQ47</f>
        <v>6</v>
      </c>
      <c r="EB47" s="81">
        <f>CZ47</f>
        <v>5</v>
      </c>
      <c r="EC47" s="81">
        <f>DI47</f>
        <v>11</v>
      </c>
      <c r="ED47" s="81">
        <f>DO47</f>
        <v>7</v>
      </c>
      <c r="EE47" s="81">
        <f>DT47</f>
        <v>23</v>
      </c>
      <c r="EF47" s="2"/>
      <c r="EG47" s="77">
        <f>DX47/BL47*1000</f>
        <v>1.4053402931138326</v>
      </c>
      <c r="EH47" s="83">
        <f>DY47/BU47*1000</f>
        <v>1.0055304172951232</v>
      </c>
      <c r="EI47" s="83">
        <f>DZ47/CD47*1000</f>
        <v>0.50070098137392349</v>
      </c>
      <c r="EJ47" s="81">
        <f>EA47/CM47*1000</f>
        <v>0.59826503140891418</v>
      </c>
      <c r="EK47" s="81">
        <f>EB47/CV47*1000</f>
        <v>0.49721559268098647</v>
      </c>
      <c r="EL47" s="81">
        <f>EC47/DN47*1000</f>
        <v>1.094200736098677</v>
      </c>
      <c r="EM47" s="81">
        <f>ED47/DN47*1000</f>
        <v>0.69630955933552163</v>
      </c>
      <c r="EN47" s="81">
        <f>EE47/DS47*1000</f>
        <v>2.2740755388570295</v>
      </c>
      <c r="EO47" s="2"/>
      <c r="EP47" s="83">
        <f>DY47-DX47</f>
        <v>-4</v>
      </c>
      <c r="EQ47" s="83">
        <f>DZ47-DY47</f>
        <v>-5</v>
      </c>
      <c r="ER47" s="83">
        <f>EA47-DZ47</f>
        <v>1</v>
      </c>
      <c r="ES47" s="83">
        <f>EB47-EA47</f>
        <v>-1</v>
      </c>
      <c r="ET47" s="83">
        <f>EC47-EB47</f>
        <v>6</v>
      </c>
      <c r="EU47" s="83">
        <f>ED47-EC47</f>
        <v>-4</v>
      </c>
      <c r="EV47" s="83">
        <f>EE47-ED47</f>
        <v>16</v>
      </c>
      <c r="EW47" s="2">
        <f>EU47+EV47</f>
        <v>12</v>
      </c>
      <c r="EX47" s="2">
        <f>SUM(ES47:EV47)</f>
        <v>17</v>
      </c>
      <c r="EY47" s="54"/>
      <c r="EZ47" s="77">
        <f>BR47</f>
        <v>1.4053402931138326</v>
      </c>
      <c r="FA47" s="83">
        <f>CA47</f>
        <v>1.0055304172951232</v>
      </c>
      <c r="FB47" s="83">
        <f>CJ47</f>
        <v>0.50070098137392349</v>
      </c>
      <c r="FC47" s="81">
        <f>CS47</f>
        <v>0.59826503140891418</v>
      </c>
      <c r="FD47" s="83">
        <f>DB47</f>
        <v>0.49721559268098647</v>
      </c>
      <c r="FE47" s="83">
        <f>DP47</f>
        <v>0.69630955933552163</v>
      </c>
      <c r="FF47" s="83">
        <f>DP47</f>
        <v>0.69630955933552163</v>
      </c>
      <c r="FG47" s="83">
        <f>DU47</f>
        <v>2.2740755388570295</v>
      </c>
      <c r="FH47" s="2">
        <f>EW47/DE47*1000</f>
        <v>1.1998800119988002</v>
      </c>
      <c r="FI47" s="2">
        <f>EX47/CM47*1000</f>
        <v>1.6950842556585901</v>
      </c>
      <c r="FJ47" s="2"/>
      <c r="FK47" s="3">
        <f>EE47</f>
        <v>23</v>
      </c>
    </row>
    <row r="48" spans="1:167" ht="12" customHeight="1" x14ac:dyDescent="0.25">
      <c r="A48" s="2">
        <v>1</v>
      </c>
      <c r="B48" s="10" t="s">
        <v>147</v>
      </c>
      <c r="C48" s="197">
        <v>24008</v>
      </c>
      <c r="D48" s="10"/>
      <c r="E48" s="2" t="s">
        <v>232</v>
      </c>
      <c r="F48" s="33"/>
      <c r="G48" s="33"/>
      <c r="H48" s="33"/>
      <c r="I48" s="33"/>
      <c r="J48" s="33"/>
      <c r="K48" s="33"/>
      <c r="L48" s="33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61"/>
      <c r="X48" s="45"/>
      <c r="Y48" s="3">
        <v>7</v>
      </c>
      <c r="Z48" s="147">
        <v>6</v>
      </c>
      <c r="AA48" s="3">
        <f>SUM(Y48:Z48)</f>
        <v>13</v>
      </c>
      <c r="AB48" s="178"/>
      <c r="AC48" s="178"/>
      <c r="AD48" s="178"/>
      <c r="AE48" s="178"/>
      <c r="AF48" s="178"/>
      <c r="AG48" s="178"/>
      <c r="AH48" s="178"/>
      <c r="AI48" s="178"/>
      <c r="AJ48" s="178"/>
      <c r="AK48" s="178">
        <v>7</v>
      </c>
      <c r="AL48" s="178"/>
      <c r="AM48" s="178"/>
      <c r="AN48" s="178"/>
      <c r="AO48" s="178"/>
      <c r="AP48" s="178"/>
      <c r="AQ48" s="178"/>
      <c r="AR48" s="178"/>
      <c r="AS48" s="178"/>
      <c r="AT48" s="178"/>
      <c r="AU48" s="29">
        <f>SUM(AB48:AT48)</f>
        <v>7</v>
      </c>
      <c r="AV48" s="178">
        <f>SUM(AB48:AJ48)</f>
        <v>0</v>
      </c>
      <c r="AW48" s="178">
        <f>SUM(AK48:AL48)</f>
        <v>7</v>
      </c>
      <c r="AX48" s="178">
        <f>SUM(AM48:AT48)</f>
        <v>0</v>
      </c>
      <c r="AY48" s="29">
        <f>SUM(AV48:AX48)</f>
        <v>7</v>
      </c>
      <c r="AZ48" s="3"/>
      <c r="BA48" s="2">
        <f>AV48</f>
        <v>0</v>
      </c>
      <c r="BB48" s="2">
        <f>AW48</f>
        <v>7</v>
      </c>
      <c r="BC48" s="2">
        <f>AX48</f>
        <v>0</v>
      </c>
      <c r="BD48" s="3">
        <f>AY48</f>
        <v>7</v>
      </c>
      <c r="BE48" s="3">
        <f>EK48</f>
        <v>1.471550032701112</v>
      </c>
      <c r="BF48" s="2">
        <f>BA48/CV48*1000</f>
        <v>0</v>
      </c>
      <c r="BG48" s="2">
        <f>BB48/CV48*1000</f>
        <v>1.1445389143230869</v>
      </c>
      <c r="BH48" s="2">
        <f>BC48/CV48*1000</f>
        <v>0</v>
      </c>
      <c r="BI48" s="3">
        <f>BD48/CV48*1000</f>
        <v>1.1445389143230869</v>
      </c>
      <c r="BJ48" s="3"/>
      <c r="BK48" s="21">
        <v>6082</v>
      </c>
      <c r="BL48" s="3">
        <v>6081</v>
      </c>
      <c r="BM48" s="2">
        <v>1</v>
      </c>
      <c r="BN48" s="2">
        <v>1</v>
      </c>
      <c r="BO48" s="45"/>
      <c r="BP48" s="2">
        <f>BN48+BO48</f>
        <v>1</v>
      </c>
      <c r="BQ48" s="2">
        <f>BM48/BL48*1000</f>
        <v>0.16444663706627199</v>
      </c>
      <c r="BR48" s="2">
        <f>BP48/BL48*1000</f>
        <v>0.16444663706627199</v>
      </c>
      <c r="BS48" s="2"/>
      <c r="BT48" s="7">
        <v>6084</v>
      </c>
      <c r="BU48" s="3">
        <v>6084</v>
      </c>
      <c r="BV48" s="2">
        <f>BT48-BU48</f>
        <v>0</v>
      </c>
      <c r="BW48" s="2">
        <v>0</v>
      </c>
      <c r="BX48" s="61"/>
      <c r="BY48" s="2">
        <f>BW48+BX48</f>
        <v>0</v>
      </c>
      <c r="BZ48" s="2">
        <f>BV48/BU48*1000</f>
        <v>0</v>
      </c>
      <c r="CA48" s="2">
        <f>BY48/BU48*1000</f>
        <v>0</v>
      </c>
      <c r="CB48" s="2"/>
      <c r="CC48" s="105">
        <v>6096</v>
      </c>
      <c r="CD48" s="3">
        <v>6082</v>
      </c>
      <c r="CE48" s="2">
        <f>CC48-CD48</f>
        <v>14</v>
      </c>
      <c r="CF48" s="2">
        <v>14</v>
      </c>
      <c r="CG48" s="61"/>
      <c r="CH48" s="2">
        <f>CF48+CG48</f>
        <v>14</v>
      </c>
      <c r="CI48" s="2">
        <f>CE48/CD48*1000</f>
        <v>2.3018743834265041</v>
      </c>
      <c r="CJ48" s="2">
        <f>CH48/CD48*1000</f>
        <v>2.3018743834265041</v>
      </c>
      <c r="CK48" s="2"/>
      <c r="CL48" s="105">
        <v>6081</v>
      </c>
      <c r="CM48" s="3">
        <v>6079</v>
      </c>
      <c r="CN48" s="2">
        <f>CL48-CM48</f>
        <v>2</v>
      </c>
      <c r="CO48" s="2">
        <f>CN48</f>
        <v>2</v>
      </c>
      <c r="CP48" s="61"/>
      <c r="CQ48" s="2">
        <f>CO48+CP48</f>
        <v>2</v>
      </c>
      <c r="CR48" s="2">
        <f>CN48/CM48*1000</f>
        <v>0.32900148050666228</v>
      </c>
      <c r="CS48" s="2">
        <f>CQ48/CM48*1000</f>
        <v>0.32900148050666228</v>
      </c>
      <c r="CT48" s="2"/>
      <c r="CU48" s="132">
        <v>6125</v>
      </c>
      <c r="CV48" s="3">
        <v>6116</v>
      </c>
      <c r="CW48" s="2">
        <f>CU48-CV48</f>
        <v>9</v>
      </c>
      <c r="CX48" s="2">
        <f>CW48</f>
        <v>9</v>
      </c>
      <c r="CY48" s="61"/>
      <c r="CZ48" s="2">
        <f>CX48+CY48</f>
        <v>9</v>
      </c>
      <c r="DA48" s="2">
        <f>CW48/CV48*1000</f>
        <v>1.471550032701112</v>
      </c>
      <c r="DB48" s="2">
        <f>CZ48/CV48*1000</f>
        <v>1.471550032701112</v>
      </c>
      <c r="DC48" s="2"/>
      <c r="DD48" s="132">
        <v>6142</v>
      </c>
      <c r="DE48" s="3">
        <v>6138</v>
      </c>
      <c r="DF48" s="2">
        <f>DD48-DE48</f>
        <v>4</v>
      </c>
      <c r="DG48" s="2">
        <f>DF48</f>
        <v>4</v>
      </c>
      <c r="DH48" s="61"/>
      <c r="DI48" s="2">
        <f>DG48+DH48</f>
        <v>4</v>
      </c>
      <c r="DJ48" s="2">
        <f>DF48/DE48*1000</f>
        <v>0.65167807103290976</v>
      </c>
      <c r="DK48" s="2">
        <f>DI48/DE48*1000</f>
        <v>0.65167807103290976</v>
      </c>
      <c r="DL48" s="2"/>
      <c r="DM48" s="132">
        <v>6275</v>
      </c>
      <c r="DN48" s="2">
        <v>6269</v>
      </c>
      <c r="DO48" s="3">
        <f>DM48-DN48</f>
        <v>6</v>
      </c>
      <c r="DP48" s="3">
        <f>DO48/DN48*1000</f>
        <v>0.95709044504705698</v>
      </c>
      <c r="DQ48" s="2"/>
      <c r="DR48" s="132">
        <v>6312</v>
      </c>
      <c r="DS48" s="2">
        <v>6304</v>
      </c>
      <c r="DT48" s="3">
        <f>DR48-DS48</f>
        <v>8</v>
      </c>
      <c r="DU48" s="3">
        <f>DT48/DS48*1000</f>
        <v>1.2690355329949237</v>
      </c>
      <c r="DV48" s="2"/>
      <c r="DW48" s="2"/>
      <c r="DX48" s="77">
        <f>BP48</f>
        <v>1</v>
      </c>
      <c r="DY48" s="83">
        <f>BY48</f>
        <v>0</v>
      </c>
      <c r="DZ48" s="83">
        <f>CH48</f>
        <v>14</v>
      </c>
      <c r="EA48" s="81">
        <f>CQ48</f>
        <v>2</v>
      </c>
      <c r="EB48" s="81">
        <f>CZ48</f>
        <v>9</v>
      </c>
      <c r="EC48" s="81">
        <f>DI48</f>
        <v>4</v>
      </c>
      <c r="ED48" s="81">
        <f>DO48</f>
        <v>6</v>
      </c>
      <c r="EE48" s="81">
        <f>DT48</f>
        <v>8</v>
      </c>
      <c r="EF48" s="2"/>
      <c r="EG48" s="77">
        <f>DX48/BL48*1000</f>
        <v>0.16444663706627199</v>
      </c>
      <c r="EH48" s="83">
        <f>DY48/BU48*1000</f>
        <v>0</v>
      </c>
      <c r="EI48" s="83">
        <f>DZ48/CD48*1000</f>
        <v>2.3018743834265041</v>
      </c>
      <c r="EJ48" s="81">
        <f>EA48/CM48*1000</f>
        <v>0.32900148050666228</v>
      </c>
      <c r="EK48" s="81">
        <f>EB48/CV48*1000</f>
        <v>1.471550032701112</v>
      </c>
      <c r="EL48" s="81">
        <f>EC48/DN48*1000</f>
        <v>0.63806029669803799</v>
      </c>
      <c r="EM48" s="81">
        <f>ED48/DN48*1000</f>
        <v>0.95709044504705698</v>
      </c>
      <c r="EN48" s="81">
        <f>EE48/DS48*1000</f>
        <v>1.2690355329949237</v>
      </c>
      <c r="EO48" s="2"/>
      <c r="EP48" s="83">
        <f>DY48-DX48</f>
        <v>-1</v>
      </c>
      <c r="EQ48" s="83">
        <f>DZ48-DY48</f>
        <v>14</v>
      </c>
      <c r="ER48" s="83">
        <f>EA48-DZ48</f>
        <v>-12</v>
      </c>
      <c r="ES48" s="83">
        <f>EB48-EA48</f>
        <v>7</v>
      </c>
      <c r="ET48" s="83">
        <f>EC48-EB48</f>
        <v>-5</v>
      </c>
      <c r="EU48" s="83">
        <f>ED48-EC48</f>
        <v>2</v>
      </c>
      <c r="EV48" s="83">
        <f>EE48-ED48</f>
        <v>2</v>
      </c>
      <c r="EW48" s="2">
        <f>EU48+EV48</f>
        <v>4</v>
      </c>
      <c r="EX48" s="2">
        <f>SUM(ES48:EV48)</f>
        <v>6</v>
      </c>
      <c r="EY48" s="54"/>
      <c r="EZ48" s="77">
        <f>BR48</f>
        <v>0.16444663706627199</v>
      </c>
      <c r="FA48" s="83">
        <f>CA48</f>
        <v>0</v>
      </c>
      <c r="FB48" s="83">
        <f>CJ48</f>
        <v>2.3018743834265041</v>
      </c>
      <c r="FC48" s="81">
        <f>CS48</f>
        <v>0.32900148050666228</v>
      </c>
      <c r="FD48" s="83">
        <f>DB48</f>
        <v>1.471550032701112</v>
      </c>
      <c r="FE48" s="83">
        <f>DP48</f>
        <v>0.95709044504705698</v>
      </c>
      <c r="FF48" s="83">
        <f>DP48</f>
        <v>0.95709044504705698</v>
      </c>
      <c r="FG48" s="83">
        <f>DU48</f>
        <v>1.2690355329949237</v>
      </c>
      <c r="FH48" s="2">
        <f>EW48/DE48*1000</f>
        <v>0.65167807103290976</v>
      </c>
      <c r="FI48" s="2">
        <f>EX48/CM48*1000</f>
        <v>0.9870044415199869</v>
      </c>
      <c r="FJ48" s="2"/>
      <c r="FK48" s="3">
        <f>EE48</f>
        <v>8</v>
      </c>
    </row>
    <row r="49" spans="1:167" ht="12" customHeight="1" x14ac:dyDescent="0.25">
      <c r="A49" s="2">
        <v>3</v>
      </c>
      <c r="B49" s="10" t="s">
        <v>151</v>
      </c>
      <c r="C49" s="197">
        <v>51008</v>
      </c>
      <c r="D49" s="10"/>
      <c r="E49" s="2" t="s">
        <v>233</v>
      </c>
      <c r="F49" s="33"/>
      <c r="G49" s="33"/>
      <c r="H49" s="33"/>
      <c r="I49" s="33"/>
      <c r="J49" s="33"/>
      <c r="K49" s="33"/>
      <c r="L49" s="33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61"/>
      <c r="X49" s="45"/>
      <c r="Y49" s="3">
        <v>4</v>
      </c>
      <c r="Z49" s="147">
        <v>8</v>
      </c>
      <c r="AA49" s="3">
        <f>SUM(Y49:Z49)</f>
        <v>12</v>
      </c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29"/>
      <c r="AV49" s="148"/>
      <c r="AW49" s="148"/>
      <c r="AX49" s="148"/>
      <c r="AY49" s="29"/>
      <c r="AZ49" s="3"/>
      <c r="BA49" s="188">
        <f>AV49</f>
        <v>0</v>
      </c>
      <c r="BB49" s="2">
        <f>AW49</f>
        <v>0</v>
      </c>
      <c r="BC49" s="2">
        <f>AX49</f>
        <v>0</v>
      </c>
      <c r="BD49" s="147">
        <f>AY49</f>
        <v>0</v>
      </c>
      <c r="BE49" s="3">
        <f>EK49</f>
        <v>1.4322543683758235</v>
      </c>
      <c r="BF49" s="188">
        <f>BA49/CV49*1000</f>
        <v>0</v>
      </c>
      <c r="BG49" s="2">
        <f>BB49/CV49*1000</f>
        <v>0</v>
      </c>
      <c r="BH49" s="2">
        <f>BC49/CV49*1000</f>
        <v>0</v>
      </c>
      <c r="BI49" s="147">
        <f>BD49/CV49*1000</f>
        <v>0</v>
      </c>
      <c r="BJ49" s="3"/>
      <c r="BK49" s="21">
        <v>13771</v>
      </c>
      <c r="BL49" s="3">
        <v>13771</v>
      </c>
      <c r="BM49" s="2">
        <v>0</v>
      </c>
      <c r="BN49" s="2">
        <v>0</v>
      </c>
      <c r="BO49" s="45"/>
      <c r="BP49" s="2">
        <f>BN49+BO49</f>
        <v>0</v>
      </c>
      <c r="BQ49" s="2">
        <f>BM49/BL49*1000</f>
        <v>0</v>
      </c>
      <c r="BR49" s="2">
        <f>BP49/BL49*1000</f>
        <v>0</v>
      </c>
      <c r="BS49" s="2"/>
      <c r="BT49" s="7">
        <v>13786</v>
      </c>
      <c r="BU49" s="3">
        <v>13783</v>
      </c>
      <c r="BV49" s="2">
        <f>BT49-BU49</f>
        <v>3</v>
      </c>
      <c r="BW49" s="2">
        <v>3</v>
      </c>
      <c r="BX49" s="61"/>
      <c r="BY49" s="2">
        <f>BW49+BX49</f>
        <v>3</v>
      </c>
      <c r="BZ49" s="2">
        <f>BV49/BU49*1000</f>
        <v>0.21765943553653053</v>
      </c>
      <c r="CA49" s="2">
        <f>BY49/BU49*1000</f>
        <v>0.21765943553653053</v>
      </c>
      <c r="CB49" s="2"/>
      <c r="CC49" s="105">
        <v>13900</v>
      </c>
      <c r="CD49" s="3">
        <v>13899</v>
      </c>
      <c r="CE49" s="2">
        <f>CC49-CD49</f>
        <v>1</v>
      </c>
      <c r="CF49" s="2">
        <v>1</v>
      </c>
      <c r="CG49" s="61"/>
      <c r="CH49" s="2">
        <f>CF49+CG49</f>
        <v>1</v>
      </c>
      <c r="CI49" s="2">
        <f>CE49/CD49*1000</f>
        <v>7.1947622131088573E-2</v>
      </c>
      <c r="CJ49" s="2">
        <f>CH49/CD49*1000</f>
        <v>7.1947622131088573E-2</v>
      </c>
      <c r="CK49" s="2"/>
      <c r="CL49" s="105">
        <v>13991</v>
      </c>
      <c r="CM49" s="3">
        <v>13987</v>
      </c>
      <c r="CN49" s="2">
        <f>CL49-CM49</f>
        <v>4</v>
      </c>
      <c r="CO49" s="2">
        <f>CN49</f>
        <v>4</v>
      </c>
      <c r="CP49" s="61"/>
      <c r="CQ49" s="2">
        <f>CO49+CP49</f>
        <v>4</v>
      </c>
      <c r="CR49" s="2">
        <f>CN49/CM49*1000</f>
        <v>0.2859798384213913</v>
      </c>
      <c r="CS49" s="2">
        <f>CQ49/CM49*1000</f>
        <v>0.2859798384213913</v>
      </c>
      <c r="CT49" s="2"/>
      <c r="CU49" s="132">
        <v>13984</v>
      </c>
      <c r="CV49" s="3">
        <v>13964</v>
      </c>
      <c r="CW49" s="2">
        <f>CU49-CV49</f>
        <v>20</v>
      </c>
      <c r="CX49" s="2">
        <f>CW49</f>
        <v>20</v>
      </c>
      <c r="CY49" s="61"/>
      <c r="CZ49" s="2">
        <f>CX49+CY49</f>
        <v>20</v>
      </c>
      <c r="DA49" s="2">
        <f>CW49/CV49*1000</f>
        <v>1.4322543683758235</v>
      </c>
      <c r="DB49" s="2">
        <f>CZ49/CV49*1000</f>
        <v>1.4322543683758235</v>
      </c>
      <c r="DC49" s="2"/>
      <c r="DD49" s="132">
        <v>14030</v>
      </c>
      <c r="DE49" s="3">
        <v>14019</v>
      </c>
      <c r="DF49" s="2">
        <f>DD49-DE49</f>
        <v>11</v>
      </c>
      <c r="DG49" s="2">
        <f>DF49</f>
        <v>11</v>
      </c>
      <c r="DH49" s="61"/>
      <c r="DI49" s="2">
        <f>DG49+DH49</f>
        <v>11</v>
      </c>
      <c r="DJ49" s="2">
        <f>DF49/DE49*1000</f>
        <v>0.78464940437977038</v>
      </c>
      <c r="DK49" s="2">
        <f>DI49/DE49*1000</f>
        <v>0.78464940437977038</v>
      </c>
      <c r="DL49" s="2"/>
      <c r="DM49" s="132">
        <v>14031</v>
      </c>
      <c r="DN49" s="2">
        <v>14021</v>
      </c>
      <c r="DO49" s="3">
        <f>DM49-DN49</f>
        <v>10</v>
      </c>
      <c r="DP49" s="3">
        <f>DO49/DN49*1000</f>
        <v>0.71321589045003919</v>
      </c>
      <c r="DQ49" s="2"/>
      <c r="DR49" s="132">
        <v>14072</v>
      </c>
      <c r="DS49" s="2">
        <v>14059</v>
      </c>
      <c r="DT49" s="3">
        <f>DR49-DS49</f>
        <v>13</v>
      </c>
      <c r="DU49" s="3">
        <f>DT49/DS49*1000</f>
        <v>0.92467458567465677</v>
      </c>
      <c r="DV49" s="2"/>
      <c r="DW49" s="2"/>
      <c r="DX49" s="77">
        <f>BP49</f>
        <v>0</v>
      </c>
      <c r="DY49" s="83">
        <f>BY49</f>
        <v>3</v>
      </c>
      <c r="DZ49" s="83">
        <f>CH49</f>
        <v>1</v>
      </c>
      <c r="EA49" s="81">
        <f>CQ49</f>
        <v>4</v>
      </c>
      <c r="EB49" s="81">
        <f>CZ49</f>
        <v>20</v>
      </c>
      <c r="EC49" s="81">
        <f>DI49</f>
        <v>11</v>
      </c>
      <c r="ED49" s="81">
        <f>DO49</f>
        <v>10</v>
      </c>
      <c r="EE49" s="81">
        <f>DT49</f>
        <v>13</v>
      </c>
      <c r="EF49" s="2"/>
      <c r="EG49" s="77">
        <f>DX49/BL49*1000</f>
        <v>0</v>
      </c>
      <c r="EH49" s="83">
        <f>DY49/BU49*1000</f>
        <v>0.21765943553653053</v>
      </c>
      <c r="EI49" s="83">
        <f>DZ49/CD49*1000</f>
        <v>7.1947622131088573E-2</v>
      </c>
      <c r="EJ49" s="81">
        <f>EA49/CM49*1000</f>
        <v>0.2859798384213913</v>
      </c>
      <c r="EK49" s="81">
        <f>EB49/CV49*1000</f>
        <v>1.4322543683758235</v>
      </c>
      <c r="EL49" s="81">
        <f>EC49/DN49*1000</f>
        <v>0.78453747949504316</v>
      </c>
      <c r="EM49" s="81">
        <f>ED49/DN49*1000</f>
        <v>0.71321589045003919</v>
      </c>
      <c r="EN49" s="81">
        <f>EE49/DS49*1000</f>
        <v>0.92467458567465677</v>
      </c>
      <c r="EO49" s="2"/>
      <c r="EP49" s="83">
        <f>DY49-DX49</f>
        <v>3</v>
      </c>
      <c r="EQ49" s="83">
        <f>DZ49-DY49</f>
        <v>-2</v>
      </c>
      <c r="ER49" s="83">
        <f>EA49-DZ49</f>
        <v>3</v>
      </c>
      <c r="ES49" s="83">
        <f>EB49-EA49</f>
        <v>16</v>
      </c>
      <c r="ET49" s="83">
        <f>EC49-EB49</f>
        <v>-9</v>
      </c>
      <c r="EU49" s="83">
        <f>ED49-EC49</f>
        <v>-1</v>
      </c>
      <c r="EV49" s="83">
        <f>EE49-ED49</f>
        <v>3</v>
      </c>
      <c r="EW49" s="2">
        <f>EU49+EV49</f>
        <v>2</v>
      </c>
      <c r="EX49" s="2">
        <f>SUM(ES49:EV49)</f>
        <v>9</v>
      </c>
      <c r="EY49" s="54"/>
      <c r="EZ49" s="77">
        <f>BR49</f>
        <v>0</v>
      </c>
      <c r="FA49" s="83">
        <f>CA49</f>
        <v>0.21765943553653053</v>
      </c>
      <c r="FB49" s="83">
        <f>CJ49</f>
        <v>7.1947622131088573E-2</v>
      </c>
      <c r="FC49" s="81">
        <f>CS49</f>
        <v>0.2859798384213913</v>
      </c>
      <c r="FD49" s="83">
        <f>DB49</f>
        <v>1.4322543683758235</v>
      </c>
      <c r="FE49" s="83">
        <f>DP49</f>
        <v>0.71321589045003919</v>
      </c>
      <c r="FF49" s="83">
        <f>DP49</f>
        <v>0.71321589045003919</v>
      </c>
      <c r="FG49" s="83">
        <f>DU49</f>
        <v>0.92467458567465677</v>
      </c>
      <c r="FH49" s="2">
        <f>EW49/DE49*1000</f>
        <v>0.14266352806904914</v>
      </c>
      <c r="FI49" s="2">
        <f>EX49/CM49*1000</f>
        <v>0.64345463644813039</v>
      </c>
      <c r="FJ49" s="2"/>
      <c r="FK49" s="3">
        <f>EE49</f>
        <v>13</v>
      </c>
    </row>
    <row r="50" spans="1:167" ht="12" customHeight="1" x14ac:dyDescent="0.25">
      <c r="A50" s="2">
        <v>1</v>
      </c>
      <c r="B50" s="10" t="s">
        <v>153</v>
      </c>
      <c r="C50" s="197">
        <v>71004</v>
      </c>
      <c r="D50" s="10"/>
      <c r="E50" s="2" t="s">
        <v>234</v>
      </c>
      <c r="F50" s="33"/>
      <c r="G50" s="33"/>
      <c r="H50" s="33"/>
      <c r="I50" s="33"/>
      <c r="J50" s="33"/>
      <c r="K50" s="33"/>
      <c r="L50" s="33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61"/>
      <c r="X50" s="45"/>
      <c r="Y50" s="3">
        <v>35</v>
      </c>
      <c r="Z50" s="147">
        <v>15</v>
      </c>
      <c r="AA50" s="3">
        <f>SUM(Y50:Z50)</f>
        <v>50</v>
      </c>
      <c r="AB50" s="178" t="s">
        <v>694</v>
      </c>
      <c r="AC50" s="178" t="s">
        <v>694</v>
      </c>
      <c r="AD50" s="178"/>
      <c r="AE50" s="178"/>
      <c r="AF50" s="178"/>
      <c r="AG50" s="178"/>
      <c r="AH50" s="178"/>
      <c r="AI50" s="178"/>
      <c r="AJ50" s="178"/>
      <c r="AK50" s="178">
        <v>35</v>
      </c>
      <c r="AL50" s="178"/>
      <c r="AM50" s="178" t="s">
        <v>694</v>
      </c>
      <c r="AN50" s="178" t="s">
        <v>694</v>
      </c>
      <c r="AO50" s="178"/>
      <c r="AP50" s="178"/>
      <c r="AQ50" s="178"/>
      <c r="AR50" s="178"/>
      <c r="AS50" s="178" t="s">
        <v>694</v>
      </c>
      <c r="AT50" s="178"/>
      <c r="AU50" s="29">
        <f>SUM(AB50:AT50)</f>
        <v>35</v>
      </c>
      <c r="AV50" s="178">
        <f>SUM(AB50:AJ50)</f>
        <v>0</v>
      </c>
      <c r="AW50" s="178">
        <f>SUM(AK50:AL50)</f>
        <v>35</v>
      </c>
      <c r="AX50" s="178">
        <f>SUM(AM50:AT50)</f>
        <v>0</v>
      </c>
      <c r="AY50" s="29">
        <f>SUM(AV50:AX50)</f>
        <v>35</v>
      </c>
      <c r="AZ50" s="3"/>
      <c r="BA50" s="2">
        <f>AV50</f>
        <v>0</v>
      </c>
      <c r="BB50" s="2">
        <f>AW50</f>
        <v>35</v>
      </c>
      <c r="BC50" s="2">
        <f>AX50</f>
        <v>0</v>
      </c>
      <c r="BD50" s="3">
        <f>AY50</f>
        <v>35</v>
      </c>
      <c r="BE50" s="3">
        <f>EK50</f>
        <v>0.84041047416843595</v>
      </c>
      <c r="BF50" s="2">
        <f>BA50/CV50*1000</f>
        <v>0</v>
      </c>
      <c r="BG50" s="2">
        <f>BB50/CV50*1000</f>
        <v>0.77406227883934886</v>
      </c>
      <c r="BH50" s="2">
        <f>BC50/CV50*1000</f>
        <v>0</v>
      </c>
      <c r="BI50" s="3">
        <f>BD50/CV50*1000</f>
        <v>0.77406227883934886</v>
      </c>
      <c r="BJ50" s="3"/>
      <c r="BK50" s="21">
        <v>43697</v>
      </c>
      <c r="BL50" s="3">
        <v>43633</v>
      </c>
      <c r="BM50" s="2">
        <v>64</v>
      </c>
      <c r="BN50" s="2">
        <v>64</v>
      </c>
      <c r="BO50" s="45"/>
      <c r="BP50" s="2">
        <f>BN50+BO50</f>
        <v>64</v>
      </c>
      <c r="BQ50" s="2">
        <f>BM50/BL50*1000</f>
        <v>1.4667797309375932</v>
      </c>
      <c r="BR50" s="2">
        <f>BP50/BL50*1000</f>
        <v>1.4667797309375932</v>
      </c>
      <c r="BS50" s="2"/>
      <c r="BT50" s="7">
        <v>44000</v>
      </c>
      <c r="BU50" s="3">
        <v>43930</v>
      </c>
      <c r="BV50" s="2">
        <f>BT50-BU50</f>
        <v>70</v>
      </c>
      <c r="BW50" s="2">
        <v>70</v>
      </c>
      <c r="BX50" s="61"/>
      <c r="BY50" s="2">
        <f>BW50+BX50</f>
        <v>70</v>
      </c>
      <c r="BZ50" s="2">
        <f>BV50/BU50*1000</f>
        <v>1.5934441156385157</v>
      </c>
      <c r="CA50" s="2">
        <f>BY50/BU50*1000</f>
        <v>1.5934441156385157</v>
      </c>
      <c r="CB50" s="2"/>
      <c r="CC50" s="105">
        <v>44280</v>
      </c>
      <c r="CD50" s="3">
        <v>44249</v>
      </c>
      <c r="CE50" s="2">
        <f>CC50-CD50</f>
        <v>31</v>
      </c>
      <c r="CF50" s="2">
        <v>31</v>
      </c>
      <c r="CG50" s="61"/>
      <c r="CH50" s="2">
        <f>CF50+CG50</f>
        <v>31</v>
      </c>
      <c r="CI50" s="2">
        <f>CE50/CD50*1000</f>
        <v>0.70058080408596812</v>
      </c>
      <c r="CJ50" s="2">
        <f>CH50/CD50*1000</f>
        <v>0.70058080408596812</v>
      </c>
      <c r="CK50" s="2"/>
      <c r="CL50" s="105">
        <v>44900</v>
      </c>
      <c r="CM50" s="3">
        <v>44875</v>
      </c>
      <c r="CN50" s="2">
        <f>CL50-CM50</f>
        <v>25</v>
      </c>
      <c r="CO50" s="2">
        <f>CN50</f>
        <v>25</v>
      </c>
      <c r="CP50" s="61"/>
      <c r="CQ50" s="2">
        <f>CO50+CP50</f>
        <v>25</v>
      </c>
      <c r="CR50" s="2">
        <f>CN50/CM50*1000</f>
        <v>0.55710306406685239</v>
      </c>
      <c r="CS50" s="2">
        <f>CQ50/CM50*1000</f>
        <v>0.55710306406685239</v>
      </c>
      <c r="CT50" s="2"/>
      <c r="CU50" s="132">
        <v>45254</v>
      </c>
      <c r="CV50" s="3">
        <v>45216</v>
      </c>
      <c r="CW50" s="2">
        <f>CU50-CV50</f>
        <v>38</v>
      </c>
      <c r="CX50" s="2">
        <f>CW50</f>
        <v>38</v>
      </c>
      <c r="CY50" s="61"/>
      <c r="CZ50" s="2">
        <f>CX50+CY50</f>
        <v>38</v>
      </c>
      <c r="DA50" s="2">
        <f>CW50/CV50*1000</f>
        <v>0.84041047416843595</v>
      </c>
      <c r="DB50" s="2">
        <f>CZ50/CV50*1000</f>
        <v>0.84041047416843595</v>
      </c>
      <c r="DC50" s="2"/>
      <c r="DD50" s="132">
        <v>45722</v>
      </c>
      <c r="DE50" s="3">
        <v>45676</v>
      </c>
      <c r="DF50" s="2">
        <f>DD50-DE50</f>
        <v>46</v>
      </c>
      <c r="DG50" s="2">
        <f>DF50</f>
        <v>46</v>
      </c>
      <c r="DH50" s="61"/>
      <c r="DI50" s="2">
        <f>DG50+DH50</f>
        <v>46</v>
      </c>
      <c r="DJ50" s="2">
        <f>DF50/DE50*1000</f>
        <v>1.0070934407566337</v>
      </c>
      <c r="DK50" s="2">
        <f>DI50/DE50*1000</f>
        <v>1.0070934407566337</v>
      </c>
      <c r="DL50" s="2"/>
      <c r="DM50" s="132">
        <v>46080</v>
      </c>
      <c r="DN50" s="2">
        <v>46027</v>
      </c>
      <c r="DO50" s="3">
        <f>DM50-DN50</f>
        <v>53</v>
      </c>
      <c r="DP50" s="3">
        <f>DO50/DN50*1000</f>
        <v>1.1514980337627914</v>
      </c>
      <c r="DQ50" s="2"/>
      <c r="DR50" s="132">
        <v>46390</v>
      </c>
      <c r="DS50" s="2">
        <v>46304</v>
      </c>
      <c r="DT50" s="3">
        <f>DR50-DS50</f>
        <v>86</v>
      </c>
      <c r="DU50" s="3">
        <f>DT50/DS50*1000</f>
        <v>1.8572909467864547</v>
      </c>
      <c r="DV50" s="2"/>
      <c r="DW50" s="2"/>
      <c r="DX50" s="77">
        <f>BP50</f>
        <v>64</v>
      </c>
      <c r="DY50" s="83">
        <f>BY50</f>
        <v>70</v>
      </c>
      <c r="DZ50" s="83">
        <f>CH50</f>
        <v>31</v>
      </c>
      <c r="EA50" s="81">
        <f>CQ50</f>
        <v>25</v>
      </c>
      <c r="EB50" s="81">
        <f>CZ50</f>
        <v>38</v>
      </c>
      <c r="EC50" s="81">
        <f>DI50</f>
        <v>46</v>
      </c>
      <c r="ED50" s="81">
        <f>DO50</f>
        <v>53</v>
      </c>
      <c r="EE50" s="81">
        <f>DT50</f>
        <v>86</v>
      </c>
      <c r="EF50" s="2"/>
      <c r="EG50" s="77">
        <f>DX50/BL50*1000</f>
        <v>1.4667797309375932</v>
      </c>
      <c r="EH50" s="83">
        <f>DY50/BU50*1000</f>
        <v>1.5934441156385157</v>
      </c>
      <c r="EI50" s="83">
        <f>DZ50/CD50*1000</f>
        <v>0.70058080408596812</v>
      </c>
      <c r="EJ50" s="81">
        <f>EA50/CM50*1000</f>
        <v>0.55710306406685239</v>
      </c>
      <c r="EK50" s="81">
        <f>EB50/CV50*1000</f>
        <v>0.84041047416843595</v>
      </c>
      <c r="EL50" s="81">
        <f>EC50/DN50*1000</f>
        <v>0.99941338779412081</v>
      </c>
      <c r="EM50" s="81">
        <f>ED50/DN50*1000</f>
        <v>1.1514980337627914</v>
      </c>
      <c r="EN50" s="81">
        <f>EE50/DS50*1000</f>
        <v>1.8572909467864547</v>
      </c>
      <c r="EO50" s="2"/>
      <c r="EP50" s="83">
        <f>DY50-DX50</f>
        <v>6</v>
      </c>
      <c r="EQ50" s="83">
        <f>DZ50-DY50</f>
        <v>-39</v>
      </c>
      <c r="ER50" s="83">
        <f>EA50-DZ50</f>
        <v>-6</v>
      </c>
      <c r="ES50" s="83">
        <f>EB50-EA50</f>
        <v>13</v>
      </c>
      <c r="ET50" s="83">
        <f>EC50-EB50</f>
        <v>8</v>
      </c>
      <c r="EU50" s="83">
        <f>ED50-EC50</f>
        <v>7</v>
      </c>
      <c r="EV50" s="83">
        <f>EE50-ED50</f>
        <v>33</v>
      </c>
      <c r="EW50" s="2">
        <f>EU50+EV50</f>
        <v>40</v>
      </c>
      <c r="EX50" s="2">
        <f>SUM(ES50:EV50)</f>
        <v>61</v>
      </c>
      <c r="EY50" s="54"/>
      <c r="EZ50" s="77">
        <f>BR50</f>
        <v>1.4667797309375932</v>
      </c>
      <c r="FA50" s="83">
        <f>CA50</f>
        <v>1.5934441156385157</v>
      </c>
      <c r="FB50" s="83">
        <f>CJ50</f>
        <v>0.70058080408596812</v>
      </c>
      <c r="FC50" s="81">
        <f>CS50</f>
        <v>0.55710306406685239</v>
      </c>
      <c r="FD50" s="83">
        <f>DB50</f>
        <v>0.84041047416843595</v>
      </c>
      <c r="FE50" s="83">
        <f>DP50</f>
        <v>1.1514980337627914</v>
      </c>
      <c r="FF50" s="83">
        <f>DP50</f>
        <v>1.1514980337627914</v>
      </c>
      <c r="FG50" s="83">
        <f>DU50</f>
        <v>1.8572909467864547</v>
      </c>
      <c r="FH50" s="2">
        <f>EW50/DE50*1000</f>
        <v>0.87573342674489885</v>
      </c>
      <c r="FI50" s="2">
        <f>EX50/CM50*1000</f>
        <v>1.3593314763231197</v>
      </c>
      <c r="FJ50" s="2"/>
      <c r="FK50" s="3">
        <f>EE50</f>
        <v>86</v>
      </c>
    </row>
    <row r="51" spans="1:167" ht="12" customHeight="1" x14ac:dyDescent="0.25">
      <c r="A51" s="2">
        <v>1</v>
      </c>
      <c r="B51" s="10" t="s">
        <v>145</v>
      </c>
      <c r="C51" s="197">
        <v>12002</v>
      </c>
      <c r="D51" s="10"/>
      <c r="E51" s="2" t="s">
        <v>235</v>
      </c>
      <c r="F51" s="33"/>
      <c r="G51" s="33"/>
      <c r="H51" s="33"/>
      <c r="I51" s="33"/>
      <c r="J51" s="33"/>
      <c r="K51" s="33"/>
      <c r="L51" s="33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61"/>
      <c r="X51" s="45"/>
      <c r="Y51" s="3">
        <v>11</v>
      </c>
      <c r="Z51" s="147">
        <v>5</v>
      </c>
      <c r="AA51" s="3">
        <f>SUM(Y51:Z51)</f>
        <v>16</v>
      </c>
      <c r="AB51" s="178" t="s">
        <v>694</v>
      </c>
      <c r="AC51" s="178" t="s">
        <v>694</v>
      </c>
      <c r="AD51" s="178"/>
      <c r="AE51" s="178"/>
      <c r="AF51" s="178"/>
      <c r="AG51" s="178"/>
      <c r="AH51" s="178"/>
      <c r="AI51" s="178"/>
      <c r="AJ51" s="178" t="s">
        <v>694</v>
      </c>
      <c r="AK51" s="178">
        <v>12</v>
      </c>
      <c r="AL51" s="178"/>
      <c r="AM51" s="178" t="s">
        <v>694</v>
      </c>
      <c r="AN51" s="178" t="s">
        <v>694</v>
      </c>
      <c r="AO51" s="178"/>
      <c r="AP51" s="178"/>
      <c r="AQ51" s="178"/>
      <c r="AR51" s="178"/>
      <c r="AS51" s="178" t="s">
        <v>694</v>
      </c>
      <c r="AT51" s="178"/>
      <c r="AU51" s="29">
        <f>SUM(AB51:AT51)</f>
        <v>12</v>
      </c>
      <c r="AV51" s="178">
        <f>SUM(AB51:AJ51)</f>
        <v>0</v>
      </c>
      <c r="AW51" s="178">
        <f>SUM(AK51:AL51)</f>
        <v>12</v>
      </c>
      <c r="AX51" s="178">
        <f>SUM(AM51:AT51)</f>
        <v>0</v>
      </c>
      <c r="AY51" s="29">
        <f>SUM(AV51:AX51)</f>
        <v>12</v>
      </c>
      <c r="AZ51" s="3"/>
      <c r="BA51" s="2">
        <f>AV51</f>
        <v>0</v>
      </c>
      <c r="BB51" s="2">
        <f>AW51</f>
        <v>12</v>
      </c>
      <c r="BC51" s="2">
        <f>AX51</f>
        <v>0</v>
      </c>
      <c r="BD51" s="3">
        <f>AY51</f>
        <v>12</v>
      </c>
      <c r="BE51" s="3">
        <f>EK51</f>
        <v>0.98187985361064001</v>
      </c>
      <c r="BF51" s="2">
        <f>BA51/CV51*1000</f>
        <v>0</v>
      </c>
      <c r="BG51" s="2">
        <f>BB51/CV51*1000</f>
        <v>1.0711416584843345</v>
      </c>
      <c r="BH51" s="2">
        <f>BC51/CV51*1000</f>
        <v>0</v>
      </c>
      <c r="BI51" s="3">
        <f>BD51/CV51*1000</f>
        <v>1.0711416584843345</v>
      </c>
      <c r="BJ51" s="3"/>
      <c r="BK51" s="21">
        <v>10975</v>
      </c>
      <c r="BL51" s="3">
        <v>10963</v>
      </c>
      <c r="BM51" s="2">
        <v>12</v>
      </c>
      <c r="BN51" s="2">
        <v>12</v>
      </c>
      <c r="BO51" s="45"/>
      <c r="BP51" s="2">
        <f>BN51+BO51</f>
        <v>12</v>
      </c>
      <c r="BQ51" s="2">
        <f>BM51/BL51*1000</f>
        <v>1.0945908966523761</v>
      </c>
      <c r="BR51" s="2">
        <f>BP51/BL51*1000</f>
        <v>1.0945908966523761</v>
      </c>
      <c r="BS51" s="2"/>
      <c r="BT51" s="7">
        <v>11037</v>
      </c>
      <c r="BU51" s="3">
        <v>11014</v>
      </c>
      <c r="BV51" s="2">
        <f>BT51-BU51</f>
        <v>23</v>
      </c>
      <c r="BW51" s="2">
        <v>23</v>
      </c>
      <c r="BX51" s="61"/>
      <c r="BY51" s="2">
        <f>BW51+BX51</f>
        <v>23</v>
      </c>
      <c r="BZ51" s="2">
        <f>BV51/BU51*1000</f>
        <v>2.0882513165062648</v>
      </c>
      <c r="CA51" s="2">
        <f>BY51/BU51*1000</f>
        <v>2.0882513165062648</v>
      </c>
      <c r="CB51" s="2"/>
      <c r="CC51" s="105">
        <v>11051</v>
      </c>
      <c r="CD51" s="3">
        <v>11029</v>
      </c>
      <c r="CE51" s="2">
        <f>CC51-CD51</f>
        <v>22</v>
      </c>
      <c r="CF51" s="2">
        <v>22</v>
      </c>
      <c r="CG51" s="61"/>
      <c r="CH51" s="2">
        <f>CF51+CG51</f>
        <v>22</v>
      </c>
      <c r="CI51" s="2">
        <f>CE51/CD51*1000</f>
        <v>1.9947411370024479</v>
      </c>
      <c r="CJ51" s="2">
        <f>CH51/CD51*1000</f>
        <v>1.9947411370024479</v>
      </c>
      <c r="CK51" s="2"/>
      <c r="CL51" s="105">
        <v>11182</v>
      </c>
      <c r="CM51" s="3">
        <v>11180</v>
      </c>
      <c r="CN51" s="2">
        <f>CL51-CM51</f>
        <v>2</v>
      </c>
      <c r="CO51" s="2">
        <f>CN51</f>
        <v>2</v>
      </c>
      <c r="CP51" s="61"/>
      <c r="CQ51" s="2">
        <f>CO51+CP51</f>
        <v>2</v>
      </c>
      <c r="CR51" s="2">
        <f>CN51/CM51*1000</f>
        <v>0.17889087656529518</v>
      </c>
      <c r="CS51" s="2">
        <f>CQ51/CM51*1000</f>
        <v>0.17889087656529518</v>
      </c>
      <c r="CT51" s="2"/>
      <c r="CU51" s="132">
        <v>11214</v>
      </c>
      <c r="CV51" s="3">
        <v>11203</v>
      </c>
      <c r="CW51" s="2">
        <f>CU51-CV51</f>
        <v>11</v>
      </c>
      <c r="CX51" s="2">
        <f>CW51</f>
        <v>11</v>
      </c>
      <c r="CY51" s="61"/>
      <c r="CZ51" s="2">
        <f>CX51+CY51</f>
        <v>11</v>
      </c>
      <c r="DA51" s="2">
        <f>CW51/CV51*1000</f>
        <v>0.98187985361064001</v>
      </c>
      <c r="DB51" s="2">
        <f>CZ51/CV51*1000</f>
        <v>0.98187985361064001</v>
      </c>
      <c r="DC51" s="2"/>
      <c r="DD51" s="132">
        <v>11390</v>
      </c>
      <c r="DE51" s="3">
        <v>11382</v>
      </c>
      <c r="DF51" s="2">
        <f>DD51-DE51</f>
        <v>8</v>
      </c>
      <c r="DG51" s="2">
        <f>DF51</f>
        <v>8</v>
      </c>
      <c r="DH51" s="61"/>
      <c r="DI51" s="2">
        <f>DG51+DH51</f>
        <v>8</v>
      </c>
      <c r="DJ51" s="2">
        <f>DF51/DE51*1000</f>
        <v>0.70286417149885783</v>
      </c>
      <c r="DK51" s="2">
        <f>DI51/DE51*1000</f>
        <v>0.70286417149885783</v>
      </c>
      <c r="DL51" s="2"/>
      <c r="DM51" s="132">
        <v>11521</v>
      </c>
      <c r="DN51" s="2">
        <v>11506</v>
      </c>
      <c r="DO51" s="3">
        <f>DM51-DN51</f>
        <v>15</v>
      </c>
      <c r="DP51" s="3">
        <f>DO51/DN51*1000</f>
        <v>1.3036676516600034</v>
      </c>
      <c r="DQ51" s="2"/>
      <c r="DR51" s="132">
        <v>11550</v>
      </c>
      <c r="DS51" s="2">
        <v>11527</v>
      </c>
      <c r="DT51" s="3">
        <f>DR51-DS51</f>
        <v>23</v>
      </c>
      <c r="DU51" s="3">
        <f>DT51/DS51*1000</f>
        <v>1.9953153465776006</v>
      </c>
      <c r="DV51" s="2"/>
      <c r="DW51" s="2"/>
      <c r="DX51" s="77">
        <f>BP51</f>
        <v>12</v>
      </c>
      <c r="DY51" s="83">
        <f>BY51</f>
        <v>23</v>
      </c>
      <c r="DZ51" s="83">
        <f>CH51</f>
        <v>22</v>
      </c>
      <c r="EA51" s="81">
        <f>CQ51</f>
        <v>2</v>
      </c>
      <c r="EB51" s="81">
        <f>CZ51</f>
        <v>11</v>
      </c>
      <c r="EC51" s="81">
        <f>DI51</f>
        <v>8</v>
      </c>
      <c r="ED51" s="81">
        <f>DO51</f>
        <v>15</v>
      </c>
      <c r="EE51" s="81">
        <f>DT51</f>
        <v>23</v>
      </c>
      <c r="EF51" s="2"/>
      <c r="EG51" s="77">
        <f>DX51/BL51*1000</f>
        <v>1.0945908966523761</v>
      </c>
      <c r="EH51" s="83">
        <f>DY51/BU51*1000</f>
        <v>2.0882513165062648</v>
      </c>
      <c r="EI51" s="83">
        <f>DZ51/CD51*1000</f>
        <v>1.9947411370024479</v>
      </c>
      <c r="EJ51" s="81">
        <f>EA51/CM51*1000</f>
        <v>0.17889087656529518</v>
      </c>
      <c r="EK51" s="81">
        <f>EB51/CV51*1000</f>
        <v>0.98187985361064001</v>
      </c>
      <c r="EL51" s="81">
        <f>EC51/DN51*1000</f>
        <v>0.69528941421866852</v>
      </c>
      <c r="EM51" s="81">
        <f>ED51/DN51*1000</f>
        <v>1.3036676516600034</v>
      </c>
      <c r="EN51" s="81">
        <f>EE51/DS51*1000</f>
        <v>1.9953153465776006</v>
      </c>
      <c r="EO51" s="2"/>
      <c r="EP51" s="83">
        <f>DY51-DX51</f>
        <v>11</v>
      </c>
      <c r="EQ51" s="83">
        <f>DZ51-DY51</f>
        <v>-1</v>
      </c>
      <c r="ER51" s="83">
        <f>EA51-DZ51</f>
        <v>-20</v>
      </c>
      <c r="ES51" s="83">
        <f>EB51-EA51</f>
        <v>9</v>
      </c>
      <c r="ET51" s="83">
        <f>EC51-EB51</f>
        <v>-3</v>
      </c>
      <c r="EU51" s="83">
        <f>ED51-EC51</f>
        <v>7</v>
      </c>
      <c r="EV51" s="83">
        <f>EE51-ED51</f>
        <v>8</v>
      </c>
      <c r="EW51" s="2">
        <f>EU51+EV51</f>
        <v>15</v>
      </c>
      <c r="EX51" s="2">
        <f>SUM(ES51:EV51)</f>
        <v>21</v>
      </c>
      <c r="EY51" s="54"/>
      <c r="EZ51" s="77">
        <f>BR51</f>
        <v>1.0945908966523761</v>
      </c>
      <c r="FA51" s="83">
        <f>CA51</f>
        <v>2.0882513165062648</v>
      </c>
      <c r="FB51" s="83">
        <f>CJ51</f>
        <v>1.9947411370024479</v>
      </c>
      <c r="FC51" s="81">
        <f>CS51</f>
        <v>0.17889087656529518</v>
      </c>
      <c r="FD51" s="83">
        <f>DB51</f>
        <v>0.98187985361064001</v>
      </c>
      <c r="FE51" s="83">
        <f>DP51</f>
        <v>1.3036676516600034</v>
      </c>
      <c r="FF51" s="83">
        <f>DP51</f>
        <v>1.3036676516600034</v>
      </c>
      <c r="FG51" s="83">
        <f>DU51</f>
        <v>1.9953153465776006</v>
      </c>
      <c r="FH51" s="2">
        <f>EW51/DE51*1000</f>
        <v>1.3178703215603584</v>
      </c>
      <c r="FI51" s="2">
        <f>EX51/CM51*1000</f>
        <v>1.8783542039355994</v>
      </c>
      <c r="FJ51" s="2"/>
      <c r="FK51" s="3">
        <f>EE51</f>
        <v>23</v>
      </c>
    </row>
    <row r="52" spans="1:167" ht="12" customHeight="1" x14ac:dyDescent="0.25">
      <c r="A52" s="2">
        <v>1</v>
      </c>
      <c r="B52" s="10" t="s">
        <v>150</v>
      </c>
      <c r="C52" s="197">
        <v>42003</v>
      </c>
      <c r="D52" s="10"/>
      <c r="E52" s="2" t="s">
        <v>236</v>
      </c>
      <c r="F52" s="33"/>
      <c r="G52" s="33"/>
      <c r="H52" s="33"/>
      <c r="I52" s="33"/>
      <c r="J52" s="33"/>
      <c r="K52" s="33"/>
      <c r="L52" s="33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61"/>
      <c r="X52" s="45"/>
      <c r="Y52" s="3">
        <v>16</v>
      </c>
      <c r="Z52" s="147">
        <v>6</v>
      </c>
      <c r="AA52" s="3">
        <f>SUM(Y52:Z52)</f>
        <v>22</v>
      </c>
      <c r="AB52" s="178"/>
      <c r="AC52" s="178" t="s">
        <v>694</v>
      </c>
      <c r="AD52" s="178"/>
      <c r="AE52" s="178"/>
      <c r="AF52" s="178"/>
      <c r="AG52" s="178"/>
      <c r="AH52" s="178"/>
      <c r="AI52" s="178"/>
      <c r="AJ52" s="178"/>
      <c r="AK52" s="178">
        <v>18</v>
      </c>
      <c r="AL52" s="178" t="s">
        <v>694</v>
      </c>
      <c r="AM52" s="178" t="s">
        <v>694</v>
      </c>
      <c r="AN52" s="178" t="s">
        <v>694</v>
      </c>
      <c r="AO52" s="178"/>
      <c r="AP52" s="178" t="s">
        <v>694</v>
      </c>
      <c r="AQ52" s="178"/>
      <c r="AR52" s="178"/>
      <c r="AS52" s="178" t="s">
        <v>694</v>
      </c>
      <c r="AT52" s="178" t="s">
        <v>694</v>
      </c>
      <c r="AU52" s="29">
        <f>SUM(AB52:AT52)</f>
        <v>18</v>
      </c>
      <c r="AV52" s="178">
        <f>SUM(AB52:AJ52)</f>
        <v>0</v>
      </c>
      <c r="AW52" s="178">
        <f>SUM(AK52:AL52)</f>
        <v>18</v>
      </c>
      <c r="AX52" s="178">
        <f>SUM(AM52:AT52)</f>
        <v>0</v>
      </c>
      <c r="AY52" s="29">
        <f>SUM(AV52:AX52)</f>
        <v>18</v>
      </c>
      <c r="AZ52" s="3"/>
      <c r="BA52" s="2">
        <f>AV52</f>
        <v>0</v>
      </c>
      <c r="BB52" s="2">
        <f>AW52</f>
        <v>18</v>
      </c>
      <c r="BC52" s="2">
        <f>AX52</f>
        <v>0</v>
      </c>
      <c r="BD52" s="3">
        <f>AY52</f>
        <v>18</v>
      </c>
      <c r="BE52" s="3">
        <f>EK52</f>
        <v>0.61008676789587857</v>
      </c>
      <c r="BF52" s="2">
        <f>BA52/CV52*1000</f>
        <v>0</v>
      </c>
      <c r="BG52" s="2">
        <f>BB52/CV52*1000</f>
        <v>1.2201735357917571</v>
      </c>
      <c r="BH52" s="2">
        <f>BC52/CV52*1000</f>
        <v>0</v>
      </c>
      <c r="BI52" s="3">
        <f>BD52/CV52*1000</f>
        <v>1.2201735357917571</v>
      </c>
      <c r="BJ52" s="3"/>
      <c r="BK52" s="21">
        <v>14703</v>
      </c>
      <c r="BL52" s="3">
        <v>14684</v>
      </c>
      <c r="BM52" s="2">
        <v>19</v>
      </c>
      <c r="BN52" s="2">
        <v>19</v>
      </c>
      <c r="BO52" s="45"/>
      <c r="BP52" s="2">
        <f>BN52+BO52</f>
        <v>19</v>
      </c>
      <c r="BQ52" s="2">
        <f>BM52/BL52*1000</f>
        <v>1.2939253609370742</v>
      </c>
      <c r="BR52" s="2">
        <f>BP52/BL52*1000</f>
        <v>1.2939253609370742</v>
      </c>
      <c r="BS52" s="2"/>
      <c r="BT52" s="7">
        <v>14780</v>
      </c>
      <c r="BU52" s="3">
        <v>14764</v>
      </c>
      <c r="BV52" s="2">
        <f>BT52-BU52</f>
        <v>16</v>
      </c>
      <c r="BW52" s="2">
        <v>16</v>
      </c>
      <c r="BX52" s="61"/>
      <c r="BY52" s="2">
        <f>BW52+BX52</f>
        <v>16</v>
      </c>
      <c r="BZ52" s="2">
        <f>BV52/BU52*1000</f>
        <v>1.083717149823896</v>
      </c>
      <c r="CA52" s="2">
        <f>BY52/BU52*1000</f>
        <v>1.083717149823896</v>
      </c>
      <c r="CB52" s="2"/>
      <c r="CC52" s="105">
        <v>14797</v>
      </c>
      <c r="CD52" s="3">
        <v>14802</v>
      </c>
      <c r="CE52" s="2">
        <f>CC52-CD52</f>
        <v>-5</v>
      </c>
      <c r="CF52" s="2">
        <v>-5</v>
      </c>
      <c r="CG52" s="61"/>
      <c r="CH52" s="2">
        <f>CF52+CG52</f>
        <v>-5</v>
      </c>
      <c r="CI52" s="2">
        <f>CE52/CD52*1000</f>
        <v>-0.33779219024456153</v>
      </c>
      <c r="CJ52" s="2">
        <f>CH52/CD52*1000</f>
        <v>-0.33779219024456153</v>
      </c>
      <c r="CK52" s="2"/>
      <c r="CL52" s="105">
        <v>14849</v>
      </c>
      <c r="CM52" s="3">
        <v>14827</v>
      </c>
      <c r="CN52" s="2">
        <f>CL52-CM52</f>
        <v>22</v>
      </c>
      <c r="CO52" s="2">
        <f>CN52</f>
        <v>22</v>
      </c>
      <c r="CP52" s="61"/>
      <c r="CQ52" s="2">
        <f>CO52+CP52</f>
        <v>22</v>
      </c>
      <c r="CR52" s="2">
        <f>CN52/CM52*1000</f>
        <v>1.4837795912861671</v>
      </c>
      <c r="CS52" s="2">
        <f>CQ52/CM52*1000</f>
        <v>1.4837795912861671</v>
      </c>
      <c r="CT52" s="2"/>
      <c r="CU52" s="132">
        <v>14761</v>
      </c>
      <c r="CV52" s="3">
        <v>14752</v>
      </c>
      <c r="CW52" s="2">
        <f>CU52-CV52</f>
        <v>9</v>
      </c>
      <c r="CX52" s="2">
        <f>CW52</f>
        <v>9</v>
      </c>
      <c r="CY52" s="61"/>
      <c r="CZ52" s="2">
        <f>CX52+CY52</f>
        <v>9</v>
      </c>
      <c r="DA52" s="2">
        <f>CW52/CV52*1000</f>
        <v>0.61008676789587857</v>
      </c>
      <c r="DB52" s="2">
        <f>CZ52/CV52*1000</f>
        <v>0.61008676789587857</v>
      </c>
      <c r="DC52" s="2"/>
      <c r="DD52" s="132">
        <v>14794</v>
      </c>
      <c r="DE52" s="3">
        <v>14780</v>
      </c>
      <c r="DF52" s="2">
        <f>DD52-DE52</f>
        <v>14</v>
      </c>
      <c r="DG52" s="2">
        <f>DF52</f>
        <v>14</v>
      </c>
      <c r="DH52" s="61"/>
      <c r="DI52" s="2">
        <f>DG52+DH52</f>
        <v>14</v>
      </c>
      <c r="DJ52" s="2">
        <f>DF52/DE52*1000</f>
        <v>0.94722598105548039</v>
      </c>
      <c r="DK52" s="2">
        <f>DI52/DE52*1000</f>
        <v>0.94722598105548039</v>
      </c>
      <c r="DL52" s="2"/>
      <c r="DM52" s="132">
        <v>14870</v>
      </c>
      <c r="DN52" s="2">
        <v>14839</v>
      </c>
      <c r="DO52" s="3">
        <f>DM52-DN52</f>
        <v>31</v>
      </c>
      <c r="DP52" s="3">
        <f>DO52/DN52*1000</f>
        <v>2.0890895612911922</v>
      </c>
      <c r="DQ52" s="2"/>
      <c r="DR52" s="132">
        <v>14932</v>
      </c>
      <c r="DS52" s="2">
        <v>14957</v>
      </c>
      <c r="DT52" s="3">
        <f>DR52-DS52</f>
        <v>-25</v>
      </c>
      <c r="DU52" s="3">
        <f>DT52/DS52*1000</f>
        <v>-1.6714581801163335</v>
      </c>
      <c r="DV52" s="2"/>
      <c r="DW52" s="2"/>
      <c r="DX52" s="77">
        <f>BP52</f>
        <v>19</v>
      </c>
      <c r="DY52" s="83">
        <f>BY52</f>
        <v>16</v>
      </c>
      <c r="DZ52" s="83">
        <f>CH52</f>
        <v>-5</v>
      </c>
      <c r="EA52" s="81">
        <f>CQ52</f>
        <v>22</v>
      </c>
      <c r="EB52" s="81">
        <f>CZ52</f>
        <v>9</v>
      </c>
      <c r="EC52" s="81">
        <f>DI52</f>
        <v>14</v>
      </c>
      <c r="ED52" s="81">
        <f>DO52</f>
        <v>31</v>
      </c>
      <c r="EE52" s="81">
        <f>DT52</f>
        <v>-25</v>
      </c>
      <c r="EF52" s="2"/>
      <c r="EG52" s="77">
        <f>DX52/BL52*1000</f>
        <v>1.2939253609370742</v>
      </c>
      <c r="EH52" s="83">
        <f>DY52/BU52*1000</f>
        <v>1.083717149823896</v>
      </c>
      <c r="EI52" s="83">
        <f>DZ52/CD52*1000</f>
        <v>-0.33779219024456153</v>
      </c>
      <c r="EJ52" s="81">
        <f>EA52/CM52*1000</f>
        <v>1.4837795912861671</v>
      </c>
      <c r="EK52" s="81">
        <f>EB52/CV52*1000</f>
        <v>0.61008676789587857</v>
      </c>
      <c r="EL52" s="81">
        <f>EC52/DN52*1000</f>
        <v>0.94345980187344158</v>
      </c>
      <c r="EM52" s="81">
        <f>ED52/DN52*1000</f>
        <v>2.0890895612911922</v>
      </c>
      <c r="EN52" s="81">
        <f>EE52/DS52*1000</f>
        <v>-1.6714581801163335</v>
      </c>
      <c r="EO52" s="2"/>
      <c r="EP52" s="83">
        <f>DY52-DX52</f>
        <v>-3</v>
      </c>
      <c r="EQ52" s="83">
        <f>DZ52-DY52</f>
        <v>-21</v>
      </c>
      <c r="ER52" s="83">
        <f>EA52-DZ52</f>
        <v>27</v>
      </c>
      <c r="ES52" s="83">
        <f>EB52-EA52</f>
        <v>-13</v>
      </c>
      <c r="ET52" s="83">
        <f>EC52-EB52</f>
        <v>5</v>
      </c>
      <c r="EU52" s="83">
        <f>ED52-EC52</f>
        <v>17</v>
      </c>
      <c r="EV52" s="83">
        <f>EE52-ED52</f>
        <v>-56</v>
      </c>
      <c r="EW52" s="2">
        <f>EU52+EV52</f>
        <v>-39</v>
      </c>
      <c r="EX52" s="2">
        <f>SUM(ES52:EV52)</f>
        <v>-47</v>
      </c>
      <c r="EY52" s="54"/>
      <c r="EZ52" s="77">
        <f>BR52</f>
        <v>1.2939253609370742</v>
      </c>
      <c r="FA52" s="83">
        <f>CA52</f>
        <v>1.083717149823896</v>
      </c>
      <c r="FB52" s="83">
        <f>CJ52</f>
        <v>-0.33779219024456153</v>
      </c>
      <c r="FC52" s="81">
        <f>CS52</f>
        <v>1.4837795912861671</v>
      </c>
      <c r="FD52" s="83">
        <f>DB52</f>
        <v>0.61008676789587857</v>
      </c>
      <c r="FE52" s="83">
        <f>DP52</f>
        <v>2.0890895612911922</v>
      </c>
      <c r="FF52" s="83">
        <f>DP52</f>
        <v>2.0890895612911922</v>
      </c>
      <c r="FG52" s="83">
        <f>DU52</f>
        <v>-1.6714581801163335</v>
      </c>
      <c r="FH52" s="2">
        <f>EW52/DE52*1000</f>
        <v>-2.6387009472259813</v>
      </c>
      <c r="FI52" s="2">
        <f>EX52/CM52*1000</f>
        <v>-3.1698927632022662</v>
      </c>
      <c r="FJ52" s="2"/>
      <c r="FK52" s="3">
        <f>EE52</f>
        <v>-25</v>
      </c>
    </row>
    <row r="53" spans="1:167" ht="12" customHeight="1" x14ac:dyDescent="0.25">
      <c r="A53" s="2">
        <v>3</v>
      </c>
      <c r="B53" s="10" t="s">
        <v>152</v>
      </c>
      <c r="C53" s="197">
        <v>64008</v>
      </c>
      <c r="D53" s="10"/>
      <c r="E53" s="2" t="s">
        <v>237</v>
      </c>
      <c r="F53" s="33"/>
      <c r="G53" s="33"/>
      <c r="H53" s="33"/>
      <c r="I53" s="33"/>
      <c r="J53" s="33"/>
      <c r="K53" s="33"/>
      <c r="L53" s="33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61"/>
      <c r="X53" s="45"/>
      <c r="Y53" s="3">
        <v>19</v>
      </c>
      <c r="Z53" s="147">
        <v>2</v>
      </c>
      <c r="AA53" s="3">
        <f>SUM(Y53:Z53)</f>
        <v>21</v>
      </c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29"/>
      <c r="AV53" s="148"/>
      <c r="AW53" s="148"/>
      <c r="AX53" s="148"/>
      <c r="AY53" s="29"/>
      <c r="AZ53" s="3"/>
      <c r="BA53" s="188">
        <f>AV53</f>
        <v>0</v>
      </c>
      <c r="BB53" s="2">
        <f>AW53</f>
        <v>0</v>
      </c>
      <c r="BC53" s="2">
        <f>AX53</f>
        <v>0</v>
      </c>
      <c r="BD53" s="147">
        <f>AY53</f>
        <v>0</v>
      </c>
      <c r="BE53" s="3">
        <f>EK53</f>
        <v>4.9619583195501153</v>
      </c>
      <c r="BF53" s="188">
        <f>BA53/CV53*1000</f>
        <v>0</v>
      </c>
      <c r="BG53" s="2">
        <f>BB53/CV53*1000</f>
        <v>0</v>
      </c>
      <c r="BH53" s="2">
        <f>BC53/CV53*1000</f>
        <v>0</v>
      </c>
      <c r="BI53" s="147">
        <f>BD53/CV53*1000</f>
        <v>0</v>
      </c>
      <c r="BJ53" s="3"/>
      <c r="BK53" s="21">
        <v>2942</v>
      </c>
      <c r="BL53" s="3">
        <v>2923</v>
      </c>
      <c r="BM53" s="2">
        <v>19</v>
      </c>
      <c r="BN53" s="2">
        <v>19</v>
      </c>
      <c r="BO53" s="45"/>
      <c r="BP53" s="2">
        <f>BN53+BO53</f>
        <v>19</v>
      </c>
      <c r="BQ53" s="2">
        <f>BM53/BL53*1000</f>
        <v>6.5001710571330822</v>
      </c>
      <c r="BR53" s="2">
        <f>BP53/BL53*1000</f>
        <v>6.5001710571330822</v>
      </c>
      <c r="BS53" s="2"/>
      <c r="BT53" s="7">
        <v>3012</v>
      </c>
      <c r="BU53" s="3">
        <v>2999</v>
      </c>
      <c r="BV53" s="2">
        <f>BT53-BU53</f>
        <v>13</v>
      </c>
      <c r="BW53" s="2">
        <v>13</v>
      </c>
      <c r="BX53" s="61"/>
      <c r="BY53" s="2">
        <f>BW53+BX53</f>
        <v>13</v>
      </c>
      <c r="BZ53" s="2">
        <f>BV53/BU53*1000</f>
        <v>4.3347782594198065</v>
      </c>
      <c r="CA53" s="2">
        <f>BY53/BU53*1000</f>
        <v>4.3347782594198065</v>
      </c>
      <c r="CB53" s="2"/>
      <c r="CC53" s="105">
        <v>2982</v>
      </c>
      <c r="CD53" s="3">
        <v>2977</v>
      </c>
      <c r="CE53" s="2">
        <f>CC53-CD53</f>
        <v>5</v>
      </c>
      <c r="CF53" s="2">
        <v>5</v>
      </c>
      <c r="CG53" s="61"/>
      <c r="CH53" s="2">
        <f>CF53+CG53</f>
        <v>5</v>
      </c>
      <c r="CI53" s="2">
        <f>CE53/CD53*1000</f>
        <v>1.6795431642593215</v>
      </c>
      <c r="CJ53" s="2">
        <f>CH53/CD53*1000</f>
        <v>1.6795431642593215</v>
      </c>
      <c r="CK53" s="2"/>
      <c r="CL53" s="105">
        <v>3032</v>
      </c>
      <c r="CM53" s="3">
        <v>3024</v>
      </c>
      <c r="CN53" s="2">
        <f>CL53-CM53</f>
        <v>8</v>
      </c>
      <c r="CO53" s="2">
        <f>CN53</f>
        <v>8</v>
      </c>
      <c r="CP53" s="61"/>
      <c r="CQ53" s="2">
        <f>CO53+CP53</f>
        <v>8</v>
      </c>
      <c r="CR53" s="2">
        <f>CN53/CM53*1000</f>
        <v>2.6455026455026456</v>
      </c>
      <c r="CS53" s="2">
        <f>CQ53/CM53*1000</f>
        <v>2.6455026455026456</v>
      </c>
      <c r="CT53" s="2"/>
      <c r="CU53" s="132">
        <v>3038</v>
      </c>
      <c r="CV53" s="3">
        <v>3023</v>
      </c>
      <c r="CW53" s="2">
        <f>CU53-CV53</f>
        <v>15</v>
      </c>
      <c r="CX53" s="2">
        <f>CW53</f>
        <v>15</v>
      </c>
      <c r="CY53" s="61"/>
      <c r="CZ53" s="2">
        <f>CX53+CY53</f>
        <v>15</v>
      </c>
      <c r="DA53" s="2">
        <f>CW53/CV53*1000</f>
        <v>4.9619583195501153</v>
      </c>
      <c r="DB53" s="2">
        <f>CZ53/CV53*1000</f>
        <v>4.9619583195501153</v>
      </c>
      <c r="DC53" s="2"/>
      <c r="DD53" s="132">
        <v>3062</v>
      </c>
      <c r="DE53" s="3">
        <v>3045</v>
      </c>
      <c r="DF53" s="2">
        <f>DD53-DE53</f>
        <v>17</v>
      </c>
      <c r="DG53" s="2">
        <f>DF53</f>
        <v>17</v>
      </c>
      <c r="DH53" s="61"/>
      <c r="DI53" s="2">
        <f>DG53+DH53</f>
        <v>17</v>
      </c>
      <c r="DJ53" s="2">
        <f>DF53/DE53*1000</f>
        <v>5.5829228243021349</v>
      </c>
      <c r="DK53" s="2">
        <f>DI53/DE53*1000</f>
        <v>5.5829228243021349</v>
      </c>
      <c r="DL53" s="2"/>
      <c r="DM53" s="132">
        <v>3084</v>
      </c>
      <c r="DN53" s="2">
        <v>3072</v>
      </c>
      <c r="DO53" s="3">
        <f>DM53-DN53</f>
        <v>12</v>
      </c>
      <c r="DP53" s="3">
        <f>DO53/DN53*1000</f>
        <v>3.90625</v>
      </c>
      <c r="DQ53" s="2"/>
      <c r="DR53" s="132">
        <v>3124</v>
      </c>
      <c r="DS53" s="2">
        <v>3126</v>
      </c>
      <c r="DT53" s="3">
        <f>DR53-DS53</f>
        <v>-2</v>
      </c>
      <c r="DU53" s="3">
        <f>DT53/DS53*1000</f>
        <v>-0.63979526551503518</v>
      </c>
      <c r="DV53" s="2"/>
      <c r="DW53" s="2"/>
      <c r="DX53" s="77">
        <f>BP53</f>
        <v>19</v>
      </c>
      <c r="DY53" s="83">
        <f>BY53</f>
        <v>13</v>
      </c>
      <c r="DZ53" s="83">
        <f>CH53</f>
        <v>5</v>
      </c>
      <c r="EA53" s="81">
        <f>CQ53</f>
        <v>8</v>
      </c>
      <c r="EB53" s="81">
        <f>CZ53</f>
        <v>15</v>
      </c>
      <c r="EC53" s="81">
        <f>DI53</f>
        <v>17</v>
      </c>
      <c r="ED53" s="81">
        <f>DO53</f>
        <v>12</v>
      </c>
      <c r="EE53" s="81">
        <f>DT53</f>
        <v>-2</v>
      </c>
      <c r="EF53" s="2"/>
      <c r="EG53" s="77">
        <f>DX53/BL53*1000</f>
        <v>6.5001710571330822</v>
      </c>
      <c r="EH53" s="83">
        <f>DY53/BU53*1000</f>
        <v>4.3347782594198065</v>
      </c>
      <c r="EI53" s="83">
        <f>DZ53/CD53*1000</f>
        <v>1.6795431642593215</v>
      </c>
      <c r="EJ53" s="81">
        <f>EA53/CM53*1000</f>
        <v>2.6455026455026456</v>
      </c>
      <c r="EK53" s="81">
        <f>EB53/CV53*1000</f>
        <v>4.9619583195501153</v>
      </c>
      <c r="EL53" s="81">
        <f>EC53/DN53*1000</f>
        <v>5.533854166666667</v>
      </c>
      <c r="EM53" s="81">
        <f>ED53/DN53*1000</f>
        <v>3.90625</v>
      </c>
      <c r="EN53" s="81">
        <f>EE53/DS53*1000</f>
        <v>-0.63979526551503518</v>
      </c>
      <c r="EO53" s="2"/>
      <c r="EP53" s="83">
        <f>DY53-DX53</f>
        <v>-6</v>
      </c>
      <c r="EQ53" s="83">
        <f>DZ53-DY53</f>
        <v>-8</v>
      </c>
      <c r="ER53" s="83">
        <f>EA53-DZ53</f>
        <v>3</v>
      </c>
      <c r="ES53" s="83">
        <f>EB53-EA53</f>
        <v>7</v>
      </c>
      <c r="ET53" s="83">
        <f>EC53-EB53</f>
        <v>2</v>
      </c>
      <c r="EU53" s="83">
        <f>ED53-EC53</f>
        <v>-5</v>
      </c>
      <c r="EV53" s="83">
        <f>EE53-ED53</f>
        <v>-14</v>
      </c>
      <c r="EW53" s="2">
        <f>EU53+EV53</f>
        <v>-19</v>
      </c>
      <c r="EX53" s="2">
        <f>SUM(ES53:EV53)</f>
        <v>-10</v>
      </c>
      <c r="EY53" s="54"/>
      <c r="EZ53" s="77">
        <f>BR53</f>
        <v>6.5001710571330822</v>
      </c>
      <c r="FA53" s="83">
        <f>CA53</f>
        <v>4.3347782594198065</v>
      </c>
      <c r="FB53" s="83">
        <f>CJ53</f>
        <v>1.6795431642593215</v>
      </c>
      <c r="FC53" s="81">
        <f>CS53</f>
        <v>2.6455026455026456</v>
      </c>
      <c r="FD53" s="83">
        <f>DB53</f>
        <v>4.9619583195501153</v>
      </c>
      <c r="FE53" s="83">
        <f>DP53</f>
        <v>3.90625</v>
      </c>
      <c r="FF53" s="83">
        <f>DP53</f>
        <v>3.90625</v>
      </c>
      <c r="FG53" s="83">
        <f>DU53</f>
        <v>-0.63979526551503518</v>
      </c>
      <c r="FH53" s="2">
        <f>EW53/DE53*1000</f>
        <v>-6.2397372742200323</v>
      </c>
      <c r="FI53" s="2">
        <f>EX53/CM53*1000</f>
        <v>-3.3068783068783065</v>
      </c>
      <c r="FJ53" s="2"/>
      <c r="FK53" s="3">
        <f>EE53</f>
        <v>-2</v>
      </c>
    </row>
    <row r="54" spans="1:167" ht="12" customHeight="1" x14ac:dyDescent="0.25">
      <c r="A54" s="2">
        <v>3</v>
      </c>
      <c r="B54" s="10" t="s">
        <v>151</v>
      </c>
      <c r="C54" s="197">
        <v>51009</v>
      </c>
      <c r="D54" s="10"/>
      <c r="E54" s="2" t="s">
        <v>238</v>
      </c>
      <c r="F54" s="33"/>
      <c r="G54" s="33"/>
      <c r="H54" s="33"/>
      <c r="I54" s="33"/>
      <c r="J54" s="33"/>
      <c r="K54" s="33"/>
      <c r="L54" s="33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61"/>
      <c r="X54" s="45"/>
      <c r="Y54" s="3">
        <v>0</v>
      </c>
      <c r="Z54" s="147">
        <v>15</v>
      </c>
      <c r="AA54" s="3">
        <f>SUM(Y54:Z54)</f>
        <v>15</v>
      </c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29"/>
      <c r="AV54" s="148"/>
      <c r="AW54" s="148"/>
      <c r="AX54" s="148"/>
      <c r="AY54" s="29"/>
      <c r="AZ54" s="3"/>
      <c r="BA54" s="188">
        <f>AV54</f>
        <v>0</v>
      </c>
      <c r="BB54" s="2">
        <f>AW54</f>
        <v>0</v>
      </c>
      <c r="BC54" s="2">
        <f>AX54</f>
        <v>0</v>
      </c>
      <c r="BD54" s="147">
        <f>AY54</f>
        <v>0</v>
      </c>
      <c r="BE54" s="3">
        <f>EK54</f>
        <v>-1.1728239926279636</v>
      </c>
      <c r="BF54" s="188">
        <f>BA54/CV54*1000</f>
        <v>0</v>
      </c>
      <c r="BG54" s="2">
        <f>BB54/CV54*1000</f>
        <v>0</v>
      </c>
      <c r="BH54" s="2">
        <f>BC54/CV54*1000</f>
        <v>0</v>
      </c>
      <c r="BI54" s="147">
        <f>BD54/CV54*1000</f>
        <v>0</v>
      </c>
      <c r="BJ54" s="3"/>
      <c r="BK54" s="21">
        <v>11679</v>
      </c>
      <c r="BL54" s="3">
        <v>11657</v>
      </c>
      <c r="BM54" s="2">
        <v>22</v>
      </c>
      <c r="BN54" s="2">
        <v>22</v>
      </c>
      <c r="BO54" s="45"/>
      <c r="BP54" s="2">
        <f>BN54+BO54</f>
        <v>22</v>
      </c>
      <c r="BQ54" s="2">
        <f>BM54/BL54*1000</f>
        <v>1.8872780303680192</v>
      </c>
      <c r="BR54" s="2">
        <f>BP54/BL54*1000</f>
        <v>1.8872780303680192</v>
      </c>
      <c r="BS54" s="2"/>
      <c r="BT54" s="7">
        <v>11817</v>
      </c>
      <c r="BU54" s="3">
        <v>11806</v>
      </c>
      <c r="BV54" s="2">
        <f>BT54-BU54</f>
        <v>11</v>
      </c>
      <c r="BW54" s="2">
        <v>11</v>
      </c>
      <c r="BX54" s="61"/>
      <c r="BY54" s="2">
        <f>BW54+BX54</f>
        <v>11</v>
      </c>
      <c r="BZ54" s="2">
        <f>BV54/BU54*1000</f>
        <v>0.93172962900220224</v>
      </c>
      <c r="CA54" s="2">
        <f>BY54/BU54*1000</f>
        <v>0.93172962900220224</v>
      </c>
      <c r="CB54" s="2"/>
      <c r="CC54" s="105">
        <v>11800</v>
      </c>
      <c r="CD54" s="3">
        <v>11784</v>
      </c>
      <c r="CE54" s="2">
        <f>CC54-CD54</f>
        <v>16</v>
      </c>
      <c r="CF54" s="2">
        <v>16</v>
      </c>
      <c r="CG54" s="61"/>
      <c r="CH54" s="2">
        <f>CF54+CG54</f>
        <v>16</v>
      </c>
      <c r="CI54" s="2">
        <f>CE54/CD54*1000</f>
        <v>1.3577732518669381</v>
      </c>
      <c r="CJ54" s="2">
        <f>CH54/CD54*1000</f>
        <v>1.3577732518669381</v>
      </c>
      <c r="CK54" s="2"/>
      <c r="CL54" s="105">
        <v>11882</v>
      </c>
      <c r="CM54" s="3">
        <v>11878</v>
      </c>
      <c r="CN54" s="2">
        <f>CL54-CM54</f>
        <v>4</v>
      </c>
      <c r="CO54" s="2">
        <f>CN54</f>
        <v>4</v>
      </c>
      <c r="CP54" s="61"/>
      <c r="CQ54" s="2">
        <f>CO54+CP54</f>
        <v>4</v>
      </c>
      <c r="CR54" s="2">
        <f>CN54/CM54*1000</f>
        <v>0.3367570298029971</v>
      </c>
      <c r="CS54" s="2">
        <f>CQ54/CM54*1000</f>
        <v>0.3367570298029971</v>
      </c>
      <c r="CT54" s="2"/>
      <c r="CU54" s="132">
        <v>11923</v>
      </c>
      <c r="CV54" s="3">
        <v>11937</v>
      </c>
      <c r="CW54" s="2">
        <f>CU54-CV54</f>
        <v>-14</v>
      </c>
      <c r="CX54" s="2">
        <f>CW54</f>
        <v>-14</v>
      </c>
      <c r="CY54" s="61"/>
      <c r="CZ54" s="2">
        <f>CX54+CY54</f>
        <v>-14</v>
      </c>
      <c r="DA54" s="2">
        <f>CW54/CV54*1000</f>
        <v>-1.1728239926279636</v>
      </c>
      <c r="DB54" s="2">
        <f>CZ54/CV54*1000</f>
        <v>-1.1728239926279636</v>
      </c>
      <c r="DC54" s="2"/>
      <c r="DD54" s="132">
        <v>11914</v>
      </c>
      <c r="DE54" s="3">
        <v>11911</v>
      </c>
      <c r="DF54" s="2">
        <f>DD54-DE54</f>
        <v>3</v>
      </c>
      <c r="DG54" s="2">
        <f>DF54</f>
        <v>3</v>
      </c>
      <c r="DH54" s="61"/>
      <c r="DI54" s="2">
        <f>DG54+DH54</f>
        <v>3</v>
      </c>
      <c r="DJ54" s="2">
        <f>DF54/DE54*1000</f>
        <v>0.25186802115691376</v>
      </c>
      <c r="DK54" s="2">
        <f>DI54/DE54*1000</f>
        <v>0.25186802115691376</v>
      </c>
      <c r="DL54" s="2"/>
      <c r="DM54" s="132">
        <v>11864</v>
      </c>
      <c r="DN54" s="2">
        <v>11868</v>
      </c>
      <c r="DO54" s="3">
        <f>DM54-DN54</f>
        <v>-4</v>
      </c>
      <c r="DP54" s="3">
        <f>DO54/DN54*1000</f>
        <v>-0.33704078193461412</v>
      </c>
      <c r="DQ54" s="2"/>
      <c r="DR54" s="132">
        <v>11876</v>
      </c>
      <c r="DS54" s="2">
        <v>11859</v>
      </c>
      <c r="DT54" s="3">
        <f>DR54-DS54</f>
        <v>17</v>
      </c>
      <c r="DU54" s="3">
        <f>DT54/DS54*1000</f>
        <v>1.4335104140315371</v>
      </c>
      <c r="DV54" s="2"/>
      <c r="DW54" s="2"/>
      <c r="DX54" s="77">
        <f>BP54</f>
        <v>22</v>
      </c>
      <c r="DY54" s="83">
        <f>BY54</f>
        <v>11</v>
      </c>
      <c r="DZ54" s="83">
        <f>CH54</f>
        <v>16</v>
      </c>
      <c r="EA54" s="81">
        <f>CQ54</f>
        <v>4</v>
      </c>
      <c r="EB54" s="81">
        <f>CZ54</f>
        <v>-14</v>
      </c>
      <c r="EC54" s="81">
        <f>DI54</f>
        <v>3</v>
      </c>
      <c r="ED54" s="81">
        <f>DO54</f>
        <v>-4</v>
      </c>
      <c r="EE54" s="81">
        <f>DT54</f>
        <v>17</v>
      </c>
      <c r="EF54" s="2"/>
      <c r="EG54" s="77">
        <f>DX54/BL54*1000</f>
        <v>1.8872780303680192</v>
      </c>
      <c r="EH54" s="83">
        <f>DY54/BU54*1000</f>
        <v>0.93172962900220224</v>
      </c>
      <c r="EI54" s="83">
        <f>DZ54/CD54*1000</f>
        <v>1.3577732518669381</v>
      </c>
      <c r="EJ54" s="81">
        <f>EA54/CM54*1000</f>
        <v>0.3367570298029971</v>
      </c>
      <c r="EK54" s="81">
        <f>EB54/CV54*1000</f>
        <v>-1.1728239926279636</v>
      </c>
      <c r="EL54" s="81">
        <f>EC54/DN54*1000</f>
        <v>0.25278058645096058</v>
      </c>
      <c r="EM54" s="81">
        <f>ED54/DN54*1000</f>
        <v>-0.33704078193461412</v>
      </c>
      <c r="EN54" s="81">
        <f>EE54/DS54*1000</f>
        <v>1.4335104140315371</v>
      </c>
      <c r="EO54" s="2"/>
      <c r="EP54" s="83">
        <f>DY54-DX54</f>
        <v>-11</v>
      </c>
      <c r="EQ54" s="83">
        <f>DZ54-DY54</f>
        <v>5</v>
      </c>
      <c r="ER54" s="83">
        <f>EA54-DZ54</f>
        <v>-12</v>
      </c>
      <c r="ES54" s="83">
        <f>EB54-EA54</f>
        <v>-18</v>
      </c>
      <c r="ET54" s="83">
        <f>EC54-EB54</f>
        <v>17</v>
      </c>
      <c r="EU54" s="83">
        <f>ED54-EC54</f>
        <v>-7</v>
      </c>
      <c r="EV54" s="83">
        <f>EE54-ED54</f>
        <v>21</v>
      </c>
      <c r="EW54" s="2">
        <f>EU54+EV54</f>
        <v>14</v>
      </c>
      <c r="EX54" s="2">
        <f>SUM(ES54:EV54)</f>
        <v>13</v>
      </c>
      <c r="EY54" s="54"/>
      <c r="EZ54" s="77">
        <f>BR54</f>
        <v>1.8872780303680192</v>
      </c>
      <c r="FA54" s="83">
        <f>CA54</f>
        <v>0.93172962900220224</v>
      </c>
      <c r="FB54" s="83">
        <f>CJ54</f>
        <v>1.3577732518669381</v>
      </c>
      <c r="FC54" s="81">
        <f>CS54</f>
        <v>0.3367570298029971</v>
      </c>
      <c r="FD54" s="83">
        <f>DB54</f>
        <v>-1.1728239926279636</v>
      </c>
      <c r="FE54" s="83">
        <f>DP54</f>
        <v>-0.33704078193461412</v>
      </c>
      <c r="FF54" s="83">
        <f>DP54</f>
        <v>-0.33704078193461412</v>
      </c>
      <c r="FG54" s="83">
        <f>DU54</f>
        <v>1.4335104140315371</v>
      </c>
      <c r="FH54" s="2">
        <f>EW54/DE54*1000</f>
        <v>1.1753840987322643</v>
      </c>
      <c r="FI54" s="2">
        <f>EX54/CM54*1000</f>
        <v>1.0944603468597407</v>
      </c>
      <c r="FJ54" s="2"/>
      <c r="FK54" s="3">
        <f>EE54</f>
        <v>17</v>
      </c>
    </row>
    <row r="55" spans="1:167" ht="12" customHeight="1" x14ac:dyDescent="0.25">
      <c r="A55" s="2">
        <v>1</v>
      </c>
      <c r="B55" s="10" t="s">
        <v>147</v>
      </c>
      <c r="C55" s="197">
        <v>24009</v>
      </c>
      <c r="D55" s="10"/>
      <c r="E55" s="2" t="s">
        <v>239</v>
      </c>
      <c r="F55" s="33"/>
      <c r="G55" s="33"/>
      <c r="H55" s="33"/>
      <c r="I55" s="33"/>
      <c r="J55" s="33"/>
      <c r="K55" s="33"/>
      <c r="L55" s="33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61"/>
      <c r="X55" s="45"/>
      <c r="Y55" s="3">
        <v>5</v>
      </c>
      <c r="Z55" s="147">
        <v>8</v>
      </c>
      <c r="AA55" s="3">
        <f>SUM(Y55:Z55)</f>
        <v>13</v>
      </c>
      <c r="AB55" s="178"/>
      <c r="AC55" s="178"/>
      <c r="AD55" s="178"/>
      <c r="AE55" s="178"/>
      <c r="AF55" s="178"/>
      <c r="AG55" s="178"/>
      <c r="AH55" s="178"/>
      <c r="AI55" s="178"/>
      <c r="AJ55" s="178"/>
      <c r="AK55" s="178">
        <v>5</v>
      </c>
      <c r="AL55" s="178"/>
      <c r="AM55" s="178"/>
      <c r="AN55" s="178"/>
      <c r="AO55" s="178"/>
      <c r="AP55" s="178"/>
      <c r="AQ55" s="178"/>
      <c r="AR55" s="178"/>
      <c r="AS55" s="178"/>
      <c r="AT55" s="178"/>
      <c r="AU55" s="29">
        <f>SUM(AB55:AT55)</f>
        <v>5</v>
      </c>
      <c r="AV55" s="178">
        <f>SUM(AB55:AJ55)</f>
        <v>0</v>
      </c>
      <c r="AW55" s="178">
        <f>SUM(AK55:AL55)</f>
        <v>5</v>
      </c>
      <c r="AX55" s="178">
        <f>SUM(AM55:AT55)</f>
        <v>0</v>
      </c>
      <c r="AY55" s="29">
        <f>SUM(AV55:AX55)</f>
        <v>5</v>
      </c>
      <c r="AZ55" s="3"/>
      <c r="BA55" s="2">
        <f>AV55</f>
        <v>0</v>
      </c>
      <c r="BB55" s="2">
        <f>AW55</f>
        <v>5</v>
      </c>
      <c r="BC55" s="2">
        <f>AX55</f>
        <v>0</v>
      </c>
      <c r="BD55" s="3">
        <f>AY55</f>
        <v>5</v>
      </c>
      <c r="BE55" s="3">
        <f>EK55</f>
        <v>0.81716036772216549</v>
      </c>
      <c r="BF55" s="2">
        <f>BA55/CV55*1000</f>
        <v>0</v>
      </c>
      <c r="BG55" s="2">
        <f>BB55/CV55*1000</f>
        <v>0.51072522982635349</v>
      </c>
      <c r="BH55" s="2">
        <f>BC55/CV55*1000</f>
        <v>0</v>
      </c>
      <c r="BI55" s="3">
        <f>BD55/CV55*1000</f>
        <v>0.51072522982635349</v>
      </c>
      <c r="BJ55" s="3"/>
      <c r="BK55" s="21">
        <v>9649</v>
      </c>
      <c r="BL55" s="3">
        <v>9641</v>
      </c>
      <c r="BM55" s="2">
        <v>8</v>
      </c>
      <c r="BN55" s="2">
        <v>8</v>
      </c>
      <c r="BO55" s="45"/>
      <c r="BP55" s="2">
        <f>BN55+BO55</f>
        <v>8</v>
      </c>
      <c r="BQ55" s="2">
        <f>BM55/BL55*1000</f>
        <v>0.82978944092936413</v>
      </c>
      <c r="BR55" s="2">
        <f>BP55/BL55*1000</f>
        <v>0.82978944092936413</v>
      </c>
      <c r="BS55" s="2"/>
      <c r="BT55" s="7">
        <v>9724</v>
      </c>
      <c r="BU55" s="3">
        <v>9715</v>
      </c>
      <c r="BV55" s="2">
        <f>BT55-BU55</f>
        <v>9</v>
      </c>
      <c r="BW55" s="2">
        <v>9</v>
      </c>
      <c r="BX55" s="61"/>
      <c r="BY55" s="2">
        <f>BW55+BX55</f>
        <v>9</v>
      </c>
      <c r="BZ55" s="2">
        <f>BV55/BU55*1000</f>
        <v>0.92640247040658774</v>
      </c>
      <c r="CA55" s="2">
        <f>BY55/BU55*1000</f>
        <v>0.92640247040658774</v>
      </c>
      <c r="CB55" s="2"/>
      <c r="CC55" s="105">
        <v>9776</v>
      </c>
      <c r="CD55" s="3">
        <v>9767</v>
      </c>
      <c r="CE55" s="2">
        <f>CC55-CD55</f>
        <v>9</v>
      </c>
      <c r="CF55" s="2">
        <v>9</v>
      </c>
      <c r="CG55" s="61"/>
      <c r="CH55" s="2">
        <f>CF55+CG55</f>
        <v>9</v>
      </c>
      <c r="CI55" s="2">
        <f>CE55/CD55*1000</f>
        <v>0.92147025698781604</v>
      </c>
      <c r="CJ55" s="2">
        <f>CH55/CD55*1000</f>
        <v>0.92147025698781604</v>
      </c>
      <c r="CK55" s="2"/>
      <c r="CL55" s="105">
        <v>9730</v>
      </c>
      <c r="CM55" s="3">
        <v>9719</v>
      </c>
      <c r="CN55" s="2">
        <f>CL55-CM55</f>
        <v>11</v>
      </c>
      <c r="CO55" s="2">
        <f>CN55</f>
        <v>11</v>
      </c>
      <c r="CP55" s="61"/>
      <c r="CQ55" s="2">
        <f>CO55+CP55</f>
        <v>11</v>
      </c>
      <c r="CR55" s="2">
        <f>CN55/CM55*1000</f>
        <v>1.1318036835065335</v>
      </c>
      <c r="CS55" s="2">
        <f>CQ55/CM55*1000</f>
        <v>1.1318036835065335</v>
      </c>
      <c r="CT55" s="2"/>
      <c r="CU55" s="132">
        <v>9798</v>
      </c>
      <c r="CV55" s="3">
        <v>9790</v>
      </c>
      <c r="CW55" s="2">
        <f>CU55-CV55</f>
        <v>8</v>
      </c>
      <c r="CX55" s="2">
        <f>CW55</f>
        <v>8</v>
      </c>
      <c r="CY55" s="61"/>
      <c r="CZ55" s="2">
        <f>CX55+CY55</f>
        <v>8</v>
      </c>
      <c r="DA55" s="2">
        <f>CW55/CV55*1000</f>
        <v>0.81716036772216549</v>
      </c>
      <c r="DB55" s="2">
        <f>CZ55/CV55*1000</f>
        <v>0.81716036772216549</v>
      </c>
      <c r="DC55" s="2"/>
      <c r="DD55" s="132">
        <v>9916</v>
      </c>
      <c r="DE55" s="3">
        <v>9904</v>
      </c>
      <c r="DF55" s="2">
        <f>DD55-DE55</f>
        <v>12</v>
      </c>
      <c r="DG55" s="2">
        <f>DF55</f>
        <v>12</v>
      </c>
      <c r="DH55" s="61"/>
      <c r="DI55" s="2">
        <f>DG55+DH55</f>
        <v>12</v>
      </c>
      <c r="DJ55" s="2">
        <f>DF55/DE55*1000</f>
        <v>1.2116316639741518</v>
      </c>
      <c r="DK55" s="2">
        <f>DI55/DE55*1000</f>
        <v>1.2116316639741518</v>
      </c>
      <c r="DL55" s="2"/>
      <c r="DM55" s="132">
        <v>9961</v>
      </c>
      <c r="DN55" s="2">
        <v>9960</v>
      </c>
      <c r="DO55" s="3">
        <f>DM55-DN55</f>
        <v>1</v>
      </c>
      <c r="DP55" s="3">
        <f>DO55/DN55*1000</f>
        <v>0.10040160642570281</v>
      </c>
      <c r="DQ55" s="2"/>
      <c r="DR55" s="132">
        <v>10012</v>
      </c>
      <c r="DS55" s="2">
        <v>10007</v>
      </c>
      <c r="DT55" s="3">
        <f>DR55-DS55</f>
        <v>5</v>
      </c>
      <c r="DU55" s="3">
        <f>DT55/DS55*1000</f>
        <v>0.49965024482861997</v>
      </c>
      <c r="DV55" s="2"/>
      <c r="DW55" s="2"/>
      <c r="DX55" s="77">
        <f>BP55</f>
        <v>8</v>
      </c>
      <c r="DY55" s="83">
        <f>BY55</f>
        <v>9</v>
      </c>
      <c r="DZ55" s="83">
        <f>CH55</f>
        <v>9</v>
      </c>
      <c r="EA55" s="81">
        <f>CQ55</f>
        <v>11</v>
      </c>
      <c r="EB55" s="81">
        <f>CZ55</f>
        <v>8</v>
      </c>
      <c r="EC55" s="81">
        <f>DI55</f>
        <v>12</v>
      </c>
      <c r="ED55" s="81">
        <f>DO55</f>
        <v>1</v>
      </c>
      <c r="EE55" s="81">
        <f>DT55</f>
        <v>5</v>
      </c>
      <c r="EF55" s="2"/>
      <c r="EG55" s="77">
        <f>DX55/BL55*1000</f>
        <v>0.82978944092936413</v>
      </c>
      <c r="EH55" s="83">
        <f>DY55/BU55*1000</f>
        <v>0.92640247040658774</v>
      </c>
      <c r="EI55" s="83">
        <f>DZ55/CD55*1000</f>
        <v>0.92147025698781604</v>
      </c>
      <c r="EJ55" s="81">
        <f>EA55/CM55*1000</f>
        <v>1.1318036835065335</v>
      </c>
      <c r="EK55" s="81">
        <f>EB55/CV55*1000</f>
        <v>0.81716036772216549</v>
      </c>
      <c r="EL55" s="81">
        <f>EC55/DN55*1000</f>
        <v>1.2048192771084338</v>
      </c>
      <c r="EM55" s="81">
        <f>ED55/DN55*1000</f>
        <v>0.10040160642570281</v>
      </c>
      <c r="EN55" s="81">
        <f>EE55/DS55*1000</f>
        <v>0.49965024482861997</v>
      </c>
      <c r="EO55" s="2"/>
      <c r="EP55" s="83">
        <f>DY55-DX55</f>
        <v>1</v>
      </c>
      <c r="EQ55" s="83">
        <f>DZ55-DY55</f>
        <v>0</v>
      </c>
      <c r="ER55" s="83">
        <f>EA55-DZ55</f>
        <v>2</v>
      </c>
      <c r="ES55" s="83">
        <f>EB55-EA55</f>
        <v>-3</v>
      </c>
      <c r="ET55" s="83">
        <f>EC55-EB55</f>
        <v>4</v>
      </c>
      <c r="EU55" s="83">
        <f>ED55-EC55</f>
        <v>-11</v>
      </c>
      <c r="EV55" s="83">
        <f>EE55-ED55</f>
        <v>4</v>
      </c>
      <c r="EW55" s="2">
        <f>EU55+EV55</f>
        <v>-7</v>
      </c>
      <c r="EX55" s="2">
        <f>SUM(ES55:EV55)</f>
        <v>-6</v>
      </c>
      <c r="EY55" s="54"/>
      <c r="EZ55" s="77">
        <f>BR55</f>
        <v>0.82978944092936413</v>
      </c>
      <c r="FA55" s="83">
        <f>CA55</f>
        <v>0.92640247040658774</v>
      </c>
      <c r="FB55" s="83">
        <f>CJ55</f>
        <v>0.92147025698781604</v>
      </c>
      <c r="FC55" s="81">
        <f>CS55</f>
        <v>1.1318036835065335</v>
      </c>
      <c r="FD55" s="83">
        <f>DB55</f>
        <v>0.81716036772216549</v>
      </c>
      <c r="FE55" s="83">
        <f>DP55</f>
        <v>0.10040160642570281</v>
      </c>
      <c r="FF55" s="83">
        <f>DP55</f>
        <v>0.10040160642570281</v>
      </c>
      <c r="FG55" s="83">
        <f>DU55</f>
        <v>0.49965024482861997</v>
      </c>
      <c r="FH55" s="2">
        <f>EW55/DE55*1000</f>
        <v>-0.70678513731825521</v>
      </c>
      <c r="FI55" s="2">
        <f>EX55/CM55*1000</f>
        <v>-0.61734746373083649</v>
      </c>
      <c r="FJ55" s="2"/>
      <c r="FK55" s="3">
        <f>EE55</f>
        <v>5</v>
      </c>
    </row>
    <row r="56" spans="1:167" ht="12" customHeight="1" x14ac:dyDescent="0.25">
      <c r="A56" s="2">
        <v>3</v>
      </c>
      <c r="B56" s="10" t="s">
        <v>155</v>
      </c>
      <c r="C56" s="197">
        <v>82005</v>
      </c>
      <c r="D56" s="10"/>
      <c r="E56" s="2" t="s">
        <v>240</v>
      </c>
      <c r="F56" s="33"/>
      <c r="G56" s="33"/>
      <c r="H56" s="33"/>
      <c r="I56" s="33"/>
      <c r="J56" s="33"/>
      <c r="K56" s="33"/>
      <c r="L56" s="33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61"/>
      <c r="X56" s="45"/>
      <c r="Y56" s="3">
        <v>10</v>
      </c>
      <c r="Z56" s="147">
        <v>3</v>
      </c>
      <c r="AA56" s="3">
        <f>SUM(Y56:Z56)</f>
        <v>13</v>
      </c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29"/>
      <c r="AV56" s="148"/>
      <c r="AW56" s="148"/>
      <c r="AX56" s="148"/>
      <c r="AY56" s="29"/>
      <c r="AZ56" s="3"/>
      <c r="BA56" s="188">
        <f>AV56</f>
        <v>0</v>
      </c>
      <c r="BB56" s="2">
        <f>AW56</f>
        <v>0</v>
      </c>
      <c r="BC56" s="2">
        <f>AX56</f>
        <v>0</v>
      </c>
      <c r="BD56" s="147">
        <f>AY56</f>
        <v>0</v>
      </c>
      <c r="BE56" s="3">
        <f>EK56</f>
        <v>3.735632183908046</v>
      </c>
      <c r="BF56" s="188">
        <f>BA56/CV56*1000</f>
        <v>0</v>
      </c>
      <c r="BG56" s="2">
        <f>BB56/CV56*1000</f>
        <v>0</v>
      </c>
      <c r="BH56" s="2">
        <f>BC56/CV56*1000</f>
        <v>0</v>
      </c>
      <c r="BI56" s="147">
        <f>BD56/CV56*1000</f>
        <v>0</v>
      </c>
      <c r="BJ56" s="3"/>
      <c r="BK56" s="21">
        <v>3220</v>
      </c>
      <c r="BL56" s="3">
        <v>3210</v>
      </c>
      <c r="BM56" s="2">
        <v>10</v>
      </c>
      <c r="BN56" s="2">
        <v>10</v>
      </c>
      <c r="BO56" s="45"/>
      <c r="BP56" s="2">
        <f>BN56+BO56</f>
        <v>10</v>
      </c>
      <c r="BQ56" s="2">
        <f>BM56/BL56*1000</f>
        <v>3.1152647975077881</v>
      </c>
      <c r="BR56" s="2">
        <f>BP56/BL56*1000</f>
        <v>3.1152647975077881</v>
      </c>
      <c r="BS56" s="2"/>
      <c r="BT56" s="7">
        <v>3286</v>
      </c>
      <c r="BU56" s="3">
        <v>3281</v>
      </c>
      <c r="BV56" s="2">
        <f>BT56-BU56</f>
        <v>5</v>
      </c>
      <c r="BW56" s="2">
        <v>5</v>
      </c>
      <c r="BX56" s="61"/>
      <c r="BY56" s="2">
        <f>BW56+BX56</f>
        <v>5</v>
      </c>
      <c r="BZ56" s="2">
        <f>BV56/BU56*1000</f>
        <v>1.5239256324291375</v>
      </c>
      <c r="CA56" s="2">
        <f>BY56/BU56*1000</f>
        <v>1.5239256324291375</v>
      </c>
      <c r="CB56" s="2"/>
      <c r="CC56" s="105">
        <v>3297</v>
      </c>
      <c r="CD56" s="3">
        <v>3290</v>
      </c>
      <c r="CE56" s="2">
        <f>CC56-CD56</f>
        <v>7</v>
      </c>
      <c r="CF56" s="2">
        <v>7</v>
      </c>
      <c r="CG56" s="61"/>
      <c r="CH56" s="2">
        <f>CF56+CG56</f>
        <v>7</v>
      </c>
      <c r="CI56" s="2">
        <f>CE56/CD56*1000</f>
        <v>2.1276595744680851</v>
      </c>
      <c r="CJ56" s="2">
        <f>CH56/CD56*1000</f>
        <v>2.1276595744680851</v>
      </c>
      <c r="CK56" s="2"/>
      <c r="CL56" s="105">
        <v>3435</v>
      </c>
      <c r="CM56" s="3">
        <v>3431</v>
      </c>
      <c r="CN56" s="2">
        <f>CL56-CM56</f>
        <v>4</v>
      </c>
      <c r="CO56" s="2">
        <f>CN56</f>
        <v>4</v>
      </c>
      <c r="CP56" s="61"/>
      <c r="CQ56" s="2">
        <f>CO56+CP56</f>
        <v>4</v>
      </c>
      <c r="CR56" s="2">
        <f>CN56/CM56*1000</f>
        <v>1.1658408627222385</v>
      </c>
      <c r="CS56" s="2">
        <f>CQ56/CM56*1000</f>
        <v>1.1658408627222385</v>
      </c>
      <c r="CT56" s="2"/>
      <c r="CU56" s="132">
        <v>3493</v>
      </c>
      <c r="CV56" s="3">
        <v>3480</v>
      </c>
      <c r="CW56" s="2">
        <f>CU56-CV56</f>
        <v>13</v>
      </c>
      <c r="CX56" s="2">
        <f>CW56</f>
        <v>13</v>
      </c>
      <c r="CY56" s="61"/>
      <c r="CZ56" s="2">
        <f>CX56+CY56</f>
        <v>13</v>
      </c>
      <c r="DA56" s="2">
        <f>CW56/CV56*1000</f>
        <v>3.735632183908046</v>
      </c>
      <c r="DB56" s="2">
        <f>CZ56/CV56*1000</f>
        <v>3.735632183908046</v>
      </c>
      <c r="DC56" s="2"/>
      <c r="DD56" s="132">
        <v>3547</v>
      </c>
      <c r="DE56" s="3">
        <v>3536</v>
      </c>
      <c r="DF56" s="2">
        <f>DD56-DE56</f>
        <v>11</v>
      </c>
      <c r="DG56" s="2">
        <f>DF56</f>
        <v>11</v>
      </c>
      <c r="DH56" s="61"/>
      <c r="DI56" s="2">
        <f>DG56+DH56</f>
        <v>11</v>
      </c>
      <c r="DJ56" s="2">
        <f>DF56/DE56*1000</f>
        <v>3.1108597285067869</v>
      </c>
      <c r="DK56" s="2">
        <f>DI56/DE56*1000</f>
        <v>3.1108597285067869</v>
      </c>
      <c r="DL56" s="2"/>
      <c r="DM56" s="132">
        <v>3586</v>
      </c>
      <c r="DN56" s="2">
        <v>3579</v>
      </c>
      <c r="DO56" s="3">
        <f>DM56-DN56</f>
        <v>7</v>
      </c>
      <c r="DP56" s="3">
        <f>DO56/DN56*1000</f>
        <v>1.9558535903883767</v>
      </c>
      <c r="DQ56" s="2"/>
      <c r="DR56" s="132">
        <v>3642</v>
      </c>
      <c r="DS56" s="2">
        <v>3658</v>
      </c>
      <c r="DT56" s="3">
        <f>DR56-DS56</f>
        <v>-16</v>
      </c>
      <c r="DU56" s="3">
        <f>DT56/DS56*1000</f>
        <v>-4.3739748496446147</v>
      </c>
      <c r="DV56" s="2"/>
      <c r="DW56" s="2"/>
      <c r="DX56" s="77">
        <f>BP56</f>
        <v>10</v>
      </c>
      <c r="DY56" s="83">
        <f>BY56</f>
        <v>5</v>
      </c>
      <c r="DZ56" s="83">
        <f>CH56</f>
        <v>7</v>
      </c>
      <c r="EA56" s="81">
        <f>CQ56</f>
        <v>4</v>
      </c>
      <c r="EB56" s="81">
        <f>CZ56</f>
        <v>13</v>
      </c>
      <c r="EC56" s="81">
        <f>DI56</f>
        <v>11</v>
      </c>
      <c r="ED56" s="81">
        <f>DO56</f>
        <v>7</v>
      </c>
      <c r="EE56" s="81">
        <f>DT56</f>
        <v>-16</v>
      </c>
      <c r="EF56" s="2"/>
      <c r="EG56" s="77">
        <f>DX56/BL56*1000</f>
        <v>3.1152647975077881</v>
      </c>
      <c r="EH56" s="83">
        <f>DY56/BU56*1000</f>
        <v>1.5239256324291375</v>
      </c>
      <c r="EI56" s="83">
        <f>DZ56/CD56*1000</f>
        <v>2.1276595744680851</v>
      </c>
      <c r="EJ56" s="81">
        <f>EA56/CM56*1000</f>
        <v>1.1658408627222385</v>
      </c>
      <c r="EK56" s="81">
        <f>EB56/CV56*1000</f>
        <v>3.735632183908046</v>
      </c>
      <c r="EL56" s="81">
        <f>EC56/DN56*1000</f>
        <v>3.0734842134674492</v>
      </c>
      <c r="EM56" s="81">
        <f>ED56/DN56*1000</f>
        <v>1.9558535903883767</v>
      </c>
      <c r="EN56" s="81">
        <f>EE56/DS56*1000</f>
        <v>-4.3739748496446147</v>
      </c>
      <c r="EO56" s="2"/>
      <c r="EP56" s="83">
        <f>DY56-DX56</f>
        <v>-5</v>
      </c>
      <c r="EQ56" s="83">
        <f>DZ56-DY56</f>
        <v>2</v>
      </c>
      <c r="ER56" s="83">
        <f>EA56-DZ56</f>
        <v>-3</v>
      </c>
      <c r="ES56" s="83">
        <f>EB56-EA56</f>
        <v>9</v>
      </c>
      <c r="ET56" s="83">
        <f>EC56-EB56</f>
        <v>-2</v>
      </c>
      <c r="EU56" s="83">
        <f>ED56-EC56</f>
        <v>-4</v>
      </c>
      <c r="EV56" s="83">
        <f>EE56-ED56</f>
        <v>-23</v>
      </c>
      <c r="EW56" s="2">
        <f>EU56+EV56</f>
        <v>-27</v>
      </c>
      <c r="EX56" s="2">
        <f>SUM(ES56:EV56)</f>
        <v>-20</v>
      </c>
      <c r="EY56" s="54"/>
      <c r="EZ56" s="77">
        <f>BR56</f>
        <v>3.1152647975077881</v>
      </c>
      <c r="FA56" s="83">
        <f>CA56</f>
        <v>1.5239256324291375</v>
      </c>
      <c r="FB56" s="83">
        <f>CJ56</f>
        <v>2.1276595744680851</v>
      </c>
      <c r="FC56" s="81">
        <f>CS56</f>
        <v>1.1658408627222385</v>
      </c>
      <c r="FD56" s="83">
        <f>DB56</f>
        <v>3.735632183908046</v>
      </c>
      <c r="FE56" s="83">
        <f>DP56</f>
        <v>1.9558535903883767</v>
      </c>
      <c r="FF56" s="83">
        <f>DP56</f>
        <v>1.9558535903883767</v>
      </c>
      <c r="FG56" s="83">
        <f>DU56</f>
        <v>-4.3739748496446147</v>
      </c>
      <c r="FH56" s="2">
        <f>EW56/DE56*1000</f>
        <v>-7.6357466063348411</v>
      </c>
      <c r="FI56" s="2">
        <f>EX56/CM56*1000</f>
        <v>-5.829204313611192</v>
      </c>
      <c r="FJ56" s="2"/>
      <c r="FK56" s="3">
        <f>EE56</f>
        <v>-16</v>
      </c>
    </row>
    <row r="57" spans="1:167" ht="12" customHeight="1" x14ac:dyDescent="0.25">
      <c r="A57" s="2">
        <v>3</v>
      </c>
      <c r="B57" s="10" t="s">
        <v>155</v>
      </c>
      <c r="C57" s="197">
        <v>84009</v>
      </c>
      <c r="D57" s="10"/>
      <c r="E57" s="2" t="s">
        <v>241</v>
      </c>
      <c r="F57" s="33"/>
      <c r="G57" s="33"/>
      <c r="H57" s="33"/>
      <c r="I57" s="33"/>
      <c r="J57" s="33"/>
      <c r="K57" s="33"/>
      <c r="L57" s="33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61"/>
      <c r="X57" s="45"/>
      <c r="Y57" s="3">
        <v>0</v>
      </c>
      <c r="Z57" s="147">
        <v>11</v>
      </c>
      <c r="AA57" s="3">
        <f>SUM(Y57:Z57)</f>
        <v>11</v>
      </c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29"/>
      <c r="AV57" s="148"/>
      <c r="AW57" s="148"/>
      <c r="AX57" s="148"/>
      <c r="AY57" s="29"/>
      <c r="AZ57" s="3"/>
      <c r="BA57" s="188">
        <f>AV57</f>
        <v>0</v>
      </c>
      <c r="BB57" s="2">
        <f>AW57</f>
        <v>0</v>
      </c>
      <c r="BC57" s="2">
        <f>AX57</f>
        <v>0</v>
      </c>
      <c r="BD57" s="147">
        <f>AY57</f>
        <v>0</v>
      </c>
      <c r="BE57" s="3">
        <f>EK57</f>
        <v>0.11534025374855825</v>
      </c>
      <c r="BF57" s="188">
        <f>BA57/CV57*1000</f>
        <v>0</v>
      </c>
      <c r="BG57" s="2">
        <f>BB57/CV57*1000</f>
        <v>0</v>
      </c>
      <c r="BH57" s="2">
        <f>BC57/CV57*1000</f>
        <v>0</v>
      </c>
      <c r="BI57" s="147">
        <f>BD57/CV57*1000</f>
        <v>0</v>
      </c>
      <c r="BJ57" s="3"/>
      <c r="BK57" s="21">
        <v>8507</v>
      </c>
      <c r="BL57" s="3">
        <v>8492</v>
      </c>
      <c r="BM57" s="2">
        <v>15</v>
      </c>
      <c r="BN57" s="2">
        <v>15</v>
      </c>
      <c r="BO57" s="45"/>
      <c r="BP57" s="2">
        <f>BN57+BO57</f>
        <v>15</v>
      </c>
      <c r="BQ57" s="2">
        <f>BM57/BL57*1000</f>
        <v>1.7663683466792275</v>
      </c>
      <c r="BR57" s="2">
        <f>BP57/BL57*1000</f>
        <v>1.7663683466792275</v>
      </c>
      <c r="BS57" s="2"/>
      <c r="BT57" s="7">
        <v>8537</v>
      </c>
      <c r="BU57" s="3">
        <v>8526</v>
      </c>
      <c r="BV57" s="2">
        <f>BT57-BU57</f>
        <v>11</v>
      </c>
      <c r="BW57" s="2">
        <v>11</v>
      </c>
      <c r="BX57" s="61"/>
      <c r="BY57" s="2">
        <f>BW57+BX57</f>
        <v>11</v>
      </c>
      <c r="BZ57" s="2">
        <f>BV57/BU57*1000</f>
        <v>1.2901712409101571</v>
      </c>
      <c r="CA57" s="2">
        <f>BY57/BU57*1000</f>
        <v>1.2901712409101571</v>
      </c>
      <c r="CB57" s="2"/>
      <c r="CC57" s="105">
        <v>8558</v>
      </c>
      <c r="CD57" s="3">
        <v>8538</v>
      </c>
      <c r="CE57" s="2">
        <f>CC57-CD57</f>
        <v>20</v>
      </c>
      <c r="CF57" s="2">
        <v>20</v>
      </c>
      <c r="CG57" s="61"/>
      <c r="CH57" s="2">
        <f>CF57+CG57</f>
        <v>20</v>
      </c>
      <c r="CI57" s="2">
        <f>CE57/CD57*1000</f>
        <v>2.3424689622862496</v>
      </c>
      <c r="CJ57" s="2">
        <f>CH57/CD57*1000</f>
        <v>2.3424689622862496</v>
      </c>
      <c r="CK57" s="2"/>
      <c r="CL57" s="105">
        <v>8614</v>
      </c>
      <c r="CM57" s="3">
        <v>8601</v>
      </c>
      <c r="CN57" s="2">
        <f>CL57-CM57</f>
        <v>13</v>
      </c>
      <c r="CO57" s="2">
        <f>CN57</f>
        <v>13</v>
      </c>
      <c r="CP57" s="61"/>
      <c r="CQ57" s="2">
        <f>CO57+CP57</f>
        <v>13</v>
      </c>
      <c r="CR57" s="2">
        <f>CN57/CM57*1000</f>
        <v>1.511452156725962</v>
      </c>
      <c r="CS57" s="2">
        <f>CQ57/CM57*1000</f>
        <v>1.511452156725962</v>
      </c>
      <c r="CT57" s="2"/>
      <c r="CU57" s="132">
        <v>8671</v>
      </c>
      <c r="CV57" s="3">
        <v>8670</v>
      </c>
      <c r="CW57" s="2">
        <f>CU57-CV57</f>
        <v>1</v>
      </c>
      <c r="CX57" s="2">
        <f>CW57</f>
        <v>1</v>
      </c>
      <c r="CY57" s="61"/>
      <c r="CZ57" s="2">
        <f>CX57+CY57</f>
        <v>1</v>
      </c>
      <c r="DA57" s="2">
        <f>CW57/CV57*1000</f>
        <v>0.11534025374855825</v>
      </c>
      <c r="DB57" s="2">
        <f>CZ57/CV57*1000</f>
        <v>0.11534025374855825</v>
      </c>
      <c r="DC57" s="2"/>
      <c r="DD57" s="132">
        <v>8736</v>
      </c>
      <c r="DE57" s="3">
        <v>8734</v>
      </c>
      <c r="DF57" s="2">
        <f>DD57-DE57</f>
        <v>2</v>
      </c>
      <c r="DG57" s="2">
        <f>DF57</f>
        <v>2</v>
      </c>
      <c r="DH57" s="61"/>
      <c r="DI57" s="2">
        <f>DG57+DH57</f>
        <v>2</v>
      </c>
      <c r="DJ57" s="2">
        <f>DF57/DE57*1000</f>
        <v>0.22899015342340279</v>
      </c>
      <c r="DK57" s="2">
        <f>DI57/DE57*1000</f>
        <v>0.22899015342340279</v>
      </c>
      <c r="DL57" s="2"/>
      <c r="DM57" s="132">
        <v>8763</v>
      </c>
      <c r="DN57" s="2">
        <v>8760</v>
      </c>
      <c r="DO57" s="3">
        <f>DM57-DN57</f>
        <v>3</v>
      </c>
      <c r="DP57" s="3">
        <f>DO57/DN57*1000</f>
        <v>0.34246575342465752</v>
      </c>
      <c r="DQ57" s="2"/>
      <c r="DR57" s="132">
        <v>8808</v>
      </c>
      <c r="DS57" s="2">
        <v>8789</v>
      </c>
      <c r="DT57" s="3">
        <f>DR57-DS57</f>
        <v>19</v>
      </c>
      <c r="DU57" s="3">
        <f>DT57/DS57*1000</f>
        <v>2.1617931505290704</v>
      </c>
      <c r="DV57" s="2"/>
      <c r="DW57" s="2"/>
      <c r="DX57" s="77">
        <f>BP57</f>
        <v>15</v>
      </c>
      <c r="DY57" s="83">
        <f>BY57</f>
        <v>11</v>
      </c>
      <c r="DZ57" s="83">
        <f>CH57</f>
        <v>20</v>
      </c>
      <c r="EA57" s="81">
        <f>CQ57</f>
        <v>13</v>
      </c>
      <c r="EB57" s="81">
        <f>CZ57</f>
        <v>1</v>
      </c>
      <c r="EC57" s="81">
        <f>DI57</f>
        <v>2</v>
      </c>
      <c r="ED57" s="81">
        <f>DO57</f>
        <v>3</v>
      </c>
      <c r="EE57" s="81">
        <f>DT57</f>
        <v>19</v>
      </c>
      <c r="EF57" s="2"/>
      <c r="EG57" s="77">
        <f>DX57/BL57*1000</f>
        <v>1.7663683466792275</v>
      </c>
      <c r="EH57" s="83">
        <f>DY57/BU57*1000</f>
        <v>1.2901712409101571</v>
      </c>
      <c r="EI57" s="83">
        <f>DZ57/CD57*1000</f>
        <v>2.3424689622862496</v>
      </c>
      <c r="EJ57" s="81">
        <f>EA57/CM57*1000</f>
        <v>1.511452156725962</v>
      </c>
      <c r="EK57" s="81">
        <f>EB57/CV57*1000</f>
        <v>0.11534025374855825</v>
      </c>
      <c r="EL57" s="81">
        <f>EC57/DN57*1000</f>
        <v>0.22831050228310501</v>
      </c>
      <c r="EM57" s="81">
        <f>ED57/DN57*1000</f>
        <v>0.34246575342465752</v>
      </c>
      <c r="EN57" s="81">
        <f>EE57/DS57*1000</f>
        <v>2.1617931505290704</v>
      </c>
      <c r="EO57" s="2"/>
      <c r="EP57" s="83">
        <f>DY57-DX57</f>
        <v>-4</v>
      </c>
      <c r="EQ57" s="83">
        <f>DZ57-DY57</f>
        <v>9</v>
      </c>
      <c r="ER57" s="83">
        <f>EA57-DZ57</f>
        <v>-7</v>
      </c>
      <c r="ES57" s="83">
        <f>EB57-EA57</f>
        <v>-12</v>
      </c>
      <c r="ET57" s="83">
        <f>EC57-EB57</f>
        <v>1</v>
      </c>
      <c r="EU57" s="83">
        <f>ED57-EC57</f>
        <v>1</v>
      </c>
      <c r="EV57" s="83">
        <f>EE57-ED57</f>
        <v>16</v>
      </c>
      <c r="EW57" s="2">
        <f>EU57+EV57</f>
        <v>17</v>
      </c>
      <c r="EX57" s="2">
        <f>SUM(ES57:EV57)</f>
        <v>6</v>
      </c>
      <c r="EY57" s="54"/>
      <c r="EZ57" s="77">
        <f>BR57</f>
        <v>1.7663683466792275</v>
      </c>
      <c r="FA57" s="83">
        <f>CA57</f>
        <v>1.2901712409101571</v>
      </c>
      <c r="FB57" s="83">
        <f>CJ57</f>
        <v>2.3424689622862496</v>
      </c>
      <c r="FC57" s="81">
        <f>CS57</f>
        <v>1.511452156725962</v>
      </c>
      <c r="FD57" s="83">
        <f>DB57</f>
        <v>0.11534025374855825</v>
      </c>
      <c r="FE57" s="83">
        <f>DP57</f>
        <v>0.34246575342465752</v>
      </c>
      <c r="FF57" s="83">
        <f>DP57</f>
        <v>0.34246575342465752</v>
      </c>
      <c r="FG57" s="83">
        <f>DU57</f>
        <v>2.1617931505290704</v>
      </c>
      <c r="FH57" s="2">
        <f>EW57/DE57*1000</f>
        <v>1.9464163040989237</v>
      </c>
      <c r="FI57" s="2">
        <f>EX57/CM57*1000</f>
        <v>0.69759330310429024</v>
      </c>
      <c r="FJ57" s="2"/>
      <c r="FK57" s="3">
        <f>EE57</f>
        <v>19</v>
      </c>
    </row>
    <row r="58" spans="1:167" ht="12" customHeight="1" x14ac:dyDescent="0.25">
      <c r="A58" s="2">
        <v>1</v>
      </c>
      <c r="B58" s="10" t="s">
        <v>147</v>
      </c>
      <c r="C58" s="197">
        <v>23009</v>
      </c>
      <c r="D58" s="10"/>
      <c r="E58" s="2" t="s">
        <v>242</v>
      </c>
      <c r="F58" s="33"/>
      <c r="G58" s="33"/>
      <c r="H58" s="33"/>
      <c r="I58" s="33"/>
      <c r="J58" s="33"/>
      <c r="K58" s="33"/>
      <c r="L58" s="33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61"/>
      <c r="X58" s="45"/>
      <c r="Y58" s="3">
        <v>0</v>
      </c>
      <c r="Z58" s="147">
        <v>5</v>
      </c>
      <c r="AA58" s="3">
        <f>SUM(Y58:Z58)</f>
        <v>5</v>
      </c>
      <c r="AB58" s="178"/>
      <c r="AC58" s="178"/>
      <c r="AD58" s="178"/>
      <c r="AE58" s="178"/>
      <c r="AF58" s="178"/>
      <c r="AG58" s="178"/>
      <c r="AH58" s="178"/>
      <c r="AI58" s="178"/>
      <c r="AJ58" s="178"/>
      <c r="AK58" s="178">
        <v>4</v>
      </c>
      <c r="AL58" s="178"/>
      <c r="AM58" s="178"/>
      <c r="AN58" s="178"/>
      <c r="AO58" s="178"/>
      <c r="AP58" s="178"/>
      <c r="AQ58" s="178"/>
      <c r="AR58" s="178"/>
      <c r="AS58" s="178"/>
      <c r="AT58" s="178"/>
      <c r="AU58" s="29">
        <f>SUM(AB58:AT58)</f>
        <v>4</v>
      </c>
      <c r="AV58" s="178">
        <f>SUM(AB58:AJ58)</f>
        <v>0</v>
      </c>
      <c r="AW58" s="178">
        <f>SUM(AK58:AL58)</f>
        <v>4</v>
      </c>
      <c r="AX58" s="178">
        <f>SUM(AM58:AT58)</f>
        <v>0</v>
      </c>
      <c r="AY58" s="29">
        <f>SUM(AV58:AX58)</f>
        <v>4</v>
      </c>
      <c r="AZ58" s="3"/>
      <c r="BA58" s="2">
        <f>AV58</f>
        <v>0</v>
      </c>
      <c r="BB58" s="2">
        <f>AW58</f>
        <v>4</v>
      </c>
      <c r="BC58" s="2">
        <f>AX58</f>
        <v>0</v>
      </c>
      <c r="BD58" s="3">
        <f>AY58</f>
        <v>4</v>
      </c>
      <c r="BE58" s="3">
        <f>EK58</f>
        <v>-0.46468401486988847</v>
      </c>
      <c r="BF58" s="2">
        <f>BA58/CV58*1000</f>
        <v>0</v>
      </c>
      <c r="BG58" s="2">
        <f>BB58/CV58*1000</f>
        <v>1.8587360594795539</v>
      </c>
      <c r="BH58" s="2">
        <f>BC58/CV58*1000</f>
        <v>0</v>
      </c>
      <c r="BI58" s="3">
        <f>BD58/CV58*1000</f>
        <v>1.8587360594795539</v>
      </c>
      <c r="BJ58" s="3"/>
      <c r="BK58" s="21">
        <v>2171</v>
      </c>
      <c r="BL58" s="3">
        <v>2171</v>
      </c>
      <c r="BM58" s="2">
        <v>0</v>
      </c>
      <c r="BN58" s="2">
        <v>0</v>
      </c>
      <c r="BO58" s="45"/>
      <c r="BP58" s="2">
        <f>BN58+BO58</f>
        <v>0</v>
      </c>
      <c r="BQ58" s="2">
        <f>BM58/BL58*1000</f>
        <v>0</v>
      </c>
      <c r="BR58" s="2">
        <f>BP58/BL58*1000</f>
        <v>0</v>
      </c>
      <c r="BS58" s="2"/>
      <c r="BT58" s="7">
        <v>2174</v>
      </c>
      <c r="BU58" s="3">
        <v>2176</v>
      </c>
      <c r="BV58" s="2">
        <f>BT58-BU58</f>
        <v>-2</v>
      </c>
      <c r="BW58" s="2">
        <v>-2</v>
      </c>
      <c r="BX58" s="61"/>
      <c r="BY58" s="2">
        <f>BW58+BX58</f>
        <v>-2</v>
      </c>
      <c r="BZ58" s="2">
        <f>BV58/BU58*1000</f>
        <v>-0.91911764705882348</v>
      </c>
      <c r="CA58" s="2">
        <f>BY58/BU58*1000</f>
        <v>-0.91911764705882348</v>
      </c>
      <c r="CB58" s="2"/>
      <c r="CC58" s="105">
        <v>2171</v>
      </c>
      <c r="CD58" s="3">
        <v>2173</v>
      </c>
      <c r="CE58" s="2">
        <f>CC58-CD58</f>
        <v>-2</v>
      </c>
      <c r="CF58" s="2">
        <v>-2</v>
      </c>
      <c r="CG58" s="61"/>
      <c r="CH58" s="2">
        <f>CF58+CG58</f>
        <v>-2</v>
      </c>
      <c r="CI58" s="2">
        <f>CE58/CD58*1000</f>
        <v>-0.92038656235618965</v>
      </c>
      <c r="CJ58" s="2">
        <f>CH58/CD58*1000</f>
        <v>-0.92038656235618965</v>
      </c>
      <c r="CK58" s="2"/>
      <c r="CL58" s="105">
        <v>2184</v>
      </c>
      <c r="CM58" s="3">
        <v>2184</v>
      </c>
      <c r="CN58" s="2">
        <f>CL58-CM58</f>
        <v>0</v>
      </c>
      <c r="CO58" s="2">
        <f>CN58</f>
        <v>0</v>
      </c>
      <c r="CP58" s="61"/>
      <c r="CQ58" s="2">
        <f>CO58+CP58</f>
        <v>0</v>
      </c>
      <c r="CR58" s="2">
        <f>CN58/CM58*1000</f>
        <v>0</v>
      </c>
      <c r="CS58" s="2">
        <f>CQ58/CM58*1000</f>
        <v>0</v>
      </c>
      <c r="CT58" s="2"/>
      <c r="CU58" s="132">
        <v>2151</v>
      </c>
      <c r="CV58" s="3">
        <v>2152</v>
      </c>
      <c r="CW58" s="2">
        <f>CU58-CV58</f>
        <v>-1</v>
      </c>
      <c r="CX58" s="2">
        <f>CW58</f>
        <v>-1</v>
      </c>
      <c r="CY58" s="61"/>
      <c r="CZ58" s="2">
        <f>CX58+CY58</f>
        <v>-1</v>
      </c>
      <c r="DA58" s="2">
        <f>CW58/CV58*1000</f>
        <v>-0.46468401486988847</v>
      </c>
      <c r="DB58" s="2">
        <f>CZ58/CV58*1000</f>
        <v>-0.46468401486988847</v>
      </c>
      <c r="DC58" s="2"/>
      <c r="DD58" s="132">
        <v>2162</v>
      </c>
      <c r="DE58" s="3">
        <v>2154</v>
      </c>
      <c r="DF58" s="2">
        <f>DD58-DE58</f>
        <v>8</v>
      </c>
      <c r="DG58" s="2">
        <f>DF58</f>
        <v>8</v>
      </c>
      <c r="DH58" s="61"/>
      <c r="DI58" s="2">
        <f>DG58+DH58</f>
        <v>8</v>
      </c>
      <c r="DJ58" s="2">
        <f>DF58/DE58*1000</f>
        <v>3.7140204271123491</v>
      </c>
      <c r="DK58" s="2">
        <f>DI58/DE58*1000</f>
        <v>3.7140204271123491</v>
      </c>
      <c r="DL58" s="2"/>
      <c r="DM58" s="132">
        <v>2204</v>
      </c>
      <c r="DN58" s="2">
        <v>2205</v>
      </c>
      <c r="DO58" s="3">
        <f>DM58-DN58</f>
        <v>-1</v>
      </c>
      <c r="DP58" s="3">
        <f>DO58/DN58*1000</f>
        <v>-0.45351473922902497</v>
      </c>
      <c r="DQ58" s="2"/>
      <c r="DR58" s="132">
        <v>2162</v>
      </c>
      <c r="DS58" s="2">
        <v>2159</v>
      </c>
      <c r="DT58" s="3">
        <f>DR58-DS58</f>
        <v>3</v>
      </c>
      <c r="DU58" s="3">
        <f>DT58/DS58*1000</f>
        <v>1.3895321908290876</v>
      </c>
      <c r="DV58" s="2"/>
      <c r="DW58" s="2"/>
      <c r="DX58" s="77">
        <f>BP58</f>
        <v>0</v>
      </c>
      <c r="DY58" s="83">
        <f>BY58</f>
        <v>-2</v>
      </c>
      <c r="DZ58" s="83">
        <f>CH58</f>
        <v>-2</v>
      </c>
      <c r="EA58" s="81">
        <f>CQ58</f>
        <v>0</v>
      </c>
      <c r="EB58" s="81">
        <f>CZ58</f>
        <v>-1</v>
      </c>
      <c r="EC58" s="81">
        <f>DI58</f>
        <v>8</v>
      </c>
      <c r="ED58" s="81">
        <f>DO58</f>
        <v>-1</v>
      </c>
      <c r="EE58" s="81">
        <f>DT58</f>
        <v>3</v>
      </c>
      <c r="EF58" s="2"/>
      <c r="EG58" s="77">
        <f>DX58/BL58*1000</f>
        <v>0</v>
      </c>
      <c r="EH58" s="83">
        <f>DY58/BU58*1000</f>
        <v>-0.91911764705882348</v>
      </c>
      <c r="EI58" s="83">
        <f>DZ58/CD58*1000</f>
        <v>-0.92038656235618965</v>
      </c>
      <c r="EJ58" s="81">
        <f>EA58/CM58*1000</f>
        <v>0</v>
      </c>
      <c r="EK58" s="81">
        <f>EB58/CV58*1000</f>
        <v>-0.46468401486988847</v>
      </c>
      <c r="EL58" s="81">
        <f>EC58/DN58*1000</f>
        <v>3.6281179138321997</v>
      </c>
      <c r="EM58" s="81">
        <f>ED58/DN58*1000</f>
        <v>-0.45351473922902497</v>
      </c>
      <c r="EN58" s="81">
        <f>EE58/DS58*1000</f>
        <v>1.3895321908290876</v>
      </c>
      <c r="EO58" s="2"/>
      <c r="EP58" s="83">
        <f>DY58-DX58</f>
        <v>-2</v>
      </c>
      <c r="EQ58" s="83">
        <f>DZ58-DY58</f>
        <v>0</v>
      </c>
      <c r="ER58" s="83">
        <f>EA58-DZ58</f>
        <v>2</v>
      </c>
      <c r="ES58" s="83">
        <f>EB58-EA58</f>
        <v>-1</v>
      </c>
      <c r="ET58" s="83">
        <f>EC58-EB58</f>
        <v>9</v>
      </c>
      <c r="EU58" s="83">
        <f>ED58-EC58</f>
        <v>-9</v>
      </c>
      <c r="EV58" s="83">
        <f>EE58-ED58</f>
        <v>4</v>
      </c>
      <c r="EW58" s="2">
        <f>EU58+EV58</f>
        <v>-5</v>
      </c>
      <c r="EX58" s="2">
        <f>SUM(ES58:EV58)</f>
        <v>3</v>
      </c>
      <c r="EY58" s="54"/>
      <c r="EZ58" s="77">
        <f>BR58</f>
        <v>0</v>
      </c>
      <c r="FA58" s="83">
        <f>CA58</f>
        <v>-0.91911764705882348</v>
      </c>
      <c r="FB58" s="83">
        <f>CJ58</f>
        <v>-0.92038656235618965</v>
      </c>
      <c r="FC58" s="81">
        <f>CS58</f>
        <v>0</v>
      </c>
      <c r="FD58" s="83">
        <f>DB58</f>
        <v>-0.46468401486988847</v>
      </c>
      <c r="FE58" s="83">
        <f>DP58</f>
        <v>-0.45351473922902497</v>
      </c>
      <c r="FF58" s="83">
        <f>DP58</f>
        <v>-0.45351473922902497</v>
      </c>
      <c r="FG58" s="83">
        <f>DU58</f>
        <v>1.3895321908290876</v>
      </c>
      <c r="FH58" s="2">
        <f>EW58/DE58*1000</f>
        <v>-2.3212627669452179</v>
      </c>
      <c r="FI58" s="2">
        <f>EX58/CM58*1000</f>
        <v>1.3736263736263736</v>
      </c>
      <c r="FJ58" s="2"/>
      <c r="FK58" s="3">
        <f>EE58</f>
        <v>3</v>
      </c>
    </row>
    <row r="59" spans="1:167" ht="12" customHeight="1" x14ac:dyDescent="0.25">
      <c r="A59" s="2">
        <v>1</v>
      </c>
      <c r="B59" s="10" t="s">
        <v>150</v>
      </c>
      <c r="C59" s="197">
        <v>46003</v>
      </c>
      <c r="D59" s="10"/>
      <c r="E59" s="2" t="s">
        <v>243</v>
      </c>
      <c r="F59" s="33"/>
      <c r="G59" s="33"/>
      <c r="H59" s="33"/>
      <c r="I59" s="33"/>
      <c r="J59" s="33"/>
      <c r="K59" s="33"/>
      <c r="L59" s="33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61"/>
      <c r="X59" s="45"/>
      <c r="Y59" s="3">
        <v>31</v>
      </c>
      <c r="Z59" s="147">
        <v>16</v>
      </c>
      <c r="AA59" s="3">
        <f>SUM(Y59:Z59)</f>
        <v>47</v>
      </c>
      <c r="AB59" s="178"/>
      <c r="AC59" s="178" t="s">
        <v>694</v>
      </c>
      <c r="AD59" s="178"/>
      <c r="AE59" s="178"/>
      <c r="AF59" s="178"/>
      <c r="AG59" s="178"/>
      <c r="AH59" s="178"/>
      <c r="AI59" s="178"/>
      <c r="AJ59" s="178"/>
      <c r="AK59" s="178">
        <v>28</v>
      </c>
      <c r="AL59" s="178" t="s">
        <v>694</v>
      </c>
      <c r="AM59" s="178" t="s">
        <v>694</v>
      </c>
      <c r="AN59" s="178" t="s">
        <v>694</v>
      </c>
      <c r="AO59" s="178"/>
      <c r="AP59" s="178" t="s">
        <v>694</v>
      </c>
      <c r="AQ59" s="178"/>
      <c r="AR59" s="178"/>
      <c r="AS59" s="178" t="s">
        <v>694</v>
      </c>
      <c r="AT59" s="178" t="s">
        <v>694</v>
      </c>
      <c r="AU59" s="29">
        <f>SUM(AB59:AT59)</f>
        <v>28</v>
      </c>
      <c r="AV59" s="178">
        <f>SUM(AB59:AJ59)</f>
        <v>0</v>
      </c>
      <c r="AW59" s="178">
        <f>SUM(AK59:AL59)</f>
        <v>28</v>
      </c>
      <c r="AX59" s="178">
        <f>SUM(AM59:AT59)</f>
        <v>0</v>
      </c>
      <c r="AY59" s="29">
        <f>SUM(AV59:AX59)</f>
        <v>28</v>
      </c>
      <c r="AZ59" s="3"/>
      <c r="BA59" s="2">
        <f>AV59</f>
        <v>0</v>
      </c>
      <c r="BB59" s="2">
        <f>AW59</f>
        <v>28</v>
      </c>
      <c r="BC59" s="2">
        <f>AX59</f>
        <v>0</v>
      </c>
      <c r="BD59" s="3">
        <f>AY59</f>
        <v>28</v>
      </c>
      <c r="BE59" s="3">
        <f>EK59</f>
        <v>1.4509210194297248</v>
      </c>
      <c r="BF59" s="2">
        <f>BA59/CV59*1000</f>
        <v>0</v>
      </c>
      <c r="BG59" s="2">
        <f>BB59/CV59*1000</f>
        <v>0.58877954411641009</v>
      </c>
      <c r="BH59" s="2">
        <f>BC59/CV59*1000</f>
        <v>0</v>
      </c>
      <c r="BI59" s="3">
        <f>BD59/CV59*1000</f>
        <v>0.58877954411641009</v>
      </c>
      <c r="BJ59" s="3"/>
      <c r="BK59" s="21">
        <v>46814</v>
      </c>
      <c r="BL59" s="3">
        <v>46744</v>
      </c>
      <c r="BM59" s="2">
        <v>70</v>
      </c>
      <c r="BN59" s="2">
        <v>70</v>
      </c>
      <c r="BO59" s="45"/>
      <c r="BP59" s="2">
        <f>BN59+BO59</f>
        <v>70</v>
      </c>
      <c r="BQ59" s="2">
        <f>BM59/BL59*1000</f>
        <v>1.4975183980831763</v>
      </c>
      <c r="BR59" s="2">
        <f>BP59/BL59*1000</f>
        <v>1.4975183980831763</v>
      </c>
      <c r="BS59" s="2"/>
      <c r="BT59" s="7">
        <v>47003</v>
      </c>
      <c r="BU59" s="3">
        <v>46913</v>
      </c>
      <c r="BV59" s="2">
        <f>BT59-BU59</f>
        <v>90</v>
      </c>
      <c r="BW59" s="2">
        <v>90</v>
      </c>
      <c r="BX59" s="61"/>
      <c r="BY59" s="2">
        <f>BW59+BX59</f>
        <v>90</v>
      </c>
      <c r="BZ59" s="2">
        <f>BV59/BU59*1000</f>
        <v>1.9184447807643936</v>
      </c>
      <c r="CA59" s="2">
        <f>BY59/BU59*1000</f>
        <v>1.9184447807643936</v>
      </c>
      <c r="CB59" s="2"/>
      <c r="CC59" s="105">
        <v>47236</v>
      </c>
      <c r="CD59" s="3">
        <v>47178</v>
      </c>
      <c r="CE59" s="2">
        <f>CC59-CD59</f>
        <v>58</v>
      </c>
      <c r="CF59" s="2">
        <v>58</v>
      </c>
      <c r="CG59" s="61"/>
      <c r="CH59" s="2">
        <f>CF59+CG59</f>
        <v>58</v>
      </c>
      <c r="CI59" s="2">
        <f>CE59/CD59*1000</f>
        <v>1.229386578489974</v>
      </c>
      <c r="CJ59" s="2">
        <f>CH59/CD59*1000</f>
        <v>1.229386578489974</v>
      </c>
      <c r="CK59" s="2"/>
      <c r="CL59" s="105">
        <v>47459</v>
      </c>
      <c r="CM59" s="3">
        <v>47378</v>
      </c>
      <c r="CN59" s="2">
        <f>CL59-CM59</f>
        <v>81</v>
      </c>
      <c r="CO59" s="2">
        <f>CN59</f>
        <v>81</v>
      </c>
      <c r="CP59" s="61"/>
      <c r="CQ59" s="2">
        <f>CO59+CP59</f>
        <v>81</v>
      </c>
      <c r="CR59" s="2">
        <f>CN59/CM59*1000</f>
        <v>1.7096542699143062</v>
      </c>
      <c r="CS59" s="2">
        <f>CQ59/CM59*1000</f>
        <v>1.7096542699143062</v>
      </c>
      <c r="CT59" s="2"/>
      <c r="CU59" s="132">
        <v>47625</v>
      </c>
      <c r="CV59" s="3">
        <v>47556</v>
      </c>
      <c r="CW59" s="2">
        <f>CU59-CV59</f>
        <v>69</v>
      </c>
      <c r="CX59" s="2">
        <f>CW59</f>
        <v>69</v>
      </c>
      <c r="CY59" s="61"/>
      <c r="CZ59" s="2">
        <f>CX59+CY59</f>
        <v>69</v>
      </c>
      <c r="DA59" s="2">
        <f>CW59/CV59*1000</f>
        <v>1.4509210194297248</v>
      </c>
      <c r="DB59" s="2">
        <f>CZ59/CV59*1000</f>
        <v>1.4509210194297248</v>
      </c>
      <c r="DC59" s="2"/>
      <c r="DD59" s="132">
        <v>47985</v>
      </c>
      <c r="DE59" s="3">
        <v>47937</v>
      </c>
      <c r="DF59" s="2">
        <f>DD59-DE59</f>
        <v>48</v>
      </c>
      <c r="DG59" s="2">
        <f>DF59</f>
        <v>48</v>
      </c>
      <c r="DH59" s="61"/>
      <c r="DI59" s="2">
        <f>DG59+DH59</f>
        <v>48</v>
      </c>
      <c r="DJ59" s="2">
        <f>DF59/DE59*1000</f>
        <v>1.0013142249202078</v>
      </c>
      <c r="DK59" s="2">
        <f>DI59/DE59*1000</f>
        <v>1.0013142249202078</v>
      </c>
      <c r="DL59" s="2"/>
      <c r="DM59" s="132">
        <v>48208</v>
      </c>
      <c r="DN59" s="2">
        <v>48162</v>
      </c>
      <c r="DO59" s="3">
        <f>DM59-DN59</f>
        <v>46</v>
      </c>
      <c r="DP59" s="3">
        <f>DO59/DN59*1000</f>
        <v>0.95510983763132762</v>
      </c>
      <c r="DQ59" s="2"/>
      <c r="DR59" s="132">
        <v>48611</v>
      </c>
      <c r="DS59" s="2">
        <v>48639</v>
      </c>
      <c r="DT59" s="3">
        <f>DR59-DS59</f>
        <v>-28</v>
      </c>
      <c r="DU59" s="3">
        <f>DT59/DS59*1000</f>
        <v>-0.57566973005201594</v>
      </c>
      <c r="DV59" s="2"/>
      <c r="DW59" s="2"/>
      <c r="DX59" s="77">
        <f>BP59</f>
        <v>70</v>
      </c>
      <c r="DY59" s="83">
        <f>BY59</f>
        <v>90</v>
      </c>
      <c r="DZ59" s="83">
        <f>CH59</f>
        <v>58</v>
      </c>
      <c r="EA59" s="81">
        <f>CQ59</f>
        <v>81</v>
      </c>
      <c r="EB59" s="81">
        <f>CZ59</f>
        <v>69</v>
      </c>
      <c r="EC59" s="81">
        <f>DI59</f>
        <v>48</v>
      </c>
      <c r="ED59" s="81">
        <f>DO59</f>
        <v>46</v>
      </c>
      <c r="EE59" s="81">
        <f>DT59</f>
        <v>-28</v>
      </c>
      <c r="EF59" s="2"/>
      <c r="EG59" s="77">
        <f>DX59/BL59*1000</f>
        <v>1.4975183980831763</v>
      </c>
      <c r="EH59" s="83">
        <f>DY59/BU59*1000</f>
        <v>1.9184447807643936</v>
      </c>
      <c r="EI59" s="83">
        <f>DZ59/CD59*1000</f>
        <v>1.229386578489974</v>
      </c>
      <c r="EJ59" s="81">
        <f>EA59/CM59*1000</f>
        <v>1.7096542699143062</v>
      </c>
      <c r="EK59" s="81">
        <f>EB59/CV59*1000</f>
        <v>1.4509210194297248</v>
      </c>
      <c r="EL59" s="81">
        <f>EC59/DN59*1000</f>
        <v>0.9966363523109506</v>
      </c>
      <c r="EM59" s="81">
        <f>ED59/DN59*1000</f>
        <v>0.95510983763132762</v>
      </c>
      <c r="EN59" s="81">
        <f>EE59/DS59*1000</f>
        <v>-0.57566973005201594</v>
      </c>
      <c r="EO59" s="2"/>
      <c r="EP59" s="83">
        <f>DY59-DX59</f>
        <v>20</v>
      </c>
      <c r="EQ59" s="83">
        <f>DZ59-DY59</f>
        <v>-32</v>
      </c>
      <c r="ER59" s="83">
        <f>EA59-DZ59</f>
        <v>23</v>
      </c>
      <c r="ES59" s="83">
        <f>EB59-EA59</f>
        <v>-12</v>
      </c>
      <c r="ET59" s="83">
        <f>EC59-EB59</f>
        <v>-21</v>
      </c>
      <c r="EU59" s="83">
        <f>ED59-EC59</f>
        <v>-2</v>
      </c>
      <c r="EV59" s="83">
        <f>EE59-ED59</f>
        <v>-74</v>
      </c>
      <c r="EW59" s="2">
        <f>EU59+EV59</f>
        <v>-76</v>
      </c>
      <c r="EX59" s="2">
        <f>SUM(ES59:EV59)</f>
        <v>-109</v>
      </c>
      <c r="EY59" s="54"/>
      <c r="EZ59" s="77">
        <f>BR59</f>
        <v>1.4975183980831763</v>
      </c>
      <c r="FA59" s="83">
        <f>CA59</f>
        <v>1.9184447807643936</v>
      </c>
      <c r="FB59" s="83">
        <f>CJ59</f>
        <v>1.229386578489974</v>
      </c>
      <c r="FC59" s="81">
        <f>CS59</f>
        <v>1.7096542699143062</v>
      </c>
      <c r="FD59" s="83">
        <f>DB59</f>
        <v>1.4509210194297248</v>
      </c>
      <c r="FE59" s="83">
        <f>DP59</f>
        <v>0.95510983763132762</v>
      </c>
      <c r="FF59" s="83">
        <f>DP59</f>
        <v>0.95510983763132762</v>
      </c>
      <c r="FG59" s="83">
        <f>DU59</f>
        <v>-0.57566973005201594</v>
      </c>
      <c r="FH59" s="2">
        <f>EW59/DE59*1000</f>
        <v>-1.5854141894569957</v>
      </c>
      <c r="FI59" s="2">
        <f>EX59/CM59*1000</f>
        <v>-2.3006458693908565</v>
      </c>
      <c r="FJ59" s="2"/>
      <c r="FK59" s="3">
        <f>EE59</f>
        <v>-28</v>
      </c>
    </row>
    <row r="60" spans="1:167" ht="12" customHeight="1" x14ac:dyDescent="0.25">
      <c r="A60" s="2">
        <v>3</v>
      </c>
      <c r="B60" s="10" t="s">
        <v>152</v>
      </c>
      <c r="C60" s="197">
        <v>62015</v>
      </c>
      <c r="D60" s="10"/>
      <c r="E60" s="2" t="s">
        <v>244</v>
      </c>
      <c r="F60" s="33"/>
      <c r="G60" s="33"/>
      <c r="H60" s="33"/>
      <c r="I60" s="33"/>
      <c r="J60" s="33"/>
      <c r="K60" s="33"/>
      <c r="L60" s="33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61"/>
      <c r="X60" s="45"/>
      <c r="Y60" s="3">
        <v>12</v>
      </c>
      <c r="Z60" s="147">
        <v>4</v>
      </c>
      <c r="AA60" s="3">
        <f>SUM(Y60:Z60)</f>
        <v>16</v>
      </c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29"/>
      <c r="AV60" s="148"/>
      <c r="AW60" s="148"/>
      <c r="AX60" s="148"/>
      <c r="AY60" s="29"/>
      <c r="AZ60" s="3"/>
      <c r="BA60" s="188">
        <f>AV60</f>
        <v>0</v>
      </c>
      <c r="BB60" s="2">
        <f>AW60</f>
        <v>0</v>
      </c>
      <c r="BC60" s="2">
        <f>AX60</f>
        <v>0</v>
      </c>
      <c r="BD60" s="147">
        <f>AY60</f>
        <v>0</v>
      </c>
      <c r="BE60" s="3">
        <f>EK60</f>
        <v>2.4018552261056816</v>
      </c>
      <c r="BF60" s="188">
        <f>BA60/CV60*1000</f>
        <v>0</v>
      </c>
      <c r="BG60" s="2">
        <f>BB60/CV60*1000</f>
        <v>0</v>
      </c>
      <c r="BH60" s="2">
        <f>BC60/CV60*1000</f>
        <v>0</v>
      </c>
      <c r="BI60" s="147">
        <f>BD60/CV60*1000</f>
        <v>0</v>
      </c>
      <c r="BJ60" s="3"/>
      <c r="BK60" s="21">
        <v>12017</v>
      </c>
      <c r="BL60" s="3">
        <v>12002</v>
      </c>
      <c r="BM60" s="2">
        <v>15</v>
      </c>
      <c r="BN60" s="2">
        <v>15</v>
      </c>
      <c r="BO60" s="45"/>
      <c r="BP60" s="2">
        <f>BN60+BO60</f>
        <v>15</v>
      </c>
      <c r="BQ60" s="2">
        <f>BM60/BL60*1000</f>
        <v>1.2497917013831028</v>
      </c>
      <c r="BR60" s="2">
        <f>BP60/BL60*1000</f>
        <v>1.2497917013831028</v>
      </c>
      <c r="BS60" s="2"/>
      <c r="BT60" s="7">
        <v>12025</v>
      </c>
      <c r="BU60" s="3">
        <v>11959</v>
      </c>
      <c r="BV60" s="2">
        <f>BT60-BU60</f>
        <v>66</v>
      </c>
      <c r="BW60" s="2">
        <v>66</v>
      </c>
      <c r="BX60" s="61"/>
      <c r="BY60" s="2">
        <f>BW60+BX60</f>
        <v>66</v>
      </c>
      <c r="BZ60" s="2">
        <f>BV60/BU60*1000</f>
        <v>5.5188560916464589</v>
      </c>
      <c r="CA60" s="2">
        <f>BY60/BU60*1000</f>
        <v>5.5188560916464589</v>
      </c>
      <c r="CB60" s="2"/>
      <c r="CC60" s="105">
        <v>11977</v>
      </c>
      <c r="CD60" s="3">
        <v>11939</v>
      </c>
      <c r="CE60" s="2">
        <f>CC60-CD60</f>
        <v>38</v>
      </c>
      <c r="CF60" s="2">
        <v>38</v>
      </c>
      <c r="CG60" s="61"/>
      <c r="CH60" s="2">
        <f>CF60+CG60</f>
        <v>38</v>
      </c>
      <c r="CI60" s="2">
        <f>CE60/CD60*1000</f>
        <v>3.1828461345171286</v>
      </c>
      <c r="CJ60" s="2">
        <f>CH60/CD60*1000</f>
        <v>3.1828461345171286</v>
      </c>
      <c r="CK60" s="2"/>
      <c r="CL60" s="105">
        <v>12056</v>
      </c>
      <c r="CM60" s="3">
        <v>12041</v>
      </c>
      <c r="CN60" s="2">
        <f>CL60-CM60</f>
        <v>15</v>
      </c>
      <c r="CO60" s="2">
        <f>CN60</f>
        <v>15</v>
      </c>
      <c r="CP60" s="61"/>
      <c r="CQ60" s="2">
        <f>CO60+CP60</f>
        <v>15</v>
      </c>
      <c r="CR60" s="2">
        <f>CN60/CM60*1000</f>
        <v>1.2457437089942696</v>
      </c>
      <c r="CS60" s="2">
        <f>CQ60/CM60*1000</f>
        <v>1.2457437089942696</v>
      </c>
      <c r="CT60" s="2"/>
      <c r="CU60" s="132">
        <v>12103</v>
      </c>
      <c r="CV60" s="3">
        <v>12074</v>
      </c>
      <c r="CW60" s="2">
        <f>CU60-CV60</f>
        <v>29</v>
      </c>
      <c r="CX60" s="2">
        <f>CW60</f>
        <v>29</v>
      </c>
      <c r="CY60" s="61"/>
      <c r="CZ60" s="2">
        <f>CX60+CY60</f>
        <v>29</v>
      </c>
      <c r="DA60" s="2">
        <f>CW60/CV60*1000</f>
        <v>2.4018552261056816</v>
      </c>
      <c r="DB60" s="2">
        <f>CZ60/CV60*1000</f>
        <v>2.4018552261056816</v>
      </c>
      <c r="DC60" s="2"/>
      <c r="DD60" s="132">
        <v>12024</v>
      </c>
      <c r="DE60" s="3">
        <v>11993</v>
      </c>
      <c r="DF60" s="2">
        <f>DD60-DE60</f>
        <v>31</v>
      </c>
      <c r="DG60" s="2">
        <f>DF60</f>
        <v>31</v>
      </c>
      <c r="DH60" s="61"/>
      <c r="DI60" s="2">
        <f>DG60+DH60</f>
        <v>31</v>
      </c>
      <c r="DJ60" s="2">
        <f>DF60/DE60*1000</f>
        <v>2.5848411573417831</v>
      </c>
      <c r="DK60" s="2">
        <f>DI60/DE60*1000</f>
        <v>2.5848411573417831</v>
      </c>
      <c r="DL60" s="2"/>
      <c r="DM60" s="132">
        <v>12025</v>
      </c>
      <c r="DN60" s="2">
        <v>12008</v>
      </c>
      <c r="DO60" s="3">
        <f>DM60-DN60</f>
        <v>17</v>
      </c>
      <c r="DP60" s="3">
        <f>DO60/DN60*1000</f>
        <v>1.4157228514323785</v>
      </c>
      <c r="DQ60" s="2"/>
      <c r="DR60" s="132">
        <v>11948</v>
      </c>
      <c r="DS60" s="2">
        <v>11945</v>
      </c>
      <c r="DT60" s="3">
        <f>DR60-DS60</f>
        <v>3</v>
      </c>
      <c r="DU60" s="3">
        <f>DT60/DS60*1000</f>
        <v>0.25115110925073253</v>
      </c>
      <c r="DV60" s="2"/>
      <c r="DW60" s="2"/>
      <c r="DX60" s="77">
        <f>BP60</f>
        <v>15</v>
      </c>
      <c r="DY60" s="83">
        <f>BY60</f>
        <v>66</v>
      </c>
      <c r="DZ60" s="83">
        <f>CH60</f>
        <v>38</v>
      </c>
      <c r="EA60" s="81">
        <f>CQ60</f>
        <v>15</v>
      </c>
      <c r="EB60" s="81">
        <f>CZ60</f>
        <v>29</v>
      </c>
      <c r="EC60" s="81">
        <f>DI60</f>
        <v>31</v>
      </c>
      <c r="ED60" s="81">
        <f>DO60</f>
        <v>17</v>
      </c>
      <c r="EE60" s="81">
        <f>DT60</f>
        <v>3</v>
      </c>
      <c r="EF60" s="2"/>
      <c r="EG60" s="77">
        <f>DX60/BL60*1000</f>
        <v>1.2497917013831028</v>
      </c>
      <c r="EH60" s="83">
        <f>DY60/BU60*1000</f>
        <v>5.5188560916464589</v>
      </c>
      <c r="EI60" s="83">
        <f>DZ60/CD60*1000</f>
        <v>3.1828461345171286</v>
      </c>
      <c r="EJ60" s="81">
        <f>EA60/CM60*1000</f>
        <v>1.2457437089942696</v>
      </c>
      <c r="EK60" s="81">
        <f>EB60/CV60*1000</f>
        <v>2.4018552261056816</v>
      </c>
      <c r="EL60" s="81">
        <f>EC60/DN60*1000</f>
        <v>2.5816122584943373</v>
      </c>
      <c r="EM60" s="81">
        <f>ED60/DN60*1000</f>
        <v>1.4157228514323785</v>
      </c>
      <c r="EN60" s="81">
        <f>EE60/DS60*1000</f>
        <v>0.25115110925073253</v>
      </c>
      <c r="EO60" s="2"/>
      <c r="EP60" s="83">
        <f>DY60-DX60</f>
        <v>51</v>
      </c>
      <c r="EQ60" s="83">
        <f>DZ60-DY60</f>
        <v>-28</v>
      </c>
      <c r="ER60" s="83">
        <f>EA60-DZ60</f>
        <v>-23</v>
      </c>
      <c r="ES60" s="83">
        <f>EB60-EA60</f>
        <v>14</v>
      </c>
      <c r="ET60" s="83">
        <f>EC60-EB60</f>
        <v>2</v>
      </c>
      <c r="EU60" s="83">
        <f>ED60-EC60</f>
        <v>-14</v>
      </c>
      <c r="EV60" s="83">
        <f>EE60-ED60</f>
        <v>-14</v>
      </c>
      <c r="EW60" s="2">
        <f>EU60+EV60</f>
        <v>-28</v>
      </c>
      <c r="EX60" s="2">
        <f>SUM(ES60:EV60)</f>
        <v>-12</v>
      </c>
      <c r="EY60" s="54"/>
      <c r="EZ60" s="77">
        <f>BR60</f>
        <v>1.2497917013831028</v>
      </c>
      <c r="FA60" s="83">
        <f>CA60</f>
        <v>5.5188560916464589</v>
      </c>
      <c r="FB60" s="83">
        <f>CJ60</f>
        <v>3.1828461345171286</v>
      </c>
      <c r="FC60" s="81">
        <f>CS60</f>
        <v>1.2457437089942696</v>
      </c>
      <c r="FD60" s="83">
        <f>DB60</f>
        <v>2.4018552261056816</v>
      </c>
      <c r="FE60" s="83">
        <f>DP60</f>
        <v>1.4157228514323785</v>
      </c>
      <c r="FF60" s="83">
        <f>DP60</f>
        <v>1.4157228514323785</v>
      </c>
      <c r="FG60" s="83">
        <f>DU60</f>
        <v>0.25115110925073253</v>
      </c>
      <c r="FH60" s="2">
        <f>EW60/DE60*1000</f>
        <v>-2.3346952388893523</v>
      </c>
      <c r="FI60" s="2">
        <f>EX60/CM60*1000</f>
        <v>-0.99659496719541574</v>
      </c>
      <c r="FJ60" s="2"/>
      <c r="FK60" s="3">
        <f>EE60</f>
        <v>3</v>
      </c>
    </row>
    <row r="61" spans="1:167" ht="12" customHeight="1" x14ac:dyDescent="0.25">
      <c r="A61" s="2">
        <v>1</v>
      </c>
      <c r="B61" s="10" t="s">
        <v>147</v>
      </c>
      <c r="C61" s="197">
        <v>24011</v>
      </c>
      <c r="D61" s="10"/>
      <c r="E61" s="2" t="s">
        <v>245</v>
      </c>
      <c r="F61" s="33"/>
      <c r="G61" s="33"/>
      <c r="H61" s="33"/>
      <c r="I61" s="33"/>
      <c r="J61" s="33"/>
      <c r="K61" s="33"/>
      <c r="L61" s="33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61"/>
      <c r="X61" s="45"/>
      <c r="Y61" s="3">
        <v>2</v>
      </c>
      <c r="Z61" s="147">
        <v>9</v>
      </c>
      <c r="AA61" s="3">
        <f>SUM(Y61:Z61)</f>
        <v>11</v>
      </c>
      <c r="AB61" s="178"/>
      <c r="AC61" s="178"/>
      <c r="AD61" s="178"/>
      <c r="AE61" s="178"/>
      <c r="AF61" s="178"/>
      <c r="AG61" s="178"/>
      <c r="AH61" s="178"/>
      <c r="AI61" s="178"/>
      <c r="AJ61" s="178"/>
      <c r="AK61" s="178">
        <v>4</v>
      </c>
      <c r="AL61" s="178"/>
      <c r="AM61" s="178"/>
      <c r="AN61" s="178"/>
      <c r="AO61" s="178"/>
      <c r="AP61" s="178"/>
      <c r="AQ61" s="178"/>
      <c r="AR61" s="178"/>
      <c r="AS61" s="178"/>
      <c r="AT61" s="178"/>
      <c r="AU61" s="29">
        <f>SUM(AB61:AT61)</f>
        <v>4</v>
      </c>
      <c r="AV61" s="178">
        <f>SUM(AB61:AJ61)</f>
        <v>0</v>
      </c>
      <c r="AW61" s="178">
        <f>SUM(AK61:AL61)</f>
        <v>4</v>
      </c>
      <c r="AX61" s="178">
        <f>SUM(AM61:AT61)</f>
        <v>0</v>
      </c>
      <c r="AY61" s="29">
        <f>SUM(AV61:AX61)</f>
        <v>4</v>
      </c>
      <c r="AZ61" s="3"/>
      <c r="BA61" s="2">
        <f>AV61</f>
        <v>0</v>
      </c>
      <c r="BB61" s="2">
        <f>AW61</f>
        <v>4</v>
      </c>
      <c r="BC61" s="2">
        <f>AX61</f>
        <v>0</v>
      </c>
      <c r="BD61" s="3">
        <f>AY61</f>
        <v>4</v>
      </c>
      <c r="BE61" s="3">
        <f>EK61</f>
        <v>0.40180813661476644</v>
      </c>
      <c r="BF61" s="2">
        <f>BA61/CV61*1000</f>
        <v>0</v>
      </c>
      <c r="BG61" s="2">
        <f>BB61/CV61*1000</f>
        <v>0.40180813661476644</v>
      </c>
      <c r="BH61" s="2">
        <f>BC61/CV61*1000</f>
        <v>0</v>
      </c>
      <c r="BI61" s="3">
        <f>BD61/CV61*1000</f>
        <v>0.40180813661476644</v>
      </c>
      <c r="BJ61" s="3"/>
      <c r="BK61" s="21">
        <v>9610</v>
      </c>
      <c r="BL61" s="3">
        <v>9604</v>
      </c>
      <c r="BM61" s="2">
        <v>6</v>
      </c>
      <c r="BN61" s="2">
        <v>6</v>
      </c>
      <c r="BO61" s="45"/>
      <c r="BP61" s="2">
        <f>BN61+BO61</f>
        <v>6</v>
      </c>
      <c r="BQ61" s="2">
        <f>BM61/BL61*1000</f>
        <v>0.62473969179508548</v>
      </c>
      <c r="BR61" s="2">
        <f>BP61/BL61*1000</f>
        <v>0.62473969179508548</v>
      </c>
      <c r="BS61" s="2"/>
      <c r="BT61" s="7">
        <v>9696</v>
      </c>
      <c r="BU61" s="3">
        <v>9691</v>
      </c>
      <c r="BV61" s="2">
        <f>BT61-BU61</f>
        <v>5</v>
      </c>
      <c r="BW61" s="2">
        <v>5</v>
      </c>
      <c r="BX61" s="61"/>
      <c r="BY61" s="2">
        <f>BW61+BX61</f>
        <v>5</v>
      </c>
      <c r="BZ61" s="2">
        <f>BV61/BU61*1000</f>
        <v>0.5159426271798575</v>
      </c>
      <c r="CA61" s="2">
        <f>BY61/BU61*1000</f>
        <v>0.5159426271798575</v>
      </c>
      <c r="CB61" s="2"/>
      <c r="CC61" s="105">
        <v>9798</v>
      </c>
      <c r="CD61" s="3">
        <v>9793</v>
      </c>
      <c r="CE61" s="2">
        <f>CC61-CD61</f>
        <v>5</v>
      </c>
      <c r="CF61" s="2">
        <v>5</v>
      </c>
      <c r="CG61" s="61"/>
      <c r="CH61" s="2">
        <f>CF61+CG61</f>
        <v>5</v>
      </c>
      <c r="CI61" s="2">
        <f>CE61/CD61*1000</f>
        <v>0.51056877361380582</v>
      </c>
      <c r="CJ61" s="2">
        <f>CH61/CD61*1000</f>
        <v>0.51056877361380582</v>
      </c>
      <c r="CK61" s="2"/>
      <c r="CL61" s="105">
        <v>9883</v>
      </c>
      <c r="CM61" s="3">
        <v>9885</v>
      </c>
      <c r="CN61" s="2">
        <f>CL61-CM61</f>
        <v>-2</v>
      </c>
      <c r="CO61" s="2">
        <f>CN61</f>
        <v>-2</v>
      </c>
      <c r="CP61" s="61"/>
      <c r="CQ61" s="2">
        <f>CO61+CP61</f>
        <v>-2</v>
      </c>
      <c r="CR61" s="2">
        <f>CN61/CM61*1000</f>
        <v>-0.20232675771370762</v>
      </c>
      <c r="CS61" s="2">
        <f>CQ61/CM61*1000</f>
        <v>-0.20232675771370762</v>
      </c>
      <c r="CT61" s="2"/>
      <c r="CU61" s="132">
        <v>9959</v>
      </c>
      <c r="CV61" s="3">
        <v>9955</v>
      </c>
      <c r="CW61" s="2">
        <f>CU61-CV61</f>
        <v>4</v>
      </c>
      <c r="CX61" s="2">
        <f>CW61</f>
        <v>4</v>
      </c>
      <c r="CY61" s="61"/>
      <c r="CZ61" s="2">
        <f>CX61+CY61</f>
        <v>4</v>
      </c>
      <c r="DA61" s="2">
        <f>CW61/CV61*1000</f>
        <v>0.40180813661476644</v>
      </c>
      <c r="DB61" s="2">
        <f>CZ61/CV61*1000</f>
        <v>0.40180813661476644</v>
      </c>
      <c r="DC61" s="2"/>
      <c r="DD61" s="132">
        <v>10029</v>
      </c>
      <c r="DE61" s="3">
        <v>10021</v>
      </c>
      <c r="DF61" s="2">
        <f>DD61-DE61</f>
        <v>8</v>
      </c>
      <c r="DG61" s="2">
        <f>DF61</f>
        <v>8</v>
      </c>
      <c r="DH61" s="61"/>
      <c r="DI61" s="2">
        <f>DG61+DH61</f>
        <v>8</v>
      </c>
      <c r="DJ61" s="2">
        <f>DF61/DE61*1000</f>
        <v>0.79832352060672584</v>
      </c>
      <c r="DK61" s="2">
        <f>DI61/DE61*1000</f>
        <v>0.79832352060672584</v>
      </c>
      <c r="DL61" s="2"/>
      <c r="DM61" s="132">
        <v>10032</v>
      </c>
      <c r="DN61" s="2">
        <v>10023</v>
      </c>
      <c r="DO61" s="3">
        <f>DM61-DN61</f>
        <v>9</v>
      </c>
      <c r="DP61" s="3">
        <f>DO61/DN61*1000</f>
        <v>0.89793475007482781</v>
      </c>
      <c r="DQ61" s="2"/>
      <c r="DR61" s="132">
        <v>10094</v>
      </c>
      <c r="DS61" s="2">
        <v>10066</v>
      </c>
      <c r="DT61" s="3">
        <f>DR61-DS61</f>
        <v>28</v>
      </c>
      <c r="DU61" s="3">
        <f>DT61/DS61*1000</f>
        <v>2.7816411682892905</v>
      </c>
      <c r="DV61" s="2"/>
      <c r="DW61" s="2"/>
      <c r="DX61" s="77">
        <f>BP61</f>
        <v>6</v>
      </c>
      <c r="DY61" s="83">
        <f>BY61</f>
        <v>5</v>
      </c>
      <c r="DZ61" s="83">
        <f>CH61</f>
        <v>5</v>
      </c>
      <c r="EA61" s="81">
        <f>CQ61</f>
        <v>-2</v>
      </c>
      <c r="EB61" s="81">
        <f>CZ61</f>
        <v>4</v>
      </c>
      <c r="EC61" s="81">
        <f>DI61</f>
        <v>8</v>
      </c>
      <c r="ED61" s="81">
        <f>DO61</f>
        <v>9</v>
      </c>
      <c r="EE61" s="81">
        <f>DT61</f>
        <v>28</v>
      </c>
      <c r="EF61" s="2"/>
      <c r="EG61" s="77">
        <f>DX61/BL61*1000</f>
        <v>0.62473969179508548</v>
      </c>
      <c r="EH61" s="83">
        <f>DY61/BU61*1000</f>
        <v>0.5159426271798575</v>
      </c>
      <c r="EI61" s="83">
        <f>DZ61/CD61*1000</f>
        <v>0.51056877361380582</v>
      </c>
      <c r="EJ61" s="81">
        <f>EA61/CM61*1000</f>
        <v>-0.20232675771370762</v>
      </c>
      <c r="EK61" s="81">
        <f>EB61/CV61*1000</f>
        <v>0.40180813661476644</v>
      </c>
      <c r="EL61" s="81">
        <f>EC61/DN61*1000</f>
        <v>0.79816422228873585</v>
      </c>
      <c r="EM61" s="81">
        <f>ED61/DN61*1000</f>
        <v>0.89793475007482781</v>
      </c>
      <c r="EN61" s="81">
        <f>EE61/DS61*1000</f>
        <v>2.7816411682892905</v>
      </c>
      <c r="EO61" s="2"/>
      <c r="EP61" s="83">
        <f>DY61-DX61</f>
        <v>-1</v>
      </c>
      <c r="EQ61" s="83">
        <f>DZ61-DY61</f>
        <v>0</v>
      </c>
      <c r="ER61" s="83">
        <f>EA61-DZ61</f>
        <v>-7</v>
      </c>
      <c r="ES61" s="83">
        <f>EB61-EA61</f>
        <v>6</v>
      </c>
      <c r="ET61" s="83">
        <f>EC61-EB61</f>
        <v>4</v>
      </c>
      <c r="EU61" s="83">
        <f>ED61-EC61</f>
        <v>1</v>
      </c>
      <c r="EV61" s="83">
        <f>EE61-ED61</f>
        <v>19</v>
      </c>
      <c r="EW61" s="2">
        <f>EU61+EV61</f>
        <v>20</v>
      </c>
      <c r="EX61" s="2">
        <f>SUM(ES61:EV61)</f>
        <v>30</v>
      </c>
      <c r="EY61" s="54"/>
      <c r="EZ61" s="77">
        <f>BR61</f>
        <v>0.62473969179508548</v>
      </c>
      <c r="FA61" s="83">
        <f>CA61</f>
        <v>0.5159426271798575</v>
      </c>
      <c r="FB61" s="83">
        <f>CJ61</f>
        <v>0.51056877361380582</v>
      </c>
      <c r="FC61" s="81">
        <f>CS61</f>
        <v>-0.20232675771370762</v>
      </c>
      <c r="FD61" s="83">
        <f>DB61</f>
        <v>0.40180813661476644</v>
      </c>
      <c r="FE61" s="83">
        <f>DP61</f>
        <v>0.89793475007482781</v>
      </c>
      <c r="FF61" s="83">
        <f>DP61</f>
        <v>0.89793475007482781</v>
      </c>
      <c r="FG61" s="83">
        <f>DU61</f>
        <v>2.7816411682892905</v>
      </c>
      <c r="FH61" s="2">
        <f>EW61/DE61*1000</f>
        <v>1.9958088015168147</v>
      </c>
      <c r="FI61" s="2">
        <f>EX61/CM61*1000</f>
        <v>3.0349013657056148</v>
      </c>
      <c r="FJ61" s="2"/>
      <c r="FK61" s="3">
        <f>EE61</f>
        <v>28</v>
      </c>
    </row>
    <row r="62" spans="1:167" ht="12" customHeight="1" x14ac:dyDescent="0.25">
      <c r="A62" s="2">
        <v>3</v>
      </c>
      <c r="B62" s="10" t="s">
        <v>154</v>
      </c>
      <c r="C62" s="197">
        <v>91015</v>
      </c>
      <c r="D62" s="10"/>
      <c r="E62" s="2" t="s">
        <v>246</v>
      </c>
      <c r="F62" s="33"/>
      <c r="G62" s="33"/>
      <c r="H62" s="33"/>
      <c r="I62" s="33"/>
      <c r="J62" s="33"/>
      <c r="K62" s="33"/>
      <c r="L62" s="33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61"/>
      <c r="X62" s="45"/>
      <c r="Y62" s="3">
        <v>0</v>
      </c>
      <c r="Z62" s="147">
        <v>4</v>
      </c>
      <c r="AA62" s="3">
        <f>SUM(Y62:Z62)</f>
        <v>4</v>
      </c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29"/>
      <c r="AV62" s="148"/>
      <c r="AW62" s="148"/>
      <c r="AX62" s="148"/>
      <c r="AY62" s="29"/>
      <c r="AZ62" s="3"/>
      <c r="BA62" s="188">
        <f>AV62</f>
        <v>0</v>
      </c>
      <c r="BB62" s="2">
        <f>AW62</f>
        <v>0</v>
      </c>
      <c r="BC62" s="2">
        <f>AX62</f>
        <v>0</v>
      </c>
      <c r="BD62" s="147">
        <f>AY62</f>
        <v>0</v>
      </c>
      <c r="BE62" s="3">
        <f>EK62</f>
        <v>0</v>
      </c>
      <c r="BF62" s="188">
        <f>BA62/CV62*1000</f>
        <v>0</v>
      </c>
      <c r="BG62" s="2">
        <f>BB62/CV62*1000</f>
        <v>0</v>
      </c>
      <c r="BH62" s="2">
        <f>BC62/CV62*1000</f>
        <v>0</v>
      </c>
      <c r="BI62" s="147">
        <f>BD62/CV62*1000</f>
        <v>0</v>
      </c>
      <c r="BJ62" s="3"/>
      <c r="BK62" s="21">
        <v>3219</v>
      </c>
      <c r="BL62" s="3">
        <v>3219</v>
      </c>
      <c r="BM62" s="2">
        <v>0</v>
      </c>
      <c r="BN62" s="2">
        <v>0</v>
      </c>
      <c r="BO62" s="45"/>
      <c r="BP62" s="2">
        <f>BN62+BO62</f>
        <v>0</v>
      </c>
      <c r="BQ62" s="2">
        <f>BM62/BL62*1000</f>
        <v>0</v>
      </c>
      <c r="BR62" s="2">
        <f>BP62/BL62*1000</f>
        <v>0</v>
      </c>
      <c r="BS62" s="2"/>
      <c r="BT62" s="7">
        <v>3213</v>
      </c>
      <c r="BU62" s="3">
        <v>3215</v>
      </c>
      <c r="BV62" s="2">
        <f>BT62-BU62</f>
        <v>-2</v>
      </c>
      <c r="BW62" s="2">
        <v>-2</v>
      </c>
      <c r="BX62" s="61"/>
      <c r="BY62" s="2">
        <f>BW62+BX62</f>
        <v>-2</v>
      </c>
      <c r="BZ62" s="2">
        <f>BV62/BU62*1000</f>
        <v>-0.62208398133748055</v>
      </c>
      <c r="CA62" s="2">
        <f>BY62/BU62*1000</f>
        <v>-0.62208398133748055</v>
      </c>
      <c r="CB62" s="2"/>
      <c r="CC62" s="105">
        <v>3252</v>
      </c>
      <c r="CD62" s="3">
        <v>3246</v>
      </c>
      <c r="CE62" s="2">
        <f>CC62-CD62</f>
        <v>6</v>
      </c>
      <c r="CF62" s="2">
        <v>6</v>
      </c>
      <c r="CG62" s="61"/>
      <c r="CH62" s="2">
        <f>CF62+CG62</f>
        <v>6</v>
      </c>
      <c r="CI62" s="2">
        <f>CE62/CD62*1000</f>
        <v>1.8484288354898337</v>
      </c>
      <c r="CJ62" s="2">
        <f>CH62/CD62*1000</f>
        <v>1.8484288354898337</v>
      </c>
      <c r="CK62" s="2"/>
      <c r="CL62" s="105">
        <v>3215</v>
      </c>
      <c r="CM62" s="3">
        <v>3214</v>
      </c>
      <c r="CN62" s="2">
        <f>CL62-CM62</f>
        <v>1</v>
      </c>
      <c r="CO62" s="2">
        <f>CN62</f>
        <v>1</v>
      </c>
      <c r="CP62" s="61"/>
      <c r="CQ62" s="2">
        <f>CO62+CP62</f>
        <v>1</v>
      </c>
      <c r="CR62" s="2">
        <f>CN62/CM62*1000</f>
        <v>0.31113876789047917</v>
      </c>
      <c r="CS62" s="2">
        <f>CQ62/CM62*1000</f>
        <v>0.31113876789047917</v>
      </c>
      <c r="CT62" s="2"/>
      <c r="CU62" s="132">
        <v>3250</v>
      </c>
      <c r="CV62" s="3">
        <v>3250</v>
      </c>
      <c r="CW62" s="2">
        <f>CU62-CV62</f>
        <v>0</v>
      </c>
      <c r="CX62" s="2">
        <f>CW62</f>
        <v>0</v>
      </c>
      <c r="CY62" s="61"/>
      <c r="CZ62" s="2">
        <f>CX62+CY62</f>
        <v>0</v>
      </c>
      <c r="DA62" s="2">
        <f>CW62/CV62*1000</f>
        <v>0</v>
      </c>
      <c r="DB62" s="2">
        <f>CZ62/CV62*1000</f>
        <v>0</v>
      </c>
      <c r="DC62" s="2"/>
      <c r="DD62" s="132">
        <v>3260</v>
      </c>
      <c r="DE62" s="3">
        <v>3258</v>
      </c>
      <c r="DF62" s="2">
        <f>DD62-DE62</f>
        <v>2</v>
      </c>
      <c r="DG62" s="2">
        <f>DF62</f>
        <v>2</v>
      </c>
      <c r="DH62" s="61"/>
      <c r="DI62" s="2">
        <f>DG62+DH62</f>
        <v>2</v>
      </c>
      <c r="DJ62" s="2">
        <f>DF62/DE62*1000</f>
        <v>0.61387354205033762</v>
      </c>
      <c r="DK62" s="2">
        <f>DI62/DE62*1000</f>
        <v>0.61387354205033762</v>
      </c>
      <c r="DL62" s="2"/>
      <c r="DM62" s="132">
        <v>3309</v>
      </c>
      <c r="DN62" s="2">
        <v>3307</v>
      </c>
      <c r="DO62" s="3">
        <f>DM62-DN62</f>
        <v>2</v>
      </c>
      <c r="DP62" s="3">
        <f>DO62/DN62*1000</f>
        <v>0.6047777441790142</v>
      </c>
      <c r="DQ62" s="2"/>
      <c r="DR62" s="132">
        <v>3345</v>
      </c>
      <c r="DS62" s="2">
        <v>3352</v>
      </c>
      <c r="DT62" s="3">
        <f>DR62-DS62</f>
        <v>-7</v>
      </c>
      <c r="DU62" s="3">
        <f>DT62/DS62*1000</f>
        <v>-2.0883054892601431</v>
      </c>
      <c r="DV62" s="2"/>
      <c r="DW62" s="2"/>
      <c r="DX62" s="77">
        <f>BP62</f>
        <v>0</v>
      </c>
      <c r="DY62" s="83">
        <f>BY62</f>
        <v>-2</v>
      </c>
      <c r="DZ62" s="83">
        <f>CH62</f>
        <v>6</v>
      </c>
      <c r="EA62" s="81">
        <f>CQ62</f>
        <v>1</v>
      </c>
      <c r="EB62" s="81">
        <f>CZ62</f>
        <v>0</v>
      </c>
      <c r="EC62" s="81">
        <f>DI62</f>
        <v>2</v>
      </c>
      <c r="ED62" s="81">
        <f>DO62</f>
        <v>2</v>
      </c>
      <c r="EE62" s="81">
        <f>DT62</f>
        <v>-7</v>
      </c>
      <c r="EF62" s="2"/>
      <c r="EG62" s="77">
        <f>DX62/BL62*1000</f>
        <v>0</v>
      </c>
      <c r="EH62" s="83">
        <f>DY62/BU62*1000</f>
        <v>-0.62208398133748055</v>
      </c>
      <c r="EI62" s="83">
        <f>DZ62/CD62*1000</f>
        <v>1.8484288354898337</v>
      </c>
      <c r="EJ62" s="81">
        <f>EA62/CM62*1000</f>
        <v>0.31113876789047917</v>
      </c>
      <c r="EK62" s="81">
        <f>EB62/CV62*1000</f>
        <v>0</v>
      </c>
      <c r="EL62" s="81">
        <f>EC62/DN62*1000</f>
        <v>0.6047777441790142</v>
      </c>
      <c r="EM62" s="81">
        <f>ED62/DN62*1000</f>
        <v>0.6047777441790142</v>
      </c>
      <c r="EN62" s="81">
        <f>EE62/DS62*1000</f>
        <v>-2.0883054892601431</v>
      </c>
      <c r="EO62" s="2"/>
      <c r="EP62" s="83">
        <f>DY62-DX62</f>
        <v>-2</v>
      </c>
      <c r="EQ62" s="83">
        <f>DZ62-DY62</f>
        <v>8</v>
      </c>
      <c r="ER62" s="83">
        <f>EA62-DZ62</f>
        <v>-5</v>
      </c>
      <c r="ES62" s="83">
        <f>EB62-EA62</f>
        <v>-1</v>
      </c>
      <c r="ET62" s="83">
        <f>EC62-EB62</f>
        <v>2</v>
      </c>
      <c r="EU62" s="83">
        <f>ED62-EC62</f>
        <v>0</v>
      </c>
      <c r="EV62" s="83">
        <f>EE62-ED62</f>
        <v>-9</v>
      </c>
      <c r="EW62" s="2">
        <f>EU62+EV62</f>
        <v>-9</v>
      </c>
      <c r="EX62" s="2">
        <f>SUM(ES62:EV62)</f>
        <v>-8</v>
      </c>
      <c r="EY62" s="54"/>
      <c r="EZ62" s="77">
        <f>BR62</f>
        <v>0</v>
      </c>
      <c r="FA62" s="83">
        <f>CA62</f>
        <v>-0.62208398133748055</v>
      </c>
      <c r="FB62" s="83">
        <f>CJ62</f>
        <v>1.8484288354898337</v>
      </c>
      <c r="FC62" s="81">
        <f>CS62</f>
        <v>0.31113876789047917</v>
      </c>
      <c r="FD62" s="83">
        <f>DB62</f>
        <v>0</v>
      </c>
      <c r="FE62" s="83">
        <f>DP62</f>
        <v>0.6047777441790142</v>
      </c>
      <c r="FF62" s="83">
        <f>DP62</f>
        <v>0.6047777441790142</v>
      </c>
      <c r="FG62" s="83">
        <f>DU62</f>
        <v>-2.0883054892601431</v>
      </c>
      <c r="FH62" s="2">
        <f>EW62/DE62*1000</f>
        <v>-2.7624309392265194</v>
      </c>
      <c r="FI62" s="2">
        <f>EX62/CM62*1000</f>
        <v>-2.4891101431238334</v>
      </c>
      <c r="FJ62" s="2"/>
      <c r="FK62" s="3">
        <f>EE62</f>
        <v>-7</v>
      </c>
    </row>
    <row r="63" spans="1:167" ht="12" customHeight="1" x14ac:dyDescent="0.25">
      <c r="A63" s="2">
        <v>1</v>
      </c>
      <c r="B63" s="10" t="s">
        <v>153</v>
      </c>
      <c r="C63" s="197">
        <v>73006</v>
      </c>
      <c r="D63" s="10"/>
      <c r="E63" s="2" t="s">
        <v>247</v>
      </c>
      <c r="F63" s="33"/>
      <c r="G63" s="33"/>
      <c r="H63" s="33"/>
      <c r="I63" s="33"/>
      <c r="J63" s="33"/>
      <c r="K63" s="33"/>
      <c r="L63" s="33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61"/>
      <c r="X63" s="45"/>
      <c r="Y63" s="3">
        <v>14</v>
      </c>
      <c r="Z63" s="147">
        <v>12</v>
      </c>
      <c r="AA63" s="3">
        <f>SUM(Y63:Z63)</f>
        <v>26</v>
      </c>
      <c r="AB63" s="178" t="s">
        <v>694</v>
      </c>
      <c r="AC63" s="178" t="s">
        <v>694</v>
      </c>
      <c r="AD63" s="178"/>
      <c r="AE63" s="178"/>
      <c r="AF63" s="178"/>
      <c r="AG63" s="178"/>
      <c r="AH63" s="178"/>
      <c r="AI63" s="178"/>
      <c r="AJ63" s="178"/>
      <c r="AK63" s="178">
        <v>16</v>
      </c>
      <c r="AL63" s="178"/>
      <c r="AM63" s="178" t="s">
        <v>694</v>
      </c>
      <c r="AN63" s="178" t="s">
        <v>694</v>
      </c>
      <c r="AO63" s="178"/>
      <c r="AP63" s="178"/>
      <c r="AQ63" s="178"/>
      <c r="AR63" s="178"/>
      <c r="AS63" s="178" t="s">
        <v>694</v>
      </c>
      <c r="AT63" s="178"/>
      <c r="AU63" s="29">
        <f>SUM(AB63:AT63)</f>
        <v>16</v>
      </c>
      <c r="AV63" s="178">
        <f>SUM(AB63:AJ63)</f>
        <v>0</v>
      </c>
      <c r="AW63" s="178">
        <f>SUM(AK63:AL63)</f>
        <v>16</v>
      </c>
      <c r="AX63" s="178">
        <f>SUM(AM63:AT63)</f>
        <v>0</v>
      </c>
      <c r="AY63" s="29">
        <f>SUM(AV63:AX63)</f>
        <v>16</v>
      </c>
      <c r="AZ63" s="3"/>
      <c r="BA63" s="2">
        <f>AV63</f>
        <v>0</v>
      </c>
      <c r="BB63" s="2">
        <f>AW63</f>
        <v>16</v>
      </c>
      <c r="BC63" s="2">
        <f>AX63</f>
        <v>0</v>
      </c>
      <c r="BD63" s="3">
        <f>AY63</f>
        <v>16</v>
      </c>
      <c r="BE63" s="3">
        <f>EK63</f>
        <v>0.62847625930930462</v>
      </c>
      <c r="BF63" s="2">
        <f>BA63/CV63*1000</f>
        <v>0</v>
      </c>
      <c r="BG63" s="2">
        <f>BB63/CV63*1000</f>
        <v>0.5027810074474437</v>
      </c>
      <c r="BH63" s="2">
        <f>BC63/CV63*1000</f>
        <v>0</v>
      </c>
      <c r="BI63" s="3">
        <f>BD63/CV63*1000</f>
        <v>0.5027810074474437</v>
      </c>
      <c r="BJ63" s="3"/>
      <c r="BK63" s="21">
        <v>31412</v>
      </c>
      <c r="BL63" s="3">
        <v>31347</v>
      </c>
      <c r="BM63" s="2">
        <v>65</v>
      </c>
      <c r="BN63" s="2">
        <v>65</v>
      </c>
      <c r="BO63" s="45"/>
      <c r="BP63" s="2">
        <f>BN63+BO63</f>
        <v>65</v>
      </c>
      <c r="BQ63" s="2">
        <f>BM63/BL63*1000</f>
        <v>2.0735636584043129</v>
      </c>
      <c r="BR63" s="2">
        <f>BP63/BL63*1000</f>
        <v>2.0735636584043129</v>
      </c>
      <c r="BS63" s="2"/>
      <c r="BT63" s="7">
        <v>31486</v>
      </c>
      <c r="BU63" s="3">
        <v>31413</v>
      </c>
      <c r="BV63" s="2">
        <f>BT63-BU63</f>
        <v>73</v>
      </c>
      <c r="BW63" s="2">
        <v>73</v>
      </c>
      <c r="BX63" s="61"/>
      <c r="BY63" s="2">
        <f>BW63+BX63</f>
        <v>73</v>
      </c>
      <c r="BZ63" s="2">
        <f>BV63/BU63*1000</f>
        <v>2.3238786489669883</v>
      </c>
      <c r="CA63" s="2">
        <f>BY63/BU63*1000</f>
        <v>2.3238786489669883</v>
      </c>
      <c r="CB63" s="2"/>
      <c r="CC63" s="105">
        <v>31509</v>
      </c>
      <c r="CD63" s="3">
        <v>31466</v>
      </c>
      <c r="CE63" s="2">
        <f>CC63-CD63</f>
        <v>43</v>
      </c>
      <c r="CF63" s="2">
        <v>43</v>
      </c>
      <c r="CG63" s="61"/>
      <c r="CH63" s="2">
        <f>CF63+CG63</f>
        <v>43</v>
      </c>
      <c r="CI63" s="2">
        <f>CE63/CD63*1000</f>
        <v>1.3665543761520371</v>
      </c>
      <c r="CJ63" s="2">
        <f>CH63/CD63*1000</f>
        <v>1.3665543761520371</v>
      </c>
      <c r="CK63" s="2"/>
      <c r="CL63" s="105">
        <v>31737</v>
      </c>
      <c r="CM63" s="3">
        <v>31702</v>
      </c>
      <c r="CN63" s="2">
        <f>CL63-CM63</f>
        <v>35</v>
      </c>
      <c r="CO63" s="2">
        <f>CN63</f>
        <v>35</v>
      </c>
      <c r="CP63" s="61"/>
      <c r="CQ63" s="2">
        <f>CO63+CP63</f>
        <v>35</v>
      </c>
      <c r="CR63" s="2">
        <f>CN63/CM63*1000</f>
        <v>1.1040312914011734</v>
      </c>
      <c r="CS63" s="2">
        <f>CQ63/CM63*1000</f>
        <v>1.1040312914011734</v>
      </c>
      <c r="CT63" s="2"/>
      <c r="CU63" s="132">
        <v>31843</v>
      </c>
      <c r="CV63" s="3">
        <v>31823</v>
      </c>
      <c r="CW63" s="2">
        <f>CU63-CV63</f>
        <v>20</v>
      </c>
      <c r="CX63" s="2">
        <f>CW63</f>
        <v>20</v>
      </c>
      <c r="CY63" s="61"/>
      <c r="CZ63" s="2">
        <f>CX63+CY63</f>
        <v>20</v>
      </c>
      <c r="DA63" s="2">
        <f>CW63/CV63*1000</f>
        <v>0.62847625930930462</v>
      </c>
      <c r="DB63" s="2">
        <f>CZ63/CV63*1000</f>
        <v>0.62847625930930462</v>
      </c>
      <c r="DC63" s="2"/>
      <c r="DD63" s="132">
        <v>32167</v>
      </c>
      <c r="DE63" s="3">
        <v>32138</v>
      </c>
      <c r="DF63" s="2">
        <f>DD63-DE63</f>
        <v>29</v>
      </c>
      <c r="DG63" s="2">
        <f>DF63</f>
        <v>29</v>
      </c>
      <c r="DH63" s="61"/>
      <c r="DI63" s="2">
        <f>DG63+DH63</f>
        <v>29</v>
      </c>
      <c r="DJ63" s="2">
        <f>DF63/DE63*1000</f>
        <v>0.90235857862965962</v>
      </c>
      <c r="DK63" s="2">
        <f>DI63/DE63*1000</f>
        <v>0.90235857862965962</v>
      </c>
      <c r="DL63" s="2"/>
      <c r="DM63" s="132">
        <v>32333</v>
      </c>
      <c r="DN63" s="2">
        <v>32299</v>
      </c>
      <c r="DO63" s="3">
        <f>DM63-DN63</f>
        <v>34</v>
      </c>
      <c r="DP63" s="3">
        <f>DO63/DN63*1000</f>
        <v>1.0526641691693241</v>
      </c>
      <c r="DQ63" s="2"/>
      <c r="DR63" s="132">
        <v>32326</v>
      </c>
      <c r="DS63" s="2">
        <v>32309</v>
      </c>
      <c r="DT63" s="3">
        <f>DR63-DS63</f>
        <v>17</v>
      </c>
      <c r="DU63" s="3">
        <f>DT63/DS63*1000</f>
        <v>0.52616917886656966</v>
      </c>
      <c r="DV63" s="2"/>
      <c r="DW63" s="2"/>
      <c r="DX63" s="77">
        <f>BP63</f>
        <v>65</v>
      </c>
      <c r="DY63" s="83">
        <f>BY63</f>
        <v>73</v>
      </c>
      <c r="DZ63" s="83">
        <f>CH63</f>
        <v>43</v>
      </c>
      <c r="EA63" s="81">
        <f>CQ63</f>
        <v>35</v>
      </c>
      <c r="EB63" s="81">
        <f>CZ63</f>
        <v>20</v>
      </c>
      <c r="EC63" s="81">
        <f>DI63</f>
        <v>29</v>
      </c>
      <c r="ED63" s="81">
        <f>DO63</f>
        <v>34</v>
      </c>
      <c r="EE63" s="81">
        <f>DT63</f>
        <v>17</v>
      </c>
      <c r="EF63" s="2"/>
      <c r="EG63" s="77">
        <f>DX63/BL63*1000</f>
        <v>2.0735636584043129</v>
      </c>
      <c r="EH63" s="83">
        <f>DY63/BU63*1000</f>
        <v>2.3238786489669883</v>
      </c>
      <c r="EI63" s="83">
        <f>DZ63/CD63*1000</f>
        <v>1.3665543761520371</v>
      </c>
      <c r="EJ63" s="81">
        <f>EA63/CM63*1000</f>
        <v>1.1040312914011734</v>
      </c>
      <c r="EK63" s="81">
        <f>EB63/CV63*1000</f>
        <v>0.62847625930930462</v>
      </c>
      <c r="EL63" s="81">
        <f>EC63/DN63*1000</f>
        <v>0.89786061487971769</v>
      </c>
      <c r="EM63" s="81">
        <f>ED63/DN63*1000</f>
        <v>1.0526641691693241</v>
      </c>
      <c r="EN63" s="81">
        <f>EE63/DS63*1000</f>
        <v>0.52616917886656966</v>
      </c>
      <c r="EO63" s="2"/>
      <c r="EP63" s="83">
        <f>DY63-DX63</f>
        <v>8</v>
      </c>
      <c r="EQ63" s="83">
        <f>DZ63-DY63</f>
        <v>-30</v>
      </c>
      <c r="ER63" s="83">
        <f>EA63-DZ63</f>
        <v>-8</v>
      </c>
      <c r="ES63" s="83">
        <f>EB63-EA63</f>
        <v>-15</v>
      </c>
      <c r="ET63" s="83">
        <f>EC63-EB63</f>
        <v>9</v>
      </c>
      <c r="EU63" s="83">
        <f>ED63-EC63</f>
        <v>5</v>
      </c>
      <c r="EV63" s="83">
        <f>EE63-ED63</f>
        <v>-17</v>
      </c>
      <c r="EW63" s="2">
        <f>EU63+EV63</f>
        <v>-12</v>
      </c>
      <c r="EX63" s="2">
        <f>SUM(ES63:EV63)</f>
        <v>-18</v>
      </c>
      <c r="EY63" s="54"/>
      <c r="EZ63" s="77">
        <f>BR63</f>
        <v>2.0735636584043129</v>
      </c>
      <c r="FA63" s="83">
        <f>CA63</f>
        <v>2.3238786489669883</v>
      </c>
      <c r="FB63" s="83">
        <f>CJ63</f>
        <v>1.3665543761520371</v>
      </c>
      <c r="FC63" s="81">
        <f>CS63</f>
        <v>1.1040312914011734</v>
      </c>
      <c r="FD63" s="83">
        <f>DB63</f>
        <v>0.62847625930930462</v>
      </c>
      <c r="FE63" s="83">
        <f>DP63</f>
        <v>1.0526641691693241</v>
      </c>
      <c r="FF63" s="83">
        <f>DP63</f>
        <v>1.0526641691693241</v>
      </c>
      <c r="FG63" s="83">
        <f>DU63</f>
        <v>0.52616917886656966</v>
      </c>
      <c r="FH63" s="2">
        <f>EW63/DE63*1000</f>
        <v>-0.37338975667434188</v>
      </c>
      <c r="FI63" s="2">
        <f>EX63/CM63*1000</f>
        <v>-0.56778752129203203</v>
      </c>
      <c r="FJ63" s="2"/>
      <c r="FK63" s="3">
        <f>EE63</f>
        <v>17</v>
      </c>
    </row>
    <row r="64" spans="1:167" ht="12" customHeight="1" x14ac:dyDescent="0.25">
      <c r="A64" s="2">
        <v>3</v>
      </c>
      <c r="B64" s="10" t="s">
        <v>151</v>
      </c>
      <c r="C64" s="197">
        <v>56011</v>
      </c>
      <c r="D64" s="10"/>
      <c r="E64" s="2" t="s">
        <v>248</v>
      </c>
      <c r="F64" s="33"/>
      <c r="G64" s="33"/>
      <c r="H64" s="33"/>
      <c r="I64" s="33"/>
      <c r="J64" s="33"/>
      <c r="K64" s="33"/>
      <c r="L64" s="33"/>
      <c r="M64" s="45"/>
      <c r="N64" s="45"/>
      <c r="O64" s="45"/>
      <c r="P64" s="45"/>
      <c r="Q64" s="45"/>
      <c r="R64" s="45"/>
      <c r="S64" s="45"/>
      <c r="T64" s="45">
        <v>150</v>
      </c>
      <c r="U64" s="45"/>
      <c r="V64" s="45"/>
      <c r="W64" s="61"/>
      <c r="X64" s="45">
        <f>SUM(M64:W64)</f>
        <v>150</v>
      </c>
      <c r="Y64" s="3">
        <v>170</v>
      </c>
      <c r="Z64" s="147">
        <v>9</v>
      </c>
      <c r="AA64" s="3">
        <f>SUM(Y64:Z64)</f>
        <v>179</v>
      </c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29"/>
      <c r="AV64" s="148"/>
      <c r="AW64" s="148"/>
      <c r="AX64" s="148"/>
      <c r="AY64" s="29"/>
      <c r="AZ64" s="3"/>
      <c r="BA64" s="188">
        <f>AV64</f>
        <v>0</v>
      </c>
      <c r="BB64" s="2">
        <f>AW64</f>
        <v>0</v>
      </c>
      <c r="BC64" s="2">
        <f>AX64</f>
        <v>0</v>
      </c>
      <c r="BD64" s="147">
        <f>AY64</f>
        <v>0</v>
      </c>
      <c r="BE64" s="3">
        <f>EK64</f>
        <v>5.1415418647057063</v>
      </c>
      <c r="BF64" s="188">
        <f>BA64/CV64*1000</f>
        <v>0</v>
      </c>
      <c r="BG64" s="2">
        <f>BB64/CV64*1000</f>
        <v>0</v>
      </c>
      <c r="BH64" s="2">
        <f>BC64/CV64*1000</f>
        <v>0</v>
      </c>
      <c r="BI64" s="147">
        <f>BD64/CV64*1000</f>
        <v>0</v>
      </c>
      <c r="BJ64" s="3"/>
      <c r="BK64" s="21">
        <v>33009</v>
      </c>
      <c r="BL64" s="3">
        <v>32992</v>
      </c>
      <c r="BM64" s="2">
        <v>17</v>
      </c>
      <c r="BN64" s="2">
        <v>17</v>
      </c>
      <c r="BO64" s="45"/>
      <c r="BP64" s="2">
        <f>BN64+BO64</f>
        <v>17</v>
      </c>
      <c r="BQ64" s="2">
        <f>BM64/BL64*1000</f>
        <v>0.51527643064985451</v>
      </c>
      <c r="BR64" s="2">
        <f>BP64/BL64*1000</f>
        <v>0.51527643064985451</v>
      </c>
      <c r="BS64" s="2"/>
      <c r="BT64" s="7">
        <v>33112</v>
      </c>
      <c r="BU64" s="3">
        <v>33072</v>
      </c>
      <c r="BV64" s="2">
        <f>BT64-BU64</f>
        <v>40</v>
      </c>
      <c r="BW64" s="2">
        <v>40</v>
      </c>
      <c r="BX64" s="61"/>
      <c r="BY64" s="2">
        <f>BW64+BX64</f>
        <v>40</v>
      </c>
      <c r="BZ64" s="2">
        <f>BV64/BU64*1000</f>
        <v>1.2094823415578133</v>
      </c>
      <c r="CA64" s="2">
        <f>BY64/BU64*1000</f>
        <v>1.2094823415578133</v>
      </c>
      <c r="CB64" s="2"/>
      <c r="CC64" s="105">
        <v>33185</v>
      </c>
      <c r="CD64" s="3">
        <v>33167</v>
      </c>
      <c r="CE64" s="2">
        <f>CC64-CD64</f>
        <v>18</v>
      </c>
      <c r="CF64" s="2">
        <v>18</v>
      </c>
      <c r="CG64" s="61"/>
      <c r="CH64" s="2">
        <f>CF64+CG64</f>
        <v>18</v>
      </c>
      <c r="CI64" s="2">
        <f>CE64/CD64*1000</f>
        <v>0.54270811348629655</v>
      </c>
      <c r="CJ64" s="2">
        <f>CH64/CD64*1000</f>
        <v>0.54270811348629655</v>
      </c>
      <c r="CK64" s="2"/>
      <c r="CL64" s="105">
        <v>33302</v>
      </c>
      <c r="CM64" s="3">
        <v>33287</v>
      </c>
      <c r="CN64" s="2">
        <f>CL64-CM64</f>
        <v>15</v>
      </c>
      <c r="CO64" s="2">
        <f>CN64</f>
        <v>15</v>
      </c>
      <c r="CP64" s="61"/>
      <c r="CQ64" s="2">
        <f>CO64+CP64</f>
        <v>15</v>
      </c>
      <c r="CR64" s="2">
        <f>CN64/CM64*1000</f>
        <v>0.45062637065521077</v>
      </c>
      <c r="CS64" s="2">
        <f>CQ64/CM64*1000</f>
        <v>0.45062637065521077</v>
      </c>
      <c r="CT64" s="2"/>
      <c r="CU64" s="132">
        <v>33625</v>
      </c>
      <c r="CV64" s="3">
        <v>33453</v>
      </c>
      <c r="CW64" s="2">
        <f>CU64-CV64</f>
        <v>172</v>
      </c>
      <c r="CX64" s="2">
        <f>CW64</f>
        <v>172</v>
      </c>
      <c r="CY64" s="61"/>
      <c r="CZ64" s="2">
        <f>CX64+CY64</f>
        <v>172</v>
      </c>
      <c r="DA64" s="2">
        <f>CW64/CV64*1000</f>
        <v>5.1415418647057063</v>
      </c>
      <c r="DB64" s="2">
        <f>CZ64/CV64*1000</f>
        <v>5.1415418647057063</v>
      </c>
      <c r="DC64" s="2"/>
      <c r="DD64" s="132">
        <v>33578</v>
      </c>
      <c r="DE64" s="3">
        <v>33532</v>
      </c>
      <c r="DF64" s="2">
        <f>DD64-DE64</f>
        <v>46</v>
      </c>
      <c r="DG64" s="2">
        <f>DF64</f>
        <v>46</v>
      </c>
      <c r="DH64" s="61"/>
      <c r="DI64" s="2">
        <f>DG64+DH64</f>
        <v>46</v>
      </c>
      <c r="DJ64" s="2">
        <f>DF64/DE64*1000</f>
        <v>1.3718239293808898</v>
      </c>
      <c r="DK64" s="2">
        <f>DI64/DE64*1000</f>
        <v>1.3718239293808898</v>
      </c>
      <c r="DL64" s="2"/>
      <c r="DM64" s="132">
        <v>33613</v>
      </c>
      <c r="DN64" s="2">
        <v>33590</v>
      </c>
      <c r="DO64" s="3">
        <f>DM64-DN64</f>
        <v>23</v>
      </c>
      <c r="DP64" s="3">
        <f>DO64/DN64*1000</f>
        <v>0.68472759749925571</v>
      </c>
      <c r="DQ64" s="2"/>
      <c r="DR64" s="132">
        <v>33462</v>
      </c>
      <c r="DS64" s="2">
        <v>33468</v>
      </c>
      <c r="DT64" s="3">
        <f>DR64-DS64</f>
        <v>-6</v>
      </c>
      <c r="DU64" s="3">
        <f>DT64/DS64*1000</f>
        <v>-0.17927572606669059</v>
      </c>
      <c r="DV64" s="2"/>
      <c r="DW64" s="2"/>
      <c r="DX64" s="77">
        <f>BP64</f>
        <v>17</v>
      </c>
      <c r="DY64" s="83">
        <f>BY64</f>
        <v>40</v>
      </c>
      <c r="DZ64" s="83">
        <f>CH64</f>
        <v>18</v>
      </c>
      <c r="EA64" s="81">
        <f>CQ64</f>
        <v>15</v>
      </c>
      <c r="EB64" s="81">
        <f>CZ64</f>
        <v>172</v>
      </c>
      <c r="EC64" s="81">
        <f>DI64</f>
        <v>46</v>
      </c>
      <c r="ED64" s="81">
        <f>DO64</f>
        <v>23</v>
      </c>
      <c r="EE64" s="81">
        <f>DT64</f>
        <v>-6</v>
      </c>
      <c r="EF64" s="2"/>
      <c r="EG64" s="77">
        <f>DX64/BL64*1000</f>
        <v>0.51527643064985451</v>
      </c>
      <c r="EH64" s="83">
        <f>DY64/BU64*1000</f>
        <v>1.2094823415578133</v>
      </c>
      <c r="EI64" s="83">
        <f>DZ64/CD64*1000</f>
        <v>0.54270811348629655</v>
      </c>
      <c r="EJ64" s="81">
        <f>EA64/CM64*1000</f>
        <v>0.45062637065521077</v>
      </c>
      <c r="EK64" s="81">
        <f>EB64/CV64*1000</f>
        <v>5.1415418647057063</v>
      </c>
      <c r="EL64" s="81">
        <f>EC64/DN64*1000</f>
        <v>1.3694551949985114</v>
      </c>
      <c r="EM64" s="81">
        <f>ED64/DN64*1000</f>
        <v>0.68472759749925571</v>
      </c>
      <c r="EN64" s="81">
        <f>EE64/DS64*1000</f>
        <v>-0.17927572606669059</v>
      </c>
      <c r="EO64" s="2"/>
      <c r="EP64" s="83">
        <f>DY64-DX64</f>
        <v>23</v>
      </c>
      <c r="EQ64" s="83">
        <f>DZ64-DY64</f>
        <v>-22</v>
      </c>
      <c r="ER64" s="83">
        <f>EA64-DZ64</f>
        <v>-3</v>
      </c>
      <c r="ES64" s="83">
        <f>EB64-EA64</f>
        <v>157</v>
      </c>
      <c r="ET64" s="83">
        <f>EC64-EB64</f>
        <v>-126</v>
      </c>
      <c r="EU64" s="83">
        <f>ED64-EC64</f>
        <v>-23</v>
      </c>
      <c r="EV64" s="83">
        <f>EE64-ED64</f>
        <v>-29</v>
      </c>
      <c r="EW64" s="2">
        <f>EU64+EV64</f>
        <v>-52</v>
      </c>
      <c r="EX64" s="2">
        <f>SUM(ES64:EV64)</f>
        <v>-21</v>
      </c>
      <c r="EY64" s="54"/>
      <c r="EZ64" s="77">
        <f>BR64</f>
        <v>0.51527643064985451</v>
      </c>
      <c r="FA64" s="83">
        <f>CA64</f>
        <v>1.2094823415578133</v>
      </c>
      <c r="FB64" s="83">
        <f>CJ64</f>
        <v>0.54270811348629655</v>
      </c>
      <c r="FC64" s="81">
        <f>CS64</f>
        <v>0.45062637065521077</v>
      </c>
      <c r="FD64" s="83">
        <f>DB64</f>
        <v>5.1415418647057063</v>
      </c>
      <c r="FE64" s="83">
        <f>DP64</f>
        <v>0.68472759749925571</v>
      </c>
      <c r="FF64" s="83">
        <f>DP64</f>
        <v>0.68472759749925571</v>
      </c>
      <c r="FG64" s="83">
        <f>DU64</f>
        <v>-0.17927572606669059</v>
      </c>
      <c r="FH64" s="2">
        <f>EW64/DE64*1000</f>
        <v>-1.5507574853870929</v>
      </c>
      <c r="FI64" s="2">
        <f>EX64/CM64*1000</f>
        <v>-0.63087691891729503</v>
      </c>
      <c r="FJ64" s="2"/>
      <c r="FK64" s="3">
        <f>EE64</f>
        <v>-6</v>
      </c>
    </row>
    <row r="65" spans="1:167" ht="12" customHeight="1" x14ac:dyDescent="0.25">
      <c r="A65" s="2">
        <v>1</v>
      </c>
      <c r="B65" s="10" t="s">
        <v>149</v>
      </c>
      <c r="C65" s="197">
        <v>31004</v>
      </c>
      <c r="D65" s="10"/>
      <c r="E65" s="2" t="s">
        <v>249</v>
      </c>
      <c r="F65" s="33"/>
      <c r="G65" s="33"/>
      <c r="H65" s="33"/>
      <c r="I65" s="33"/>
      <c r="J65" s="33"/>
      <c r="K65" s="33"/>
      <c r="L65" s="33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61"/>
      <c r="X65" s="45"/>
      <c r="Y65" s="3">
        <v>0</v>
      </c>
      <c r="Z65" s="147">
        <v>25</v>
      </c>
      <c r="AA65" s="3">
        <f>SUM(Y65:Z65)</f>
        <v>25</v>
      </c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29"/>
      <c r="AV65" s="178">
        <f>SUM(AB65:AJ65)</f>
        <v>0</v>
      </c>
      <c r="AW65" s="178">
        <f>SUM(AK65:AL65)</f>
        <v>0</v>
      </c>
      <c r="AX65" s="178">
        <f>SUM(AM65:AT65)</f>
        <v>0</v>
      </c>
      <c r="AY65" s="29">
        <f>SUM(AV65:AX65)</f>
        <v>0</v>
      </c>
      <c r="AZ65" s="3"/>
      <c r="BA65" s="2">
        <f>AV65</f>
        <v>0</v>
      </c>
      <c r="BB65" s="2">
        <f>AW65</f>
        <v>0</v>
      </c>
      <c r="BC65" s="2">
        <f>AX65</f>
        <v>0</v>
      </c>
      <c r="BD65" s="3">
        <f>AY65</f>
        <v>0</v>
      </c>
      <c r="BE65" s="3">
        <f>EK65</f>
        <v>0.65029263168425788</v>
      </c>
      <c r="BF65" s="2">
        <f>BA65/CV65*1000</f>
        <v>0</v>
      </c>
      <c r="BG65" s="2">
        <f>BB65/CV65*1000</f>
        <v>0</v>
      </c>
      <c r="BH65" s="2">
        <f>BC65/CV65*1000</f>
        <v>0</v>
      </c>
      <c r="BI65" s="3">
        <f>BD65/CV65*1000</f>
        <v>0</v>
      </c>
      <c r="BJ65" s="3"/>
      <c r="BK65" s="21">
        <v>19362</v>
      </c>
      <c r="BL65" s="3">
        <v>19305</v>
      </c>
      <c r="BM65" s="2">
        <v>57</v>
      </c>
      <c r="BN65" s="2">
        <v>57</v>
      </c>
      <c r="BO65" s="45"/>
      <c r="BP65" s="2">
        <f>BN65+BO65</f>
        <v>57</v>
      </c>
      <c r="BQ65" s="2">
        <f>BM65/BL65*1000</f>
        <v>2.9526029526029527</v>
      </c>
      <c r="BR65" s="2">
        <f>BP65/BL65*1000</f>
        <v>2.9526029526029527</v>
      </c>
      <c r="BS65" s="2"/>
      <c r="BT65" s="7">
        <v>19710</v>
      </c>
      <c r="BU65" s="3">
        <v>19634</v>
      </c>
      <c r="BV65" s="2">
        <f>BT65-BU65</f>
        <v>76</v>
      </c>
      <c r="BW65" s="2">
        <v>76</v>
      </c>
      <c r="BX65" s="61"/>
      <c r="BY65" s="2">
        <f>BW65+BX65</f>
        <v>76</v>
      </c>
      <c r="BZ65" s="2">
        <f>BV65/BU65*1000</f>
        <v>3.8708363043699707</v>
      </c>
      <c r="CA65" s="2">
        <f>BY65/BU65*1000</f>
        <v>3.8708363043699707</v>
      </c>
      <c r="CB65" s="2"/>
      <c r="CC65" s="105">
        <v>19878</v>
      </c>
      <c r="CD65" s="3">
        <v>19821</v>
      </c>
      <c r="CE65" s="2">
        <f>CC65-CD65</f>
        <v>57</v>
      </c>
      <c r="CF65" s="2">
        <v>57</v>
      </c>
      <c r="CG65" s="61"/>
      <c r="CH65" s="2">
        <f>CF65+CG65</f>
        <v>57</v>
      </c>
      <c r="CI65" s="2">
        <f>CE65/CD65*1000</f>
        <v>2.8757378537914331</v>
      </c>
      <c r="CJ65" s="2">
        <f>CH65/CD65*1000</f>
        <v>2.8757378537914331</v>
      </c>
      <c r="CK65" s="2"/>
      <c r="CL65" s="105">
        <v>20010</v>
      </c>
      <c r="CM65" s="3">
        <v>19985</v>
      </c>
      <c r="CN65" s="2">
        <f>CL65-CM65</f>
        <v>25</v>
      </c>
      <c r="CO65" s="2">
        <f>CN65</f>
        <v>25</v>
      </c>
      <c r="CP65" s="61"/>
      <c r="CQ65" s="2">
        <f>CO65+CP65</f>
        <v>25</v>
      </c>
      <c r="CR65" s="2">
        <f>CN65/CM65*1000</f>
        <v>1.2509382036527394</v>
      </c>
      <c r="CS65" s="2">
        <f>CQ65/CM65*1000</f>
        <v>1.2509382036527394</v>
      </c>
      <c r="CT65" s="2"/>
      <c r="CU65" s="132">
        <v>20004</v>
      </c>
      <c r="CV65" s="3">
        <v>19991</v>
      </c>
      <c r="CW65" s="2">
        <f>CU65-CV65</f>
        <v>13</v>
      </c>
      <c r="CX65" s="2">
        <f>CW65</f>
        <v>13</v>
      </c>
      <c r="CY65" s="61"/>
      <c r="CZ65" s="2">
        <f>CX65+CY65</f>
        <v>13</v>
      </c>
      <c r="DA65" s="2">
        <f>CW65/CV65*1000</f>
        <v>0.65029263168425788</v>
      </c>
      <c r="DB65" s="2">
        <f>CZ65/CV65*1000</f>
        <v>0.65029263168425788</v>
      </c>
      <c r="DC65" s="2"/>
      <c r="DD65" s="132">
        <v>20266</v>
      </c>
      <c r="DE65" s="3">
        <v>20201</v>
      </c>
      <c r="DF65" s="2">
        <f>DD65-DE65</f>
        <v>65</v>
      </c>
      <c r="DG65" s="2">
        <f>DF65</f>
        <v>65</v>
      </c>
      <c r="DH65" s="61"/>
      <c r="DI65" s="2">
        <f>DG65+DH65</f>
        <v>65</v>
      </c>
      <c r="DJ65" s="2">
        <f>DF65/DE65*1000</f>
        <v>3.2176624919558439</v>
      </c>
      <c r="DK65" s="2">
        <f>DI65/DE65*1000</f>
        <v>3.2176624919558439</v>
      </c>
      <c r="DL65" s="2"/>
      <c r="DM65" s="132">
        <v>20341</v>
      </c>
      <c r="DN65" s="2">
        <v>20297</v>
      </c>
      <c r="DO65" s="3">
        <f>DM65-DN65</f>
        <v>44</v>
      </c>
      <c r="DP65" s="3">
        <f>DO65/DN65*1000</f>
        <v>2.1678080504508057</v>
      </c>
      <c r="DQ65" s="2"/>
      <c r="DR65" s="132">
        <v>20423</v>
      </c>
      <c r="DS65" s="2">
        <v>20419</v>
      </c>
      <c r="DT65" s="3">
        <f>DR65-DS65</f>
        <v>4</v>
      </c>
      <c r="DU65" s="3">
        <f>DT65/DS65*1000</f>
        <v>0.19589597923502619</v>
      </c>
      <c r="DV65" s="2"/>
      <c r="DW65" s="2"/>
      <c r="DX65" s="77">
        <f>BP65</f>
        <v>57</v>
      </c>
      <c r="DY65" s="83">
        <f>BY65</f>
        <v>76</v>
      </c>
      <c r="DZ65" s="83">
        <f>CH65</f>
        <v>57</v>
      </c>
      <c r="EA65" s="81">
        <f>CQ65</f>
        <v>25</v>
      </c>
      <c r="EB65" s="81">
        <f>CZ65</f>
        <v>13</v>
      </c>
      <c r="EC65" s="81">
        <f>DI65</f>
        <v>65</v>
      </c>
      <c r="ED65" s="81">
        <f>DO65</f>
        <v>44</v>
      </c>
      <c r="EE65" s="81">
        <f>DT65</f>
        <v>4</v>
      </c>
      <c r="EF65" s="2"/>
      <c r="EG65" s="77">
        <f>DX65/BL65*1000</f>
        <v>2.9526029526029527</v>
      </c>
      <c r="EH65" s="83">
        <f>DY65/BU65*1000</f>
        <v>3.8708363043699707</v>
      </c>
      <c r="EI65" s="83">
        <f>DZ65/CD65*1000</f>
        <v>2.8757378537914331</v>
      </c>
      <c r="EJ65" s="81">
        <f>EA65/CM65*1000</f>
        <v>1.2509382036527394</v>
      </c>
      <c r="EK65" s="81">
        <f>EB65/CV65*1000</f>
        <v>0.65029263168425788</v>
      </c>
      <c r="EL65" s="81">
        <f>EC65/DN65*1000</f>
        <v>3.2024437108932355</v>
      </c>
      <c r="EM65" s="81">
        <f>ED65/DN65*1000</f>
        <v>2.1678080504508057</v>
      </c>
      <c r="EN65" s="81">
        <f>EE65/DS65*1000</f>
        <v>0.19589597923502619</v>
      </c>
      <c r="EO65" s="2"/>
      <c r="EP65" s="83">
        <f>DY65-DX65</f>
        <v>19</v>
      </c>
      <c r="EQ65" s="83">
        <f>DZ65-DY65</f>
        <v>-19</v>
      </c>
      <c r="ER65" s="83">
        <f>EA65-DZ65</f>
        <v>-32</v>
      </c>
      <c r="ES65" s="83">
        <f>EB65-EA65</f>
        <v>-12</v>
      </c>
      <c r="ET65" s="83">
        <f>EC65-EB65</f>
        <v>52</v>
      </c>
      <c r="EU65" s="83">
        <f>ED65-EC65</f>
        <v>-21</v>
      </c>
      <c r="EV65" s="83">
        <f>EE65-ED65</f>
        <v>-40</v>
      </c>
      <c r="EW65" s="2">
        <f>EU65+EV65</f>
        <v>-61</v>
      </c>
      <c r="EX65" s="2">
        <f>SUM(ES65:EV65)</f>
        <v>-21</v>
      </c>
      <c r="EY65" s="54"/>
      <c r="EZ65" s="77">
        <f>BR65</f>
        <v>2.9526029526029527</v>
      </c>
      <c r="FA65" s="83">
        <f>CA65</f>
        <v>3.8708363043699707</v>
      </c>
      <c r="FB65" s="83">
        <f>CJ65</f>
        <v>2.8757378537914331</v>
      </c>
      <c r="FC65" s="81">
        <f>CS65</f>
        <v>1.2509382036527394</v>
      </c>
      <c r="FD65" s="83">
        <f>DB65</f>
        <v>0.65029263168425788</v>
      </c>
      <c r="FE65" s="83">
        <f>DP65</f>
        <v>2.1678080504508057</v>
      </c>
      <c r="FF65" s="83">
        <f>DP65</f>
        <v>2.1678080504508057</v>
      </c>
      <c r="FG65" s="83">
        <f>DU65</f>
        <v>0.19589597923502619</v>
      </c>
      <c r="FH65" s="2">
        <f>EW65/DE65*1000</f>
        <v>-3.0196524924508692</v>
      </c>
      <c r="FI65" s="2">
        <f>EX65/CM65*1000</f>
        <v>-1.0507880910683014</v>
      </c>
      <c r="FJ65" s="2"/>
      <c r="FK65" s="3">
        <f>EE65</f>
        <v>4</v>
      </c>
    </row>
    <row r="66" spans="1:167" ht="12" customHeight="1" x14ac:dyDescent="0.25">
      <c r="A66" s="2">
        <v>3</v>
      </c>
      <c r="B66" s="10" t="s">
        <v>152</v>
      </c>
      <c r="C66" s="197">
        <v>62119</v>
      </c>
      <c r="D66" s="10"/>
      <c r="E66" s="2" t="s">
        <v>250</v>
      </c>
      <c r="F66" s="33"/>
      <c r="G66" s="33"/>
      <c r="H66" s="33"/>
      <c r="I66" s="33"/>
      <c r="J66" s="33"/>
      <c r="K66" s="33"/>
      <c r="L66" s="33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61"/>
      <c r="X66" s="45"/>
      <c r="Y66" s="3">
        <v>4</v>
      </c>
      <c r="Z66" s="147">
        <v>8</v>
      </c>
      <c r="AA66" s="3">
        <f>SUM(Y66:Z66)</f>
        <v>12</v>
      </c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29"/>
      <c r="AV66" s="148"/>
      <c r="AW66" s="148"/>
      <c r="AX66" s="148"/>
      <c r="AY66" s="29"/>
      <c r="AZ66" s="3"/>
      <c r="BA66" s="188">
        <f>AV66</f>
        <v>0</v>
      </c>
      <c r="BB66" s="2">
        <f>AW66</f>
        <v>0</v>
      </c>
      <c r="BC66" s="2">
        <f>AX66</f>
        <v>0</v>
      </c>
      <c r="BD66" s="147">
        <f>AY66</f>
        <v>0</v>
      </c>
      <c r="BE66" s="3">
        <f>EK66</f>
        <v>0.37818621889418352</v>
      </c>
      <c r="BF66" s="188">
        <f>BA66/CV66*1000</f>
        <v>0</v>
      </c>
      <c r="BG66" s="2">
        <f>BB66/CV66*1000</f>
        <v>0</v>
      </c>
      <c r="BH66" s="2">
        <f>BC66/CV66*1000</f>
        <v>0</v>
      </c>
      <c r="BI66" s="147">
        <f>BD66/CV66*1000</f>
        <v>0</v>
      </c>
      <c r="BJ66" s="3"/>
      <c r="BK66" s="21">
        <v>13138</v>
      </c>
      <c r="BL66" s="3">
        <v>13138</v>
      </c>
      <c r="BM66" s="2">
        <v>0</v>
      </c>
      <c r="BN66" s="2">
        <v>0</v>
      </c>
      <c r="BO66" s="45"/>
      <c r="BP66" s="2">
        <f>BN66+BO66</f>
        <v>0</v>
      </c>
      <c r="BQ66" s="2">
        <f>BM66/BL66*1000</f>
        <v>0</v>
      </c>
      <c r="BR66" s="2">
        <f>BP66/BL66*1000</f>
        <v>0</v>
      </c>
      <c r="BS66" s="2"/>
      <c r="BT66" s="7">
        <v>13094</v>
      </c>
      <c r="BU66" s="3">
        <v>13085</v>
      </c>
      <c r="BV66" s="2">
        <f>BT66-BU66</f>
        <v>9</v>
      </c>
      <c r="BW66" s="2">
        <v>9</v>
      </c>
      <c r="BX66" s="61"/>
      <c r="BY66" s="2">
        <f>BW66+BX66</f>
        <v>9</v>
      </c>
      <c r="BZ66" s="2">
        <f>BV66/BU66*1000</f>
        <v>0.68781047000382123</v>
      </c>
      <c r="CA66" s="2">
        <f>BY66/BU66*1000</f>
        <v>0.68781047000382123</v>
      </c>
      <c r="CB66" s="2"/>
      <c r="CC66" s="105">
        <v>13165</v>
      </c>
      <c r="CD66" s="3">
        <v>13146</v>
      </c>
      <c r="CE66" s="2">
        <f>CC66-CD66</f>
        <v>19</v>
      </c>
      <c r="CF66" s="2">
        <v>19</v>
      </c>
      <c r="CG66" s="61"/>
      <c r="CH66" s="2">
        <f>CF66+CG66</f>
        <v>19</v>
      </c>
      <c r="CI66" s="2">
        <f>CE66/CD66*1000</f>
        <v>1.4453065571276433</v>
      </c>
      <c r="CJ66" s="2">
        <f>CH66/CD66*1000</f>
        <v>1.4453065571276433</v>
      </c>
      <c r="CK66" s="2"/>
      <c r="CL66" s="105">
        <v>13228</v>
      </c>
      <c r="CM66" s="3">
        <v>13207</v>
      </c>
      <c r="CN66" s="2">
        <f>CL66-CM66</f>
        <v>21</v>
      </c>
      <c r="CO66" s="2">
        <f>CN66</f>
        <v>21</v>
      </c>
      <c r="CP66" s="61"/>
      <c r="CQ66" s="2">
        <f>CO66+CP66</f>
        <v>21</v>
      </c>
      <c r="CR66" s="2">
        <f>CN66/CM66*1000</f>
        <v>1.5900658741576437</v>
      </c>
      <c r="CS66" s="2">
        <f>CQ66/CM66*1000</f>
        <v>1.5900658741576437</v>
      </c>
      <c r="CT66" s="2"/>
      <c r="CU66" s="132">
        <v>13226</v>
      </c>
      <c r="CV66" s="3">
        <v>13221</v>
      </c>
      <c r="CW66" s="2">
        <f>CU66-CV66</f>
        <v>5</v>
      </c>
      <c r="CX66" s="2">
        <f>CW66</f>
        <v>5</v>
      </c>
      <c r="CY66" s="61"/>
      <c r="CZ66" s="2">
        <f>CX66+CY66</f>
        <v>5</v>
      </c>
      <c r="DA66" s="2">
        <f>CW66/CV66*1000</f>
        <v>0.37818621889418352</v>
      </c>
      <c r="DB66" s="2">
        <f>CZ66/CV66*1000</f>
        <v>0.37818621889418352</v>
      </c>
      <c r="DC66" s="2"/>
      <c r="DD66" s="132">
        <v>13214</v>
      </c>
      <c r="DE66" s="3">
        <v>13198</v>
      </c>
      <c r="DF66" s="2">
        <f>DD66-DE66</f>
        <v>16</v>
      </c>
      <c r="DG66" s="2">
        <f>DF66</f>
        <v>16</v>
      </c>
      <c r="DH66" s="61"/>
      <c r="DI66" s="2">
        <f>DG66+DH66</f>
        <v>16</v>
      </c>
      <c r="DJ66" s="2">
        <f>DF66/DE66*1000</f>
        <v>1.2123048946810122</v>
      </c>
      <c r="DK66" s="2">
        <f>DI66/DE66*1000</f>
        <v>1.2123048946810122</v>
      </c>
      <c r="DL66" s="2"/>
      <c r="DM66" s="132">
        <v>13309</v>
      </c>
      <c r="DN66" s="2">
        <v>13309</v>
      </c>
      <c r="DO66" s="3">
        <f>DM66-DN66</f>
        <v>0</v>
      </c>
      <c r="DP66" s="3">
        <f>DO66/DN66*1000</f>
        <v>0</v>
      </c>
      <c r="DQ66" s="2"/>
      <c r="DR66" s="132">
        <v>13335</v>
      </c>
      <c r="DS66" s="2">
        <v>13293</v>
      </c>
      <c r="DT66" s="3">
        <f>DR66-DS66</f>
        <v>42</v>
      </c>
      <c r="DU66" s="3">
        <f>DT66/DS66*1000</f>
        <v>3.1595576619273302</v>
      </c>
      <c r="DV66" s="2"/>
      <c r="DW66" s="2"/>
      <c r="DX66" s="77">
        <f>BP66</f>
        <v>0</v>
      </c>
      <c r="DY66" s="83">
        <f>BY66</f>
        <v>9</v>
      </c>
      <c r="DZ66" s="83">
        <f>CH66</f>
        <v>19</v>
      </c>
      <c r="EA66" s="81">
        <f>CQ66</f>
        <v>21</v>
      </c>
      <c r="EB66" s="81">
        <f>CZ66</f>
        <v>5</v>
      </c>
      <c r="EC66" s="81">
        <f>DI66</f>
        <v>16</v>
      </c>
      <c r="ED66" s="81">
        <f>DO66</f>
        <v>0</v>
      </c>
      <c r="EE66" s="81">
        <f>DT66</f>
        <v>42</v>
      </c>
      <c r="EF66" s="2"/>
      <c r="EG66" s="77">
        <f>DX66/BL66*1000</f>
        <v>0</v>
      </c>
      <c r="EH66" s="83">
        <f>DY66/BU66*1000</f>
        <v>0.68781047000382123</v>
      </c>
      <c r="EI66" s="83">
        <f>DZ66/CD66*1000</f>
        <v>1.4453065571276433</v>
      </c>
      <c r="EJ66" s="81">
        <f>EA66/CM66*1000</f>
        <v>1.5900658741576437</v>
      </c>
      <c r="EK66" s="81">
        <f>EB66/CV66*1000</f>
        <v>0.37818621889418352</v>
      </c>
      <c r="EL66" s="81">
        <f>EC66/DN66*1000</f>
        <v>1.2021940040574048</v>
      </c>
      <c r="EM66" s="81">
        <f>ED66/DN66*1000</f>
        <v>0</v>
      </c>
      <c r="EN66" s="81">
        <f>EE66/DS66*1000</f>
        <v>3.1595576619273302</v>
      </c>
      <c r="EO66" s="2"/>
      <c r="EP66" s="83">
        <f>DY66-DX66</f>
        <v>9</v>
      </c>
      <c r="EQ66" s="83">
        <f>DZ66-DY66</f>
        <v>10</v>
      </c>
      <c r="ER66" s="83">
        <f>EA66-DZ66</f>
        <v>2</v>
      </c>
      <c r="ES66" s="83">
        <f>EB66-EA66</f>
        <v>-16</v>
      </c>
      <c r="ET66" s="83">
        <f>EC66-EB66</f>
        <v>11</v>
      </c>
      <c r="EU66" s="83">
        <f>ED66-EC66</f>
        <v>-16</v>
      </c>
      <c r="EV66" s="83">
        <f>EE66-ED66</f>
        <v>42</v>
      </c>
      <c r="EW66" s="2">
        <f>EU66+EV66</f>
        <v>26</v>
      </c>
      <c r="EX66" s="2">
        <f>SUM(ES66:EV66)</f>
        <v>21</v>
      </c>
      <c r="EY66" s="54"/>
      <c r="EZ66" s="77">
        <f>BR66</f>
        <v>0</v>
      </c>
      <c r="FA66" s="83">
        <f>CA66</f>
        <v>0.68781047000382123</v>
      </c>
      <c r="FB66" s="83">
        <f>CJ66</f>
        <v>1.4453065571276433</v>
      </c>
      <c r="FC66" s="81">
        <f>CS66</f>
        <v>1.5900658741576437</v>
      </c>
      <c r="FD66" s="83">
        <f>DB66</f>
        <v>0.37818621889418352</v>
      </c>
      <c r="FE66" s="83">
        <f>DP66</f>
        <v>0</v>
      </c>
      <c r="FF66" s="83">
        <f>DP66</f>
        <v>0</v>
      </c>
      <c r="FG66" s="83">
        <f>DU66</f>
        <v>3.1595576619273302</v>
      </c>
      <c r="FH66" s="2">
        <f>EW66/DE66*1000</f>
        <v>1.9699954538566449</v>
      </c>
      <c r="FI66" s="2">
        <f>EX66/CM66*1000</f>
        <v>1.5900658741576437</v>
      </c>
      <c r="FJ66" s="2"/>
      <c r="FK66" s="3">
        <f>EE66</f>
        <v>42</v>
      </c>
    </row>
    <row r="67" spans="1:167" ht="12" customHeight="1" x14ac:dyDescent="0.25">
      <c r="A67" s="2">
        <v>1</v>
      </c>
      <c r="B67" s="10" t="s">
        <v>153</v>
      </c>
      <c r="C67" s="197">
        <v>72003</v>
      </c>
      <c r="D67" s="10"/>
      <c r="E67" s="2" t="s">
        <v>251</v>
      </c>
      <c r="F67" s="33"/>
      <c r="G67" s="33"/>
      <c r="H67" s="33"/>
      <c r="I67" s="33"/>
      <c r="J67" s="33"/>
      <c r="K67" s="33"/>
      <c r="L67" s="33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61"/>
      <c r="X67" s="45"/>
      <c r="Y67" s="3">
        <v>33</v>
      </c>
      <c r="Z67" s="147">
        <v>5</v>
      </c>
      <c r="AA67" s="3">
        <f>SUM(Y67:Z67)</f>
        <v>38</v>
      </c>
      <c r="AB67" s="178" t="s">
        <v>694</v>
      </c>
      <c r="AC67" s="178" t="s">
        <v>694</v>
      </c>
      <c r="AD67" s="178"/>
      <c r="AE67" s="178"/>
      <c r="AF67" s="178"/>
      <c r="AG67" s="178"/>
      <c r="AH67" s="178"/>
      <c r="AI67" s="178"/>
      <c r="AJ67" s="178"/>
      <c r="AK67" s="178">
        <v>38</v>
      </c>
      <c r="AL67" s="178"/>
      <c r="AM67" s="178" t="s">
        <v>694</v>
      </c>
      <c r="AN67" s="178" t="s">
        <v>694</v>
      </c>
      <c r="AO67" s="178"/>
      <c r="AP67" s="178"/>
      <c r="AQ67" s="178"/>
      <c r="AR67" s="178"/>
      <c r="AS67" s="178" t="s">
        <v>694</v>
      </c>
      <c r="AT67" s="178"/>
      <c r="AU67" s="29">
        <f>SUM(AB67:AT67)</f>
        <v>38</v>
      </c>
      <c r="AV67" s="178">
        <f>SUM(AB67:AJ67)</f>
        <v>0</v>
      </c>
      <c r="AW67" s="178">
        <f>SUM(AK67:AL67)</f>
        <v>38</v>
      </c>
      <c r="AX67" s="178">
        <f>SUM(AM67:AT67)</f>
        <v>0</v>
      </c>
      <c r="AY67" s="29">
        <f>SUM(AV67:AX67)</f>
        <v>38</v>
      </c>
      <c r="AZ67" s="3"/>
      <c r="BA67" s="2">
        <f>AV67</f>
        <v>0</v>
      </c>
      <c r="BB67" s="2">
        <f>AW67</f>
        <v>38</v>
      </c>
      <c r="BC67" s="2">
        <f>AX67</f>
        <v>0</v>
      </c>
      <c r="BD67" s="3">
        <f>AY67</f>
        <v>38</v>
      </c>
      <c r="BE67" s="3">
        <f>EK67</f>
        <v>3.0206800402757339</v>
      </c>
      <c r="BF67" s="2">
        <f>BA67/CV67*1000</f>
        <v>0</v>
      </c>
      <c r="BG67" s="2">
        <f>BB67/CV67*1000</f>
        <v>2.9432267059096895</v>
      </c>
      <c r="BH67" s="2">
        <f>BC67/CV67*1000</f>
        <v>0</v>
      </c>
      <c r="BI67" s="3">
        <f>BD67/CV67*1000</f>
        <v>2.9432267059096895</v>
      </c>
      <c r="BJ67" s="3"/>
      <c r="BK67" s="21">
        <v>12772</v>
      </c>
      <c r="BL67" s="3">
        <v>12729</v>
      </c>
      <c r="BM67" s="2">
        <v>43</v>
      </c>
      <c r="BN67" s="2">
        <v>43</v>
      </c>
      <c r="BO67" s="45"/>
      <c r="BP67" s="2">
        <f>BN67+BO67</f>
        <v>43</v>
      </c>
      <c r="BQ67" s="2">
        <f>BM67/BL67*1000</f>
        <v>3.378112970382591</v>
      </c>
      <c r="BR67" s="2">
        <f>BP67/BL67*1000</f>
        <v>3.378112970382591</v>
      </c>
      <c r="BS67" s="2"/>
      <c r="BT67" s="7">
        <v>12875</v>
      </c>
      <c r="BU67" s="3">
        <v>12830</v>
      </c>
      <c r="BV67" s="2">
        <f>BT67-BU67</f>
        <v>45</v>
      </c>
      <c r="BW67" s="2">
        <v>45</v>
      </c>
      <c r="BX67" s="61"/>
      <c r="BY67" s="2">
        <f>BW67+BX67</f>
        <v>45</v>
      </c>
      <c r="BZ67" s="2">
        <f>BV67/BU67*1000</f>
        <v>3.5074045206547155</v>
      </c>
      <c r="CA67" s="2">
        <f>BY67/BU67*1000</f>
        <v>3.5074045206547155</v>
      </c>
      <c r="CB67" s="2"/>
      <c r="CC67" s="105">
        <v>12873</v>
      </c>
      <c r="CD67" s="3">
        <v>12846</v>
      </c>
      <c r="CE67" s="2">
        <f>CC67-CD67</f>
        <v>27</v>
      </c>
      <c r="CF67" s="2">
        <v>27</v>
      </c>
      <c r="CG67" s="61"/>
      <c r="CH67" s="2">
        <f>CF67+CG67</f>
        <v>27</v>
      </c>
      <c r="CI67" s="2">
        <f>CE67/CD67*1000</f>
        <v>2.1018215787015415</v>
      </c>
      <c r="CJ67" s="2">
        <f>CH67/CD67*1000</f>
        <v>2.1018215787015415</v>
      </c>
      <c r="CK67" s="2"/>
      <c r="CL67" s="105">
        <v>12880</v>
      </c>
      <c r="CM67" s="3">
        <v>12861</v>
      </c>
      <c r="CN67" s="2">
        <f>CL67-CM67</f>
        <v>19</v>
      </c>
      <c r="CO67" s="2">
        <f>CN67</f>
        <v>19</v>
      </c>
      <c r="CP67" s="61"/>
      <c r="CQ67" s="2">
        <f>CO67+CP67</f>
        <v>19</v>
      </c>
      <c r="CR67" s="2">
        <f>CN67/CM67*1000</f>
        <v>1.4773345774045563</v>
      </c>
      <c r="CS67" s="2">
        <f>CQ67/CM67*1000</f>
        <v>1.4773345774045563</v>
      </c>
      <c r="CT67" s="2"/>
      <c r="CU67" s="132">
        <v>12950</v>
      </c>
      <c r="CV67" s="3">
        <v>12911</v>
      </c>
      <c r="CW67" s="2">
        <f>CU67-CV67</f>
        <v>39</v>
      </c>
      <c r="CX67" s="2">
        <f>CW67</f>
        <v>39</v>
      </c>
      <c r="CY67" s="61"/>
      <c r="CZ67" s="2">
        <f>CX67+CY67</f>
        <v>39</v>
      </c>
      <c r="DA67" s="2">
        <f>CW67/CV67*1000</f>
        <v>3.0206800402757339</v>
      </c>
      <c r="DB67" s="2">
        <f>CZ67/CV67*1000</f>
        <v>3.0206800402757339</v>
      </c>
      <c r="DC67" s="2"/>
      <c r="DD67" s="132">
        <v>12981</v>
      </c>
      <c r="DE67" s="3">
        <v>12949</v>
      </c>
      <c r="DF67" s="2">
        <f>DD67-DE67</f>
        <v>32</v>
      </c>
      <c r="DG67" s="2">
        <f>DF67</f>
        <v>32</v>
      </c>
      <c r="DH67" s="61"/>
      <c r="DI67" s="2">
        <f>DG67+DH67</f>
        <v>32</v>
      </c>
      <c r="DJ67" s="2">
        <f>DF67/DE67*1000</f>
        <v>2.4712332998687154</v>
      </c>
      <c r="DK67" s="2">
        <f>DI67/DE67*1000</f>
        <v>2.4712332998687154</v>
      </c>
      <c r="DL67" s="2"/>
      <c r="DM67" s="132">
        <v>13094</v>
      </c>
      <c r="DN67" s="2">
        <v>13081</v>
      </c>
      <c r="DO67" s="3">
        <f>DM67-DN67</f>
        <v>13</v>
      </c>
      <c r="DP67" s="3">
        <f>DO67/DN67*1000</f>
        <v>0.99380781285834419</v>
      </c>
      <c r="DQ67" s="2"/>
      <c r="DR67" s="132">
        <v>13107</v>
      </c>
      <c r="DS67" s="2">
        <v>13103</v>
      </c>
      <c r="DT67" s="3">
        <f>DR67-DS67</f>
        <v>4</v>
      </c>
      <c r="DU67" s="3">
        <f>DT67/DS67*1000</f>
        <v>0.30527360146531329</v>
      </c>
      <c r="DV67" s="2"/>
      <c r="DW67" s="2"/>
      <c r="DX67" s="77">
        <f>BP67</f>
        <v>43</v>
      </c>
      <c r="DY67" s="83">
        <f>BY67</f>
        <v>45</v>
      </c>
      <c r="DZ67" s="83">
        <f>CH67</f>
        <v>27</v>
      </c>
      <c r="EA67" s="81">
        <f>CQ67</f>
        <v>19</v>
      </c>
      <c r="EB67" s="81">
        <f>CZ67</f>
        <v>39</v>
      </c>
      <c r="EC67" s="81">
        <f>DI67</f>
        <v>32</v>
      </c>
      <c r="ED67" s="81">
        <f>DO67</f>
        <v>13</v>
      </c>
      <c r="EE67" s="81">
        <f>DT67</f>
        <v>4</v>
      </c>
      <c r="EF67" s="2"/>
      <c r="EG67" s="77">
        <f>DX67/BL67*1000</f>
        <v>3.378112970382591</v>
      </c>
      <c r="EH67" s="83">
        <f>DY67/BU67*1000</f>
        <v>3.5074045206547155</v>
      </c>
      <c r="EI67" s="83">
        <f>DZ67/CD67*1000</f>
        <v>2.1018215787015415</v>
      </c>
      <c r="EJ67" s="81">
        <f>EA67/CM67*1000</f>
        <v>1.4773345774045563</v>
      </c>
      <c r="EK67" s="81">
        <f>EB67/CV67*1000</f>
        <v>3.0206800402757339</v>
      </c>
      <c r="EL67" s="81">
        <f>EC67/DN67*1000</f>
        <v>2.4462961547282318</v>
      </c>
      <c r="EM67" s="81">
        <f>ED67/DN67*1000</f>
        <v>0.99380781285834419</v>
      </c>
      <c r="EN67" s="81">
        <f>EE67/DS67*1000</f>
        <v>0.30527360146531329</v>
      </c>
      <c r="EO67" s="2"/>
      <c r="EP67" s="83">
        <f>DY67-DX67</f>
        <v>2</v>
      </c>
      <c r="EQ67" s="83">
        <f>DZ67-DY67</f>
        <v>-18</v>
      </c>
      <c r="ER67" s="83">
        <f>EA67-DZ67</f>
        <v>-8</v>
      </c>
      <c r="ES67" s="83">
        <f>EB67-EA67</f>
        <v>20</v>
      </c>
      <c r="ET67" s="83">
        <f>EC67-EB67</f>
        <v>-7</v>
      </c>
      <c r="EU67" s="83">
        <f>ED67-EC67</f>
        <v>-19</v>
      </c>
      <c r="EV67" s="83">
        <f>EE67-ED67</f>
        <v>-9</v>
      </c>
      <c r="EW67" s="2">
        <f>EU67+EV67</f>
        <v>-28</v>
      </c>
      <c r="EX67" s="2">
        <f>SUM(ES67:EV67)</f>
        <v>-15</v>
      </c>
      <c r="EY67" s="54"/>
      <c r="EZ67" s="77">
        <f>BR67</f>
        <v>3.378112970382591</v>
      </c>
      <c r="FA67" s="83">
        <f>CA67</f>
        <v>3.5074045206547155</v>
      </c>
      <c r="FB67" s="83">
        <f>CJ67</f>
        <v>2.1018215787015415</v>
      </c>
      <c r="FC67" s="81">
        <f>CS67</f>
        <v>1.4773345774045563</v>
      </c>
      <c r="FD67" s="83">
        <f>DB67</f>
        <v>3.0206800402757339</v>
      </c>
      <c r="FE67" s="83">
        <f>DP67</f>
        <v>0.99380781285834419</v>
      </c>
      <c r="FF67" s="83">
        <f>DP67</f>
        <v>0.99380781285834419</v>
      </c>
      <c r="FG67" s="83">
        <f>DU67</f>
        <v>0.30527360146531329</v>
      </c>
      <c r="FH67" s="2">
        <f>EW67/DE67*1000</f>
        <v>-2.1623291373851266</v>
      </c>
      <c r="FI67" s="2">
        <f>EX67/CM67*1000</f>
        <v>-1.1663167716351761</v>
      </c>
      <c r="FJ67" s="2"/>
      <c r="FK67" s="3">
        <f>EE67</f>
        <v>4</v>
      </c>
    </row>
    <row r="68" spans="1:167" ht="12" customHeight="1" x14ac:dyDescent="0.25">
      <c r="A68" s="2">
        <v>1</v>
      </c>
      <c r="B68" s="10" t="s">
        <v>145</v>
      </c>
      <c r="C68" s="197">
        <v>11004</v>
      </c>
      <c r="D68" s="10"/>
      <c r="E68" s="2" t="s">
        <v>252</v>
      </c>
      <c r="F68" s="33"/>
      <c r="G68" s="33"/>
      <c r="H68" s="33"/>
      <c r="I68" s="33"/>
      <c r="J68" s="33"/>
      <c r="K68" s="33"/>
      <c r="L68" s="33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61"/>
      <c r="X68" s="45"/>
      <c r="Y68" s="3">
        <v>18</v>
      </c>
      <c r="Z68" s="147">
        <v>6</v>
      </c>
      <c r="AA68" s="3">
        <f>SUM(Y68:Z68)</f>
        <v>24</v>
      </c>
      <c r="AB68" s="178" t="s">
        <v>694</v>
      </c>
      <c r="AC68" s="178" t="s">
        <v>694</v>
      </c>
      <c r="AD68" s="178"/>
      <c r="AE68" s="178"/>
      <c r="AF68" s="178"/>
      <c r="AG68" s="178"/>
      <c r="AH68" s="178"/>
      <c r="AI68" s="178"/>
      <c r="AJ68" s="178" t="s">
        <v>694</v>
      </c>
      <c r="AK68" s="178">
        <v>19</v>
      </c>
      <c r="AL68" s="178"/>
      <c r="AM68" s="178" t="s">
        <v>694</v>
      </c>
      <c r="AN68" s="178" t="s">
        <v>694</v>
      </c>
      <c r="AO68" s="178"/>
      <c r="AP68" s="178"/>
      <c r="AQ68" s="178"/>
      <c r="AR68" s="178"/>
      <c r="AS68" s="178" t="s">
        <v>694</v>
      </c>
      <c r="AT68" s="178"/>
      <c r="AU68" s="29">
        <f>SUM(AB68:AT68)</f>
        <v>19</v>
      </c>
      <c r="AV68" s="178">
        <f>SUM(AB68:AJ68)</f>
        <v>0</v>
      </c>
      <c r="AW68" s="178">
        <f>SUM(AK68:AL68)</f>
        <v>19</v>
      </c>
      <c r="AX68" s="178">
        <f>SUM(AM68:AT68)</f>
        <v>0</v>
      </c>
      <c r="AY68" s="29">
        <f>SUM(AV68:AX68)</f>
        <v>19</v>
      </c>
      <c r="AZ68" s="3"/>
      <c r="BA68" s="2">
        <f>AV68</f>
        <v>0</v>
      </c>
      <c r="BB68" s="2">
        <f>AW68</f>
        <v>19</v>
      </c>
      <c r="BC68" s="2">
        <f>AX68</f>
        <v>0</v>
      </c>
      <c r="BD68" s="3">
        <f>AY68</f>
        <v>19</v>
      </c>
      <c r="BE68" s="3">
        <f>EK68</f>
        <v>1.2460088778132545</v>
      </c>
      <c r="BF68" s="2">
        <f>BA68/CV68*1000</f>
        <v>0</v>
      </c>
      <c r="BG68" s="2">
        <f>BB68/CV68*1000</f>
        <v>1.4796355424032397</v>
      </c>
      <c r="BH68" s="2">
        <f>BC68/CV68*1000</f>
        <v>0</v>
      </c>
      <c r="BI68" s="3">
        <f>BD68/CV68*1000</f>
        <v>1.4796355424032397</v>
      </c>
      <c r="BJ68" s="3"/>
      <c r="BK68" s="21">
        <v>12757</v>
      </c>
      <c r="BL68" s="3">
        <v>12725</v>
      </c>
      <c r="BM68" s="2">
        <v>32</v>
      </c>
      <c r="BN68" s="2">
        <v>32</v>
      </c>
      <c r="BO68" s="45"/>
      <c r="BP68" s="2">
        <f>BN68+BO68</f>
        <v>32</v>
      </c>
      <c r="BQ68" s="2">
        <f>BM68/BL68*1000</f>
        <v>2.5147347740667976</v>
      </c>
      <c r="BR68" s="2">
        <f>BP68/BL68*1000</f>
        <v>2.5147347740667976</v>
      </c>
      <c r="BS68" s="2"/>
      <c r="BT68" s="7">
        <v>12797</v>
      </c>
      <c r="BU68" s="3">
        <v>12781</v>
      </c>
      <c r="BV68" s="2">
        <f>BT68-BU68</f>
        <v>16</v>
      </c>
      <c r="BW68" s="2">
        <v>16</v>
      </c>
      <c r="BX68" s="61"/>
      <c r="BY68" s="2">
        <f>BW68+BX68</f>
        <v>16</v>
      </c>
      <c r="BZ68" s="2">
        <f>BV68/BU68*1000</f>
        <v>1.2518582270557859</v>
      </c>
      <c r="CA68" s="2">
        <f>BY68/BU68*1000</f>
        <v>1.2518582270557859</v>
      </c>
      <c r="CB68" s="2"/>
      <c r="CC68" s="105">
        <v>12823</v>
      </c>
      <c r="CD68" s="3">
        <v>12804</v>
      </c>
      <c r="CE68" s="2">
        <f>CC68-CD68</f>
        <v>19</v>
      </c>
      <c r="CF68" s="2">
        <v>19</v>
      </c>
      <c r="CG68" s="61"/>
      <c r="CH68" s="2">
        <f>CF68+CG68</f>
        <v>19</v>
      </c>
      <c r="CI68" s="2">
        <f>CE68/CD68*1000</f>
        <v>1.4839112777257109</v>
      </c>
      <c r="CJ68" s="2">
        <f>CH68/CD68*1000</f>
        <v>1.4839112777257109</v>
      </c>
      <c r="CK68" s="2"/>
      <c r="CL68" s="105">
        <v>12807</v>
      </c>
      <c r="CM68" s="3">
        <v>12791</v>
      </c>
      <c r="CN68" s="2">
        <f>CL68-CM68</f>
        <v>16</v>
      </c>
      <c r="CO68" s="2">
        <f>CN68</f>
        <v>16</v>
      </c>
      <c r="CP68" s="61"/>
      <c r="CQ68" s="2">
        <f>CO68+CP68</f>
        <v>16</v>
      </c>
      <c r="CR68" s="2">
        <f>CN68/CM68*1000</f>
        <v>1.2508795246657805</v>
      </c>
      <c r="CS68" s="2">
        <f>CQ68/CM68*1000</f>
        <v>1.2508795246657805</v>
      </c>
      <c r="CT68" s="2"/>
      <c r="CU68" s="132">
        <v>12857</v>
      </c>
      <c r="CV68" s="3">
        <v>12841</v>
      </c>
      <c r="CW68" s="2">
        <f>CU68-CV68</f>
        <v>16</v>
      </c>
      <c r="CX68" s="2">
        <f>CW68</f>
        <v>16</v>
      </c>
      <c r="CY68" s="61"/>
      <c r="CZ68" s="2">
        <f>CX68+CY68</f>
        <v>16</v>
      </c>
      <c r="DA68" s="2">
        <f>CW68/CV68*1000</f>
        <v>1.2460088778132545</v>
      </c>
      <c r="DB68" s="2">
        <f>CZ68/CV68*1000</f>
        <v>1.2460088778132545</v>
      </c>
      <c r="DC68" s="2"/>
      <c r="DD68" s="132">
        <v>12939</v>
      </c>
      <c r="DE68" s="3">
        <v>12915</v>
      </c>
      <c r="DF68" s="2">
        <f>DD68-DE68</f>
        <v>24</v>
      </c>
      <c r="DG68" s="2">
        <f>DF68</f>
        <v>24</v>
      </c>
      <c r="DH68" s="61"/>
      <c r="DI68" s="2">
        <f>DG68+DH68</f>
        <v>24</v>
      </c>
      <c r="DJ68" s="2">
        <f>DF68/DE68*1000</f>
        <v>1.8583042973286876</v>
      </c>
      <c r="DK68" s="2">
        <f>DI68/DE68*1000</f>
        <v>1.8583042973286876</v>
      </c>
      <c r="DL68" s="2"/>
      <c r="DM68" s="132">
        <v>13125</v>
      </c>
      <c r="DN68" s="2">
        <v>13114</v>
      </c>
      <c r="DO68" s="3">
        <f>DM68-DN68</f>
        <v>11</v>
      </c>
      <c r="DP68" s="3">
        <f>DO68/DN68*1000</f>
        <v>0.83879823089827665</v>
      </c>
      <c r="DQ68" s="2"/>
      <c r="DR68" s="132">
        <v>13261</v>
      </c>
      <c r="DS68" s="2">
        <v>13266</v>
      </c>
      <c r="DT68" s="3">
        <f>DR68-DS68</f>
        <v>-5</v>
      </c>
      <c r="DU68" s="3">
        <f>DT68/DS68*1000</f>
        <v>-0.37690336197798885</v>
      </c>
      <c r="DV68" s="2"/>
      <c r="DW68" s="2"/>
      <c r="DX68" s="77">
        <f>BP68</f>
        <v>32</v>
      </c>
      <c r="DY68" s="83">
        <f>BY68</f>
        <v>16</v>
      </c>
      <c r="DZ68" s="83">
        <f>CH68</f>
        <v>19</v>
      </c>
      <c r="EA68" s="81">
        <f>CQ68</f>
        <v>16</v>
      </c>
      <c r="EB68" s="81">
        <f>CZ68</f>
        <v>16</v>
      </c>
      <c r="EC68" s="81">
        <f>DI68</f>
        <v>24</v>
      </c>
      <c r="ED68" s="81">
        <f>DO68</f>
        <v>11</v>
      </c>
      <c r="EE68" s="81">
        <f>DT68</f>
        <v>-5</v>
      </c>
      <c r="EF68" s="2"/>
      <c r="EG68" s="77">
        <f>DX68/BL68*1000</f>
        <v>2.5147347740667976</v>
      </c>
      <c r="EH68" s="83">
        <f>DY68/BU68*1000</f>
        <v>1.2518582270557859</v>
      </c>
      <c r="EI68" s="83">
        <f>DZ68/CD68*1000</f>
        <v>1.4839112777257109</v>
      </c>
      <c r="EJ68" s="81">
        <f>EA68/CM68*1000</f>
        <v>1.2508795246657805</v>
      </c>
      <c r="EK68" s="81">
        <f>EB68/CV68*1000</f>
        <v>1.2460088778132545</v>
      </c>
      <c r="EL68" s="81">
        <f>EC68/DN68*1000</f>
        <v>1.8301052310507853</v>
      </c>
      <c r="EM68" s="81">
        <f>ED68/DN68*1000</f>
        <v>0.83879823089827665</v>
      </c>
      <c r="EN68" s="81">
        <f>EE68/DS68*1000</f>
        <v>-0.37690336197798885</v>
      </c>
      <c r="EO68" s="2"/>
      <c r="EP68" s="83">
        <f>DY68-DX68</f>
        <v>-16</v>
      </c>
      <c r="EQ68" s="83">
        <f>DZ68-DY68</f>
        <v>3</v>
      </c>
      <c r="ER68" s="83">
        <f>EA68-DZ68</f>
        <v>-3</v>
      </c>
      <c r="ES68" s="83">
        <f>EB68-EA68</f>
        <v>0</v>
      </c>
      <c r="ET68" s="83">
        <f>EC68-EB68</f>
        <v>8</v>
      </c>
      <c r="EU68" s="83">
        <f>ED68-EC68</f>
        <v>-13</v>
      </c>
      <c r="EV68" s="83">
        <f>EE68-ED68</f>
        <v>-16</v>
      </c>
      <c r="EW68" s="2">
        <f>EU68+EV68</f>
        <v>-29</v>
      </c>
      <c r="EX68" s="2">
        <f>SUM(ES68:EV68)</f>
        <v>-21</v>
      </c>
      <c r="EY68" s="54"/>
      <c r="EZ68" s="77">
        <f>BR68</f>
        <v>2.5147347740667976</v>
      </c>
      <c r="FA68" s="83">
        <f>CA68</f>
        <v>1.2518582270557859</v>
      </c>
      <c r="FB68" s="83">
        <f>CJ68</f>
        <v>1.4839112777257109</v>
      </c>
      <c r="FC68" s="81">
        <f>CS68</f>
        <v>1.2508795246657805</v>
      </c>
      <c r="FD68" s="83">
        <f>DB68</f>
        <v>1.2460088778132545</v>
      </c>
      <c r="FE68" s="83">
        <f>DP68</f>
        <v>0.83879823089827665</v>
      </c>
      <c r="FF68" s="83">
        <f>DP68</f>
        <v>0.83879823089827665</v>
      </c>
      <c r="FG68" s="83">
        <f>DU68</f>
        <v>-0.37690336197798885</v>
      </c>
      <c r="FH68" s="2">
        <f>EW68/DE68*1000</f>
        <v>-2.2454510259388307</v>
      </c>
      <c r="FI68" s="2">
        <f>EX68/CM68*1000</f>
        <v>-1.6417793761238371</v>
      </c>
      <c r="FJ68" s="2"/>
      <c r="FK68" s="3">
        <f>EE68</f>
        <v>-5</v>
      </c>
    </row>
    <row r="69" spans="1:167" ht="12" customHeight="1" x14ac:dyDescent="0.25">
      <c r="A69" s="2">
        <v>1</v>
      </c>
      <c r="B69" s="10" t="s">
        <v>145</v>
      </c>
      <c r="C69" s="197">
        <v>12005</v>
      </c>
      <c r="D69" s="10"/>
      <c r="E69" s="2" t="s">
        <v>253</v>
      </c>
      <c r="F69" s="33"/>
      <c r="G69" s="33"/>
      <c r="H69" s="33"/>
      <c r="I69" s="33"/>
      <c r="J69" s="33"/>
      <c r="K69" s="33"/>
      <c r="L69" s="33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61"/>
      <c r="X69" s="45"/>
      <c r="Y69" s="3">
        <v>16</v>
      </c>
      <c r="Z69" s="147">
        <v>8</v>
      </c>
      <c r="AA69" s="3">
        <f>SUM(Y69:Z69)</f>
        <v>24</v>
      </c>
      <c r="AB69" s="178" t="s">
        <v>694</v>
      </c>
      <c r="AC69" s="178" t="s">
        <v>694</v>
      </c>
      <c r="AD69" s="178"/>
      <c r="AE69" s="178"/>
      <c r="AF69" s="178"/>
      <c r="AG69" s="178"/>
      <c r="AH69" s="178"/>
      <c r="AI69" s="178"/>
      <c r="AJ69" s="178" t="s">
        <v>694</v>
      </c>
      <c r="AK69" s="178">
        <v>20</v>
      </c>
      <c r="AL69" s="178"/>
      <c r="AM69" s="178" t="s">
        <v>694</v>
      </c>
      <c r="AN69" s="178" t="s">
        <v>694</v>
      </c>
      <c r="AO69" s="178"/>
      <c r="AP69" s="178"/>
      <c r="AQ69" s="178"/>
      <c r="AR69" s="178"/>
      <c r="AS69" s="178" t="s">
        <v>694</v>
      </c>
      <c r="AT69" s="178"/>
      <c r="AU69" s="29">
        <f>SUM(AB69:AT69)</f>
        <v>20</v>
      </c>
      <c r="AV69" s="178">
        <f>SUM(AB69:AJ69)</f>
        <v>0</v>
      </c>
      <c r="AW69" s="178">
        <f>SUM(AK69:AL69)</f>
        <v>20</v>
      </c>
      <c r="AX69" s="178">
        <f>SUM(AM69:AT69)</f>
        <v>0</v>
      </c>
      <c r="AY69" s="29">
        <f>SUM(AV69:AX69)</f>
        <v>20</v>
      </c>
      <c r="AZ69" s="3"/>
      <c r="BA69" s="2">
        <f>AV69</f>
        <v>0</v>
      </c>
      <c r="BB69" s="2">
        <f>AW69</f>
        <v>20</v>
      </c>
      <c r="BC69" s="2">
        <f>AX69</f>
        <v>0</v>
      </c>
      <c r="BD69" s="3">
        <f>AY69</f>
        <v>20</v>
      </c>
      <c r="BE69" s="3">
        <f>EK69</f>
        <v>2.1753908905506458</v>
      </c>
      <c r="BF69" s="2">
        <f>BA69/CV69*1000</f>
        <v>0</v>
      </c>
      <c r="BG69" s="2">
        <f>BB69/CV69*1000</f>
        <v>1.3596193065941535</v>
      </c>
      <c r="BH69" s="2">
        <f>BC69/CV69*1000</f>
        <v>0</v>
      </c>
      <c r="BI69" s="3">
        <f>BD69/CV69*1000</f>
        <v>1.3596193065941535</v>
      </c>
      <c r="BJ69" s="3"/>
      <c r="BK69" s="21">
        <v>14744</v>
      </c>
      <c r="BL69" s="3">
        <v>14712</v>
      </c>
      <c r="BM69" s="2">
        <v>32</v>
      </c>
      <c r="BN69" s="2">
        <v>32</v>
      </c>
      <c r="BO69" s="45"/>
      <c r="BP69" s="2">
        <f>BN69+BO69</f>
        <v>32</v>
      </c>
      <c r="BQ69" s="2">
        <f>BM69/BL69*1000</f>
        <v>2.1750951604132678</v>
      </c>
      <c r="BR69" s="2">
        <f>BP69/BL69*1000</f>
        <v>2.1750951604132678</v>
      </c>
      <c r="BS69" s="2"/>
      <c r="BT69" s="7">
        <v>14853</v>
      </c>
      <c r="BU69" s="3">
        <v>14830</v>
      </c>
      <c r="BV69" s="2">
        <f>BT69-BU69</f>
        <v>23</v>
      </c>
      <c r="BW69" s="2">
        <v>23</v>
      </c>
      <c r="BX69" s="61"/>
      <c r="BY69" s="2">
        <f>BW69+BX69</f>
        <v>23</v>
      </c>
      <c r="BZ69" s="2">
        <f>BV69/BU69*1000</f>
        <v>1.5509103169251517</v>
      </c>
      <c r="CA69" s="2">
        <f>BY69/BU69*1000</f>
        <v>1.5509103169251517</v>
      </c>
      <c r="CB69" s="2"/>
      <c r="CC69" s="105">
        <v>14817</v>
      </c>
      <c r="CD69" s="3">
        <v>14781</v>
      </c>
      <c r="CE69" s="2">
        <f>CC69-CD69</f>
        <v>36</v>
      </c>
      <c r="CF69" s="2">
        <v>36</v>
      </c>
      <c r="CG69" s="61"/>
      <c r="CH69" s="2">
        <f>CF69+CG69</f>
        <v>36</v>
      </c>
      <c r="CI69" s="2">
        <f>CE69/CD69*1000</f>
        <v>2.4355591637913538</v>
      </c>
      <c r="CJ69" s="2">
        <f>CH69/CD69*1000</f>
        <v>2.4355591637913538</v>
      </c>
      <c r="CK69" s="2"/>
      <c r="CL69" s="105">
        <v>14788</v>
      </c>
      <c r="CM69" s="3">
        <v>14762</v>
      </c>
      <c r="CN69" s="2">
        <f>CL69-CM69</f>
        <v>26</v>
      </c>
      <c r="CO69" s="2">
        <f>CN69</f>
        <v>26</v>
      </c>
      <c r="CP69" s="61"/>
      <c r="CQ69" s="2">
        <f>CO69+CP69</f>
        <v>26</v>
      </c>
      <c r="CR69" s="2">
        <f>CN69/CM69*1000</f>
        <v>1.761278959490584</v>
      </c>
      <c r="CS69" s="2">
        <f>CQ69/CM69*1000</f>
        <v>1.761278959490584</v>
      </c>
      <c r="CT69" s="2"/>
      <c r="CU69" s="132">
        <v>14742</v>
      </c>
      <c r="CV69" s="3">
        <v>14710</v>
      </c>
      <c r="CW69" s="2">
        <f>CU69-CV69</f>
        <v>32</v>
      </c>
      <c r="CX69" s="2">
        <f>CW69</f>
        <v>32</v>
      </c>
      <c r="CY69" s="61"/>
      <c r="CZ69" s="2">
        <f>CX69+CY69</f>
        <v>32</v>
      </c>
      <c r="DA69" s="2">
        <f>CW69/CV69*1000</f>
        <v>2.1753908905506458</v>
      </c>
      <c r="DB69" s="2">
        <f>CZ69/CV69*1000</f>
        <v>2.1753908905506458</v>
      </c>
      <c r="DC69" s="2"/>
      <c r="DD69" s="132">
        <v>14843</v>
      </c>
      <c r="DE69" s="3">
        <v>14815</v>
      </c>
      <c r="DF69" s="2">
        <f>DD69-DE69</f>
        <v>28</v>
      </c>
      <c r="DG69" s="2">
        <f>DF69</f>
        <v>28</v>
      </c>
      <c r="DH69" s="61"/>
      <c r="DI69" s="2">
        <f>DG69+DH69</f>
        <v>28</v>
      </c>
      <c r="DJ69" s="2">
        <f>DF69/DE69*1000</f>
        <v>1.8899763752953087</v>
      </c>
      <c r="DK69" s="2">
        <f>DI69/DE69*1000</f>
        <v>1.8899763752953087</v>
      </c>
      <c r="DL69" s="2"/>
      <c r="DM69" s="132">
        <v>14967</v>
      </c>
      <c r="DN69" s="2">
        <v>14954</v>
      </c>
      <c r="DO69" s="3">
        <f>DM69-DN69</f>
        <v>13</v>
      </c>
      <c r="DP69" s="3">
        <f>DO69/DN69*1000</f>
        <v>0.8693326200347733</v>
      </c>
      <c r="DQ69" s="2"/>
      <c r="DR69" s="132">
        <v>15014</v>
      </c>
      <c r="DS69" s="2">
        <v>15008</v>
      </c>
      <c r="DT69" s="3">
        <f>DR69-DS69</f>
        <v>6</v>
      </c>
      <c r="DU69" s="3">
        <f>DT69/DS69*1000</f>
        <v>0.39978678038379528</v>
      </c>
      <c r="DV69" s="2"/>
      <c r="DW69" s="2"/>
      <c r="DX69" s="77">
        <f>BP69</f>
        <v>32</v>
      </c>
      <c r="DY69" s="83">
        <f>BY69</f>
        <v>23</v>
      </c>
      <c r="DZ69" s="83">
        <f>CH69</f>
        <v>36</v>
      </c>
      <c r="EA69" s="81">
        <f>CQ69</f>
        <v>26</v>
      </c>
      <c r="EB69" s="81">
        <f>CZ69</f>
        <v>32</v>
      </c>
      <c r="EC69" s="81">
        <f>DI69</f>
        <v>28</v>
      </c>
      <c r="ED69" s="81">
        <f>DO69</f>
        <v>13</v>
      </c>
      <c r="EE69" s="81">
        <f>DT69</f>
        <v>6</v>
      </c>
      <c r="EF69" s="2"/>
      <c r="EG69" s="77">
        <f>DX69/BL69*1000</f>
        <v>2.1750951604132678</v>
      </c>
      <c r="EH69" s="83">
        <f>DY69/BU69*1000</f>
        <v>1.5509103169251517</v>
      </c>
      <c r="EI69" s="83">
        <f>DZ69/CD69*1000</f>
        <v>2.4355591637913538</v>
      </c>
      <c r="EJ69" s="81">
        <f>EA69/CM69*1000</f>
        <v>1.761278959490584</v>
      </c>
      <c r="EK69" s="81">
        <f>EB69/CV69*1000</f>
        <v>2.1753908905506458</v>
      </c>
      <c r="EL69" s="81">
        <f>EC69/DN69*1000</f>
        <v>1.8724087200748962</v>
      </c>
      <c r="EM69" s="81">
        <f>ED69/DN69*1000</f>
        <v>0.8693326200347733</v>
      </c>
      <c r="EN69" s="81">
        <f>EE69/DS69*1000</f>
        <v>0.39978678038379528</v>
      </c>
      <c r="EO69" s="2"/>
      <c r="EP69" s="83">
        <f>DY69-DX69</f>
        <v>-9</v>
      </c>
      <c r="EQ69" s="83">
        <f>DZ69-DY69</f>
        <v>13</v>
      </c>
      <c r="ER69" s="83">
        <f>EA69-DZ69</f>
        <v>-10</v>
      </c>
      <c r="ES69" s="83">
        <f>EB69-EA69</f>
        <v>6</v>
      </c>
      <c r="ET69" s="83">
        <f>EC69-EB69</f>
        <v>-4</v>
      </c>
      <c r="EU69" s="83">
        <f>ED69-EC69</f>
        <v>-15</v>
      </c>
      <c r="EV69" s="83">
        <f>EE69-ED69</f>
        <v>-7</v>
      </c>
      <c r="EW69" s="2">
        <f>EU69+EV69</f>
        <v>-22</v>
      </c>
      <c r="EX69" s="2">
        <f>SUM(ES69:EV69)</f>
        <v>-20</v>
      </c>
      <c r="EY69" s="54"/>
      <c r="EZ69" s="77">
        <f>BR69</f>
        <v>2.1750951604132678</v>
      </c>
      <c r="FA69" s="83">
        <f>CA69</f>
        <v>1.5509103169251517</v>
      </c>
      <c r="FB69" s="83">
        <f>CJ69</f>
        <v>2.4355591637913538</v>
      </c>
      <c r="FC69" s="81">
        <f>CS69</f>
        <v>1.761278959490584</v>
      </c>
      <c r="FD69" s="83">
        <f>DB69</f>
        <v>2.1753908905506458</v>
      </c>
      <c r="FE69" s="83">
        <f>DP69</f>
        <v>0.8693326200347733</v>
      </c>
      <c r="FF69" s="83">
        <f>DP69</f>
        <v>0.8693326200347733</v>
      </c>
      <c r="FG69" s="83">
        <f>DU69</f>
        <v>0.39978678038379528</v>
      </c>
      <c r="FH69" s="2">
        <f>EW69/DE69*1000</f>
        <v>-1.4849814377320283</v>
      </c>
      <c r="FI69" s="2">
        <f>EX69/CM69*1000</f>
        <v>-1.3548299688389107</v>
      </c>
      <c r="FJ69" s="2"/>
      <c r="FK69" s="3">
        <f>EE69</f>
        <v>6</v>
      </c>
    </row>
    <row r="70" spans="1:167" ht="12" customHeight="1" x14ac:dyDescent="0.25">
      <c r="A70" s="2">
        <v>1</v>
      </c>
      <c r="B70" s="10" t="s">
        <v>145</v>
      </c>
      <c r="C70" s="197">
        <v>11005</v>
      </c>
      <c r="D70" s="10"/>
      <c r="E70" s="2" t="s">
        <v>254</v>
      </c>
      <c r="F70" s="33"/>
      <c r="G70" s="33"/>
      <c r="H70" s="33"/>
      <c r="I70" s="33"/>
      <c r="J70" s="33"/>
      <c r="K70" s="33"/>
      <c r="L70" s="33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61"/>
      <c r="X70" s="45"/>
      <c r="Y70" s="3">
        <v>19</v>
      </c>
      <c r="Z70" s="147">
        <v>6</v>
      </c>
      <c r="AA70" s="3">
        <f>SUM(Y70:Z70)</f>
        <v>25</v>
      </c>
      <c r="AB70" s="178" t="s">
        <v>694</v>
      </c>
      <c r="AC70" s="178" t="s">
        <v>694</v>
      </c>
      <c r="AD70" s="178"/>
      <c r="AE70" s="178"/>
      <c r="AF70" s="178"/>
      <c r="AG70" s="178"/>
      <c r="AH70" s="178"/>
      <c r="AI70" s="178"/>
      <c r="AJ70" s="178" t="s">
        <v>694</v>
      </c>
      <c r="AK70" s="178">
        <v>19</v>
      </c>
      <c r="AL70" s="178"/>
      <c r="AM70" s="178" t="s">
        <v>694</v>
      </c>
      <c r="AN70" s="178" t="s">
        <v>694</v>
      </c>
      <c r="AO70" s="178"/>
      <c r="AP70" s="178"/>
      <c r="AQ70" s="178"/>
      <c r="AR70" s="178"/>
      <c r="AS70" s="178" t="s">
        <v>694</v>
      </c>
      <c r="AT70" s="178"/>
      <c r="AU70" s="29">
        <f>SUM(AB70:AT70)</f>
        <v>19</v>
      </c>
      <c r="AV70" s="178">
        <f>SUM(AB70:AJ70)</f>
        <v>0</v>
      </c>
      <c r="AW70" s="178">
        <f>SUM(AK70:AL70)</f>
        <v>19</v>
      </c>
      <c r="AX70" s="178">
        <f>SUM(AM70:AT70)</f>
        <v>0</v>
      </c>
      <c r="AY70" s="29">
        <f>SUM(AV70:AX70)</f>
        <v>19</v>
      </c>
      <c r="AZ70" s="3"/>
      <c r="BA70" s="2">
        <f>AV70</f>
        <v>0</v>
      </c>
      <c r="BB70" s="2">
        <f>AW70</f>
        <v>19</v>
      </c>
      <c r="BC70" s="2">
        <f>AX70</f>
        <v>0</v>
      </c>
      <c r="BD70" s="3">
        <f>AY70</f>
        <v>19</v>
      </c>
      <c r="BE70" s="3">
        <f>EK70</f>
        <v>2.2005303842464592</v>
      </c>
      <c r="BF70" s="2">
        <f>BA70/CV70*1000</f>
        <v>0</v>
      </c>
      <c r="BG70" s="2">
        <f>BB70/CV70*1000</f>
        <v>1.07205326412007</v>
      </c>
      <c r="BH70" s="2">
        <f>BC70/CV70*1000</f>
        <v>0</v>
      </c>
      <c r="BI70" s="3">
        <f>BD70/CV70*1000</f>
        <v>1.07205326412007</v>
      </c>
      <c r="BJ70" s="3"/>
      <c r="BK70" s="21">
        <v>17225</v>
      </c>
      <c r="BL70" s="3">
        <v>17157</v>
      </c>
      <c r="BM70" s="2">
        <v>68</v>
      </c>
      <c r="BN70" s="2">
        <v>68</v>
      </c>
      <c r="BO70" s="45"/>
      <c r="BP70" s="2">
        <f>BN70+BO70</f>
        <v>68</v>
      </c>
      <c r="BQ70" s="2">
        <f>BM70/BL70*1000</f>
        <v>3.9633968642536574</v>
      </c>
      <c r="BR70" s="2">
        <f>BP70/BL70*1000</f>
        <v>3.9633968642536574</v>
      </c>
      <c r="BS70" s="2"/>
      <c r="BT70" s="7">
        <v>17276</v>
      </c>
      <c r="BU70" s="3">
        <v>17219</v>
      </c>
      <c r="BV70" s="2">
        <f>BT70-BU70</f>
        <v>57</v>
      </c>
      <c r="BW70" s="2">
        <v>57</v>
      </c>
      <c r="BX70" s="61"/>
      <c r="BY70" s="2">
        <f>BW70+BX70</f>
        <v>57</v>
      </c>
      <c r="BZ70" s="2">
        <f>BV70/BU70*1000</f>
        <v>3.3102967652012314</v>
      </c>
      <c r="CA70" s="2">
        <f>BY70/BU70*1000</f>
        <v>3.3102967652012314</v>
      </c>
      <c r="CB70" s="2"/>
      <c r="CC70" s="105">
        <v>17272</v>
      </c>
      <c r="CD70" s="3">
        <v>17225</v>
      </c>
      <c r="CE70" s="2">
        <f>CC70-CD70</f>
        <v>47</v>
      </c>
      <c r="CF70" s="2">
        <v>47</v>
      </c>
      <c r="CG70" s="61"/>
      <c r="CH70" s="2">
        <f>CF70+CG70</f>
        <v>47</v>
      </c>
      <c r="CI70" s="2">
        <f>CE70/CD70*1000</f>
        <v>2.7285921625544267</v>
      </c>
      <c r="CJ70" s="2">
        <f>CH70/CD70*1000</f>
        <v>2.7285921625544267</v>
      </c>
      <c r="CK70" s="2"/>
      <c r="CL70" s="105">
        <v>17584</v>
      </c>
      <c r="CM70" s="3">
        <v>17540</v>
      </c>
      <c r="CN70" s="2">
        <f>CL70-CM70</f>
        <v>44</v>
      </c>
      <c r="CO70" s="2">
        <f>CN70</f>
        <v>44</v>
      </c>
      <c r="CP70" s="61"/>
      <c r="CQ70" s="2">
        <f>CO70+CP70</f>
        <v>44</v>
      </c>
      <c r="CR70" s="2">
        <f>CN70/CM70*1000</f>
        <v>2.5085518814139109</v>
      </c>
      <c r="CS70" s="2">
        <f>CQ70/CM70*1000</f>
        <v>2.5085518814139109</v>
      </c>
      <c r="CT70" s="2"/>
      <c r="CU70" s="132">
        <v>17762</v>
      </c>
      <c r="CV70" s="3">
        <v>17723</v>
      </c>
      <c r="CW70" s="2">
        <f>CU70-CV70</f>
        <v>39</v>
      </c>
      <c r="CX70" s="2">
        <f>CW70</f>
        <v>39</v>
      </c>
      <c r="CY70" s="61"/>
      <c r="CZ70" s="2">
        <f>CX70+CY70</f>
        <v>39</v>
      </c>
      <c r="DA70" s="2">
        <f>CW70/CV70*1000</f>
        <v>2.2005303842464592</v>
      </c>
      <c r="DB70" s="2">
        <f>CZ70/CV70*1000</f>
        <v>2.2005303842464592</v>
      </c>
      <c r="DC70" s="2"/>
      <c r="DD70" s="132">
        <v>17800</v>
      </c>
      <c r="DE70" s="3">
        <v>17782</v>
      </c>
      <c r="DF70" s="2">
        <f>DD70-DE70</f>
        <v>18</v>
      </c>
      <c r="DG70" s="2">
        <f>DF70</f>
        <v>18</v>
      </c>
      <c r="DH70" s="61"/>
      <c r="DI70" s="2">
        <f>DG70+DH70</f>
        <v>18</v>
      </c>
      <c r="DJ70" s="2">
        <f>DF70/DE70*1000</f>
        <v>1.0122595883477674</v>
      </c>
      <c r="DK70" s="2">
        <f>DI70/DE70*1000</f>
        <v>1.0122595883477674</v>
      </c>
      <c r="DL70" s="2"/>
      <c r="DM70" s="132">
        <v>17977</v>
      </c>
      <c r="DN70" s="2">
        <v>17955</v>
      </c>
      <c r="DO70" s="3">
        <f>DM70-DN70</f>
        <v>22</v>
      </c>
      <c r="DP70" s="3">
        <f>DO70/DN70*1000</f>
        <v>1.2252854358117518</v>
      </c>
      <c r="DQ70" s="2"/>
      <c r="DR70" s="132">
        <v>18266</v>
      </c>
      <c r="DS70" s="2">
        <v>18220</v>
      </c>
      <c r="DT70" s="3">
        <f>DR70-DS70</f>
        <v>46</v>
      </c>
      <c r="DU70" s="3">
        <f>DT70/DS70*1000</f>
        <v>2.5246981339187706</v>
      </c>
      <c r="DV70" s="2"/>
      <c r="DW70" s="2"/>
      <c r="DX70" s="77">
        <f>BP70</f>
        <v>68</v>
      </c>
      <c r="DY70" s="83">
        <f>BY70</f>
        <v>57</v>
      </c>
      <c r="DZ70" s="83">
        <f>CH70</f>
        <v>47</v>
      </c>
      <c r="EA70" s="81">
        <f>CQ70</f>
        <v>44</v>
      </c>
      <c r="EB70" s="81">
        <f>CZ70</f>
        <v>39</v>
      </c>
      <c r="EC70" s="81">
        <f>DI70</f>
        <v>18</v>
      </c>
      <c r="ED70" s="81">
        <f>DO70</f>
        <v>22</v>
      </c>
      <c r="EE70" s="81">
        <f>DT70</f>
        <v>46</v>
      </c>
      <c r="EF70" s="2"/>
      <c r="EG70" s="77">
        <f>DX70/BL70*1000</f>
        <v>3.9633968642536574</v>
      </c>
      <c r="EH70" s="83">
        <f>DY70/BU70*1000</f>
        <v>3.3102967652012314</v>
      </c>
      <c r="EI70" s="83">
        <f>DZ70/CD70*1000</f>
        <v>2.7285921625544267</v>
      </c>
      <c r="EJ70" s="81">
        <f>EA70/CM70*1000</f>
        <v>2.5085518814139109</v>
      </c>
      <c r="EK70" s="81">
        <f>EB70/CV70*1000</f>
        <v>2.2005303842464592</v>
      </c>
      <c r="EL70" s="81">
        <f>EC70/DN70*1000</f>
        <v>1.0025062656641603</v>
      </c>
      <c r="EM70" s="81">
        <f>ED70/DN70*1000</f>
        <v>1.2252854358117518</v>
      </c>
      <c r="EN70" s="81">
        <f>EE70/DS70*1000</f>
        <v>2.5246981339187706</v>
      </c>
      <c r="EO70" s="2"/>
      <c r="EP70" s="83">
        <f>DY70-DX70</f>
        <v>-11</v>
      </c>
      <c r="EQ70" s="83">
        <f>DZ70-DY70</f>
        <v>-10</v>
      </c>
      <c r="ER70" s="83">
        <f>EA70-DZ70</f>
        <v>-3</v>
      </c>
      <c r="ES70" s="83">
        <f>EB70-EA70</f>
        <v>-5</v>
      </c>
      <c r="ET70" s="83">
        <f>EC70-EB70</f>
        <v>-21</v>
      </c>
      <c r="EU70" s="83">
        <f>ED70-EC70</f>
        <v>4</v>
      </c>
      <c r="EV70" s="83">
        <f>EE70-ED70</f>
        <v>24</v>
      </c>
      <c r="EW70" s="2">
        <f>EU70+EV70</f>
        <v>28</v>
      </c>
      <c r="EX70" s="2">
        <f>SUM(ES70:EV70)</f>
        <v>2</v>
      </c>
      <c r="EY70" s="54"/>
      <c r="EZ70" s="77">
        <f>BR70</f>
        <v>3.9633968642536574</v>
      </c>
      <c r="FA70" s="83">
        <f>CA70</f>
        <v>3.3102967652012314</v>
      </c>
      <c r="FB70" s="83">
        <f>CJ70</f>
        <v>2.7285921625544267</v>
      </c>
      <c r="FC70" s="81">
        <f>CS70</f>
        <v>2.5085518814139109</v>
      </c>
      <c r="FD70" s="83">
        <f>DB70</f>
        <v>2.2005303842464592</v>
      </c>
      <c r="FE70" s="83">
        <f>DP70</f>
        <v>1.2252854358117518</v>
      </c>
      <c r="FF70" s="83">
        <f>DP70</f>
        <v>1.2252854358117518</v>
      </c>
      <c r="FG70" s="83">
        <f>DU70</f>
        <v>2.5246981339187706</v>
      </c>
      <c r="FH70" s="2">
        <f>EW70/DE70*1000</f>
        <v>1.5746260263187493</v>
      </c>
      <c r="FI70" s="2">
        <f>EX70/CM70*1000</f>
        <v>0.11402508551881414</v>
      </c>
      <c r="FJ70" s="2"/>
      <c r="FK70" s="3">
        <f>EE70</f>
        <v>46</v>
      </c>
    </row>
    <row r="71" spans="1:167" ht="12" customHeight="1" x14ac:dyDescent="0.25">
      <c r="A71" s="2">
        <v>1</v>
      </c>
      <c r="B71" s="10" t="s">
        <v>147</v>
      </c>
      <c r="C71" s="197">
        <v>24014</v>
      </c>
      <c r="D71" s="10"/>
      <c r="E71" s="2" t="s">
        <v>255</v>
      </c>
      <c r="F71" s="33"/>
      <c r="G71" s="33"/>
      <c r="H71" s="33"/>
      <c r="I71" s="33"/>
      <c r="J71" s="33"/>
      <c r="K71" s="33"/>
      <c r="L71" s="33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61"/>
      <c r="X71" s="45"/>
      <c r="Y71" s="3">
        <v>8</v>
      </c>
      <c r="Z71" s="147">
        <v>8</v>
      </c>
      <c r="AA71" s="3">
        <f>SUM(Y71:Z71)</f>
        <v>16</v>
      </c>
      <c r="AB71" s="178"/>
      <c r="AC71" s="178"/>
      <c r="AD71" s="178"/>
      <c r="AE71" s="178"/>
      <c r="AF71" s="178"/>
      <c r="AG71" s="178"/>
      <c r="AH71" s="178"/>
      <c r="AI71" s="178"/>
      <c r="AJ71" s="178"/>
      <c r="AK71" s="178">
        <v>13</v>
      </c>
      <c r="AL71" s="178"/>
      <c r="AM71" s="178"/>
      <c r="AN71" s="178"/>
      <c r="AO71" s="178"/>
      <c r="AP71" s="178"/>
      <c r="AQ71" s="178"/>
      <c r="AR71" s="178"/>
      <c r="AS71" s="178"/>
      <c r="AT71" s="178"/>
      <c r="AU71" s="29">
        <f>SUM(AB71:AT71)</f>
        <v>13</v>
      </c>
      <c r="AV71" s="178">
        <f>SUM(AB71:AJ71)</f>
        <v>0</v>
      </c>
      <c r="AW71" s="178">
        <f>SUM(AK71:AL71)</f>
        <v>13</v>
      </c>
      <c r="AX71" s="178">
        <f>SUM(AM71:AT71)</f>
        <v>0</v>
      </c>
      <c r="AY71" s="29">
        <f>SUM(AV71:AX71)</f>
        <v>13</v>
      </c>
      <c r="AZ71" s="3"/>
      <c r="BA71" s="2">
        <f>AV71</f>
        <v>0</v>
      </c>
      <c r="BB71" s="2">
        <f>AW71</f>
        <v>13</v>
      </c>
      <c r="BC71" s="2">
        <f>AX71</f>
        <v>0</v>
      </c>
      <c r="BD71" s="3">
        <f>AY71</f>
        <v>13</v>
      </c>
      <c r="BE71" s="3">
        <f>EK71</f>
        <v>1.2398743593982477</v>
      </c>
      <c r="BF71" s="2">
        <f>BA71/CV71*1000</f>
        <v>0</v>
      </c>
      <c r="BG71" s="2">
        <f>BB71/CV71*1000</f>
        <v>1.0745577781451481</v>
      </c>
      <c r="BH71" s="2">
        <f>BC71/CV71*1000</f>
        <v>0</v>
      </c>
      <c r="BI71" s="3">
        <f>BD71/CV71*1000</f>
        <v>1.0745577781451481</v>
      </c>
      <c r="BJ71" s="3"/>
      <c r="BK71" s="21">
        <v>11984</v>
      </c>
      <c r="BL71" s="3">
        <v>11957</v>
      </c>
      <c r="BM71" s="2">
        <v>27</v>
      </c>
      <c r="BN71" s="2">
        <v>27</v>
      </c>
      <c r="BO71" s="45"/>
      <c r="BP71" s="2">
        <f>BN71+BO71</f>
        <v>27</v>
      </c>
      <c r="BQ71" s="2">
        <f>BM71/BL71*1000</f>
        <v>2.2580914945220374</v>
      </c>
      <c r="BR71" s="2">
        <f>BP71/BL71*1000</f>
        <v>2.2580914945220374</v>
      </c>
      <c r="BS71" s="2"/>
      <c r="BT71" s="7">
        <v>11945</v>
      </c>
      <c r="BU71" s="3">
        <v>11926</v>
      </c>
      <c r="BV71" s="2">
        <f>BT71-BU71</f>
        <v>19</v>
      </c>
      <c r="BW71" s="2">
        <v>19</v>
      </c>
      <c r="BX71" s="61"/>
      <c r="BY71" s="2">
        <f>BW71+BX71</f>
        <v>19</v>
      </c>
      <c r="BZ71" s="2">
        <f>BV71/BU71*1000</f>
        <v>1.5931578064732517</v>
      </c>
      <c r="CA71" s="2">
        <f>BY71/BU71*1000</f>
        <v>1.5931578064732517</v>
      </c>
      <c r="CB71" s="2"/>
      <c r="CC71" s="105">
        <v>11985</v>
      </c>
      <c r="CD71" s="3">
        <v>11968</v>
      </c>
      <c r="CE71" s="2">
        <f>CC71-CD71</f>
        <v>17</v>
      </c>
      <c r="CF71" s="2">
        <v>17</v>
      </c>
      <c r="CG71" s="61"/>
      <c r="CH71" s="2">
        <f>CF71+CG71</f>
        <v>17</v>
      </c>
      <c r="CI71" s="2">
        <f>CE71/CD71*1000</f>
        <v>1.4204545454545454</v>
      </c>
      <c r="CJ71" s="2">
        <f>CH71/CD71*1000</f>
        <v>1.4204545454545454</v>
      </c>
      <c r="CK71" s="2"/>
      <c r="CL71" s="105">
        <v>12066</v>
      </c>
      <c r="CM71" s="3">
        <v>12054</v>
      </c>
      <c r="CN71" s="2">
        <f>CL71-CM71</f>
        <v>12</v>
      </c>
      <c r="CO71" s="2">
        <f>CN71</f>
        <v>12</v>
      </c>
      <c r="CP71" s="61"/>
      <c r="CQ71" s="2">
        <f>CO71+CP71</f>
        <v>12</v>
      </c>
      <c r="CR71" s="2">
        <f>CN71/CM71*1000</f>
        <v>0.99552015928322546</v>
      </c>
      <c r="CS71" s="2">
        <f>CQ71/CM71*1000</f>
        <v>0.99552015928322546</v>
      </c>
      <c r="CT71" s="2"/>
      <c r="CU71" s="132">
        <v>12113</v>
      </c>
      <c r="CV71" s="3">
        <v>12098</v>
      </c>
      <c r="CW71" s="2">
        <f>CU71-CV71</f>
        <v>15</v>
      </c>
      <c r="CX71" s="2">
        <f>CW71</f>
        <v>15</v>
      </c>
      <c r="CY71" s="61"/>
      <c r="CZ71" s="2">
        <f>CX71+CY71</f>
        <v>15</v>
      </c>
      <c r="DA71" s="2">
        <f>CW71/CV71*1000</f>
        <v>1.2398743593982477</v>
      </c>
      <c r="DB71" s="2">
        <f>CZ71/CV71*1000</f>
        <v>1.2398743593982477</v>
      </c>
      <c r="DC71" s="2"/>
      <c r="DD71" s="132">
        <v>12218</v>
      </c>
      <c r="DE71" s="3">
        <v>12187</v>
      </c>
      <c r="DF71" s="2">
        <f>DD71-DE71</f>
        <v>31</v>
      </c>
      <c r="DG71" s="2">
        <f>DF71</f>
        <v>31</v>
      </c>
      <c r="DH71" s="61"/>
      <c r="DI71" s="2">
        <f>DG71+DH71</f>
        <v>31</v>
      </c>
      <c r="DJ71" s="2">
        <f>DF71/DE71*1000</f>
        <v>2.5436941002707805</v>
      </c>
      <c r="DK71" s="2">
        <f>DI71/DE71*1000</f>
        <v>2.5436941002707805</v>
      </c>
      <c r="DL71" s="2"/>
      <c r="DM71" s="132">
        <v>12379</v>
      </c>
      <c r="DN71" s="2">
        <v>12365</v>
      </c>
      <c r="DO71" s="3">
        <f>DM71-DN71</f>
        <v>14</v>
      </c>
      <c r="DP71" s="3">
        <f>DO71/DN71*1000</f>
        <v>1.1322280630812778</v>
      </c>
      <c r="DQ71" s="2"/>
      <c r="DR71" s="132">
        <v>12523</v>
      </c>
      <c r="DS71" s="2">
        <v>12507</v>
      </c>
      <c r="DT71" s="3">
        <f>DR71-DS71</f>
        <v>16</v>
      </c>
      <c r="DU71" s="3">
        <f>DT71/DS71*1000</f>
        <v>1.2792836011833373</v>
      </c>
      <c r="DV71" s="2"/>
      <c r="DW71" s="2"/>
      <c r="DX71" s="77">
        <f>BP71</f>
        <v>27</v>
      </c>
      <c r="DY71" s="83">
        <f>BY71</f>
        <v>19</v>
      </c>
      <c r="DZ71" s="83">
        <f>CH71</f>
        <v>17</v>
      </c>
      <c r="EA71" s="81">
        <f>CQ71</f>
        <v>12</v>
      </c>
      <c r="EB71" s="81">
        <f>CZ71</f>
        <v>15</v>
      </c>
      <c r="EC71" s="81">
        <f>DI71</f>
        <v>31</v>
      </c>
      <c r="ED71" s="81">
        <f>DO71</f>
        <v>14</v>
      </c>
      <c r="EE71" s="81">
        <f>DT71</f>
        <v>16</v>
      </c>
      <c r="EF71" s="2"/>
      <c r="EG71" s="77">
        <f>DX71/BL71*1000</f>
        <v>2.2580914945220374</v>
      </c>
      <c r="EH71" s="83">
        <f>DY71/BU71*1000</f>
        <v>1.5931578064732517</v>
      </c>
      <c r="EI71" s="83">
        <f>DZ71/CD71*1000</f>
        <v>1.4204545454545454</v>
      </c>
      <c r="EJ71" s="81">
        <f>EA71/CM71*1000</f>
        <v>0.99552015928322546</v>
      </c>
      <c r="EK71" s="81">
        <f>EB71/CV71*1000</f>
        <v>1.2398743593982477</v>
      </c>
      <c r="EL71" s="81">
        <f>EC71/DN71*1000</f>
        <v>2.5070764253942581</v>
      </c>
      <c r="EM71" s="81">
        <f>ED71/DN71*1000</f>
        <v>1.1322280630812778</v>
      </c>
      <c r="EN71" s="81">
        <f>EE71/DS71*1000</f>
        <v>1.2792836011833373</v>
      </c>
      <c r="EO71" s="2"/>
      <c r="EP71" s="83">
        <f>DY71-DX71</f>
        <v>-8</v>
      </c>
      <c r="EQ71" s="83">
        <f>DZ71-DY71</f>
        <v>-2</v>
      </c>
      <c r="ER71" s="83">
        <f>EA71-DZ71</f>
        <v>-5</v>
      </c>
      <c r="ES71" s="83">
        <f>EB71-EA71</f>
        <v>3</v>
      </c>
      <c r="ET71" s="83">
        <f>EC71-EB71</f>
        <v>16</v>
      </c>
      <c r="EU71" s="83">
        <f>ED71-EC71</f>
        <v>-17</v>
      </c>
      <c r="EV71" s="83">
        <f>EE71-ED71</f>
        <v>2</v>
      </c>
      <c r="EW71" s="2">
        <f>EU71+EV71</f>
        <v>-15</v>
      </c>
      <c r="EX71" s="2">
        <f>SUM(ES71:EV71)</f>
        <v>4</v>
      </c>
      <c r="EY71" s="54"/>
      <c r="EZ71" s="77">
        <f>BR71</f>
        <v>2.2580914945220374</v>
      </c>
      <c r="FA71" s="83">
        <f>CA71</f>
        <v>1.5931578064732517</v>
      </c>
      <c r="FB71" s="83">
        <f>CJ71</f>
        <v>1.4204545454545454</v>
      </c>
      <c r="FC71" s="81">
        <f>CS71</f>
        <v>0.99552015928322546</v>
      </c>
      <c r="FD71" s="83">
        <f>DB71</f>
        <v>1.2398743593982477</v>
      </c>
      <c r="FE71" s="83">
        <f>DP71</f>
        <v>1.1322280630812778</v>
      </c>
      <c r="FF71" s="83">
        <f>DP71</f>
        <v>1.1322280630812778</v>
      </c>
      <c r="FG71" s="83">
        <f>DU71</f>
        <v>1.2792836011833373</v>
      </c>
      <c r="FH71" s="2">
        <f>EW71/DE71*1000</f>
        <v>-1.2308197259374745</v>
      </c>
      <c r="FI71" s="2">
        <f>EX71/CM71*1000</f>
        <v>0.3318400530944085</v>
      </c>
      <c r="FJ71" s="2"/>
      <c r="FK71" s="3">
        <f>EE71</f>
        <v>16</v>
      </c>
    </row>
    <row r="72" spans="1:167" ht="12" customHeight="1" x14ac:dyDescent="0.25">
      <c r="A72" s="2">
        <v>1</v>
      </c>
      <c r="B72" s="10" t="s">
        <v>153</v>
      </c>
      <c r="C72" s="197">
        <v>73009</v>
      </c>
      <c r="D72" s="10"/>
      <c r="E72" s="2" t="s">
        <v>256</v>
      </c>
      <c r="F72" s="33"/>
      <c r="G72" s="33"/>
      <c r="H72" s="33"/>
      <c r="I72" s="33"/>
      <c r="J72" s="33"/>
      <c r="K72" s="33"/>
      <c r="L72" s="33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61"/>
      <c r="X72" s="45"/>
      <c r="Y72" s="3">
        <v>12</v>
      </c>
      <c r="Z72" s="147">
        <v>8</v>
      </c>
      <c r="AA72" s="3">
        <f>SUM(Y72:Z72)</f>
        <v>20</v>
      </c>
      <c r="AB72" s="178" t="s">
        <v>694</v>
      </c>
      <c r="AC72" s="178" t="s">
        <v>694</v>
      </c>
      <c r="AD72" s="178"/>
      <c r="AE72" s="178"/>
      <c r="AF72" s="178"/>
      <c r="AG72" s="178"/>
      <c r="AH72" s="178"/>
      <c r="AI72" s="178"/>
      <c r="AJ72" s="178"/>
      <c r="AK72" s="178">
        <v>12</v>
      </c>
      <c r="AL72" s="178"/>
      <c r="AM72" s="178" t="s">
        <v>694</v>
      </c>
      <c r="AN72" s="178" t="s">
        <v>694</v>
      </c>
      <c r="AO72" s="178"/>
      <c r="AP72" s="178"/>
      <c r="AQ72" s="178"/>
      <c r="AR72" s="178"/>
      <c r="AS72" s="178" t="s">
        <v>694</v>
      </c>
      <c r="AT72" s="178"/>
      <c r="AU72" s="29">
        <f>SUM(AB72:AT72)</f>
        <v>12</v>
      </c>
      <c r="AV72" s="178">
        <f>SUM(AB72:AJ72)</f>
        <v>0</v>
      </c>
      <c r="AW72" s="178">
        <f>SUM(AK72:AL72)</f>
        <v>12</v>
      </c>
      <c r="AX72" s="178">
        <f>SUM(AM72:AT72)</f>
        <v>0</v>
      </c>
      <c r="AY72" s="29">
        <f>SUM(AV72:AX72)</f>
        <v>12</v>
      </c>
      <c r="AZ72" s="3"/>
      <c r="BA72" s="2">
        <f>AV72</f>
        <v>0</v>
      </c>
      <c r="BB72" s="2">
        <f>AW72</f>
        <v>12</v>
      </c>
      <c r="BC72" s="2">
        <f>AX72</f>
        <v>0</v>
      </c>
      <c r="BD72" s="3">
        <f>AY72</f>
        <v>12</v>
      </c>
      <c r="BE72" s="3">
        <f>EK72</f>
        <v>2.0797882397428626</v>
      </c>
      <c r="BF72" s="2">
        <f>BA72/CV72*1000</f>
        <v>0</v>
      </c>
      <c r="BG72" s="2">
        <f>BB72/CV72*1000</f>
        <v>1.1344299489506524</v>
      </c>
      <c r="BH72" s="2">
        <f>BC72/CV72*1000</f>
        <v>0</v>
      </c>
      <c r="BI72" s="3">
        <f>BD72/CV72*1000</f>
        <v>1.1344299489506524</v>
      </c>
      <c r="BJ72" s="3"/>
      <c r="BK72" s="21">
        <v>10539</v>
      </c>
      <c r="BL72" s="3">
        <v>10485</v>
      </c>
      <c r="BM72" s="2">
        <v>54</v>
      </c>
      <c r="BN72" s="2">
        <v>54</v>
      </c>
      <c r="BO72" s="45"/>
      <c r="BP72" s="2">
        <f>BN72+BO72</f>
        <v>54</v>
      </c>
      <c r="BQ72" s="2">
        <f>BM72/BL72*1000</f>
        <v>5.1502145922746783</v>
      </c>
      <c r="BR72" s="2">
        <f>BP72/BL72*1000</f>
        <v>5.1502145922746783</v>
      </c>
      <c r="BS72" s="2"/>
      <c r="BT72" s="7">
        <v>10603</v>
      </c>
      <c r="BU72" s="3">
        <v>10555</v>
      </c>
      <c r="BV72" s="2">
        <f>BT72-BU72</f>
        <v>48</v>
      </c>
      <c r="BW72" s="2">
        <v>48</v>
      </c>
      <c r="BX72" s="61"/>
      <c r="BY72" s="2">
        <f>BW72+BX72</f>
        <v>48</v>
      </c>
      <c r="BZ72" s="2">
        <f>BV72/BU72*1000</f>
        <v>4.5476077688299386</v>
      </c>
      <c r="CA72" s="2">
        <f>BY72/BU72*1000</f>
        <v>4.5476077688299386</v>
      </c>
      <c r="CB72" s="2"/>
      <c r="CC72" s="105">
        <v>10597</v>
      </c>
      <c r="CD72" s="3">
        <v>10552</v>
      </c>
      <c r="CE72" s="2">
        <f>CC72-CD72</f>
        <v>45</v>
      </c>
      <c r="CF72" s="2">
        <v>45</v>
      </c>
      <c r="CG72" s="61"/>
      <c r="CH72" s="2">
        <f>CF72+CG72</f>
        <v>45</v>
      </c>
      <c r="CI72" s="2">
        <f>CE72/CD72*1000</f>
        <v>4.2645943896891589</v>
      </c>
      <c r="CJ72" s="2">
        <f>CH72/CD72*1000</f>
        <v>4.2645943896891589</v>
      </c>
      <c r="CK72" s="2"/>
      <c r="CL72" s="105">
        <v>10598</v>
      </c>
      <c r="CM72" s="3">
        <v>10588</v>
      </c>
      <c r="CN72" s="2">
        <f>CL72-CM72</f>
        <v>10</v>
      </c>
      <c r="CO72" s="2">
        <f>CN72</f>
        <v>10</v>
      </c>
      <c r="CP72" s="61"/>
      <c r="CQ72" s="2">
        <f>CO72+CP72</f>
        <v>10</v>
      </c>
      <c r="CR72" s="2">
        <f>CN72/CM72*1000</f>
        <v>0.94446543256516813</v>
      </c>
      <c r="CS72" s="2">
        <f>CQ72/CM72*1000</f>
        <v>0.94446543256516813</v>
      </c>
      <c r="CT72" s="2"/>
      <c r="CU72" s="132">
        <v>10600</v>
      </c>
      <c r="CV72" s="3">
        <v>10578</v>
      </c>
      <c r="CW72" s="2">
        <f>CU72-CV72</f>
        <v>22</v>
      </c>
      <c r="CX72" s="2">
        <f>CW72</f>
        <v>22</v>
      </c>
      <c r="CY72" s="61"/>
      <c r="CZ72" s="2">
        <f>CX72+CY72</f>
        <v>22</v>
      </c>
      <c r="DA72" s="2">
        <f>CW72/CV72*1000</f>
        <v>2.0797882397428626</v>
      </c>
      <c r="DB72" s="2">
        <f>CZ72/CV72*1000</f>
        <v>2.0797882397428626</v>
      </c>
      <c r="DC72" s="2"/>
      <c r="DD72" s="132">
        <v>10696</v>
      </c>
      <c r="DE72" s="3">
        <v>10672</v>
      </c>
      <c r="DF72" s="2">
        <f>DD72-DE72</f>
        <v>24</v>
      </c>
      <c r="DG72" s="2">
        <f>DF72</f>
        <v>24</v>
      </c>
      <c r="DH72" s="61"/>
      <c r="DI72" s="2">
        <f>DG72+DH72</f>
        <v>24</v>
      </c>
      <c r="DJ72" s="2">
        <f>DF72/DE72*1000</f>
        <v>2.2488755622188905</v>
      </c>
      <c r="DK72" s="2">
        <f>DI72/DE72*1000</f>
        <v>2.2488755622188905</v>
      </c>
      <c r="DL72" s="2"/>
      <c r="DM72" s="132">
        <v>10706</v>
      </c>
      <c r="DN72" s="2">
        <v>10695</v>
      </c>
      <c r="DO72" s="3">
        <f>DM72-DN72</f>
        <v>11</v>
      </c>
      <c r="DP72" s="3">
        <f>DO72/DN72*1000</f>
        <v>1.0285179990649835</v>
      </c>
      <c r="DQ72" s="2"/>
      <c r="DR72" s="132">
        <v>10881</v>
      </c>
      <c r="DS72" s="2">
        <v>10911</v>
      </c>
      <c r="DT72" s="3">
        <f>DR72-DS72</f>
        <v>-30</v>
      </c>
      <c r="DU72" s="3">
        <f>DT72/DS72*1000</f>
        <v>-2.7495188342040144</v>
      </c>
      <c r="DV72" s="2"/>
      <c r="DW72" s="2"/>
      <c r="DX72" s="77">
        <f>BP72</f>
        <v>54</v>
      </c>
      <c r="DY72" s="83">
        <f>BY72</f>
        <v>48</v>
      </c>
      <c r="DZ72" s="83">
        <f>CH72</f>
        <v>45</v>
      </c>
      <c r="EA72" s="81">
        <f>CQ72</f>
        <v>10</v>
      </c>
      <c r="EB72" s="81">
        <f>CZ72</f>
        <v>22</v>
      </c>
      <c r="EC72" s="81">
        <f>DI72</f>
        <v>24</v>
      </c>
      <c r="ED72" s="81">
        <f>DO72</f>
        <v>11</v>
      </c>
      <c r="EE72" s="81">
        <f>DT72</f>
        <v>-30</v>
      </c>
      <c r="EF72" s="2"/>
      <c r="EG72" s="77">
        <f>DX72/BL72*1000</f>
        <v>5.1502145922746783</v>
      </c>
      <c r="EH72" s="83">
        <f>DY72/BU72*1000</f>
        <v>4.5476077688299386</v>
      </c>
      <c r="EI72" s="83">
        <f>DZ72/CD72*1000</f>
        <v>4.2645943896891589</v>
      </c>
      <c r="EJ72" s="81">
        <f>EA72/CM72*1000</f>
        <v>0.94446543256516813</v>
      </c>
      <c r="EK72" s="81">
        <f>EB72/CV72*1000</f>
        <v>2.0797882397428626</v>
      </c>
      <c r="EL72" s="81">
        <f>EC72/DN72*1000</f>
        <v>2.244039270687237</v>
      </c>
      <c r="EM72" s="81">
        <f>ED72/DN72*1000</f>
        <v>1.0285179990649835</v>
      </c>
      <c r="EN72" s="81">
        <f>EE72/DS72*1000</f>
        <v>-2.7495188342040144</v>
      </c>
      <c r="EO72" s="2"/>
      <c r="EP72" s="83">
        <f>DY72-DX72</f>
        <v>-6</v>
      </c>
      <c r="EQ72" s="83">
        <f>DZ72-DY72</f>
        <v>-3</v>
      </c>
      <c r="ER72" s="83">
        <f>EA72-DZ72</f>
        <v>-35</v>
      </c>
      <c r="ES72" s="83">
        <f>EB72-EA72</f>
        <v>12</v>
      </c>
      <c r="ET72" s="83">
        <f>EC72-EB72</f>
        <v>2</v>
      </c>
      <c r="EU72" s="83">
        <f>ED72-EC72</f>
        <v>-13</v>
      </c>
      <c r="EV72" s="83">
        <f>EE72-ED72</f>
        <v>-41</v>
      </c>
      <c r="EW72" s="2">
        <f>EU72+EV72</f>
        <v>-54</v>
      </c>
      <c r="EX72" s="2">
        <f>SUM(ES72:EV72)</f>
        <v>-40</v>
      </c>
      <c r="EY72" s="54"/>
      <c r="EZ72" s="77">
        <f>BR72</f>
        <v>5.1502145922746783</v>
      </c>
      <c r="FA72" s="83">
        <f>CA72</f>
        <v>4.5476077688299386</v>
      </c>
      <c r="FB72" s="83">
        <f>CJ72</f>
        <v>4.2645943896891589</v>
      </c>
      <c r="FC72" s="81">
        <f>CS72</f>
        <v>0.94446543256516813</v>
      </c>
      <c r="FD72" s="83">
        <f>DB72</f>
        <v>2.0797882397428626</v>
      </c>
      <c r="FE72" s="83">
        <f>DP72</f>
        <v>1.0285179990649835</v>
      </c>
      <c r="FF72" s="83">
        <f>DP72</f>
        <v>1.0285179990649835</v>
      </c>
      <c r="FG72" s="83">
        <f>DU72</f>
        <v>-2.7495188342040144</v>
      </c>
      <c r="FH72" s="2">
        <f>EW72/DE72*1000</f>
        <v>-5.0599700149925031</v>
      </c>
      <c r="FI72" s="2">
        <f>EX72/CM72*1000</f>
        <v>-3.7778617302606725</v>
      </c>
      <c r="FJ72" s="2"/>
      <c r="FK72" s="3">
        <f>EE72</f>
        <v>-30</v>
      </c>
    </row>
    <row r="73" spans="1:167" ht="12" customHeight="1" x14ac:dyDescent="0.25">
      <c r="A73" s="2">
        <v>1</v>
      </c>
      <c r="B73" s="10" t="s">
        <v>145</v>
      </c>
      <c r="C73" s="197">
        <v>12007</v>
      </c>
      <c r="D73" s="10"/>
      <c r="E73" s="2" t="s">
        <v>257</v>
      </c>
      <c r="F73" s="33"/>
      <c r="G73" s="33"/>
      <c r="H73" s="33"/>
      <c r="I73" s="33"/>
      <c r="J73" s="33"/>
      <c r="K73" s="33"/>
      <c r="L73" s="33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61"/>
      <c r="X73" s="45"/>
      <c r="Y73" s="3">
        <v>9</v>
      </c>
      <c r="Z73" s="147">
        <v>10</v>
      </c>
      <c r="AA73" s="3">
        <f>SUM(Y73:Z73)</f>
        <v>19</v>
      </c>
      <c r="AB73" s="178" t="s">
        <v>694</v>
      </c>
      <c r="AC73" s="178" t="s">
        <v>694</v>
      </c>
      <c r="AD73" s="178"/>
      <c r="AE73" s="178"/>
      <c r="AF73" s="178"/>
      <c r="AG73" s="178"/>
      <c r="AH73" s="178"/>
      <c r="AI73" s="178"/>
      <c r="AJ73" s="178" t="s">
        <v>694</v>
      </c>
      <c r="AK73" s="178">
        <v>9</v>
      </c>
      <c r="AL73" s="178"/>
      <c r="AM73" s="178" t="s">
        <v>694</v>
      </c>
      <c r="AN73" s="178" t="s">
        <v>694</v>
      </c>
      <c r="AO73" s="178"/>
      <c r="AP73" s="178"/>
      <c r="AQ73" s="178"/>
      <c r="AR73" s="178"/>
      <c r="AS73" s="178" t="s">
        <v>694</v>
      </c>
      <c r="AT73" s="178"/>
      <c r="AU73" s="29">
        <f>SUM(AB73:AT73)</f>
        <v>9</v>
      </c>
      <c r="AV73" s="178">
        <f>SUM(AB73:AJ73)</f>
        <v>0</v>
      </c>
      <c r="AW73" s="178">
        <f>SUM(AK73:AL73)</f>
        <v>9</v>
      </c>
      <c r="AX73" s="178">
        <f>SUM(AM73:AT73)</f>
        <v>0</v>
      </c>
      <c r="AY73" s="29">
        <f>SUM(AV73:AX73)</f>
        <v>9</v>
      </c>
      <c r="AZ73" s="3"/>
      <c r="BA73" s="2">
        <f>AV73</f>
        <v>0</v>
      </c>
      <c r="BB73" s="2">
        <f>AW73</f>
        <v>9</v>
      </c>
      <c r="BC73" s="2">
        <f>AX73</f>
        <v>0</v>
      </c>
      <c r="BD73" s="3">
        <f>AY73</f>
        <v>9</v>
      </c>
      <c r="BE73" s="3">
        <f>EK73</f>
        <v>0.90321353869556953</v>
      </c>
      <c r="BF73" s="2">
        <f>BA73/CV73*1000</f>
        <v>0</v>
      </c>
      <c r="BG73" s="2">
        <f>BB73/CV73*1000</f>
        <v>0.42783799201369083</v>
      </c>
      <c r="BH73" s="2">
        <f>BC73/CV73*1000</f>
        <v>0</v>
      </c>
      <c r="BI73" s="3">
        <f>BD73/CV73*1000</f>
        <v>0.42783799201369083</v>
      </c>
      <c r="BJ73" s="3"/>
      <c r="BK73" s="21">
        <v>20885</v>
      </c>
      <c r="BL73" s="3">
        <v>20871</v>
      </c>
      <c r="BM73" s="2">
        <v>14</v>
      </c>
      <c r="BN73" s="2">
        <v>14</v>
      </c>
      <c r="BO73" s="45"/>
      <c r="BP73" s="2">
        <f>BN73+BO73</f>
        <v>14</v>
      </c>
      <c r="BQ73" s="2">
        <f>BM73/BL73*1000</f>
        <v>0.67078721671218433</v>
      </c>
      <c r="BR73" s="2">
        <f>BP73/BL73*1000</f>
        <v>0.67078721671218433</v>
      </c>
      <c r="BS73" s="2"/>
      <c r="BT73" s="7">
        <v>20844</v>
      </c>
      <c r="BU73" s="3">
        <v>20790</v>
      </c>
      <c r="BV73" s="2">
        <f>BT73-BU73</f>
        <v>54</v>
      </c>
      <c r="BW73" s="2">
        <v>54</v>
      </c>
      <c r="BX73" s="61"/>
      <c r="BY73" s="2">
        <f>BW73+BX73</f>
        <v>54</v>
      </c>
      <c r="BZ73" s="2">
        <f>BV73/BU73*1000</f>
        <v>2.5974025974025974</v>
      </c>
      <c r="CA73" s="2">
        <f>BY73/BU73*1000</f>
        <v>2.5974025974025974</v>
      </c>
      <c r="CB73" s="2"/>
      <c r="CC73" s="105">
        <v>20881</v>
      </c>
      <c r="CD73" s="3">
        <v>20860</v>
      </c>
      <c r="CE73" s="2">
        <f>CC73-CD73</f>
        <v>21</v>
      </c>
      <c r="CF73" s="2">
        <v>21</v>
      </c>
      <c r="CG73" s="61"/>
      <c r="CH73" s="2">
        <f>CF73+CG73</f>
        <v>21</v>
      </c>
      <c r="CI73" s="2">
        <f>CE73/CD73*1000</f>
        <v>1.0067114093959733</v>
      </c>
      <c r="CJ73" s="2">
        <f>CH73/CD73*1000</f>
        <v>1.0067114093959733</v>
      </c>
      <c r="CK73" s="2"/>
      <c r="CL73" s="105">
        <v>20951</v>
      </c>
      <c r="CM73" s="3">
        <v>20934</v>
      </c>
      <c r="CN73" s="2">
        <f>CL73-CM73</f>
        <v>17</v>
      </c>
      <c r="CO73" s="2">
        <f>CN73</f>
        <v>17</v>
      </c>
      <c r="CP73" s="61"/>
      <c r="CQ73" s="2">
        <f>CO73+CP73</f>
        <v>17</v>
      </c>
      <c r="CR73" s="2">
        <f>CN73/CM73*1000</f>
        <v>0.81207604853348614</v>
      </c>
      <c r="CS73" s="2">
        <f>CQ73/CM73*1000</f>
        <v>0.81207604853348614</v>
      </c>
      <c r="CT73" s="2"/>
      <c r="CU73" s="132">
        <v>21055</v>
      </c>
      <c r="CV73" s="3">
        <v>21036</v>
      </c>
      <c r="CW73" s="2">
        <f>CU73-CV73</f>
        <v>19</v>
      </c>
      <c r="CX73" s="2">
        <f>CW73</f>
        <v>19</v>
      </c>
      <c r="CY73" s="61"/>
      <c r="CZ73" s="2">
        <f>CX73+CY73</f>
        <v>19</v>
      </c>
      <c r="DA73" s="2">
        <f>CW73/CV73*1000</f>
        <v>0.90321353869556953</v>
      </c>
      <c r="DB73" s="2">
        <f>CZ73/CV73*1000</f>
        <v>0.90321353869556953</v>
      </c>
      <c r="DC73" s="2"/>
      <c r="DD73" s="132">
        <v>21140</v>
      </c>
      <c r="DE73" s="3">
        <v>21128</v>
      </c>
      <c r="DF73" s="2">
        <f>DD73-DE73</f>
        <v>12</v>
      </c>
      <c r="DG73" s="2">
        <f>DF73</f>
        <v>12</v>
      </c>
      <c r="DH73" s="61"/>
      <c r="DI73" s="2">
        <f>DG73+DH73</f>
        <v>12</v>
      </c>
      <c r="DJ73" s="2">
        <f>DF73/DE73*1000</f>
        <v>0.56796667928814848</v>
      </c>
      <c r="DK73" s="2">
        <f>DI73/DE73*1000</f>
        <v>0.56796667928814848</v>
      </c>
      <c r="DL73" s="2"/>
      <c r="DM73" s="132">
        <v>21197</v>
      </c>
      <c r="DN73" s="2">
        <v>21178</v>
      </c>
      <c r="DO73" s="3">
        <f>DM73-DN73</f>
        <v>19</v>
      </c>
      <c r="DP73" s="3">
        <f>DO73/DN73*1000</f>
        <v>0.89715742751912364</v>
      </c>
      <c r="DQ73" s="2"/>
      <c r="DR73" s="132">
        <v>21363</v>
      </c>
      <c r="DS73" s="2">
        <v>21354</v>
      </c>
      <c r="DT73" s="3">
        <f>DR73-DS73</f>
        <v>9</v>
      </c>
      <c r="DU73" s="3">
        <f>DT73/DS73*1000</f>
        <v>0.42146670413037368</v>
      </c>
      <c r="DV73" s="2"/>
      <c r="DW73" s="2"/>
      <c r="DX73" s="77">
        <f>BP73</f>
        <v>14</v>
      </c>
      <c r="DY73" s="83">
        <f>BY73</f>
        <v>54</v>
      </c>
      <c r="DZ73" s="83">
        <f>CH73</f>
        <v>21</v>
      </c>
      <c r="EA73" s="81">
        <f>CQ73</f>
        <v>17</v>
      </c>
      <c r="EB73" s="81">
        <f>CZ73</f>
        <v>19</v>
      </c>
      <c r="EC73" s="81">
        <f>DI73</f>
        <v>12</v>
      </c>
      <c r="ED73" s="81">
        <f>DO73</f>
        <v>19</v>
      </c>
      <c r="EE73" s="81">
        <f>DT73</f>
        <v>9</v>
      </c>
      <c r="EF73" s="2"/>
      <c r="EG73" s="77">
        <f>DX73/BL73*1000</f>
        <v>0.67078721671218433</v>
      </c>
      <c r="EH73" s="83">
        <f>DY73/BU73*1000</f>
        <v>2.5974025974025974</v>
      </c>
      <c r="EI73" s="83">
        <f>DZ73/CD73*1000</f>
        <v>1.0067114093959733</v>
      </c>
      <c r="EJ73" s="81">
        <f>EA73/CM73*1000</f>
        <v>0.81207604853348614</v>
      </c>
      <c r="EK73" s="81">
        <f>EB73/CV73*1000</f>
        <v>0.90321353869556953</v>
      </c>
      <c r="EL73" s="81">
        <f>EC73/DN73*1000</f>
        <v>0.5666257436962886</v>
      </c>
      <c r="EM73" s="81">
        <f>ED73/DN73*1000</f>
        <v>0.89715742751912364</v>
      </c>
      <c r="EN73" s="81">
        <f>EE73/DS73*1000</f>
        <v>0.42146670413037368</v>
      </c>
      <c r="EO73" s="2"/>
      <c r="EP73" s="83">
        <f>DY73-DX73</f>
        <v>40</v>
      </c>
      <c r="EQ73" s="83">
        <f>DZ73-DY73</f>
        <v>-33</v>
      </c>
      <c r="ER73" s="83">
        <f>EA73-DZ73</f>
        <v>-4</v>
      </c>
      <c r="ES73" s="83">
        <f>EB73-EA73</f>
        <v>2</v>
      </c>
      <c r="ET73" s="83">
        <f>EC73-EB73</f>
        <v>-7</v>
      </c>
      <c r="EU73" s="83">
        <f>ED73-EC73</f>
        <v>7</v>
      </c>
      <c r="EV73" s="83">
        <f>EE73-ED73</f>
        <v>-10</v>
      </c>
      <c r="EW73" s="2">
        <f>EU73+EV73</f>
        <v>-3</v>
      </c>
      <c r="EX73" s="2">
        <f>SUM(ES73:EV73)</f>
        <v>-8</v>
      </c>
      <c r="EY73" s="54"/>
      <c r="EZ73" s="77">
        <f>BR73</f>
        <v>0.67078721671218433</v>
      </c>
      <c r="FA73" s="83">
        <f>CA73</f>
        <v>2.5974025974025974</v>
      </c>
      <c r="FB73" s="83">
        <f>CJ73</f>
        <v>1.0067114093959733</v>
      </c>
      <c r="FC73" s="81">
        <f>CS73</f>
        <v>0.81207604853348614</v>
      </c>
      <c r="FD73" s="83">
        <f>DB73</f>
        <v>0.90321353869556953</v>
      </c>
      <c r="FE73" s="83">
        <f>DP73</f>
        <v>0.89715742751912364</v>
      </c>
      <c r="FF73" s="83">
        <f>DP73</f>
        <v>0.89715742751912364</v>
      </c>
      <c r="FG73" s="83">
        <f>DU73</f>
        <v>0.42146670413037368</v>
      </c>
      <c r="FH73" s="2">
        <f>EW73/DE73*1000</f>
        <v>-0.14199166982203712</v>
      </c>
      <c r="FI73" s="2">
        <f>EX73/CM73*1000</f>
        <v>-0.38215343460399354</v>
      </c>
      <c r="FJ73" s="2"/>
      <c r="FK73" s="3">
        <f>EE73</f>
        <v>9</v>
      </c>
    </row>
    <row r="74" spans="1:167" ht="12" customHeight="1" x14ac:dyDescent="0.25">
      <c r="A74" s="2">
        <v>1</v>
      </c>
      <c r="B74" s="10" t="s">
        <v>145</v>
      </c>
      <c r="C74" s="197">
        <v>11007</v>
      </c>
      <c r="D74" s="10"/>
      <c r="E74" s="2" t="s">
        <v>258</v>
      </c>
      <c r="F74" s="33"/>
      <c r="G74" s="33"/>
      <c r="H74" s="33"/>
      <c r="I74" s="33"/>
      <c r="J74" s="33"/>
      <c r="K74" s="33"/>
      <c r="L74" s="33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61"/>
      <c r="X74" s="45"/>
      <c r="Y74" s="3">
        <v>6</v>
      </c>
      <c r="Z74" s="147">
        <v>5</v>
      </c>
      <c r="AA74" s="3">
        <f>SUM(Y74:Z74)</f>
        <v>11</v>
      </c>
      <c r="AB74" s="178" t="s">
        <v>694</v>
      </c>
      <c r="AC74" s="178" t="s">
        <v>694</v>
      </c>
      <c r="AD74" s="178"/>
      <c r="AE74" s="178"/>
      <c r="AF74" s="178"/>
      <c r="AG74" s="178"/>
      <c r="AH74" s="178"/>
      <c r="AI74" s="178"/>
      <c r="AJ74" s="178" t="s">
        <v>694</v>
      </c>
      <c r="AK74" s="178">
        <v>9</v>
      </c>
      <c r="AL74" s="178"/>
      <c r="AM74" s="178" t="s">
        <v>694</v>
      </c>
      <c r="AN74" s="178" t="s">
        <v>694</v>
      </c>
      <c r="AO74" s="178"/>
      <c r="AP74" s="178"/>
      <c r="AQ74" s="178"/>
      <c r="AR74" s="178"/>
      <c r="AS74" s="178" t="s">
        <v>694</v>
      </c>
      <c r="AT74" s="178"/>
      <c r="AU74" s="29">
        <f>SUM(AB74:AT74)</f>
        <v>9</v>
      </c>
      <c r="AV74" s="178">
        <f>SUM(AB74:AJ74)</f>
        <v>0</v>
      </c>
      <c r="AW74" s="178">
        <f>SUM(AK74:AL74)</f>
        <v>9</v>
      </c>
      <c r="AX74" s="178">
        <f>SUM(AM74:AT74)</f>
        <v>0</v>
      </c>
      <c r="AY74" s="29">
        <f>SUM(AV74:AX74)</f>
        <v>9</v>
      </c>
      <c r="AZ74" s="3"/>
      <c r="BA74" s="2">
        <f>AV74</f>
        <v>0</v>
      </c>
      <c r="BB74" s="2">
        <f>AW74</f>
        <v>9</v>
      </c>
      <c r="BC74" s="2">
        <f>AX74</f>
        <v>0</v>
      </c>
      <c r="BD74" s="3">
        <f>AY74</f>
        <v>9</v>
      </c>
      <c r="BE74" s="3">
        <f>EK74</f>
        <v>1.2350370511115334</v>
      </c>
      <c r="BF74" s="2">
        <f>BA74/CV74*1000</f>
        <v>0</v>
      </c>
      <c r="BG74" s="2">
        <f>BB74/CV74*1000</f>
        <v>0.85502565076952308</v>
      </c>
      <c r="BH74" s="2">
        <f>BC74/CV74*1000</f>
        <v>0</v>
      </c>
      <c r="BI74" s="3">
        <f>BD74/CV74*1000</f>
        <v>0.85502565076952308</v>
      </c>
      <c r="BJ74" s="3"/>
      <c r="BK74" s="21">
        <v>10279</v>
      </c>
      <c r="BL74" s="3">
        <v>10222</v>
      </c>
      <c r="BM74" s="2">
        <v>57</v>
      </c>
      <c r="BN74" s="2">
        <v>57</v>
      </c>
      <c r="BO74" s="45"/>
      <c r="BP74" s="2">
        <f>BN74+BO74</f>
        <v>57</v>
      </c>
      <c r="BQ74" s="2">
        <f>BM74/BL74*1000</f>
        <v>5.5762081784386615</v>
      </c>
      <c r="BR74" s="2">
        <f>BP74/BL74*1000</f>
        <v>5.5762081784386615</v>
      </c>
      <c r="BS74" s="2"/>
      <c r="BT74" s="7">
        <v>10308</v>
      </c>
      <c r="BU74" s="3">
        <v>10263</v>
      </c>
      <c r="BV74" s="2">
        <f>BT74-BU74</f>
        <v>45</v>
      </c>
      <c r="BW74" s="2">
        <v>45</v>
      </c>
      <c r="BX74" s="61"/>
      <c r="BY74" s="2">
        <f>BW74+BX74</f>
        <v>45</v>
      </c>
      <c r="BZ74" s="2">
        <f>BV74/BU74*1000</f>
        <v>4.3846828412744818</v>
      </c>
      <c r="CA74" s="2">
        <f>BY74/BU74*1000</f>
        <v>4.3846828412744818</v>
      </c>
      <c r="CB74" s="2"/>
      <c r="CC74" s="105">
        <v>10480</v>
      </c>
      <c r="CD74" s="3">
        <v>10446</v>
      </c>
      <c r="CE74" s="2">
        <f>CC74-CD74</f>
        <v>34</v>
      </c>
      <c r="CF74" s="2">
        <v>34</v>
      </c>
      <c r="CG74" s="61"/>
      <c r="CH74" s="2">
        <f>CF74+CG74</f>
        <v>34</v>
      </c>
      <c r="CI74" s="2">
        <f>CE74/CD74*1000</f>
        <v>3.2548343863679876</v>
      </c>
      <c r="CJ74" s="2">
        <f>CH74/CD74*1000</f>
        <v>3.2548343863679876</v>
      </c>
      <c r="CK74" s="2"/>
      <c r="CL74" s="105">
        <v>10467</v>
      </c>
      <c r="CM74" s="3">
        <v>10450</v>
      </c>
      <c r="CN74" s="2">
        <f>CL74-CM74</f>
        <v>17</v>
      </c>
      <c r="CO74" s="2">
        <f>CN74</f>
        <v>17</v>
      </c>
      <c r="CP74" s="61"/>
      <c r="CQ74" s="2">
        <f>CO74+CP74</f>
        <v>17</v>
      </c>
      <c r="CR74" s="2">
        <f>CN74/CM74*1000</f>
        <v>1.6267942583732058</v>
      </c>
      <c r="CS74" s="2">
        <f>CQ74/CM74*1000</f>
        <v>1.6267942583732058</v>
      </c>
      <c r="CT74" s="2"/>
      <c r="CU74" s="132">
        <v>10539</v>
      </c>
      <c r="CV74" s="3">
        <v>10526</v>
      </c>
      <c r="CW74" s="2">
        <f>CU74-CV74</f>
        <v>13</v>
      </c>
      <c r="CX74" s="2">
        <f>CW74</f>
        <v>13</v>
      </c>
      <c r="CY74" s="61"/>
      <c r="CZ74" s="2">
        <f>CX74+CY74</f>
        <v>13</v>
      </c>
      <c r="DA74" s="2">
        <f>CW74/CV74*1000</f>
        <v>1.2350370511115334</v>
      </c>
      <c r="DB74" s="2">
        <f>CZ74/CV74*1000</f>
        <v>1.2350370511115334</v>
      </c>
      <c r="DC74" s="2"/>
      <c r="DD74" s="132">
        <v>10589</v>
      </c>
      <c r="DE74" s="3">
        <v>10575</v>
      </c>
      <c r="DF74" s="2">
        <f>DD74-DE74</f>
        <v>14</v>
      </c>
      <c r="DG74" s="2">
        <f>DF74</f>
        <v>14</v>
      </c>
      <c r="DH74" s="61"/>
      <c r="DI74" s="2">
        <f>DG74+DH74</f>
        <v>14</v>
      </c>
      <c r="DJ74" s="2">
        <f>DF74/DE74*1000</f>
        <v>1.3238770685579195</v>
      </c>
      <c r="DK74" s="2">
        <f>DI74/DE74*1000</f>
        <v>1.3238770685579195</v>
      </c>
      <c r="DL74" s="2"/>
      <c r="DM74" s="132">
        <v>10681</v>
      </c>
      <c r="DN74" s="2">
        <v>10677</v>
      </c>
      <c r="DO74" s="3">
        <f>DM74-DN74</f>
        <v>4</v>
      </c>
      <c r="DP74" s="3">
        <f>DO74/DN74*1000</f>
        <v>0.37463707033810995</v>
      </c>
      <c r="DQ74" s="2"/>
      <c r="DR74" s="132">
        <v>10813</v>
      </c>
      <c r="DS74" s="2">
        <v>10839</v>
      </c>
      <c r="DT74" s="3">
        <f>DR74-DS74</f>
        <v>-26</v>
      </c>
      <c r="DU74" s="3">
        <f>DT74/DS74*1000</f>
        <v>-2.3987452717040316</v>
      </c>
      <c r="DV74" s="2"/>
      <c r="DW74" s="2"/>
      <c r="DX74" s="77">
        <f>BP74</f>
        <v>57</v>
      </c>
      <c r="DY74" s="83">
        <f>BY74</f>
        <v>45</v>
      </c>
      <c r="DZ74" s="83">
        <f>CH74</f>
        <v>34</v>
      </c>
      <c r="EA74" s="81">
        <f>CQ74</f>
        <v>17</v>
      </c>
      <c r="EB74" s="81">
        <f>CZ74</f>
        <v>13</v>
      </c>
      <c r="EC74" s="81">
        <f>DI74</f>
        <v>14</v>
      </c>
      <c r="ED74" s="81">
        <f>DO74</f>
        <v>4</v>
      </c>
      <c r="EE74" s="81">
        <f>DT74</f>
        <v>-26</v>
      </c>
      <c r="EF74" s="2"/>
      <c r="EG74" s="77">
        <f>DX74/BL74*1000</f>
        <v>5.5762081784386615</v>
      </c>
      <c r="EH74" s="83">
        <f>DY74/BU74*1000</f>
        <v>4.3846828412744818</v>
      </c>
      <c r="EI74" s="83">
        <f>DZ74/CD74*1000</f>
        <v>3.2548343863679876</v>
      </c>
      <c r="EJ74" s="81">
        <f>EA74/CM74*1000</f>
        <v>1.6267942583732058</v>
      </c>
      <c r="EK74" s="81">
        <f>EB74/CV74*1000</f>
        <v>1.2350370511115334</v>
      </c>
      <c r="EL74" s="81">
        <f>EC74/DN74*1000</f>
        <v>1.3112297461833848</v>
      </c>
      <c r="EM74" s="81">
        <f>ED74/DN74*1000</f>
        <v>0.37463707033810995</v>
      </c>
      <c r="EN74" s="81">
        <f>EE74/DS74*1000</f>
        <v>-2.3987452717040316</v>
      </c>
      <c r="EO74" s="2"/>
      <c r="EP74" s="83">
        <f>DY74-DX74</f>
        <v>-12</v>
      </c>
      <c r="EQ74" s="83">
        <f>DZ74-DY74</f>
        <v>-11</v>
      </c>
      <c r="ER74" s="83">
        <f>EA74-DZ74</f>
        <v>-17</v>
      </c>
      <c r="ES74" s="83">
        <f>EB74-EA74</f>
        <v>-4</v>
      </c>
      <c r="ET74" s="83">
        <f>EC74-EB74</f>
        <v>1</v>
      </c>
      <c r="EU74" s="83">
        <f>ED74-EC74</f>
        <v>-10</v>
      </c>
      <c r="EV74" s="83">
        <f>EE74-ED74</f>
        <v>-30</v>
      </c>
      <c r="EW74" s="2">
        <f>EU74+EV74</f>
        <v>-40</v>
      </c>
      <c r="EX74" s="2">
        <f>SUM(ES74:EV74)</f>
        <v>-43</v>
      </c>
      <c r="EY74" s="54"/>
      <c r="EZ74" s="77">
        <f>BR74</f>
        <v>5.5762081784386615</v>
      </c>
      <c r="FA74" s="83">
        <f>CA74</f>
        <v>4.3846828412744818</v>
      </c>
      <c r="FB74" s="83">
        <f>CJ74</f>
        <v>3.2548343863679876</v>
      </c>
      <c r="FC74" s="81">
        <f>CS74</f>
        <v>1.6267942583732058</v>
      </c>
      <c r="FD74" s="83">
        <f>DB74</f>
        <v>1.2350370511115334</v>
      </c>
      <c r="FE74" s="83">
        <f>DP74</f>
        <v>0.37463707033810995</v>
      </c>
      <c r="FF74" s="83">
        <f>DP74</f>
        <v>0.37463707033810995</v>
      </c>
      <c r="FG74" s="83">
        <f>DU74</f>
        <v>-2.3987452717040316</v>
      </c>
      <c r="FH74" s="2">
        <f>EW74/DE74*1000</f>
        <v>-3.7825059101654843</v>
      </c>
      <c r="FI74" s="2">
        <f>EX74/CM74*1000</f>
        <v>-4.1148325358851672</v>
      </c>
      <c r="FJ74" s="2"/>
      <c r="FK74" s="3">
        <f>EE74</f>
        <v>-26</v>
      </c>
    </row>
    <row r="75" spans="1:167" ht="12" customHeight="1" x14ac:dyDescent="0.25">
      <c r="A75" s="2">
        <v>3</v>
      </c>
      <c r="B75" s="10" t="s">
        <v>155</v>
      </c>
      <c r="C75" s="197">
        <v>84010</v>
      </c>
      <c r="D75" s="10"/>
      <c r="E75" s="2" t="s">
        <v>259</v>
      </c>
      <c r="F75" s="33"/>
      <c r="G75" s="33"/>
      <c r="H75" s="33"/>
      <c r="I75" s="33"/>
      <c r="J75" s="33"/>
      <c r="K75" s="33"/>
      <c r="L75" s="33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61"/>
      <c r="X75" s="45"/>
      <c r="Y75" s="3">
        <v>0</v>
      </c>
      <c r="Z75" s="147">
        <v>7</v>
      </c>
      <c r="AA75" s="3">
        <f>SUM(Y75:Z75)</f>
        <v>7</v>
      </c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29"/>
      <c r="AV75" s="148"/>
      <c r="AW75" s="148"/>
      <c r="AX75" s="148"/>
      <c r="AY75" s="29"/>
      <c r="AZ75" s="3"/>
      <c r="BA75" s="188">
        <f>AV75</f>
        <v>0</v>
      </c>
      <c r="BB75" s="2">
        <f>AW75</f>
        <v>0</v>
      </c>
      <c r="BC75" s="2">
        <f>AX75</f>
        <v>0</v>
      </c>
      <c r="BD75" s="147">
        <f>AY75</f>
        <v>0</v>
      </c>
      <c r="BE75" s="3">
        <f>EK75</f>
        <v>0.92489826119126894</v>
      </c>
      <c r="BF75" s="188">
        <f>BA75/CV75*1000</f>
        <v>0</v>
      </c>
      <c r="BG75" s="2">
        <f>BB75/CV75*1000</f>
        <v>0</v>
      </c>
      <c r="BH75" s="2">
        <f>BC75/CV75*1000</f>
        <v>0</v>
      </c>
      <c r="BI75" s="147">
        <f>BD75/CV75*1000</f>
        <v>0</v>
      </c>
      <c r="BJ75" s="3"/>
      <c r="BK75" s="21">
        <v>5426</v>
      </c>
      <c r="BL75" s="3">
        <v>5422</v>
      </c>
      <c r="BM75" s="2">
        <v>4</v>
      </c>
      <c r="BN75" s="2">
        <v>4</v>
      </c>
      <c r="BO75" s="45"/>
      <c r="BP75" s="2">
        <f>BN75+BO75</f>
        <v>4</v>
      </c>
      <c r="BQ75" s="2">
        <f>BM75/BL75*1000</f>
        <v>0.73773515308004434</v>
      </c>
      <c r="BR75" s="2">
        <f>BP75/BL75*1000</f>
        <v>0.73773515308004434</v>
      </c>
      <c r="BS75" s="2"/>
      <c r="BT75" s="7">
        <v>5400</v>
      </c>
      <c r="BU75" s="3">
        <v>5399</v>
      </c>
      <c r="BV75" s="2">
        <f>BT75-BU75</f>
        <v>1</v>
      </c>
      <c r="BW75" s="2">
        <v>1</v>
      </c>
      <c r="BX75" s="61"/>
      <c r="BY75" s="2">
        <f>BW75+BX75</f>
        <v>1</v>
      </c>
      <c r="BZ75" s="2">
        <f>BV75/BU75*1000</f>
        <v>0.18521948508983146</v>
      </c>
      <c r="CA75" s="2">
        <f>BY75/BU75*1000</f>
        <v>0.18521948508983146</v>
      </c>
      <c r="CB75" s="2"/>
      <c r="CC75" s="105">
        <v>5412</v>
      </c>
      <c r="CD75" s="3">
        <v>5414</v>
      </c>
      <c r="CE75" s="2">
        <f>CC75-CD75</f>
        <v>-2</v>
      </c>
      <c r="CF75" s="2">
        <v>-2</v>
      </c>
      <c r="CG75" s="61"/>
      <c r="CH75" s="2">
        <f>CF75+CG75</f>
        <v>-2</v>
      </c>
      <c r="CI75" s="2">
        <f>CE75/CD75*1000</f>
        <v>-0.36941263391207979</v>
      </c>
      <c r="CJ75" s="2">
        <f>CH75/CD75*1000</f>
        <v>-0.36941263391207979</v>
      </c>
      <c r="CK75" s="2"/>
      <c r="CL75" s="105">
        <v>5430</v>
      </c>
      <c r="CM75" s="3">
        <v>5430</v>
      </c>
      <c r="CN75" s="2">
        <f>CL75-CM75</f>
        <v>0</v>
      </c>
      <c r="CO75" s="2">
        <f>CN75</f>
        <v>0</v>
      </c>
      <c r="CP75" s="61"/>
      <c r="CQ75" s="2">
        <f>CO75+CP75</f>
        <v>0</v>
      </c>
      <c r="CR75" s="2">
        <f>CN75/CM75*1000</f>
        <v>0</v>
      </c>
      <c r="CS75" s="2">
        <f>CQ75/CM75*1000</f>
        <v>0</v>
      </c>
      <c r="CT75" s="2"/>
      <c r="CU75" s="132">
        <v>5411</v>
      </c>
      <c r="CV75" s="3">
        <v>5406</v>
      </c>
      <c r="CW75" s="2">
        <f>CU75-CV75</f>
        <v>5</v>
      </c>
      <c r="CX75" s="2">
        <f>CW75</f>
        <v>5</v>
      </c>
      <c r="CY75" s="61"/>
      <c r="CZ75" s="2">
        <f>CX75+CY75</f>
        <v>5</v>
      </c>
      <c r="DA75" s="2">
        <f>CW75/CV75*1000</f>
        <v>0.92489826119126894</v>
      </c>
      <c r="DB75" s="2">
        <f>CZ75/CV75*1000</f>
        <v>0.92489826119126894</v>
      </c>
      <c r="DC75" s="2"/>
      <c r="DD75" s="132">
        <v>5462</v>
      </c>
      <c r="DE75" s="3">
        <v>5459</v>
      </c>
      <c r="DF75" s="2">
        <f>DD75-DE75</f>
        <v>3</v>
      </c>
      <c r="DG75" s="2">
        <f>DF75</f>
        <v>3</v>
      </c>
      <c r="DH75" s="61"/>
      <c r="DI75" s="2">
        <f>DG75+DH75</f>
        <v>3</v>
      </c>
      <c r="DJ75" s="2">
        <f>DF75/DE75*1000</f>
        <v>0.54955119985345302</v>
      </c>
      <c r="DK75" s="2">
        <f>DI75/DE75*1000</f>
        <v>0.54955119985345302</v>
      </c>
      <c r="DL75" s="2"/>
      <c r="DM75" s="132">
        <v>5354</v>
      </c>
      <c r="DN75" s="2">
        <v>5352</v>
      </c>
      <c r="DO75" s="3">
        <f>DM75-DN75</f>
        <v>2</v>
      </c>
      <c r="DP75" s="3">
        <f>DO75/DN75*1000</f>
        <v>0.37369207772795215</v>
      </c>
      <c r="DQ75" s="2"/>
      <c r="DR75" s="132">
        <v>5410</v>
      </c>
      <c r="DS75" s="2">
        <v>5405</v>
      </c>
      <c r="DT75" s="3">
        <f>DR75-DS75</f>
        <v>5</v>
      </c>
      <c r="DU75" s="3">
        <f>DT75/DS75*1000</f>
        <v>0.92506938020351526</v>
      </c>
      <c r="DV75" s="2"/>
      <c r="DW75" s="2"/>
      <c r="DX75" s="77">
        <f>BP75</f>
        <v>4</v>
      </c>
      <c r="DY75" s="83">
        <f>BY75</f>
        <v>1</v>
      </c>
      <c r="DZ75" s="83">
        <f>CH75</f>
        <v>-2</v>
      </c>
      <c r="EA75" s="81">
        <f>CQ75</f>
        <v>0</v>
      </c>
      <c r="EB75" s="81">
        <f>CZ75</f>
        <v>5</v>
      </c>
      <c r="EC75" s="81">
        <f>DI75</f>
        <v>3</v>
      </c>
      <c r="ED75" s="81">
        <f>DO75</f>
        <v>2</v>
      </c>
      <c r="EE75" s="81">
        <f>DT75</f>
        <v>5</v>
      </c>
      <c r="EF75" s="2"/>
      <c r="EG75" s="77">
        <f>DX75/BL75*1000</f>
        <v>0.73773515308004434</v>
      </c>
      <c r="EH75" s="83">
        <f>DY75/BU75*1000</f>
        <v>0.18521948508983146</v>
      </c>
      <c r="EI75" s="83">
        <f>DZ75/CD75*1000</f>
        <v>-0.36941263391207979</v>
      </c>
      <c r="EJ75" s="81">
        <f>EA75/CM75*1000</f>
        <v>0</v>
      </c>
      <c r="EK75" s="81">
        <f>EB75/CV75*1000</f>
        <v>0.92489826119126894</v>
      </c>
      <c r="EL75" s="81">
        <f>EC75/DN75*1000</f>
        <v>0.5605381165919282</v>
      </c>
      <c r="EM75" s="81">
        <f>ED75/DN75*1000</f>
        <v>0.37369207772795215</v>
      </c>
      <c r="EN75" s="81">
        <f>EE75/DS75*1000</f>
        <v>0.92506938020351526</v>
      </c>
      <c r="EO75" s="2"/>
      <c r="EP75" s="83">
        <f>DY75-DX75</f>
        <v>-3</v>
      </c>
      <c r="EQ75" s="83">
        <f>DZ75-DY75</f>
        <v>-3</v>
      </c>
      <c r="ER75" s="83">
        <f>EA75-DZ75</f>
        <v>2</v>
      </c>
      <c r="ES75" s="83">
        <f>EB75-EA75</f>
        <v>5</v>
      </c>
      <c r="ET75" s="83">
        <f>EC75-EB75</f>
        <v>-2</v>
      </c>
      <c r="EU75" s="83">
        <f>ED75-EC75</f>
        <v>-1</v>
      </c>
      <c r="EV75" s="83">
        <f>EE75-ED75</f>
        <v>3</v>
      </c>
      <c r="EW75" s="2">
        <f>EU75+EV75</f>
        <v>2</v>
      </c>
      <c r="EX75" s="2">
        <f>SUM(ES75:EV75)</f>
        <v>5</v>
      </c>
      <c r="EY75" s="54"/>
      <c r="EZ75" s="77">
        <f>BR75</f>
        <v>0.73773515308004434</v>
      </c>
      <c r="FA75" s="83">
        <f>CA75</f>
        <v>0.18521948508983146</v>
      </c>
      <c r="FB75" s="83">
        <f>CJ75</f>
        <v>-0.36941263391207979</v>
      </c>
      <c r="FC75" s="81">
        <f>CS75</f>
        <v>0</v>
      </c>
      <c r="FD75" s="83">
        <f>DB75</f>
        <v>0.92489826119126894</v>
      </c>
      <c r="FE75" s="83">
        <f>DP75</f>
        <v>0.37369207772795215</v>
      </c>
      <c r="FF75" s="83">
        <f>DP75</f>
        <v>0.37369207772795215</v>
      </c>
      <c r="FG75" s="83">
        <f>DU75</f>
        <v>0.92506938020351526</v>
      </c>
      <c r="FH75" s="2">
        <f>EW75/DE75*1000</f>
        <v>0.36636746656896868</v>
      </c>
      <c r="FI75" s="2">
        <f>EX75/CM75*1000</f>
        <v>0.92081031307550643</v>
      </c>
      <c r="FJ75" s="2"/>
      <c r="FK75" s="3">
        <f>EE75</f>
        <v>5</v>
      </c>
    </row>
    <row r="76" spans="1:167" ht="12" customHeight="1" x14ac:dyDescent="0.25">
      <c r="A76" s="2">
        <v>3</v>
      </c>
      <c r="B76" s="10" t="s">
        <v>151</v>
      </c>
      <c r="C76" s="197">
        <v>53014</v>
      </c>
      <c r="D76" s="10"/>
      <c r="E76" s="2" t="s">
        <v>260</v>
      </c>
      <c r="F76" s="33"/>
      <c r="G76" s="33"/>
      <c r="H76" s="33"/>
      <c r="I76" s="33"/>
      <c r="J76" s="33"/>
      <c r="K76" s="33"/>
      <c r="L76" s="33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61"/>
      <c r="X76" s="45"/>
      <c r="Y76" s="3">
        <v>33</v>
      </c>
      <c r="Z76" s="147">
        <v>6</v>
      </c>
      <c r="AA76" s="3">
        <f>SUM(Y76:Z76)</f>
        <v>39</v>
      </c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29"/>
      <c r="AV76" s="148"/>
      <c r="AW76" s="148"/>
      <c r="AX76" s="148"/>
      <c r="AY76" s="29"/>
      <c r="AZ76" s="3"/>
      <c r="BA76" s="188">
        <f>AV76</f>
        <v>0</v>
      </c>
      <c r="BB76" s="2">
        <f>AW76</f>
        <v>0</v>
      </c>
      <c r="BC76" s="2">
        <f>AX76</f>
        <v>0</v>
      </c>
      <c r="BD76" s="147">
        <f>AY76</f>
        <v>0</v>
      </c>
      <c r="BE76" s="3">
        <f>EK76</f>
        <v>1.721867720044566</v>
      </c>
      <c r="BF76" s="188">
        <f>BA76/CV76*1000</f>
        <v>0</v>
      </c>
      <c r="BG76" s="2">
        <f>BB76/CV76*1000</f>
        <v>0</v>
      </c>
      <c r="BH76" s="2">
        <f>BC76/CV76*1000</f>
        <v>0</v>
      </c>
      <c r="BI76" s="147">
        <f>BD76/CV76*1000</f>
        <v>0</v>
      </c>
      <c r="BJ76" s="3"/>
      <c r="BK76" s="21">
        <v>19942</v>
      </c>
      <c r="BL76" s="3">
        <v>19899</v>
      </c>
      <c r="BM76" s="2">
        <v>43</v>
      </c>
      <c r="BN76" s="2">
        <v>43</v>
      </c>
      <c r="BO76" s="45"/>
      <c r="BP76" s="2">
        <f>BN76+BO76</f>
        <v>43</v>
      </c>
      <c r="BQ76" s="2">
        <f>BM76/BL76*1000</f>
        <v>2.1609126086738026</v>
      </c>
      <c r="BR76" s="2">
        <f>BP76/BL76*1000</f>
        <v>2.1609126086738026</v>
      </c>
      <c r="BS76" s="2"/>
      <c r="BT76" s="7">
        <v>19813</v>
      </c>
      <c r="BU76" s="3">
        <v>19766</v>
      </c>
      <c r="BV76" s="2">
        <f>BT76-BU76</f>
        <v>47</v>
      </c>
      <c r="BW76" s="2">
        <v>47</v>
      </c>
      <c r="BX76" s="61"/>
      <c r="BY76" s="2">
        <f>BW76+BX76</f>
        <v>47</v>
      </c>
      <c r="BZ76" s="2">
        <f>BV76/BU76*1000</f>
        <v>2.377820499848224</v>
      </c>
      <c r="CA76" s="2">
        <f>BY76/BU76*1000</f>
        <v>2.377820499848224</v>
      </c>
      <c r="CB76" s="2"/>
      <c r="CC76" s="105">
        <v>19728</v>
      </c>
      <c r="CD76" s="3">
        <v>19690</v>
      </c>
      <c r="CE76" s="2">
        <f>CC76-CD76</f>
        <v>38</v>
      </c>
      <c r="CF76" s="2">
        <v>38</v>
      </c>
      <c r="CG76" s="61"/>
      <c r="CH76" s="2">
        <f>CF76+CG76</f>
        <v>38</v>
      </c>
      <c r="CI76" s="2">
        <f>CE76/CD76*1000</f>
        <v>1.9299136617572372</v>
      </c>
      <c r="CJ76" s="2">
        <f>CH76/CD76*1000</f>
        <v>1.9299136617572372</v>
      </c>
      <c r="CK76" s="2"/>
      <c r="CL76" s="105">
        <v>19869</v>
      </c>
      <c r="CM76" s="3">
        <v>19828</v>
      </c>
      <c r="CN76" s="2">
        <f>CL76-CM76</f>
        <v>41</v>
      </c>
      <c r="CO76" s="2">
        <f>CN76</f>
        <v>41</v>
      </c>
      <c r="CP76" s="61"/>
      <c r="CQ76" s="2">
        <f>CO76+CP76</f>
        <v>41</v>
      </c>
      <c r="CR76" s="2">
        <f>CN76/CM76*1000</f>
        <v>2.0677829332257414</v>
      </c>
      <c r="CS76" s="2">
        <f>CQ76/CM76*1000</f>
        <v>2.0677829332257414</v>
      </c>
      <c r="CT76" s="2"/>
      <c r="CU76" s="132">
        <v>19780</v>
      </c>
      <c r="CV76" s="3">
        <v>19746</v>
      </c>
      <c r="CW76" s="2">
        <f>CU76-CV76</f>
        <v>34</v>
      </c>
      <c r="CX76" s="2">
        <f>CW76</f>
        <v>34</v>
      </c>
      <c r="CY76" s="61"/>
      <c r="CZ76" s="2">
        <f>CX76+CY76</f>
        <v>34</v>
      </c>
      <c r="DA76" s="2">
        <f>CW76/CV76*1000</f>
        <v>1.721867720044566</v>
      </c>
      <c r="DB76" s="2">
        <f>CZ76/CV76*1000</f>
        <v>1.721867720044566</v>
      </c>
      <c r="DC76" s="2"/>
      <c r="DD76" s="132">
        <v>19804</v>
      </c>
      <c r="DE76" s="3">
        <v>19778</v>
      </c>
      <c r="DF76" s="2">
        <f>DD76-DE76</f>
        <v>26</v>
      </c>
      <c r="DG76" s="2">
        <f>DF76</f>
        <v>26</v>
      </c>
      <c r="DH76" s="61"/>
      <c r="DI76" s="2">
        <f>DG76+DH76</f>
        <v>26</v>
      </c>
      <c r="DJ76" s="2">
        <f>DF76/DE76*1000</f>
        <v>1.3145919708767317</v>
      </c>
      <c r="DK76" s="2">
        <f>DI76/DE76*1000</f>
        <v>1.3145919708767317</v>
      </c>
      <c r="DL76" s="2"/>
      <c r="DM76" s="132">
        <v>19854</v>
      </c>
      <c r="DN76" s="2">
        <v>19839</v>
      </c>
      <c r="DO76" s="3">
        <f>DM76-DN76</f>
        <v>15</v>
      </c>
      <c r="DP76" s="3">
        <f>DO76/DN76*1000</f>
        <v>0.75608649629517621</v>
      </c>
      <c r="DQ76" s="2"/>
      <c r="DR76" s="132">
        <v>19844</v>
      </c>
      <c r="DS76" s="2">
        <v>19810</v>
      </c>
      <c r="DT76" s="3">
        <f>DR76-DS76</f>
        <v>34</v>
      </c>
      <c r="DU76" s="3">
        <f>DT76/DS76*1000</f>
        <v>1.7163048965169108</v>
      </c>
      <c r="DV76" s="2"/>
      <c r="DW76" s="2"/>
      <c r="DX76" s="77">
        <f>BP76</f>
        <v>43</v>
      </c>
      <c r="DY76" s="83">
        <f>BY76</f>
        <v>47</v>
      </c>
      <c r="DZ76" s="83">
        <f>CH76</f>
        <v>38</v>
      </c>
      <c r="EA76" s="81">
        <f>CQ76</f>
        <v>41</v>
      </c>
      <c r="EB76" s="81">
        <f>CZ76</f>
        <v>34</v>
      </c>
      <c r="EC76" s="81">
        <f>DI76</f>
        <v>26</v>
      </c>
      <c r="ED76" s="81">
        <f>DO76</f>
        <v>15</v>
      </c>
      <c r="EE76" s="81">
        <f>DT76</f>
        <v>34</v>
      </c>
      <c r="EF76" s="2"/>
      <c r="EG76" s="77">
        <f>DX76/BL76*1000</f>
        <v>2.1609126086738026</v>
      </c>
      <c r="EH76" s="83">
        <f>DY76/BU76*1000</f>
        <v>2.377820499848224</v>
      </c>
      <c r="EI76" s="83">
        <f>DZ76/CD76*1000</f>
        <v>1.9299136617572372</v>
      </c>
      <c r="EJ76" s="81">
        <f>EA76/CM76*1000</f>
        <v>2.0677829332257414</v>
      </c>
      <c r="EK76" s="81">
        <f>EB76/CV76*1000</f>
        <v>1.721867720044566</v>
      </c>
      <c r="EL76" s="81">
        <f>EC76/DN76*1000</f>
        <v>1.3105499269116387</v>
      </c>
      <c r="EM76" s="81">
        <f>ED76/DN76*1000</f>
        <v>0.75608649629517621</v>
      </c>
      <c r="EN76" s="81">
        <f>EE76/DS76*1000</f>
        <v>1.7163048965169108</v>
      </c>
      <c r="EO76" s="2"/>
      <c r="EP76" s="83">
        <f>DY76-DX76</f>
        <v>4</v>
      </c>
      <c r="EQ76" s="83">
        <f>DZ76-DY76</f>
        <v>-9</v>
      </c>
      <c r="ER76" s="83">
        <f>EA76-DZ76</f>
        <v>3</v>
      </c>
      <c r="ES76" s="83">
        <f>EB76-EA76</f>
        <v>-7</v>
      </c>
      <c r="ET76" s="83">
        <f>EC76-EB76</f>
        <v>-8</v>
      </c>
      <c r="EU76" s="83">
        <f>ED76-EC76</f>
        <v>-11</v>
      </c>
      <c r="EV76" s="83">
        <f>EE76-ED76</f>
        <v>19</v>
      </c>
      <c r="EW76" s="2">
        <f>EU76+EV76</f>
        <v>8</v>
      </c>
      <c r="EX76" s="2">
        <f>SUM(ES76:EV76)</f>
        <v>-7</v>
      </c>
      <c r="EY76" s="54"/>
      <c r="EZ76" s="77">
        <f>BR76</f>
        <v>2.1609126086738026</v>
      </c>
      <c r="FA76" s="83">
        <f>CA76</f>
        <v>2.377820499848224</v>
      </c>
      <c r="FB76" s="83">
        <f>CJ76</f>
        <v>1.9299136617572372</v>
      </c>
      <c r="FC76" s="81">
        <f>CS76</f>
        <v>2.0677829332257414</v>
      </c>
      <c r="FD76" s="83">
        <f>DB76</f>
        <v>1.721867720044566</v>
      </c>
      <c r="FE76" s="83">
        <f>DP76</f>
        <v>0.75608649629517621</v>
      </c>
      <c r="FF76" s="83">
        <f>DP76</f>
        <v>0.75608649629517621</v>
      </c>
      <c r="FG76" s="83">
        <f>DU76</f>
        <v>1.7163048965169108</v>
      </c>
      <c r="FH76" s="2">
        <f>EW76/DE76*1000</f>
        <v>0.40448983719284048</v>
      </c>
      <c r="FI76" s="2">
        <f>EX76/CM76*1000</f>
        <v>-0.35303611055073636</v>
      </c>
      <c r="FJ76" s="2"/>
      <c r="FK76" s="3">
        <f>EE76</f>
        <v>34</v>
      </c>
    </row>
    <row r="77" spans="1:167" ht="12" customHeight="1" x14ac:dyDescent="0.25">
      <c r="A77" s="2">
        <v>1</v>
      </c>
      <c r="B77" s="10" t="s">
        <v>147</v>
      </c>
      <c r="C77" s="197">
        <v>24016</v>
      </c>
      <c r="D77" s="10"/>
      <c r="E77" s="2" t="s">
        <v>261</v>
      </c>
      <c r="F77" s="33"/>
      <c r="G77" s="33"/>
      <c r="H77" s="33"/>
      <c r="I77" s="33"/>
      <c r="J77" s="33"/>
      <c r="K77" s="33"/>
      <c r="L77" s="33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61"/>
      <c r="X77" s="45"/>
      <c r="Y77" s="3">
        <v>9</v>
      </c>
      <c r="Z77" s="147">
        <v>5</v>
      </c>
      <c r="AA77" s="3">
        <f>SUM(Y77:Z77)</f>
        <v>14</v>
      </c>
      <c r="AB77" s="178"/>
      <c r="AC77" s="178"/>
      <c r="AD77" s="178"/>
      <c r="AE77" s="178"/>
      <c r="AF77" s="178"/>
      <c r="AG77" s="178"/>
      <c r="AH77" s="178"/>
      <c r="AI77" s="178"/>
      <c r="AJ77" s="178"/>
      <c r="AK77" s="178">
        <v>17</v>
      </c>
      <c r="AL77" s="178"/>
      <c r="AM77" s="178"/>
      <c r="AN77" s="178"/>
      <c r="AO77" s="178"/>
      <c r="AP77" s="178"/>
      <c r="AQ77" s="178"/>
      <c r="AR77" s="178"/>
      <c r="AS77" s="178"/>
      <c r="AT77" s="178"/>
      <c r="AU77" s="29">
        <f>SUM(AB77:AT77)</f>
        <v>17</v>
      </c>
      <c r="AV77" s="178">
        <f>SUM(AB77:AJ77)</f>
        <v>0</v>
      </c>
      <c r="AW77" s="178">
        <f>SUM(AK77:AL77)</f>
        <v>17</v>
      </c>
      <c r="AX77" s="178">
        <f>SUM(AM77:AT77)</f>
        <v>0</v>
      </c>
      <c r="AY77" s="29">
        <f>SUM(AV77:AX77)</f>
        <v>17</v>
      </c>
      <c r="AZ77" s="3"/>
      <c r="BA77" s="2">
        <f>AV77</f>
        <v>0</v>
      </c>
      <c r="BB77" s="2">
        <f>AW77</f>
        <v>17</v>
      </c>
      <c r="BC77" s="2">
        <f>AX77</f>
        <v>0</v>
      </c>
      <c r="BD77" s="3">
        <f>AY77</f>
        <v>17</v>
      </c>
      <c r="BE77" s="3">
        <f>EK77</f>
        <v>-0.24588148512417016</v>
      </c>
      <c r="BF77" s="2">
        <f>BA77/CV77*1000</f>
        <v>0</v>
      </c>
      <c r="BG77" s="2">
        <f>BB77/CV77*1000</f>
        <v>2.089992623555446</v>
      </c>
      <c r="BH77" s="2">
        <f>BC77/CV77*1000</f>
        <v>0</v>
      </c>
      <c r="BI77" s="3">
        <f>BD77/CV77*1000</f>
        <v>2.089992623555446</v>
      </c>
      <c r="BJ77" s="3"/>
      <c r="BK77" s="21">
        <v>7795</v>
      </c>
      <c r="BL77" s="3">
        <v>7793</v>
      </c>
      <c r="BM77" s="2">
        <v>2</v>
      </c>
      <c r="BN77" s="2">
        <v>2</v>
      </c>
      <c r="BO77" s="45"/>
      <c r="BP77" s="2">
        <f>BN77+BO77</f>
        <v>2</v>
      </c>
      <c r="BQ77" s="2">
        <f>BM77/BL77*1000</f>
        <v>0.25664057487488767</v>
      </c>
      <c r="BR77" s="2">
        <f>BP77/BL77*1000</f>
        <v>0.25664057487488767</v>
      </c>
      <c r="BS77" s="2"/>
      <c r="BT77" s="7">
        <v>7956</v>
      </c>
      <c r="BU77" s="3">
        <v>7949</v>
      </c>
      <c r="BV77" s="2">
        <f>BT77-BU77</f>
        <v>7</v>
      </c>
      <c r="BW77" s="2">
        <v>7</v>
      </c>
      <c r="BX77" s="61"/>
      <c r="BY77" s="2">
        <f>BW77+BX77</f>
        <v>7</v>
      </c>
      <c r="BZ77" s="2">
        <f>BV77/BU77*1000</f>
        <v>0.88061391369983644</v>
      </c>
      <c r="CA77" s="2">
        <f>BY77/BU77*1000</f>
        <v>0.88061391369983644</v>
      </c>
      <c r="CB77" s="2"/>
      <c r="CC77" s="105">
        <v>7984</v>
      </c>
      <c r="CD77" s="3">
        <v>7975</v>
      </c>
      <c r="CE77" s="2">
        <f>CC77-CD77</f>
        <v>9</v>
      </c>
      <c r="CF77" s="2">
        <v>9</v>
      </c>
      <c r="CG77" s="61"/>
      <c r="CH77" s="2">
        <f>CF77+CG77</f>
        <v>9</v>
      </c>
      <c r="CI77" s="2">
        <f>CE77/CD77*1000</f>
        <v>1.1285266457680252</v>
      </c>
      <c r="CJ77" s="2">
        <f>CH77/CD77*1000</f>
        <v>1.1285266457680252</v>
      </c>
      <c r="CK77" s="2"/>
      <c r="CL77" s="105">
        <v>8069</v>
      </c>
      <c r="CM77" s="3">
        <v>8063</v>
      </c>
      <c r="CN77" s="2">
        <f>CL77-CM77</f>
        <v>6</v>
      </c>
      <c r="CO77" s="2">
        <f>CN77</f>
        <v>6</v>
      </c>
      <c r="CP77" s="61"/>
      <c r="CQ77" s="2">
        <f>CO77+CP77</f>
        <v>6</v>
      </c>
      <c r="CR77" s="2">
        <f>CN77/CM77*1000</f>
        <v>0.74413989830088056</v>
      </c>
      <c r="CS77" s="2">
        <f>CQ77/CM77*1000</f>
        <v>0.74413989830088056</v>
      </c>
      <c r="CT77" s="2"/>
      <c r="CU77" s="132">
        <v>8132</v>
      </c>
      <c r="CV77" s="3">
        <v>8134</v>
      </c>
      <c r="CW77" s="2">
        <f>CU77-CV77</f>
        <v>-2</v>
      </c>
      <c r="CX77" s="2">
        <f>CW77</f>
        <v>-2</v>
      </c>
      <c r="CY77" s="61"/>
      <c r="CZ77" s="2">
        <f>CX77+CY77</f>
        <v>-2</v>
      </c>
      <c r="DA77" s="2">
        <f>CW77/CV77*1000</f>
        <v>-0.24588148512417016</v>
      </c>
      <c r="DB77" s="2">
        <f>CZ77/CV77*1000</f>
        <v>-0.24588148512417016</v>
      </c>
      <c r="DC77" s="2"/>
      <c r="DD77" s="132">
        <v>8192</v>
      </c>
      <c r="DE77" s="3">
        <v>8179</v>
      </c>
      <c r="DF77" s="2">
        <f>DD77-DE77</f>
        <v>13</v>
      </c>
      <c r="DG77" s="2">
        <f>DF77</f>
        <v>13</v>
      </c>
      <c r="DH77" s="61"/>
      <c r="DI77" s="2">
        <f>DG77+DH77</f>
        <v>13</v>
      </c>
      <c r="DJ77" s="2">
        <f>DF77/DE77*1000</f>
        <v>1.5894363614133757</v>
      </c>
      <c r="DK77" s="2">
        <f>DI77/DE77*1000</f>
        <v>1.5894363614133757</v>
      </c>
      <c r="DL77" s="2"/>
      <c r="DM77" s="132">
        <v>8178</v>
      </c>
      <c r="DN77" s="2">
        <v>8165</v>
      </c>
      <c r="DO77" s="3">
        <f>DM77-DN77</f>
        <v>13</v>
      </c>
      <c r="DP77" s="3">
        <f>DO77/DN77*1000</f>
        <v>1.5921616656460502</v>
      </c>
      <c r="DQ77" s="2"/>
      <c r="DR77" s="132">
        <v>8246</v>
      </c>
      <c r="DS77" s="2">
        <v>8235</v>
      </c>
      <c r="DT77" s="3">
        <f>DR77-DS77</f>
        <v>11</v>
      </c>
      <c r="DU77" s="3">
        <f>DT77/DS77*1000</f>
        <v>1.3357619914996963</v>
      </c>
      <c r="DV77" s="2"/>
      <c r="DW77" s="2"/>
      <c r="DX77" s="77">
        <f>BP77</f>
        <v>2</v>
      </c>
      <c r="DY77" s="83">
        <f>BY77</f>
        <v>7</v>
      </c>
      <c r="DZ77" s="83">
        <f>CH77</f>
        <v>9</v>
      </c>
      <c r="EA77" s="81">
        <f>CQ77</f>
        <v>6</v>
      </c>
      <c r="EB77" s="81">
        <f>CZ77</f>
        <v>-2</v>
      </c>
      <c r="EC77" s="81">
        <f>DI77</f>
        <v>13</v>
      </c>
      <c r="ED77" s="81">
        <f>DO77</f>
        <v>13</v>
      </c>
      <c r="EE77" s="81">
        <f>DT77</f>
        <v>11</v>
      </c>
      <c r="EF77" s="2"/>
      <c r="EG77" s="77">
        <f>DX77/BL77*1000</f>
        <v>0.25664057487488767</v>
      </c>
      <c r="EH77" s="83">
        <f>DY77/BU77*1000</f>
        <v>0.88061391369983644</v>
      </c>
      <c r="EI77" s="83">
        <f>DZ77/CD77*1000</f>
        <v>1.1285266457680252</v>
      </c>
      <c r="EJ77" s="81">
        <f>EA77/CM77*1000</f>
        <v>0.74413989830088056</v>
      </c>
      <c r="EK77" s="81">
        <f>EB77/CV77*1000</f>
        <v>-0.24588148512417016</v>
      </c>
      <c r="EL77" s="81">
        <f>EC77/DN77*1000</f>
        <v>1.5921616656460502</v>
      </c>
      <c r="EM77" s="81">
        <f>ED77/DN77*1000</f>
        <v>1.5921616656460502</v>
      </c>
      <c r="EN77" s="81">
        <f>EE77/DS77*1000</f>
        <v>1.3357619914996963</v>
      </c>
      <c r="EO77" s="2"/>
      <c r="EP77" s="83">
        <f>DY77-DX77</f>
        <v>5</v>
      </c>
      <c r="EQ77" s="83">
        <f>DZ77-DY77</f>
        <v>2</v>
      </c>
      <c r="ER77" s="83">
        <f>EA77-DZ77</f>
        <v>-3</v>
      </c>
      <c r="ES77" s="83">
        <f>EB77-EA77</f>
        <v>-8</v>
      </c>
      <c r="ET77" s="83">
        <f>EC77-EB77</f>
        <v>15</v>
      </c>
      <c r="EU77" s="83">
        <f>ED77-EC77</f>
        <v>0</v>
      </c>
      <c r="EV77" s="83">
        <f>EE77-ED77</f>
        <v>-2</v>
      </c>
      <c r="EW77" s="2">
        <f>EU77+EV77</f>
        <v>-2</v>
      </c>
      <c r="EX77" s="2">
        <f>SUM(ES77:EV77)</f>
        <v>5</v>
      </c>
      <c r="EY77" s="54"/>
      <c r="EZ77" s="77">
        <f>BR77</f>
        <v>0.25664057487488767</v>
      </c>
      <c r="FA77" s="83">
        <f>CA77</f>
        <v>0.88061391369983644</v>
      </c>
      <c r="FB77" s="83">
        <f>CJ77</f>
        <v>1.1285266457680252</v>
      </c>
      <c r="FC77" s="81">
        <f>CS77</f>
        <v>0.74413989830088056</v>
      </c>
      <c r="FD77" s="83">
        <f>DB77</f>
        <v>-0.24588148512417016</v>
      </c>
      <c r="FE77" s="83">
        <f>DP77</f>
        <v>1.5921616656460502</v>
      </c>
      <c r="FF77" s="83">
        <f>DP77</f>
        <v>1.5921616656460502</v>
      </c>
      <c r="FG77" s="83">
        <f>DU77</f>
        <v>1.3357619914996963</v>
      </c>
      <c r="FH77" s="2">
        <f>EW77/DE77*1000</f>
        <v>-0.24452867098667316</v>
      </c>
      <c r="FI77" s="2">
        <f>EX77/CM77*1000</f>
        <v>0.62011658191740038</v>
      </c>
      <c r="FJ77" s="2"/>
      <c r="FK77" s="3">
        <f>EE77</f>
        <v>11</v>
      </c>
    </row>
    <row r="78" spans="1:167" ht="12" customHeight="1" x14ac:dyDescent="0.25">
      <c r="A78" s="2">
        <v>3</v>
      </c>
      <c r="B78" s="10" t="s">
        <v>148</v>
      </c>
      <c r="C78" s="197">
        <v>25014</v>
      </c>
      <c r="D78" s="10"/>
      <c r="E78" s="2" t="s">
        <v>262</v>
      </c>
      <c r="F78" s="33"/>
      <c r="G78" s="33"/>
      <c r="H78" s="33"/>
      <c r="I78" s="33"/>
      <c r="J78" s="33"/>
      <c r="K78" s="33"/>
      <c r="L78" s="33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61"/>
      <c r="X78" s="45"/>
      <c r="Y78" s="3">
        <v>31</v>
      </c>
      <c r="Z78" s="147">
        <v>7</v>
      </c>
      <c r="AA78" s="3">
        <f>SUM(Y78:Z78)</f>
        <v>38</v>
      </c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29"/>
      <c r="AV78" s="148"/>
      <c r="AW78" s="148"/>
      <c r="AX78" s="148"/>
      <c r="AY78" s="29"/>
      <c r="AZ78" s="3"/>
      <c r="BA78" s="188">
        <f>AV78</f>
        <v>0</v>
      </c>
      <c r="BB78" s="2">
        <f>AW78</f>
        <v>0</v>
      </c>
      <c r="BC78" s="2">
        <f>AX78</f>
        <v>0</v>
      </c>
      <c r="BD78" s="147">
        <f>AY78</f>
        <v>0</v>
      </c>
      <c r="BE78" s="3">
        <f>EK78</f>
        <v>0.70362366185857161</v>
      </c>
      <c r="BF78" s="188">
        <f>BA78/CV78*1000</f>
        <v>0</v>
      </c>
      <c r="BG78" s="2">
        <f>BB78/CV78*1000</f>
        <v>0</v>
      </c>
      <c r="BH78" s="2">
        <f>BC78/CV78*1000</f>
        <v>0</v>
      </c>
      <c r="BI78" s="147">
        <f>BD78/CV78*1000</f>
        <v>0</v>
      </c>
      <c r="BJ78" s="3"/>
      <c r="BK78" s="21">
        <v>38902</v>
      </c>
      <c r="BL78" s="3">
        <v>38868</v>
      </c>
      <c r="BM78" s="2">
        <v>34</v>
      </c>
      <c r="BN78" s="2">
        <v>34</v>
      </c>
      <c r="BO78" s="45"/>
      <c r="BP78" s="2">
        <f>BN78+BO78</f>
        <v>34</v>
      </c>
      <c r="BQ78" s="2">
        <f>BM78/BL78*1000</f>
        <v>0.87475558299886802</v>
      </c>
      <c r="BR78" s="2">
        <f>BP78/BL78*1000</f>
        <v>0.87475558299886802</v>
      </c>
      <c r="BS78" s="2"/>
      <c r="BT78" s="7">
        <v>39271</v>
      </c>
      <c r="BU78" s="3">
        <v>39259</v>
      </c>
      <c r="BV78" s="2">
        <f>BT78-BU78</f>
        <v>12</v>
      </c>
      <c r="BW78" s="2">
        <v>12</v>
      </c>
      <c r="BX78" s="61"/>
      <c r="BY78" s="2">
        <f>BW78+BX78</f>
        <v>12</v>
      </c>
      <c r="BZ78" s="2">
        <f>BV78/BU78*1000</f>
        <v>0.30566239588374644</v>
      </c>
      <c r="CA78" s="2">
        <f>BY78/BU78*1000</f>
        <v>0.30566239588374644</v>
      </c>
      <c r="CB78" s="2"/>
      <c r="CC78" s="105">
        <v>39552</v>
      </c>
      <c r="CD78" s="3">
        <v>39547</v>
      </c>
      <c r="CE78" s="2">
        <f>CC78-CD78</f>
        <v>5</v>
      </c>
      <c r="CF78" s="2">
        <v>5</v>
      </c>
      <c r="CG78" s="61"/>
      <c r="CH78" s="2">
        <f>CF78+CG78</f>
        <v>5</v>
      </c>
      <c r="CI78" s="2">
        <f>CE78/CD78*1000</f>
        <v>0.12643184059473536</v>
      </c>
      <c r="CJ78" s="2">
        <f>CH78/CD78*1000</f>
        <v>0.12643184059473536</v>
      </c>
      <c r="CK78" s="2"/>
      <c r="CL78" s="105">
        <v>39784</v>
      </c>
      <c r="CM78" s="3">
        <v>39766</v>
      </c>
      <c r="CN78" s="2">
        <f>CL78-CM78</f>
        <v>18</v>
      </c>
      <c r="CO78" s="2">
        <f>CN78</f>
        <v>18</v>
      </c>
      <c r="CP78" s="61"/>
      <c r="CQ78" s="2">
        <f>CO78+CP78</f>
        <v>18</v>
      </c>
      <c r="CR78" s="2">
        <f>CN78/CM78*1000</f>
        <v>0.45264799074586332</v>
      </c>
      <c r="CS78" s="2">
        <f>CQ78/CM78*1000</f>
        <v>0.45264799074586332</v>
      </c>
      <c r="CT78" s="2"/>
      <c r="CU78" s="132">
        <v>39822</v>
      </c>
      <c r="CV78" s="3">
        <v>39794</v>
      </c>
      <c r="CW78" s="2">
        <f>CU78-CV78</f>
        <v>28</v>
      </c>
      <c r="CX78" s="2">
        <f>CW78</f>
        <v>28</v>
      </c>
      <c r="CY78" s="61"/>
      <c r="CZ78" s="2">
        <f>CX78+CY78</f>
        <v>28</v>
      </c>
      <c r="DA78" s="2">
        <f>CW78/CV78*1000</f>
        <v>0.70362366185857161</v>
      </c>
      <c r="DB78" s="2">
        <f>CZ78/CV78*1000</f>
        <v>0.70362366185857161</v>
      </c>
      <c r="DC78" s="2"/>
      <c r="DD78" s="132">
        <v>39776</v>
      </c>
      <c r="DE78" s="3">
        <v>39781</v>
      </c>
      <c r="DF78" s="2">
        <f>DD78-DE78</f>
        <v>-5</v>
      </c>
      <c r="DG78" s="2">
        <f>DF78</f>
        <v>-5</v>
      </c>
      <c r="DH78" s="61"/>
      <c r="DI78" s="2">
        <f>DG78+DH78</f>
        <v>-5</v>
      </c>
      <c r="DJ78" s="2">
        <f>DF78/DE78*1000</f>
        <v>-0.12568814258062894</v>
      </c>
      <c r="DK78" s="2">
        <f>DI78/DE78*1000</f>
        <v>-0.12568814258062894</v>
      </c>
      <c r="DL78" s="2"/>
      <c r="DM78" s="132">
        <v>39845</v>
      </c>
      <c r="DN78" s="2">
        <v>39833</v>
      </c>
      <c r="DO78" s="3">
        <f>DM78-DN78</f>
        <v>12</v>
      </c>
      <c r="DP78" s="3">
        <f>DO78/DN78*1000</f>
        <v>0.30125775111088798</v>
      </c>
      <c r="DQ78" s="2"/>
      <c r="DR78" s="132">
        <v>40031</v>
      </c>
      <c r="DS78" s="2">
        <v>39998</v>
      </c>
      <c r="DT78" s="3">
        <f>DR78-DS78</f>
        <v>33</v>
      </c>
      <c r="DU78" s="3">
        <f>DT78/DS78*1000</f>
        <v>0.82504125206260315</v>
      </c>
      <c r="DV78" s="2"/>
      <c r="DW78" s="2"/>
      <c r="DX78" s="77">
        <f>BP78</f>
        <v>34</v>
      </c>
      <c r="DY78" s="83">
        <f>BY78</f>
        <v>12</v>
      </c>
      <c r="DZ78" s="83">
        <f>CH78</f>
        <v>5</v>
      </c>
      <c r="EA78" s="81">
        <f>CQ78</f>
        <v>18</v>
      </c>
      <c r="EB78" s="81">
        <f>CZ78</f>
        <v>28</v>
      </c>
      <c r="EC78" s="81">
        <f>DI78</f>
        <v>-5</v>
      </c>
      <c r="ED78" s="81">
        <f>DO78</f>
        <v>12</v>
      </c>
      <c r="EE78" s="81">
        <f>DT78</f>
        <v>33</v>
      </c>
      <c r="EF78" s="2"/>
      <c r="EG78" s="77">
        <f>DX78/BL78*1000</f>
        <v>0.87475558299886802</v>
      </c>
      <c r="EH78" s="83">
        <f>DY78/BU78*1000</f>
        <v>0.30566239588374644</v>
      </c>
      <c r="EI78" s="83">
        <f>DZ78/CD78*1000</f>
        <v>0.12643184059473536</v>
      </c>
      <c r="EJ78" s="81">
        <f>EA78/CM78*1000</f>
        <v>0.45264799074586332</v>
      </c>
      <c r="EK78" s="81">
        <f>EB78/CV78*1000</f>
        <v>0.70362366185857161</v>
      </c>
      <c r="EL78" s="81">
        <f>EC78/DN78*1000</f>
        <v>-0.12552406296287</v>
      </c>
      <c r="EM78" s="81">
        <f>ED78/DN78*1000</f>
        <v>0.30125775111088798</v>
      </c>
      <c r="EN78" s="81">
        <f>EE78/DS78*1000</f>
        <v>0.82504125206260315</v>
      </c>
      <c r="EO78" s="2"/>
      <c r="EP78" s="83">
        <f>DY78-DX78</f>
        <v>-22</v>
      </c>
      <c r="EQ78" s="83">
        <f>DZ78-DY78</f>
        <v>-7</v>
      </c>
      <c r="ER78" s="83">
        <f>EA78-DZ78</f>
        <v>13</v>
      </c>
      <c r="ES78" s="83">
        <f>EB78-EA78</f>
        <v>10</v>
      </c>
      <c r="ET78" s="83">
        <f>EC78-EB78</f>
        <v>-33</v>
      </c>
      <c r="EU78" s="83">
        <f>ED78-EC78</f>
        <v>17</v>
      </c>
      <c r="EV78" s="83">
        <f>EE78-ED78</f>
        <v>21</v>
      </c>
      <c r="EW78" s="2">
        <f>EU78+EV78</f>
        <v>38</v>
      </c>
      <c r="EX78" s="2">
        <f>SUM(ES78:EV78)</f>
        <v>15</v>
      </c>
      <c r="EY78" s="54"/>
      <c r="EZ78" s="77">
        <f>BR78</f>
        <v>0.87475558299886802</v>
      </c>
      <c r="FA78" s="83">
        <f>CA78</f>
        <v>0.30566239588374644</v>
      </c>
      <c r="FB78" s="83">
        <f>CJ78</f>
        <v>0.12643184059473536</v>
      </c>
      <c r="FC78" s="81">
        <f>CS78</f>
        <v>0.45264799074586332</v>
      </c>
      <c r="FD78" s="83">
        <f>DB78</f>
        <v>0.70362366185857161</v>
      </c>
      <c r="FE78" s="83">
        <f>DP78</f>
        <v>0.30125775111088798</v>
      </c>
      <c r="FF78" s="83">
        <f>DP78</f>
        <v>0.30125775111088798</v>
      </c>
      <c r="FG78" s="83">
        <f>DU78</f>
        <v>0.82504125206260315</v>
      </c>
      <c r="FH78" s="2">
        <f>EW78/DE78*1000</f>
        <v>0.95522988361277994</v>
      </c>
      <c r="FI78" s="2">
        <f>EX78/CM78*1000</f>
        <v>0.37720665895488609</v>
      </c>
      <c r="FJ78" s="2"/>
      <c r="FK78" s="3">
        <f>EE78</f>
        <v>33</v>
      </c>
    </row>
    <row r="79" spans="1:167" ht="12" customHeight="1" x14ac:dyDescent="0.25">
      <c r="A79" s="2">
        <v>3</v>
      </c>
      <c r="B79" s="10" t="s">
        <v>148</v>
      </c>
      <c r="C79" s="197">
        <v>25015</v>
      </c>
      <c r="D79" s="10"/>
      <c r="E79" s="2" t="s">
        <v>263</v>
      </c>
      <c r="F79" s="33"/>
      <c r="G79" s="33"/>
      <c r="H79" s="33"/>
      <c r="I79" s="33"/>
      <c r="J79" s="33"/>
      <c r="K79" s="33"/>
      <c r="L79" s="33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61"/>
      <c r="X79" s="45"/>
      <c r="Y79" s="3">
        <v>36</v>
      </c>
      <c r="Z79" s="147">
        <v>4</v>
      </c>
      <c r="AA79" s="3">
        <f>SUM(Y79:Z79)</f>
        <v>40</v>
      </c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29"/>
      <c r="AV79" s="148"/>
      <c r="AW79" s="148"/>
      <c r="AX79" s="148"/>
      <c r="AY79" s="29"/>
      <c r="AZ79" s="3"/>
      <c r="BA79" s="188">
        <f>AV79</f>
        <v>0</v>
      </c>
      <c r="BB79" s="2">
        <f>AW79</f>
        <v>0</v>
      </c>
      <c r="BC79" s="2">
        <f>AX79</f>
        <v>0</v>
      </c>
      <c r="BD79" s="147">
        <f>AY79</f>
        <v>0</v>
      </c>
      <c r="BE79" s="3">
        <f>EK79</f>
        <v>1.5552099533437014</v>
      </c>
      <c r="BF79" s="188">
        <f>BA79/CV79*1000</f>
        <v>0</v>
      </c>
      <c r="BG79" s="2">
        <f>BB79/CV79*1000</f>
        <v>0</v>
      </c>
      <c r="BH79" s="2">
        <f>BC79/CV79*1000</f>
        <v>0</v>
      </c>
      <c r="BI79" s="147">
        <f>BD79/CV79*1000</f>
        <v>0</v>
      </c>
      <c r="BJ79" s="3"/>
      <c r="BK79" s="21">
        <v>9915</v>
      </c>
      <c r="BL79" s="3">
        <v>9887</v>
      </c>
      <c r="BM79" s="2">
        <v>28</v>
      </c>
      <c r="BN79" s="2">
        <v>28</v>
      </c>
      <c r="BO79" s="45"/>
      <c r="BP79" s="2">
        <f>BN79+BO79</f>
        <v>28</v>
      </c>
      <c r="BQ79" s="2">
        <f>BM79/BL79*1000</f>
        <v>2.8320016182866392</v>
      </c>
      <c r="BR79" s="2">
        <f>BP79/BL79*1000</f>
        <v>2.8320016182866392</v>
      </c>
      <c r="BS79" s="2"/>
      <c r="BT79" s="7">
        <v>10023</v>
      </c>
      <c r="BU79" s="3">
        <v>9992</v>
      </c>
      <c r="BV79" s="2">
        <f>BT79-BU79</f>
        <v>31</v>
      </c>
      <c r="BW79" s="2">
        <v>31</v>
      </c>
      <c r="BX79" s="61"/>
      <c r="BY79" s="2">
        <f>BW79+BX79</f>
        <v>31</v>
      </c>
      <c r="BZ79" s="2">
        <f>BV79/BU79*1000</f>
        <v>3.1024819855884709</v>
      </c>
      <c r="CA79" s="2">
        <f>BY79/BU79*1000</f>
        <v>3.1024819855884709</v>
      </c>
      <c r="CB79" s="2"/>
      <c r="CC79" s="105">
        <v>10111</v>
      </c>
      <c r="CD79" s="3">
        <v>10075</v>
      </c>
      <c r="CE79" s="2">
        <f>CC79-CD79</f>
        <v>36</v>
      </c>
      <c r="CF79" s="2">
        <v>36</v>
      </c>
      <c r="CG79" s="61"/>
      <c r="CH79" s="2">
        <f>CF79+CG79</f>
        <v>36</v>
      </c>
      <c r="CI79" s="2">
        <f>CE79/CD79*1000</f>
        <v>3.5732009925558312</v>
      </c>
      <c r="CJ79" s="2">
        <f>CH79/CD79*1000</f>
        <v>3.5732009925558312</v>
      </c>
      <c r="CK79" s="2"/>
      <c r="CL79" s="105">
        <v>10161</v>
      </c>
      <c r="CM79" s="3">
        <v>10127</v>
      </c>
      <c r="CN79" s="2">
        <f>CL79-CM79</f>
        <v>34</v>
      </c>
      <c r="CO79" s="2">
        <f>CN79</f>
        <v>34</v>
      </c>
      <c r="CP79" s="61"/>
      <c r="CQ79" s="2">
        <f>CO79+CP79</f>
        <v>34</v>
      </c>
      <c r="CR79" s="2">
        <f>CN79/CM79*1000</f>
        <v>3.3573615088377604</v>
      </c>
      <c r="CS79" s="2">
        <f>CQ79/CM79*1000</f>
        <v>3.3573615088377604</v>
      </c>
      <c r="CT79" s="2"/>
      <c r="CU79" s="132">
        <v>10304</v>
      </c>
      <c r="CV79" s="3">
        <v>10288</v>
      </c>
      <c r="CW79" s="2">
        <f>CU79-CV79</f>
        <v>16</v>
      </c>
      <c r="CX79" s="2">
        <f>CW79</f>
        <v>16</v>
      </c>
      <c r="CY79" s="61"/>
      <c r="CZ79" s="2">
        <f>CX79+CY79</f>
        <v>16</v>
      </c>
      <c r="DA79" s="2">
        <f>CW79/CV79*1000</f>
        <v>1.5552099533437014</v>
      </c>
      <c r="DB79" s="2">
        <f>CZ79/CV79*1000</f>
        <v>1.5552099533437014</v>
      </c>
      <c r="DC79" s="2"/>
      <c r="DD79" s="132">
        <v>10378</v>
      </c>
      <c r="DE79" s="3">
        <v>10323</v>
      </c>
      <c r="DF79" s="2">
        <f>DD79-DE79</f>
        <v>55</v>
      </c>
      <c r="DG79" s="2">
        <f>DF79</f>
        <v>55</v>
      </c>
      <c r="DH79" s="61"/>
      <c r="DI79" s="2">
        <f>DG79+DH79</f>
        <v>55</v>
      </c>
      <c r="DJ79" s="2">
        <f>DF79/DE79*1000</f>
        <v>5.3279085537150053</v>
      </c>
      <c r="DK79" s="2">
        <f>DI79/DE79*1000</f>
        <v>5.3279085537150053</v>
      </c>
      <c r="DL79" s="2"/>
      <c r="DM79" s="132">
        <v>10461</v>
      </c>
      <c r="DN79" s="2">
        <v>10435</v>
      </c>
      <c r="DO79" s="3">
        <f>DM79-DN79</f>
        <v>26</v>
      </c>
      <c r="DP79" s="3">
        <f>DO79/DN79*1000</f>
        <v>2.4916147580258743</v>
      </c>
      <c r="DQ79" s="2"/>
      <c r="DR79" s="132">
        <v>10584</v>
      </c>
      <c r="DS79" s="2">
        <v>10547</v>
      </c>
      <c r="DT79" s="3">
        <f>DR79-DS79</f>
        <v>37</v>
      </c>
      <c r="DU79" s="3">
        <f>DT79/DS79*1000</f>
        <v>3.5081065705887933</v>
      </c>
      <c r="DV79" s="2"/>
      <c r="DW79" s="2"/>
      <c r="DX79" s="77">
        <f>BP79</f>
        <v>28</v>
      </c>
      <c r="DY79" s="83">
        <f>BY79</f>
        <v>31</v>
      </c>
      <c r="DZ79" s="83">
        <f>CH79</f>
        <v>36</v>
      </c>
      <c r="EA79" s="81">
        <f>CQ79</f>
        <v>34</v>
      </c>
      <c r="EB79" s="81">
        <f>CZ79</f>
        <v>16</v>
      </c>
      <c r="EC79" s="81">
        <f>DI79</f>
        <v>55</v>
      </c>
      <c r="ED79" s="81">
        <f>DO79</f>
        <v>26</v>
      </c>
      <c r="EE79" s="81">
        <f>DT79</f>
        <v>37</v>
      </c>
      <c r="EF79" s="2"/>
      <c r="EG79" s="77">
        <f>DX79/BL79*1000</f>
        <v>2.8320016182866392</v>
      </c>
      <c r="EH79" s="83">
        <f>DY79/BU79*1000</f>
        <v>3.1024819855884709</v>
      </c>
      <c r="EI79" s="83">
        <f>DZ79/CD79*1000</f>
        <v>3.5732009925558312</v>
      </c>
      <c r="EJ79" s="81">
        <f>EA79/CM79*1000</f>
        <v>3.3573615088377604</v>
      </c>
      <c r="EK79" s="81">
        <f>EB79/CV79*1000</f>
        <v>1.5552099533437014</v>
      </c>
      <c r="EL79" s="81">
        <f>EC79/DN79*1000</f>
        <v>5.270723526593196</v>
      </c>
      <c r="EM79" s="81">
        <f>ED79/DN79*1000</f>
        <v>2.4916147580258743</v>
      </c>
      <c r="EN79" s="81">
        <f>EE79/DS79*1000</f>
        <v>3.5081065705887933</v>
      </c>
      <c r="EO79" s="2"/>
      <c r="EP79" s="83">
        <f>DY79-DX79</f>
        <v>3</v>
      </c>
      <c r="EQ79" s="83">
        <f>DZ79-DY79</f>
        <v>5</v>
      </c>
      <c r="ER79" s="83">
        <f>EA79-DZ79</f>
        <v>-2</v>
      </c>
      <c r="ES79" s="83">
        <f>EB79-EA79</f>
        <v>-18</v>
      </c>
      <c r="ET79" s="83">
        <f>EC79-EB79</f>
        <v>39</v>
      </c>
      <c r="EU79" s="83">
        <f>ED79-EC79</f>
        <v>-29</v>
      </c>
      <c r="EV79" s="83">
        <f>EE79-ED79</f>
        <v>11</v>
      </c>
      <c r="EW79" s="2">
        <f>EU79+EV79</f>
        <v>-18</v>
      </c>
      <c r="EX79" s="2">
        <f>SUM(ES79:EV79)</f>
        <v>3</v>
      </c>
      <c r="EY79" s="54"/>
      <c r="EZ79" s="77">
        <f>BR79</f>
        <v>2.8320016182866392</v>
      </c>
      <c r="FA79" s="83">
        <f>CA79</f>
        <v>3.1024819855884709</v>
      </c>
      <c r="FB79" s="83">
        <f>CJ79</f>
        <v>3.5732009925558312</v>
      </c>
      <c r="FC79" s="81">
        <f>CS79</f>
        <v>3.3573615088377604</v>
      </c>
      <c r="FD79" s="83">
        <f>DB79</f>
        <v>1.5552099533437014</v>
      </c>
      <c r="FE79" s="83">
        <f>DP79</f>
        <v>2.4916147580258743</v>
      </c>
      <c r="FF79" s="83">
        <f>DP79</f>
        <v>2.4916147580258743</v>
      </c>
      <c r="FG79" s="83">
        <f>DU79</f>
        <v>3.5081065705887933</v>
      </c>
      <c r="FH79" s="2">
        <f>EW79/DE79*1000</f>
        <v>-1.7436791630340018</v>
      </c>
      <c r="FI79" s="2">
        <f>EX79/CM79*1000</f>
        <v>0.2962377801915671</v>
      </c>
      <c r="FJ79" s="2"/>
      <c r="FK79" s="3">
        <f>EE79</f>
        <v>37</v>
      </c>
    </row>
    <row r="80" spans="1:167" ht="12" customHeight="1" x14ac:dyDescent="0.25">
      <c r="A80" s="2">
        <v>3</v>
      </c>
      <c r="B80" s="10" t="s">
        <v>151</v>
      </c>
      <c r="C80" s="197">
        <v>55004</v>
      </c>
      <c r="D80" s="10"/>
      <c r="E80" s="2" t="s">
        <v>264</v>
      </c>
      <c r="F80" s="33"/>
      <c r="G80" s="33"/>
      <c r="H80" s="33"/>
      <c r="I80" s="33"/>
      <c r="J80" s="33"/>
      <c r="K80" s="33"/>
      <c r="L80" s="33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61"/>
      <c r="X80" s="45"/>
      <c r="Y80" s="3">
        <v>31</v>
      </c>
      <c r="Z80" s="147">
        <v>7</v>
      </c>
      <c r="AA80" s="3">
        <f>SUM(Y80:Z80)</f>
        <v>38</v>
      </c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29"/>
      <c r="AV80" s="148"/>
      <c r="AW80" s="148"/>
      <c r="AX80" s="148"/>
      <c r="AY80" s="29"/>
      <c r="AZ80" s="3"/>
      <c r="BA80" s="188">
        <f>AV80</f>
        <v>0</v>
      </c>
      <c r="BB80" s="2">
        <f>AW80</f>
        <v>0</v>
      </c>
      <c r="BC80" s="2">
        <f>AX80</f>
        <v>0</v>
      </c>
      <c r="BD80" s="147">
        <f>AY80</f>
        <v>0</v>
      </c>
      <c r="BE80" s="3">
        <f>EK80</f>
        <v>3.2747005988023949</v>
      </c>
      <c r="BF80" s="188">
        <f>BA80/CV80*1000</f>
        <v>0</v>
      </c>
      <c r="BG80" s="2">
        <f>BB80/CV80*1000</f>
        <v>0</v>
      </c>
      <c r="BH80" s="2">
        <f>BC80/CV80*1000</f>
        <v>0</v>
      </c>
      <c r="BI80" s="147">
        <f>BD80/CV80*1000</f>
        <v>0</v>
      </c>
      <c r="BJ80" s="3"/>
      <c r="BK80" s="21">
        <v>21355</v>
      </c>
      <c r="BL80" s="3">
        <v>21320</v>
      </c>
      <c r="BM80" s="2">
        <v>35</v>
      </c>
      <c r="BN80" s="2">
        <v>35</v>
      </c>
      <c r="BO80" s="45"/>
      <c r="BP80" s="2">
        <f>BN80+BO80</f>
        <v>35</v>
      </c>
      <c r="BQ80" s="2">
        <f>BM80/BL80*1000</f>
        <v>1.6416510318949344</v>
      </c>
      <c r="BR80" s="2">
        <f>BP80/BL80*1000</f>
        <v>1.6416510318949344</v>
      </c>
      <c r="BS80" s="2"/>
      <c r="BT80" s="7">
        <v>21429</v>
      </c>
      <c r="BU80" s="3">
        <v>21377</v>
      </c>
      <c r="BV80" s="2">
        <f>BT80-BU80</f>
        <v>52</v>
      </c>
      <c r="BW80" s="2">
        <v>52</v>
      </c>
      <c r="BX80" s="61"/>
      <c r="BY80" s="2">
        <f>BW80+BX80</f>
        <v>52</v>
      </c>
      <c r="BZ80" s="2">
        <f>BV80/BU80*1000</f>
        <v>2.4325209337138047</v>
      </c>
      <c r="CA80" s="2">
        <f>BY80/BU80*1000</f>
        <v>2.4325209337138047</v>
      </c>
      <c r="CB80" s="2"/>
      <c r="CC80" s="105">
        <v>21340</v>
      </c>
      <c r="CD80" s="3">
        <v>21277</v>
      </c>
      <c r="CE80" s="2">
        <f>CC80-CD80</f>
        <v>63</v>
      </c>
      <c r="CF80" s="2">
        <v>63</v>
      </c>
      <c r="CG80" s="61"/>
      <c r="CH80" s="2">
        <f>CF80+CG80</f>
        <v>63</v>
      </c>
      <c r="CI80" s="2">
        <f>CE80/CD80*1000</f>
        <v>2.9609437420689009</v>
      </c>
      <c r="CJ80" s="2">
        <f>CH80/CD80*1000</f>
        <v>2.9609437420689009</v>
      </c>
      <c r="CK80" s="2"/>
      <c r="CL80" s="105">
        <v>21466</v>
      </c>
      <c r="CM80" s="3">
        <v>21379</v>
      </c>
      <c r="CN80" s="2">
        <f>CL80-CM80</f>
        <v>87</v>
      </c>
      <c r="CO80" s="2">
        <f>CN80</f>
        <v>87</v>
      </c>
      <c r="CP80" s="61"/>
      <c r="CQ80" s="2">
        <f>CO80+CP80</f>
        <v>87</v>
      </c>
      <c r="CR80" s="2">
        <f>CN80/CM80*1000</f>
        <v>4.0694139108470928</v>
      </c>
      <c r="CS80" s="2">
        <f>CQ80/CM80*1000</f>
        <v>4.0694139108470928</v>
      </c>
      <c r="CT80" s="2"/>
      <c r="CU80" s="132">
        <v>21446</v>
      </c>
      <c r="CV80" s="3">
        <v>21376</v>
      </c>
      <c r="CW80" s="2">
        <f>CU80-CV80</f>
        <v>70</v>
      </c>
      <c r="CX80" s="2">
        <f>CW80</f>
        <v>70</v>
      </c>
      <c r="CY80" s="61"/>
      <c r="CZ80" s="2">
        <f>CX80+CY80</f>
        <v>70</v>
      </c>
      <c r="DA80" s="2">
        <f>CW80/CV80*1000</f>
        <v>3.2747005988023949</v>
      </c>
      <c r="DB80" s="2">
        <f>CZ80/CV80*1000</f>
        <v>3.2747005988023949</v>
      </c>
      <c r="DC80" s="2"/>
      <c r="DD80" s="132">
        <v>21574</v>
      </c>
      <c r="DE80" s="3">
        <v>21500</v>
      </c>
      <c r="DF80" s="2">
        <f>DD80-DE80</f>
        <v>74</v>
      </c>
      <c r="DG80" s="2">
        <f>DF80</f>
        <v>74</v>
      </c>
      <c r="DH80" s="61"/>
      <c r="DI80" s="2">
        <f>DG80+DH80</f>
        <v>74</v>
      </c>
      <c r="DJ80" s="2">
        <f>DF80/DE80*1000</f>
        <v>3.441860465116279</v>
      </c>
      <c r="DK80" s="2">
        <f>DI80/DE80*1000</f>
        <v>3.441860465116279</v>
      </c>
      <c r="DL80" s="2"/>
      <c r="DM80" s="132">
        <v>21664</v>
      </c>
      <c r="DN80" s="2">
        <v>21613</v>
      </c>
      <c r="DO80" s="3">
        <f>DM80-DN80</f>
        <v>51</v>
      </c>
      <c r="DP80" s="3">
        <f>DO80/DN80*1000</f>
        <v>2.3596909267570441</v>
      </c>
      <c r="DQ80" s="2"/>
      <c r="DR80" s="132">
        <v>21880</v>
      </c>
      <c r="DS80" s="2">
        <v>21889</v>
      </c>
      <c r="DT80" s="3">
        <f>DR80-DS80</f>
        <v>-9</v>
      </c>
      <c r="DU80" s="3">
        <f>DT80/DS80*1000</f>
        <v>-0.41116542555621544</v>
      </c>
      <c r="DV80" s="2"/>
      <c r="DW80" s="2"/>
      <c r="DX80" s="77">
        <f>BP80</f>
        <v>35</v>
      </c>
      <c r="DY80" s="83">
        <f>BY80</f>
        <v>52</v>
      </c>
      <c r="DZ80" s="83">
        <f>CH80</f>
        <v>63</v>
      </c>
      <c r="EA80" s="81">
        <f>CQ80</f>
        <v>87</v>
      </c>
      <c r="EB80" s="81">
        <f>CZ80</f>
        <v>70</v>
      </c>
      <c r="EC80" s="81">
        <f>DI80</f>
        <v>74</v>
      </c>
      <c r="ED80" s="81">
        <f>DO80</f>
        <v>51</v>
      </c>
      <c r="EE80" s="81">
        <f>DT80</f>
        <v>-9</v>
      </c>
      <c r="EF80" s="2"/>
      <c r="EG80" s="77">
        <f>DX80/BL80*1000</f>
        <v>1.6416510318949344</v>
      </c>
      <c r="EH80" s="83">
        <f>DY80/BU80*1000</f>
        <v>2.4325209337138047</v>
      </c>
      <c r="EI80" s="83">
        <f>DZ80/CD80*1000</f>
        <v>2.9609437420689009</v>
      </c>
      <c r="EJ80" s="81">
        <f>EA80/CM80*1000</f>
        <v>4.0694139108470928</v>
      </c>
      <c r="EK80" s="81">
        <f>EB80/CV80*1000</f>
        <v>3.2747005988023949</v>
      </c>
      <c r="EL80" s="81">
        <f>EC80/DN80*1000</f>
        <v>3.4238652662749267</v>
      </c>
      <c r="EM80" s="81">
        <f>ED80/DN80*1000</f>
        <v>2.3596909267570441</v>
      </c>
      <c r="EN80" s="81">
        <f>EE80/DS80*1000</f>
        <v>-0.41116542555621544</v>
      </c>
      <c r="EO80" s="2"/>
      <c r="EP80" s="83">
        <f>DY80-DX80</f>
        <v>17</v>
      </c>
      <c r="EQ80" s="83">
        <f>DZ80-DY80</f>
        <v>11</v>
      </c>
      <c r="ER80" s="83">
        <f>EA80-DZ80</f>
        <v>24</v>
      </c>
      <c r="ES80" s="83">
        <f>EB80-EA80</f>
        <v>-17</v>
      </c>
      <c r="ET80" s="83">
        <f>EC80-EB80</f>
        <v>4</v>
      </c>
      <c r="EU80" s="83">
        <f>ED80-EC80</f>
        <v>-23</v>
      </c>
      <c r="EV80" s="83">
        <f>EE80-ED80</f>
        <v>-60</v>
      </c>
      <c r="EW80" s="2">
        <f>EU80+EV80</f>
        <v>-83</v>
      </c>
      <c r="EX80" s="2">
        <f>SUM(ES80:EV80)</f>
        <v>-96</v>
      </c>
      <c r="EY80" s="54"/>
      <c r="EZ80" s="77">
        <f>BR80</f>
        <v>1.6416510318949344</v>
      </c>
      <c r="FA80" s="83">
        <f>CA80</f>
        <v>2.4325209337138047</v>
      </c>
      <c r="FB80" s="83">
        <f>CJ80</f>
        <v>2.9609437420689009</v>
      </c>
      <c r="FC80" s="81">
        <f>CS80</f>
        <v>4.0694139108470928</v>
      </c>
      <c r="FD80" s="83">
        <f>DB80</f>
        <v>3.2747005988023949</v>
      </c>
      <c r="FE80" s="83">
        <f>DP80</f>
        <v>2.3596909267570441</v>
      </c>
      <c r="FF80" s="83">
        <f>DP80</f>
        <v>2.3596909267570441</v>
      </c>
      <c r="FG80" s="83">
        <f>DU80</f>
        <v>-0.41116542555621544</v>
      </c>
      <c r="FH80" s="2">
        <f>EW80/DE80*1000</f>
        <v>-3.8604651162790695</v>
      </c>
      <c r="FI80" s="2">
        <f>EX80/CM80*1000</f>
        <v>-4.4903877636933442</v>
      </c>
      <c r="FJ80" s="2"/>
      <c r="FK80" s="3">
        <f>EE80</f>
        <v>-9</v>
      </c>
    </row>
    <row r="81" spans="1:167" ht="12" customHeight="1" x14ac:dyDescent="0.25">
      <c r="A81" s="2">
        <v>3</v>
      </c>
      <c r="B81" s="10" t="s">
        <v>152</v>
      </c>
      <c r="C81" s="197">
        <v>64015</v>
      </c>
      <c r="D81" s="10"/>
      <c r="E81" s="2" t="s">
        <v>265</v>
      </c>
      <c r="F81" s="33"/>
      <c r="G81" s="33"/>
      <c r="H81" s="33"/>
      <c r="I81" s="33"/>
      <c r="J81" s="33"/>
      <c r="K81" s="33"/>
      <c r="L81" s="33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1"/>
      <c r="X81" s="45"/>
      <c r="Y81" s="3">
        <v>0</v>
      </c>
      <c r="Z81" s="147">
        <v>9</v>
      </c>
      <c r="AA81" s="3">
        <f>SUM(Y81:Z81)</f>
        <v>9</v>
      </c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29"/>
      <c r="AV81" s="148"/>
      <c r="AW81" s="148"/>
      <c r="AX81" s="148"/>
      <c r="AY81" s="29"/>
      <c r="AZ81" s="3"/>
      <c r="BA81" s="188">
        <f>AV81</f>
        <v>0</v>
      </c>
      <c r="BB81" s="2">
        <f>AW81</f>
        <v>0</v>
      </c>
      <c r="BC81" s="2">
        <f>AX81</f>
        <v>0</v>
      </c>
      <c r="BD81" s="147">
        <f>AY81</f>
        <v>0</v>
      </c>
      <c r="BE81" s="3">
        <f>EK81</f>
        <v>1.9292604501607717</v>
      </c>
      <c r="BF81" s="188">
        <f>BA81/CV81*1000</f>
        <v>0</v>
      </c>
      <c r="BG81" s="2">
        <f>BB81/CV81*1000</f>
        <v>0</v>
      </c>
      <c r="BH81" s="2">
        <f>BC81/CV81*1000</f>
        <v>0</v>
      </c>
      <c r="BI81" s="147">
        <f>BD81/CV81*1000</f>
        <v>0</v>
      </c>
      <c r="BJ81" s="3"/>
      <c r="BK81" s="21">
        <v>5949</v>
      </c>
      <c r="BL81" s="3">
        <v>5939</v>
      </c>
      <c r="BM81" s="2">
        <v>10</v>
      </c>
      <c r="BN81" s="2">
        <v>10</v>
      </c>
      <c r="BO81" s="45"/>
      <c r="BP81" s="2">
        <f>BN81+BO81</f>
        <v>10</v>
      </c>
      <c r="BQ81" s="2">
        <f>BM81/BL81*1000</f>
        <v>1.6837851490149855</v>
      </c>
      <c r="BR81" s="2">
        <f>BP81/BL81*1000</f>
        <v>1.6837851490149855</v>
      </c>
      <c r="BS81" s="2"/>
      <c r="BT81" s="7">
        <v>6035</v>
      </c>
      <c r="BU81" s="3">
        <v>6028</v>
      </c>
      <c r="BV81" s="2">
        <f>BT81-BU81</f>
        <v>7</v>
      </c>
      <c r="BW81" s="2">
        <v>7</v>
      </c>
      <c r="BX81" s="61"/>
      <c r="BY81" s="2">
        <f>BW81+BX81</f>
        <v>7</v>
      </c>
      <c r="BZ81" s="2">
        <f>BV81/BU81*1000</f>
        <v>1.161247511612475</v>
      </c>
      <c r="CA81" s="2">
        <f>BY81/BU81*1000</f>
        <v>1.161247511612475</v>
      </c>
      <c r="CB81" s="2"/>
      <c r="CC81" s="105">
        <v>6096</v>
      </c>
      <c r="CD81" s="3">
        <v>6101</v>
      </c>
      <c r="CE81" s="2">
        <f>CC81-CD81</f>
        <v>-5</v>
      </c>
      <c r="CF81" s="2">
        <v>-5</v>
      </c>
      <c r="CG81" s="61"/>
      <c r="CH81" s="2">
        <f>CF81+CG81</f>
        <v>-5</v>
      </c>
      <c r="CI81" s="2">
        <f>CE81/CD81*1000</f>
        <v>-0.81953778069168981</v>
      </c>
      <c r="CJ81" s="2">
        <f>CH81/CD81*1000</f>
        <v>-0.81953778069168981</v>
      </c>
      <c r="CK81" s="2"/>
      <c r="CL81" s="105">
        <v>6140</v>
      </c>
      <c r="CM81" s="3">
        <v>6144</v>
      </c>
      <c r="CN81" s="2">
        <f>CL81-CM81</f>
        <v>-4</v>
      </c>
      <c r="CO81" s="2">
        <f>CN81</f>
        <v>-4</v>
      </c>
      <c r="CP81" s="61"/>
      <c r="CQ81" s="2">
        <f>CO81+CP81</f>
        <v>-4</v>
      </c>
      <c r="CR81" s="2">
        <f>CN81/CM81*1000</f>
        <v>-0.65104166666666663</v>
      </c>
      <c r="CS81" s="2">
        <f>CQ81/CM81*1000</f>
        <v>-0.65104166666666663</v>
      </c>
      <c r="CT81" s="2"/>
      <c r="CU81" s="132">
        <v>6232</v>
      </c>
      <c r="CV81" s="3">
        <v>6220</v>
      </c>
      <c r="CW81" s="2">
        <f>CU81-CV81</f>
        <v>12</v>
      </c>
      <c r="CX81" s="2">
        <f>CW81</f>
        <v>12</v>
      </c>
      <c r="CY81" s="61"/>
      <c r="CZ81" s="2">
        <f>CX81+CY81</f>
        <v>12</v>
      </c>
      <c r="DA81" s="2">
        <f>CW81/CV81*1000</f>
        <v>1.9292604501607717</v>
      </c>
      <c r="DB81" s="2">
        <f>CZ81/CV81*1000</f>
        <v>1.9292604501607717</v>
      </c>
      <c r="DC81" s="2"/>
      <c r="DD81" s="132">
        <v>6266</v>
      </c>
      <c r="DE81" s="3">
        <v>6263</v>
      </c>
      <c r="DF81" s="2">
        <f>DD81-DE81</f>
        <v>3</v>
      </c>
      <c r="DG81" s="2">
        <f>DF81</f>
        <v>3</v>
      </c>
      <c r="DH81" s="61"/>
      <c r="DI81" s="2">
        <f>DG81+DH81</f>
        <v>3</v>
      </c>
      <c r="DJ81" s="2">
        <f>DF81/DE81*1000</f>
        <v>0.47900367236148811</v>
      </c>
      <c r="DK81" s="2">
        <f>DI81/DE81*1000</f>
        <v>0.47900367236148811</v>
      </c>
      <c r="DL81" s="2"/>
      <c r="DM81" s="132">
        <v>6329</v>
      </c>
      <c r="DN81" s="2">
        <v>6325</v>
      </c>
      <c r="DO81" s="3">
        <f>DM81-DN81</f>
        <v>4</v>
      </c>
      <c r="DP81" s="3">
        <f>DO81/DN81*1000</f>
        <v>0.6324110671936759</v>
      </c>
      <c r="DQ81" s="2"/>
      <c r="DR81" s="132">
        <v>6375</v>
      </c>
      <c r="DS81" s="2">
        <v>6374</v>
      </c>
      <c r="DT81" s="3">
        <f>DR81-DS81</f>
        <v>1</v>
      </c>
      <c r="DU81" s="3">
        <f>DT81/DS81*1000</f>
        <v>0.15688735487919672</v>
      </c>
      <c r="DV81" s="2"/>
      <c r="DW81" s="2"/>
      <c r="DX81" s="77">
        <f>BP81</f>
        <v>10</v>
      </c>
      <c r="DY81" s="83">
        <f>BY81</f>
        <v>7</v>
      </c>
      <c r="DZ81" s="83">
        <f>CH81</f>
        <v>-5</v>
      </c>
      <c r="EA81" s="81">
        <f>CQ81</f>
        <v>-4</v>
      </c>
      <c r="EB81" s="81">
        <f>CZ81</f>
        <v>12</v>
      </c>
      <c r="EC81" s="81">
        <f>DI81</f>
        <v>3</v>
      </c>
      <c r="ED81" s="81">
        <f>DO81</f>
        <v>4</v>
      </c>
      <c r="EE81" s="81">
        <f>DT81</f>
        <v>1</v>
      </c>
      <c r="EF81" s="2"/>
      <c r="EG81" s="77">
        <f>DX81/BL81*1000</f>
        <v>1.6837851490149855</v>
      </c>
      <c r="EH81" s="83">
        <f>DY81/BU81*1000</f>
        <v>1.161247511612475</v>
      </c>
      <c r="EI81" s="83">
        <f>DZ81/CD81*1000</f>
        <v>-0.81953778069168981</v>
      </c>
      <c r="EJ81" s="81">
        <f>EA81/CM81*1000</f>
        <v>-0.65104166666666663</v>
      </c>
      <c r="EK81" s="81">
        <f>EB81/CV81*1000</f>
        <v>1.9292604501607717</v>
      </c>
      <c r="EL81" s="81">
        <f>EC81/DN81*1000</f>
        <v>0.4743083003952569</v>
      </c>
      <c r="EM81" s="81">
        <f>ED81/DN81*1000</f>
        <v>0.6324110671936759</v>
      </c>
      <c r="EN81" s="81">
        <f>EE81/DS81*1000</f>
        <v>0.15688735487919672</v>
      </c>
      <c r="EO81" s="2"/>
      <c r="EP81" s="83">
        <f>DY81-DX81</f>
        <v>-3</v>
      </c>
      <c r="EQ81" s="83">
        <f>DZ81-DY81</f>
        <v>-12</v>
      </c>
      <c r="ER81" s="83">
        <f>EA81-DZ81</f>
        <v>1</v>
      </c>
      <c r="ES81" s="83">
        <f>EB81-EA81</f>
        <v>16</v>
      </c>
      <c r="ET81" s="83">
        <f>EC81-EB81</f>
        <v>-9</v>
      </c>
      <c r="EU81" s="83">
        <f>ED81-EC81</f>
        <v>1</v>
      </c>
      <c r="EV81" s="83">
        <f>EE81-ED81</f>
        <v>-3</v>
      </c>
      <c r="EW81" s="2">
        <f>EU81+EV81</f>
        <v>-2</v>
      </c>
      <c r="EX81" s="2">
        <f>SUM(ES81:EV81)</f>
        <v>5</v>
      </c>
      <c r="EY81" s="54"/>
      <c r="EZ81" s="77">
        <f>BR81</f>
        <v>1.6837851490149855</v>
      </c>
      <c r="FA81" s="83">
        <f>CA81</f>
        <v>1.161247511612475</v>
      </c>
      <c r="FB81" s="83">
        <f>CJ81</f>
        <v>-0.81953778069168981</v>
      </c>
      <c r="FC81" s="81">
        <f>CS81</f>
        <v>-0.65104166666666663</v>
      </c>
      <c r="FD81" s="83">
        <f>DB81</f>
        <v>1.9292604501607717</v>
      </c>
      <c r="FE81" s="83">
        <f>DP81</f>
        <v>0.6324110671936759</v>
      </c>
      <c r="FF81" s="83">
        <f>DP81</f>
        <v>0.6324110671936759</v>
      </c>
      <c r="FG81" s="83">
        <f>DU81</f>
        <v>0.15688735487919672</v>
      </c>
      <c r="FH81" s="2">
        <f>EW81/DE81*1000</f>
        <v>-0.31933578157432541</v>
      </c>
      <c r="FI81" s="2">
        <f>EX81/CM81*1000</f>
        <v>0.81380208333333337</v>
      </c>
      <c r="FJ81" s="2"/>
      <c r="FK81" s="3">
        <f>EE81</f>
        <v>1</v>
      </c>
    </row>
    <row r="82" spans="1:167" ht="12" customHeight="1" x14ac:dyDescent="0.25">
      <c r="A82" s="2">
        <v>1</v>
      </c>
      <c r="B82" s="10" t="s">
        <v>150</v>
      </c>
      <c r="C82" s="197">
        <v>45059</v>
      </c>
      <c r="D82" s="10"/>
      <c r="E82" s="2" t="s">
        <v>266</v>
      </c>
      <c r="F82" s="33"/>
      <c r="G82" s="33"/>
      <c r="H82" s="33"/>
      <c r="I82" s="33"/>
      <c r="J82" s="33"/>
      <c r="K82" s="33"/>
      <c r="L82" s="33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61"/>
      <c r="X82" s="45"/>
      <c r="Y82" s="3">
        <v>10</v>
      </c>
      <c r="Z82" s="147">
        <v>8</v>
      </c>
      <c r="AA82" s="3">
        <f>SUM(Y82:Z82)</f>
        <v>18</v>
      </c>
      <c r="AB82" s="178"/>
      <c r="AC82" s="178" t="s">
        <v>694</v>
      </c>
      <c r="AD82" s="178"/>
      <c r="AE82" s="178"/>
      <c r="AF82" s="178"/>
      <c r="AG82" s="178"/>
      <c r="AH82" s="178"/>
      <c r="AI82" s="178"/>
      <c r="AJ82" s="178"/>
      <c r="AK82" s="178">
        <v>10</v>
      </c>
      <c r="AL82" s="178" t="s">
        <v>694</v>
      </c>
      <c r="AM82" s="178" t="s">
        <v>694</v>
      </c>
      <c r="AN82" s="178" t="s">
        <v>694</v>
      </c>
      <c r="AO82" s="178"/>
      <c r="AP82" s="178" t="s">
        <v>694</v>
      </c>
      <c r="AQ82" s="178"/>
      <c r="AR82" s="178"/>
      <c r="AS82" s="178" t="s">
        <v>694</v>
      </c>
      <c r="AT82" s="178" t="s">
        <v>694</v>
      </c>
      <c r="AU82" s="29">
        <f>SUM(AB82:AT82)</f>
        <v>10</v>
      </c>
      <c r="AV82" s="178">
        <f>SUM(AB82:AJ82)</f>
        <v>0</v>
      </c>
      <c r="AW82" s="178">
        <f>SUM(AK82:AL82)</f>
        <v>10</v>
      </c>
      <c r="AX82" s="178">
        <f>SUM(AM82:AT82)</f>
        <v>0</v>
      </c>
      <c r="AY82" s="29">
        <f>SUM(AV82:AX82)</f>
        <v>10</v>
      </c>
      <c r="AZ82" s="3"/>
      <c r="BA82" s="2">
        <f>AV82</f>
        <v>0</v>
      </c>
      <c r="BB82" s="2">
        <f>AW82</f>
        <v>10</v>
      </c>
      <c r="BC82" s="2">
        <f>AX82</f>
        <v>0</v>
      </c>
      <c r="BD82" s="3">
        <f>AY82</f>
        <v>10</v>
      </c>
      <c r="BE82" s="3">
        <f>EK82</f>
        <v>0.4733567757641331</v>
      </c>
      <c r="BF82" s="2">
        <f>BA82/CV82*1000</f>
        <v>0</v>
      </c>
      <c r="BG82" s="2">
        <f>BB82/CV82*1000</f>
        <v>0.67622396537733298</v>
      </c>
      <c r="BH82" s="2">
        <f>BC82/CV82*1000</f>
        <v>0</v>
      </c>
      <c r="BI82" s="3">
        <f>BD82/CV82*1000</f>
        <v>0.67622396537733298</v>
      </c>
      <c r="BJ82" s="3"/>
      <c r="BK82" s="21">
        <v>14342</v>
      </c>
      <c r="BL82" s="3">
        <v>14331</v>
      </c>
      <c r="BM82" s="2">
        <v>11</v>
      </c>
      <c r="BN82" s="2">
        <v>11</v>
      </c>
      <c r="BO82" s="45"/>
      <c r="BP82" s="2">
        <f>BN82+BO82</f>
        <v>11</v>
      </c>
      <c r="BQ82" s="2">
        <f>BM82/BL82*1000</f>
        <v>0.76756681320214915</v>
      </c>
      <c r="BR82" s="2">
        <f>BP82/BL82*1000</f>
        <v>0.76756681320214915</v>
      </c>
      <c r="BS82" s="2"/>
      <c r="BT82" s="7">
        <v>14440</v>
      </c>
      <c r="BU82" s="3">
        <v>14411</v>
      </c>
      <c r="BV82" s="2">
        <f>BT82-BU82</f>
        <v>29</v>
      </c>
      <c r="BW82" s="2">
        <v>29</v>
      </c>
      <c r="BX82" s="61"/>
      <c r="BY82" s="2">
        <f>BW82+BX82</f>
        <v>29</v>
      </c>
      <c r="BZ82" s="2">
        <f>BV82/BU82*1000</f>
        <v>2.0123516758032056</v>
      </c>
      <c r="CA82" s="2">
        <f>BY82/BU82*1000</f>
        <v>2.0123516758032056</v>
      </c>
      <c r="CB82" s="2"/>
      <c r="CC82" s="105">
        <v>14489</v>
      </c>
      <c r="CD82" s="3">
        <v>14480</v>
      </c>
      <c r="CE82" s="2">
        <f>CC82-CD82</f>
        <v>9</v>
      </c>
      <c r="CF82" s="2">
        <v>9</v>
      </c>
      <c r="CG82" s="61"/>
      <c r="CH82" s="2">
        <f>CF82+CG82</f>
        <v>9</v>
      </c>
      <c r="CI82" s="2">
        <f>CE82/CD82*1000</f>
        <v>0.62154696132596676</v>
      </c>
      <c r="CJ82" s="2">
        <f>CH82/CD82*1000</f>
        <v>0.62154696132596676</v>
      </c>
      <c r="CK82" s="2"/>
      <c r="CL82" s="105">
        <v>14649</v>
      </c>
      <c r="CM82" s="3">
        <v>14625</v>
      </c>
      <c r="CN82" s="2">
        <f>CL82-CM82</f>
        <v>24</v>
      </c>
      <c r="CO82" s="2">
        <f>CN82</f>
        <v>24</v>
      </c>
      <c r="CP82" s="61"/>
      <c r="CQ82" s="2">
        <f>CO82+CP82</f>
        <v>24</v>
      </c>
      <c r="CR82" s="2">
        <f>CN82/CM82*1000</f>
        <v>1.641025641025641</v>
      </c>
      <c r="CS82" s="2">
        <f>CQ82/CM82*1000</f>
        <v>1.641025641025641</v>
      </c>
      <c r="CT82" s="2"/>
      <c r="CU82" s="132">
        <v>14795</v>
      </c>
      <c r="CV82" s="3">
        <v>14788</v>
      </c>
      <c r="CW82" s="2">
        <f>CU82-CV82</f>
        <v>7</v>
      </c>
      <c r="CX82" s="2">
        <f>CW82</f>
        <v>7</v>
      </c>
      <c r="CY82" s="61"/>
      <c r="CZ82" s="2">
        <f>CX82+CY82</f>
        <v>7</v>
      </c>
      <c r="DA82" s="2">
        <f>CW82/CV82*1000</f>
        <v>0.4733567757641331</v>
      </c>
      <c r="DB82" s="2">
        <f>CZ82/CV82*1000</f>
        <v>0.4733567757641331</v>
      </c>
      <c r="DC82" s="2"/>
      <c r="DD82" s="132">
        <v>14801</v>
      </c>
      <c r="DE82" s="3">
        <v>14783</v>
      </c>
      <c r="DF82" s="2">
        <f>DD82-DE82</f>
        <v>18</v>
      </c>
      <c r="DG82" s="2">
        <f>DF82</f>
        <v>18</v>
      </c>
      <c r="DH82" s="61"/>
      <c r="DI82" s="2">
        <f>DG82+DH82</f>
        <v>18</v>
      </c>
      <c r="DJ82" s="2">
        <f>DF82/DE82*1000</f>
        <v>1.2176148278427925</v>
      </c>
      <c r="DK82" s="2">
        <f>DI82/DE82*1000</f>
        <v>1.2176148278427925</v>
      </c>
      <c r="DL82" s="2"/>
      <c r="DM82" s="132">
        <v>14778</v>
      </c>
      <c r="DN82" s="2">
        <v>14773</v>
      </c>
      <c r="DO82" s="3">
        <f>DM82-DN82</f>
        <v>5</v>
      </c>
      <c r="DP82" s="3">
        <f>DO82/DN82*1000</f>
        <v>0.33845529005618358</v>
      </c>
      <c r="DQ82" s="2"/>
      <c r="DR82" s="132">
        <v>14836</v>
      </c>
      <c r="DS82" s="2">
        <v>14798</v>
      </c>
      <c r="DT82" s="3">
        <f>DR82-DS82</f>
        <v>38</v>
      </c>
      <c r="DU82" s="3">
        <f>DT82/DS82*1000</f>
        <v>2.5679145830517638</v>
      </c>
      <c r="DV82" s="2"/>
      <c r="DW82" s="2"/>
      <c r="DX82" s="77">
        <f>BP82</f>
        <v>11</v>
      </c>
      <c r="DY82" s="83">
        <f>BY82</f>
        <v>29</v>
      </c>
      <c r="DZ82" s="83">
        <f>CH82</f>
        <v>9</v>
      </c>
      <c r="EA82" s="81">
        <f>CQ82</f>
        <v>24</v>
      </c>
      <c r="EB82" s="81">
        <f>CZ82</f>
        <v>7</v>
      </c>
      <c r="EC82" s="81">
        <f>DI82</f>
        <v>18</v>
      </c>
      <c r="ED82" s="81">
        <f>DO82</f>
        <v>5</v>
      </c>
      <c r="EE82" s="81">
        <f>DT82</f>
        <v>38</v>
      </c>
      <c r="EF82" s="2"/>
      <c r="EG82" s="77">
        <f>DX82/BL82*1000</f>
        <v>0.76756681320214915</v>
      </c>
      <c r="EH82" s="83">
        <f>DY82/BU82*1000</f>
        <v>2.0123516758032056</v>
      </c>
      <c r="EI82" s="83">
        <f>DZ82/CD82*1000</f>
        <v>0.62154696132596676</v>
      </c>
      <c r="EJ82" s="81">
        <f>EA82/CM82*1000</f>
        <v>1.641025641025641</v>
      </c>
      <c r="EK82" s="81">
        <f>EB82/CV82*1000</f>
        <v>0.4733567757641331</v>
      </c>
      <c r="EL82" s="81">
        <f>EC82/DN82*1000</f>
        <v>1.218439044202261</v>
      </c>
      <c r="EM82" s="81">
        <f>ED82/DN82*1000</f>
        <v>0.33845529005618358</v>
      </c>
      <c r="EN82" s="81">
        <f>EE82/DS82*1000</f>
        <v>2.5679145830517638</v>
      </c>
      <c r="EO82" s="2"/>
      <c r="EP82" s="83">
        <f>DY82-DX82</f>
        <v>18</v>
      </c>
      <c r="EQ82" s="83">
        <f>DZ82-DY82</f>
        <v>-20</v>
      </c>
      <c r="ER82" s="83">
        <f>EA82-DZ82</f>
        <v>15</v>
      </c>
      <c r="ES82" s="83">
        <f>EB82-EA82</f>
        <v>-17</v>
      </c>
      <c r="ET82" s="83">
        <f>EC82-EB82</f>
        <v>11</v>
      </c>
      <c r="EU82" s="83">
        <f>ED82-EC82</f>
        <v>-13</v>
      </c>
      <c r="EV82" s="83">
        <f>EE82-ED82</f>
        <v>33</v>
      </c>
      <c r="EW82" s="2">
        <f>EU82+EV82</f>
        <v>20</v>
      </c>
      <c r="EX82" s="2">
        <f>SUM(ES82:EV82)</f>
        <v>14</v>
      </c>
      <c r="EY82" s="54"/>
      <c r="EZ82" s="77">
        <f>BR82</f>
        <v>0.76756681320214915</v>
      </c>
      <c r="FA82" s="83">
        <f>CA82</f>
        <v>2.0123516758032056</v>
      </c>
      <c r="FB82" s="83">
        <f>CJ82</f>
        <v>0.62154696132596676</v>
      </c>
      <c r="FC82" s="81">
        <f>CS82</f>
        <v>1.641025641025641</v>
      </c>
      <c r="FD82" s="83">
        <f>DB82</f>
        <v>0.4733567757641331</v>
      </c>
      <c r="FE82" s="83">
        <f>DP82</f>
        <v>0.33845529005618358</v>
      </c>
      <c r="FF82" s="83">
        <f>DP82</f>
        <v>0.33845529005618358</v>
      </c>
      <c r="FG82" s="83">
        <f>DU82</f>
        <v>2.5679145830517638</v>
      </c>
      <c r="FH82" s="2">
        <f>EW82/DE82*1000</f>
        <v>1.3529053642697693</v>
      </c>
      <c r="FI82" s="2">
        <f>EX82/CM82*1000</f>
        <v>0.95726495726495731</v>
      </c>
      <c r="FJ82" s="2"/>
      <c r="FK82" s="3">
        <f>EE82</f>
        <v>38</v>
      </c>
    </row>
    <row r="83" spans="1:167" ht="12" customHeight="1" x14ac:dyDescent="0.25">
      <c r="A83" s="2">
        <v>1</v>
      </c>
      <c r="B83" s="10" t="s">
        <v>145</v>
      </c>
      <c r="C83" s="197">
        <v>11008</v>
      </c>
      <c r="D83" s="10"/>
      <c r="E83" s="2" t="s">
        <v>267</v>
      </c>
      <c r="F83" s="33"/>
      <c r="G83" s="33"/>
      <c r="H83" s="33"/>
      <c r="I83" s="33"/>
      <c r="J83" s="33"/>
      <c r="K83" s="33"/>
      <c r="L83" s="33"/>
      <c r="M83" s="45"/>
      <c r="N83" s="45"/>
      <c r="O83" s="45"/>
      <c r="P83" s="45"/>
      <c r="Q83" s="45"/>
      <c r="R83" s="45"/>
      <c r="S83" s="45"/>
      <c r="T83" s="45"/>
      <c r="U83" s="45">
        <v>250</v>
      </c>
      <c r="V83" s="45"/>
      <c r="W83" s="61"/>
      <c r="X83" s="45">
        <f>SUM(M83:W83)</f>
        <v>250</v>
      </c>
      <c r="Y83" s="3">
        <v>28</v>
      </c>
      <c r="Z83" s="147">
        <v>14</v>
      </c>
      <c r="AA83" s="3">
        <f>SUM(Y83:Z83)</f>
        <v>42</v>
      </c>
      <c r="AB83" s="178" t="s">
        <v>694</v>
      </c>
      <c r="AC83" s="178" t="s">
        <v>694</v>
      </c>
      <c r="AD83" s="178"/>
      <c r="AE83" s="178"/>
      <c r="AF83" s="178"/>
      <c r="AG83" s="178"/>
      <c r="AH83" s="178"/>
      <c r="AI83" s="178"/>
      <c r="AJ83" s="178" t="s">
        <v>694</v>
      </c>
      <c r="AK83" s="178">
        <v>22</v>
      </c>
      <c r="AL83" s="178"/>
      <c r="AM83" s="178" t="s">
        <v>694</v>
      </c>
      <c r="AN83" s="178" t="s">
        <v>694</v>
      </c>
      <c r="AO83" s="178"/>
      <c r="AP83" s="178"/>
      <c r="AQ83" s="178"/>
      <c r="AR83" s="178"/>
      <c r="AS83" s="178" t="s">
        <v>694</v>
      </c>
      <c r="AT83" s="178"/>
      <c r="AU83" s="29">
        <f>SUM(AB83:AT83)</f>
        <v>22</v>
      </c>
      <c r="AV83" s="178">
        <f>SUM(AB83:AJ83)</f>
        <v>0</v>
      </c>
      <c r="AW83" s="178">
        <f>SUM(AK83:AL83)</f>
        <v>22</v>
      </c>
      <c r="AX83" s="178">
        <f>SUM(AM83:AT83)</f>
        <v>0</v>
      </c>
      <c r="AY83" s="29">
        <f>SUM(AV83:AX83)</f>
        <v>22</v>
      </c>
      <c r="AZ83" s="3"/>
      <c r="BA83" s="2">
        <f>AV83</f>
        <v>0</v>
      </c>
      <c r="BB83" s="2">
        <f>AW83</f>
        <v>22</v>
      </c>
      <c r="BC83" s="2">
        <f>AX83</f>
        <v>0</v>
      </c>
      <c r="BD83" s="3">
        <f>AY83</f>
        <v>22</v>
      </c>
      <c r="BE83" s="3">
        <f>EK83</f>
        <v>1.4868704033135969</v>
      </c>
      <c r="BF83" s="2">
        <f>BA83/CV83*1000</f>
        <v>0</v>
      </c>
      <c r="BG83" s="2">
        <f>BB83/CV83*1000</f>
        <v>0.58412765844462733</v>
      </c>
      <c r="BH83" s="2">
        <f>BC83/CV83*1000</f>
        <v>0</v>
      </c>
      <c r="BI83" s="3">
        <f>BD83/CV83*1000</f>
        <v>0.58412765844462733</v>
      </c>
      <c r="BJ83" s="3"/>
      <c r="BK83" s="21">
        <v>37387</v>
      </c>
      <c r="BL83" s="3">
        <v>37311</v>
      </c>
      <c r="BM83" s="2">
        <v>76</v>
      </c>
      <c r="BN83" s="2">
        <v>76</v>
      </c>
      <c r="BO83" s="45"/>
      <c r="BP83" s="2">
        <f>BN83+BO83</f>
        <v>76</v>
      </c>
      <c r="BQ83" s="2">
        <f>BM83/BL83*1000</f>
        <v>2.0369328080190829</v>
      </c>
      <c r="BR83" s="2">
        <f>BP83/BL83*1000</f>
        <v>2.0369328080190829</v>
      </c>
      <c r="BS83" s="2"/>
      <c r="BT83" s="7">
        <v>37390</v>
      </c>
      <c r="BU83" s="3">
        <v>37306</v>
      </c>
      <c r="BV83" s="2">
        <f>BT83-BU83</f>
        <v>84</v>
      </c>
      <c r="BW83" s="2">
        <v>84</v>
      </c>
      <c r="BX83" s="61"/>
      <c r="BY83" s="2">
        <f>BW83+BX83</f>
        <v>84</v>
      </c>
      <c r="BZ83" s="2">
        <f>BV83/BU83*1000</f>
        <v>2.251648528386855</v>
      </c>
      <c r="CA83" s="2">
        <f>BY83/BU83*1000</f>
        <v>2.251648528386855</v>
      </c>
      <c r="CB83" s="2"/>
      <c r="CC83" s="105">
        <v>37591</v>
      </c>
      <c r="CD83" s="3">
        <v>37514</v>
      </c>
      <c r="CE83" s="2">
        <f>CC83-CD83</f>
        <v>77</v>
      </c>
      <c r="CF83" s="2">
        <v>77</v>
      </c>
      <c r="CG83" s="61"/>
      <c r="CH83" s="2">
        <f>CF83+CG83</f>
        <v>77</v>
      </c>
      <c r="CI83" s="2">
        <f>CE83/CD83*1000</f>
        <v>2.0525670416377886</v>
      </c>
      <c r="CJ83" s="2">
        <f>CH83/CD83*1000</f>
        <v>2.0525670416377886</v>
      </c>
      <c r="CK83" s="2"/>
      <c r="CL83" s="105">
        <v>37545</v>
      </c>
      <c r="CM83" s="3">
        <v>37451</v>
      </c>
      <c r="CN83" s="2">
        <f>CL83-CM83</f>
        <v>94</v>
      </c>
      <c r="CO83" s="2">
        <f>CN83</f>
        <v>94</v>
      </c>
      <c r="CP83" s="61"/>
      <c r="CQ83" s="2">
        <f>CO83+CP83</f>
        <v>94</v>
      </c>
      <c r="CR83" s="2">
        <f>CN83/CM83*1000</f>
        <v>2.5099463298710316</v>
      </c>
      <c r="CS83" s="2">
        <f>CQ83/CM83*1000</f>
        <v>2.5099463298710316</v>
      </c>
      <c r="CT83" s="2"/>
      <c r="CU83" s="132">
        <v>37719</v>
      </c>
      <c r="CV83" s="3">
        <v>37663</v>
      </c>
      <c r="CW83" s="2">
        <f>CU83-CV83</f>
        <v>56</v>
      </c>
      <c r="CX83" s="2">
        <f>CW83</f>
        <v>56</v>
      </c>
      <c r="CY83" s="61"/>
      <c r="CZ83" s="2">
        <f>CX83+CY83</f>
        <v>56</v>
      </c>
      <c r="DA83" s="2">
        <f>CW83/CV83*1000</f>
        <v>1.4868704033135969</v>
      </c>
      <c r="DB83" s="2">
        <f>CZ83/CV83*1000</f>
        <v>1.4868704033135969</v>
      </c>
      <c r="DC83" s="2"/>
      <c r="DD83" s="132">
        <v>37823</v>
      </c>
      <c r="DE83" s="3">
        <v>37779</v>
      </c>
      <c r="DF83" s="2">
        <f>DD83-DE83</f>
        <v>44</v>
      </c>
      <c r="DG83" s="2">
        <f>DF83</f>
        <v>44</v>
      </c>
      <c r="DH83" s="61"/>
      <c r="DI83" s="2">
        <f>DG83+DH83</f>
        <v>44</v>
      </c>
      <c r="DJ83" s="2">
        <f>DF83/DE83*1000</f>
        <v>1.1646682019111145</v>
      </c>
      <c r="DK83" s="2">
        <f>DI83/DE83*1000</f>
        <v>1.1646682019111145</v>
      </c>
      <c r="DL83" s="2"/>
      <c r="DM83" s="132">
        <v>37895</v>
      </c>
      <c r="DN83" s="2">
        <v>37840</v>
      </c>
      <c r="DO83" s="3">
        <f>DM83-DN83</f>
        <v>55</v>
      </c>
      <c r="DP83" s="3">
        <f>DO83/DN83*1000</f>
        <v>1.4534883720930232</v>
      </c>
      <c r="DQ83" s="2"/>
      <c r="DR83" s="132">
        <v>37931</v>
      </c>
      <c r="DS83" s="2">
        <v>37933</v>
      </c>
      <c r="DT83" s="3">
        <f>DR83-DS83</f>
        <v>-2</v>
      </c>
      <c r="DU83" s="3">
        <f>DT83/DS83*1000</f>
        <v>-5.2724540637439699E-2</v>
      </c>
      <c r="DV83" s="2"/>
      <c r="DW83" s="2"/>
      <c r="DX83" s="77">
        <f>BP83</f>
        <v>76</v>
      </c>
      <c r="DY83" s="83">
        <f>BY83</f>
        <v>84</v>
      </c>
      <c r="DZ83" s="83">
        <f>CH83</f>
        <v>77</v>
      </c>
      <c r="EA83" s="81">
        <f>CQ83</f>
        <v>94</v>
      </c>
      <c r="EB83" s="81">
        <f>CZ83</f>
        <v>56</v>
      </c>
      <c r="EC83" s="81">
        <f>DI83</f>
        <v>44</v>
      </c>
      <c r="ED83" s="81">
        <f>DO83</f>
        <v>55</v>
      </c>
      <c r="EE83" s="81">
        <f>DT83</f>
        <v>-2</v>
      </c>
      <c r="EF83" s="2"/>
      <c r="EG83" s="77">
        <f>DX83/BL83*1000</f>
        <v>2.0369328080190829</v>
      </c>
      <c r="EH83" s="83">
        <f>DY83/BU83*1000</f>
        <v>2.251648528386855</v>
      </c>
      <c r="EI83" s="83">
        <f>DZ83/CD83*1000</f>
        <v>2.0525670416377886</v>
      </c>
      <c r="EJ83" s="81">
        <f>EA83/CM83*1000</f>
        <v>2.5099463298710316</v>
      </c>
      <c r="EK83" s="81">
        <f>EB83/CV83*1000</f>
        <v>1.4868704033135969</v>
      </c>
      <c r="EL83" s="81">
        <f>EC83/DN83*1000</f>
        <v>1.1627906976744187</v>
      </c>
      <c r="EM83" s="81">
        <f>ED83/DN83*1000</f>
        <v>1.4534883720930232</v>
      </c>
      <c r="EN83" s="81">
        <f>EE83/DS83*1000</f>
        <v>-5.2724540637439699E-2</v>
      </c>
      <c r="EO83" s="2"/>
      <c r="EP83" s="83">
        <f>DY83-DX83</f>
        <v>8</v>
      </c>
      <c r="EQ83" s="83">
        <f>DZ83-DY83</f>
        <v>-7</v>
      </c>
      <c r="ER83" s="83">
        <f>EA83-DZ83</f>
        <v>17</v>
      </c>
      <c r="ES83" s="83">
        <f>EB83-EA83</f>
        <v>-38</v>
      </c>
      <c r="ET83" s="83">
        <f>EC83-EB83</f>
        <v>-12</v>
      </c>
      <c r="EU83" s="83">
        <f>ED83-EC83</f>
        <v>11</v>
      </c>
      <c r="EV83" s="83">
        <f>EE83-ED83</f>
        <v>-57</v>
      </c>
      <c r="EW83" s="2">
        <f>EU83+EV83</f>
        <v>-46</v>
      </c>
      <c r="EX83" s="2">
        <f>SUM(ES83:EV83)</f>
        <v>-96</v>
      </c>
      <c r="EY83" s="54"/>
      <c r="EZ83" s="77">
        <f>BR83</f>
        <v>2.0369328080190829</v>
      </c>
      <c r="FA83" s="83">
        <f>CA83</f>
        <v>2.251648528386855</v>
      </c>
      <c r="FB83" s="83">
        <f>CJ83</f>
        <v>2.0525670416377886</v>
      </c>
      <c r="FC83" s="81">
        <f>CS83</f>
        <v>2.5099463298710316</v>
      </c>
      <c r="FD83" s="83">
        <f>DB83</f>
        <v>1.4868704033135969</v>
      </c>
      <c r="FE83" s="83">
        <f>DP83</f>
        <v>1.4534883720930232</v>
      </c>
      <c r="FF83" s="83">
        <f>DP83</f>
        <v>1.4534883720930232</v>
      </c>
      <c r="FG83" s="83">
        <f>DU83</f>
        <v>-5.2724540637439699E-2</v>
      </c>
      <c r="FH83" s="2">
        <f>EW83/DE83*1000</f>
        <v>-1.2176076656343473</v>
      </c>
      <c r="FI83" s="2">
        <f>EX83/CM83*1000</f>
        <v>-2.5633494432725428</v>
      </c>
      <c r="FJ83" s="2"/>
      <c r="FK83" s="3">
        <f>EE83</f>
        <v>-2</v>
      </c>
    </row>
    <row r="84" spans="1:167" ht="12" customHeight="1" x14ac:dyDescent="0.25">
      <c r="A84" s="2">
        <v>1</v>
      </c>
      <c r="B84" s="10" t="s">
        <v>145</v>
      </c>
      <c r="C84" s="197">
        <v>11009</v>
      </c>
      <c r="D84" s="10"/>
      <c r="E84" s="2" t="s">
        <v>268</v>
      </c>
      <c r="F84" s="33"/>
      <c r="G84" s="33"/>
      <c r="H84" s="33"/>
      <c r="I84" s="33"/>
      <c r="J84" s="33"/>
      <c r="K84" s="33"/>
      <c r="L84" s="33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61"/>
      <c r="X84" s="45"/>
      <c r="Y84" s="3">
        <v>45</v>
      </c>
      <c r="Z84" s="147">
        <v>11</v>
      </c>
      <c r="AA84" s="3">
        <f>SUM(Y84:Z84)</f>
        <v>56</v>
      </c>
      <c r="AB84" s="178" t="s">
        <v>694</v>
      </c>
      <c r="AC84" s="178" t="s">
        <v>694</v>
      </c>
      <c r="AD84" s="178"/>
      <c r="AE84" s="178"/>
      <c r="AF84" s="178"/>
      <c r="AG84" s="178"/>
      <c r="AH84" s="178"/>
      <c r="AI84" s="178"/>
      <c r="AJ84" s="178" t="s">
        <v>694</v>
      </c>
      <c r="AK84" s="178">
        <v>46</v>
      </c>
      <c r="AL84" s="178"/>
      <c r="AM84" s="178" t="s">
        <v>694</v>
      </c>
      <c r="AN84" s="178" t="s">
        <v>694</v>
      </c>
      <c r="AO84" s="178"/>
      <c r="AP84" s="178"/>
      <c r="AQ84" s="178"/>
      <c r="AR84" s="178"/>
      <c r="AS84" s="178" t="s">
        <v>694</v>
      </c>
      <c r="AT84" s="178"/>
      <c r="AU84" s="29">
        <f>SUM(AB84:AT84)</f>
        <v>46</v>
      </c>
      <c r="AV84" s="178">
        <f>SUM(AB84:AJ84)</f>
        <v>0</v>
      </c>
      <c r="AW84" s="178">
        <f>SUM(AK84:AL84)</f>
        <v>46</v>
      </c>
      <c r="AX84" s="178">
        <f>SUM(AM84:AT84)</f>
        <v>0</v>
      </c>
      <c r="AY84" s="29">
        <f>SUM(AV84:AX84)</f>
        <v>46</v>
      </c>
      <c r="AZ84" s="3"/>
      <c r="BA84" s="2">
        <f>AV84</f>
        <v>0</v>
      </c>
      <c r="BB84" s="2">
        <f>AW84</f>
        <v>46</v>
      </c>
      <c r="BC84" s="2">
        <f>AX84</f>
        <v>0</v>
      </c>
      <c r="BD84" s="3">
        <f>AY84</f>
        <v>46</v>
      </c>
      <c r="BE84" s="3">
        <f>EK84</f>
        <v>2.0339458549586196</v>
      </c>
      <c r="BF84" s="2">
        <f>BA84/CV84*1000</f>
        <v>0</v>
      </c>
      <c r="BG84" s="2">
        <f>BB84/CV84*1000</f>
        <v>1.6131294711740776</v>
      </c>
      <c r="BH84" s="2">
        <f>BC84/CV84*1000</f>
        <v>0</v>
      </c>
      <c r="BI84" s="3">
        <f>BD84/CV84*1000</f>
        <v>1.6131294711740776</v>
      </c>
      <c r="BJ84" s="3"/>
      <c r="BK84" s="21">
        <v>27959</v>
      </c>
      <c r="BL84" s="3">
        <v>27892</v>
      </c>
      <c r="BM84" s="2">
        <v>67</v>
      </c>
      <c r="BN84" s="2">
        <v>67</v>
      </c>
      <c r="BO84" s="45"/>
      <c r="BP84" s="2">
        <f>BN84+BO84</f>
        <v>67</v>
      </c>
      <c r="BQ84" s="2">
        <f>BM84/BL84*1000</f>
        <v>2.4021224723935179</v>
      </c>
      <c r="BR84" s="2">
        <f>BP84/BL84*1000</f>
        <v>2.4021224723935179</v>
      </c>
      <c r="BS84" s="2"/>
      <c r="BT84" s="7">
        <v>28071</v>
      </c>
      <c r="BU84" s="3">
        <v>28004</v>
      </c>
      <c r="BV84" s="2">
        <f>BT84-BU84</f>
        <v>67</v>
      </c>
      <c r="BW84" s="2">
        <v>67</v>
      </c>
      <c r="BX84" s="61"/>
      <c r="BY84" s="2">
        <f>BW84+BX84</f>
        <v>67</v>
      </c>
      <c r="BZ84" s="2">
        <f>BV84/BU84*1000</f>
        <v>2.392515354949293</v>
      </c>
      <c r="CA84" s="2">
        <f>BY84/BU84*1000</f>
        <v>2.392515354949293</v>
      </c>
      <c r="CB84" s="2"/>
      <c r="CC84" s="105">
        <v>28207</v>
      </c>
      <c r="CD84" s="3">
        <v>28140</v>
      </c>
      <c r="CE84" s="2">
        <f>CC84-CD84</f>
        <v>67</v>
      </c>
      <c r="CF84" s="2">
        <v>67</v>
      </c>
      <c r="CG84" s="61"/>
      <c r="CH84" s="2">
        <f>CF84+CG84</f>
        <v>67</v>
      </c>
      <c r="CI84" s="2">
        <f>CE84/CD84*1000</f>
        <v>2.3809523809523814</v>
      </c>
      <c r="CJ84" s="2">
        <f>CH84/CD84*1000</f>
        <v>2.3809523809523814</v>
      </c>
      <c r="CK84" s="2"/>
      <c r="CL84" s="105">
        <v>28272</v>
      </c>
      <c r="CM84" s="3">
        <v>28228</v>
      </c>
      <c r="CN84" s="2">
        <f>CL84-CM84</f>
        <v>44</v>
      </c>
      <c r="CO84" s="2">
        <f>CN84</f>
        <v>44</v>
      </c>
      <c r="CP84" s="61"/>
      <c r="CQ84" s="2">
        <f>CO84+CP84</f>
        <v>44</v>
      </c>
      <c r="CR84" s="2">
        <f>CN84/CM84*1000</f>
        <v>1.5587360068017571</v>
      </c>
      <c r="CS84" s="2">
        <f>CQ84/CM84*1000</f>
        <v>1.5587360068017571</v>
      </c>
      <c r="CT84" s="2"/>
      <c r="CU84" s="132">
        <v>28574</v>
      </c>
      <c r="CV84" s="3">
        <v>28516</v>
      </c>
      <c r="CW84" s="2">
        <f>CU84-CV84</f>
        <v>58</v>
      </c>
      <c r="CX84" s="2">
        <f>CW84</f>
        <v>58</v>
      </c>
      <c r="CY84" s="61"/>
      <c r="CZ84" s="2">
        <f>CX84+CY84</f>
        <v>58</v>
      </c>
      <c r="DA84" s="2">
        <f>CW84/CV84*1000</f>
        <v>2.0339458549586196</v>
      </c>
      <c r="DB84" s="2">
        <f>CZ84/CV84*1000</f>
        <v>2.0339458549586196</v>
      </c>
      <c r="DC84" s="2"/>
      <c r="DD84" s="132">
        <v>28822</v>
      </c>
      <c r="DE84" s="3">
        <v>28776</v>
      </c>
      <c r="DF84" s="2">
        <f>DD84-DE84</f>
        <v>46</v>
      </c>
      <c r="DG84" s="2">
        <f>DF84</f>
        <v>46</v>
      </c>
      <c r="DH84" s="61"/>
      <c r="DI84" s="2">
        <f>DG84+DH84</f>
        <v>46</v>
      </c>
      <c r="DJ84" s="2">
        <f>DF84/DE84*1000</f>
        <v>1.598554350847929</v>
      </c>
      <c r="DK84" s="2">
        <f>DI84/DE84*1000</f>
        <v>1.598554350847929</v>
      </c>
      <c r="DL84" s="2"/>
      <c r="DM84" s="132">
        <v>29015</v>
      </c>
      <c r="DN84" s="2">
        <v>28995</v>
      </c>
      <c r="DO84" s="3">
        <f>DM84-DN84</f>
        <v>20</v>
      </c>
      <c r="DP84" s="3">
        <f>DO84/DN84*1000</f>
        <v>0.68977409898258313</v>
      </c>
      <c r="DQ84" s="2"/>
      <c r="DR84" s="132">
        <v>29254</v>
      </c>
      <c r="DS84" s="2">
        <v>29252</v>
      </c>
      <c r="DT84" s="3">
        <f>DR84-DS84</f>
        <v>2</v>
      </c>
      <c r="DU84" s="3">
        <f>DT84/DS84*1000</f>
        <v>6.8371393408997685E-2</v>
      </c>
      <c r="DV84" s="2"/>
      <c r="DW84" s="2"/>
      <c r="DX84" s="77">
        <f>BP84</f>
        <v>67</v>
      </c>
      <c r="DY84" s="83">
        <f>BY84</f>
        <v>67</v>
      </c>
      <c r="DZ84" s="83">
        <f>CH84</f>
        <v>67</v>
      </c>
      <c r="EA84" s="81">
        <f>CQ84</f>
        <v>44</v>
      </c>
      <c r="EB84" s="81">
        <f>CZ84</f>
        <v>58</v>
      </c>
      <c r="EC84" s="81">
        <f>DI84</f>
        <v>46</v>
      </c>
      <c r="ED84" s="81">
        <f>DO84</f>
        <v>20</v>
      </c>
      <c r="EE84" s="81">
        <f>DT84</f>
        <v>2</v>
      </c>
      <c r="EF84" s="2"/>
      <c r="EG84" s="77">
        <f>DX84/BL84*1000</f>
        <v>2.4021224723935179</v>
      </c>
      <c r="EH84" s="83">
        <f>DY84/BU84*1000</f>
        <v>2.392515354949293</v>
      </c>
      <c r="EI84" s="83">
        <f>DZ84/CD84*1000</f>
        <v>2.3809523809523814</v>
      </c>
      <c r="EJ84" s="81">
        <f>EA84/CM84*1000</f>
        <v>1.5587360068017571</v>
      </c>
      <c r="EK84" s="81">
        <f>EB84/CV84*1000</f>
        <v>2.0339458549586196</v>
      </c>
      <c r="EL84" s="81">
        <f>EC84/DN84*1000</f>
        <v>1.5864804276599414</v>
      </c>
      <c r="EM84" s="81">
        <f>ED84/DN84*1000</f>
        <v>0.68977409898258313</v>
      </c>
      <c r="EN84" s="81">
        <f>EE84/DS84*1000</f>
        <v>6.8371393408997685E-2</v>
      </c>
      <c r="EO84" s="2"/>
      <c r="EP84" s="83">
        <f>DY84-DX84</f>
        <v>0</v>
      </c>
      <c r="EQ84" s="83">
        <f>DZ84-DY84</f>
        <v>0</v>
      </c>
      <c r="ER84" s="83">
        <f>EA84-DZ84</f>
        <v>-23</v>
      </c>
      <c r="ES84" s="83">
        <f>EB84-EA84</f>
        <v>14</v>
      </c>
      <c r="ET84" s="83">
        <f>EC84-EB84</f>
        <v>-12</v>
      </c>
      <c r="EU84" s="83">
        <f>ED84-EC84</f>
        <v>-26</v>
      </c>
      <c r="EV84" s="83">
        <f>EE84-ED84</f>
        <v>-18</v>
      </c>
      <c r="EW84" s="2">
        <f>EU84+EV84</f>
        <v>-44</v>
      </c>
      <c r="EX84" s="2">
        <f>SUM(ES84:EV84)</f>
        <v>-42</v>
      </c>
      <c r="EY84" s="54"/>
      <c r="EZ84" s="77">
        <f>BR84</f>
        <v>2.4021224723935179</v>
      </c>
      <c r="FA84" s="83">
        <f>CA84</f>
        <v>2.392515354949293</v>
      </c>
      <c r="FB84" s="83">
        <f>CJ84</f>
        <v>2.3809523809523814</v>
      </c>
      <c r="FC84" s="81">
        <f>CS84</f>
        <v>1.5587360068017571</v>
      </c>
      <c r="FD84" s="83">
        <f>DB84</f>
        <v>2.0339458549586196</v>
      </c>
      <c r="FE84" s="83">
        <f>DP84</f>
        <v>0.68977409898258313</v>
      </c>
      <c r="FF84" s="83">
        <f>DP84</f>
        <v>0.68977409898258313</v>
      </c>
      <c r="FG84" s="83">
        <f>DU84</f>
        <v>6.8371393408997685E-2</v>
      </c>
      <c r="FH84" s="2">
        <f>EW84/DE84*1000</f>
        <v>-1.5290519877675841</v>
      </c>
      <c r="FI84" s="2">
        <f>EX84/CM84*1000</f>
        <v>-1.4878843701289499</v>
      </c>
      <c r="FJ84" s="2"/>
      <c r="FK84" s="3">
        <f>EE84</f>
        <v>2</v>
      </c>
    </row>
    <row r="85" spans="1:167" ht="12" customHeight="1" x14ac:dyDescent="0.25">
      <c r="A85" s="2">
        <v>1</v>
      </c>
      <c r="B85" s="10" t="s">
        <v>149</v>
      </c>
      <c r="C85" s="197">
        <v>35002</v>
      </c>
      <c r="D85" s="10"/>
      <c r="E85" s="2" t="s">
        <v>269</v>
      </c>
      <c r="F85" s="33"/>
      <c r="G85" s="33"/>
      <c r="H85" s="33"/>
      <c r="I85" s="33"/>
      <c r="J85" s="33"/>
      <c r="K85" s="33"/>
      <c r="L85" s="33"/>
      <c r="M85" s="45">
        <v>200</v>
      </c>
      <c r="N85" s="138"/>
      <c r="O85" s="45"/>
      <c r="P85" s="45"/>
      <c r="Q85" s="45"/>
      <c r="R85" s="45"/>
      <c r="S85" s="45"/>
      <c r="T85" s="45"/>
      <c r="U85" s="45"/>
      <c r="V85" s="45"/>
      <c r="W85" s="61"/>
      <c r="X85" s="45">
        <f>SUM(M85:W85)</f>
        <v>200</v>
      </c>
      <c r="Y85" s="3">
        <v>207</v>
      </c>
      <c r="Z85" s="147"/>
      <c r="AA85" s="3">
        <f>SUM(Y85:Z85)</f>
        <v>207</v>
      </c>
      <c r="AB85" s="178">
        <v>300</v>
      </c>
      <c r="AC85" s="178"/>
      <c r="AD85" s="178"/>
      <c r="AE85" s="178"/>
      <c r="AF85" s="178"/>
      <c r="AG85" s="178"/>
      <c r="AH85" s="178"/>
      <c r="AI85" s="178"/>
      <c r="AJ85" s="178"/>
      <c r="AK85" s="178">
        <v>10</v>
      </c>
      <c r="AL85" s="178"/>
      <c r="AM85" s="178"/>
      <c r="AN85" s="178"/>
      <c r="AO85" s="178"/>
      <c r="AP85" s="178"/>
      <c r="AQ85" s="178"/>
      <c r="AR85" s="178"/>
      <c r="AS85" s="178"/>
      <c r="AT85" s="178"/>
      <c r="AU85" s="29">
        <f>SUM(AB85:AT85)</f>
        <v>310</v>
      </c>
      <c r="AV85" s="178">
        <f>SUM(AB85:AJ85)</f>
        <v>300</v>
      </c>
      <c r="AW85" s="178">
        <f>SUM(AK85:AL85)</f>
        <v>10</v>
      </c>
      <c r="AX85" s="178">
        <f>SUM(AM85:AT85)</f>
        <v>0</v>
      </c>
      <c r="AY85" s="29">
        <f>SUM(AV85:AX85)</f>
        <v>310</v>
      </c>
      <c r="AZ85" s="3"/>
      <c r="BA85" s="2">
        <f>AV85</f>
        <v>300</v>
      </c>
      <c r="BB85" s="2">
        <f>AW85</f>
        <v>10</v>
      </c>
      <c r="BC85" s="2">
        <f>AX85</f>
        <v>0</v>
      </c>
      <c r="BD85" s="3">
        <f>AY85</f>
        <v>310</v>
      </c>
      <c r="BE85" s="3">
        <f>EK85</f>
        <v>1.6139258746901837</v>
      </c>
      <c r="BF85" s="3">
        <f>BA85/CV85*1000</f>
        <v>17.292062943109112</v>
      </c>
      <c r="BG85" s="2">
        <f>BB85/CV85*1000</f>
        <v>0.57640209810363718</v>
      </c>
      <c r="BH85" s="2">
        <f>BC85/CV85*1000</f>
        <v>0</v>
      </c>
      <c r="BI85" s="3">
        <f>BD85/CV85*1000</f>
        <v>17.868465041212747</v>
      </c>
      <c r="BJ85" s="3"/>
      <c r="BK85" s="21">
        <v>16515</v>
      </c>
      <c r="BL85" s="3">
        <v>16498</v>
      </c>
      <c r="BM85" s="2">
        <v>17</v>
      </c>
      <c r="BN85" s="2">
        <v>17</v>
      </c>
      <c r="BO85" s="45"/>
      <c r="BP85" s="2">
        <f>BN85+BO85</f>
        <v>17</v>
      </c>
      <c r="BQ85" s="2">
        <f>BM85/BL85*1000</f>
        <v>1.0304279306582615</v>
      </c>
      <c r="BR85" s="2">
        <f>BP85/BL85*1000</f>
        <v>1.0304279306582615</v>
      </c>
      <c r="BS85" s="2"/>
      <c r="BT85" s="7">
        <v>16780</v>
      </c>
      <c r="BU85" s="3">
        <v>16751</v>
      </c>
      <c r="BV85" s="2">
        <f>BT85-BU85</f>
        <v>29</v>
      </c>
      <c r="BW85" s="2">
        <v>29</v>
      </c>
      <c r="BX85" s="61"/>
      <c r="BY85" s="2">
        <f>BW85+BX85</f>
        <v>29</v>
      </c>
      <c r="BZ85" s="2">
        <f>BV85/BU85*1000</f>
        <v>1.7312399259745685</v>
      </c>
      <c r="CA85" s="2">
        <f>BY85/BU85*1000</f>
        <v>1.7312399259745685</v>
      </c>
      <c r="CB85" s="2"/>
      <c r="CC85" s="105">
        <v>16978</v>
      </c>
      <c r="CD85" s="3">
        <v>16942</v>
      </c>
      <c r="CE85" s="2">
        <f>CC85-CD85</f>
        <v>36</v>
      </c>
      <c r="CF85" s="2">
        <v>36</v>
      </c>
      <c r="CG85" s="61"/>
      <c r="CH85" s="2">
        <f>CF85+CG85</f>
        <v>36</v>
      </c>
      <c r="CI85" s="2">
        <f>CE85/CD85*1000</f>
        <v>2.1248967064101052</v>
      </c>
      <c r="CJ85" s="2">
        <f>CH85/CD85*1000</f>
        <v>2.1248967064101052</v>
      </c>
      <c r="CK85" s="2"/>
      <c r="CL85" s="105">
        <v>17326</v>
      </c>
      <c r="CM85" s="3">
        <v>17286</v>
      </c>
      <c r="CN85" s="2">
        <f>CL85-CM85</f>
        <v>40</v>
      </c>
      <c r="CO85" s="2">
        <f>CN85</f>
        <v>40</v>
      </c>
      <c r="CP85" s="61"/>
      <c r="CQ85" s="2">
        <f>CO85+CP85</f>
        <v>40</v>
      </c>
      <c r="CR85" s="2">
        <f>CN85/CM85*1000</f>
        <v>2.3140113386555594</v>
      </c>
      <c r="CS85" s="2">
        <f>CQ85/CM85*1000</f>
        <v>2.3140113386555594</v>
      </c>
      <c r="CT85" s="2"/>
      <c r="CU85" s="132">
        <v>17377</v>
      </c>
      <c r="CV85" s="3">
        <v>17349</v>
      </c>
      <c r="CW85" s="2">
        <f>CU85-CV85</f>
        <v>28</v>
      </c>
      <c r="CX85" s="2">
        <f>CW85</f>
        <v>28</v>
      </c>
      <c r="CY85" s="61"/>
      <c r="CZ85" s="2">
        <f>CX85+CY85</f>
        <v>28</v>
      </c>
      <c r="DA85" s="2">
        <f>CW85/CV85*1000</f>
        <v>1.6139258746901837</v>
      </c>
      <c r="DB85" s="2">
        <f>CZ85/CV85*1000</f>
        <v>1.6139258746901837</v>
      </c>
      <c r="DC85" s="2"/>
      <c r="DD85" s="132">
        <v>17609</v>
      </c>
      <c r="DE85" s="3">
        <v>17588</v>
      </c>
      <c r="DF85" s="2">
        <f>DD85-DE85</f>
        <v>21</v>
      </c>
      <c r="DG85" s="2">
        <f>DF85</f>
        <v>21</v>
      </c>
      <c r="DH85" s="61"/>
      <c r="DI85" s="2">
        <f>DG85+DH85</f>
        <v>21</v>
      </c>
      <c r="DJ85" s="2">
        <f>DF85/DE85*1000</f>
        <v>1.1939959062997498</v>
      </c>
      <c r="DK85" s="2">
        <f>DI85/DE85*1000</f>
        <v>1.1939959062997498</v>
      </c>
      <c r="DL85" s="2"/>
      <c r="DM85" s="132">
        <v>17836</v>
      </c>
      <c r="DN85" s="2">
        <v>17817</v>
      </c>
      <c r="DO85" s="3">
        <f>DM85-DN85</f>
        <v>19</v>
      </c>
      <c r="DP85" s="3">
        <f>DO85/DN85*1000</f>
        <v>1.0663972610428243</v>
      </c>
      <c r="DQ85" s="2"/>
      <c r="DR85" s="132">
        <v>18096</v>
      </c>
      <c r="DS85" s="2">
        <v>18089</v>
      </c>
      <c r="DT85" s="3">
        <f>DR85-DS85</f>
        <v>7</v>
      </c>
      <c r="DU85" s="3">
        <f>DT85/DS85*1000</f>
        <v>0.38697550997843994</v>
      </c>
      <c r="DV85" s="2"/>
      <c r="DW85" s="2"/>
      <c r="DX85" s="77">
        <f>BP85</f>
        <v>17</v>
      </c>
      <c r="DY85" s="83">
        <f>BY85</f>
        <v>29</v>
      </c>
      <c r="DZ85" s="83">
        <f>CH85</f>
        <v>36</v>
      </c>
      <c r="EA85" s="81">
        <f>CQ85</f>
        <v>40</v>
      </c>
      <c r="EB85" s="81">
        <f>CZ85</f>
        <v>28</v>
      </c>
      <c r="EC85" s="81">
        <f>DI85</f>
        <v>21</v>
      </c>
      <c r="ED85" s="81">
        <f>DO85</f>
        <v>19</v>
      </c>
      <c r="EE85" s="81">
        <f>DT85</f>
        <v>7</v>
      </c>
      <c r="EF85" s="2"/>
      <c r="EG85" s="77">
        <f>DX85/BL85*1000</f>
        <v>1.0304279306582615</v>
      </c>
      <c r="EH85" s="83">
        <f>DY85/BU85*1000</f>
        <v>1.7312399259745685</v>
      </c>
      <c r="EI85" s="83">
        <f>DZ85/CD85*1000</f>
        <v>2.1248967064101052</v>
      </c>
      <c r="EJ85" s="81">
        <f>EA85/CM85*1000</f>
        <v>2.3140113386555594</v>
      </c>
      <c r="EK85" s="81">
        <f>EB85/CV85*1000</f>
        <v>1.6139258746901837</v>
      </c>
      <c r="EL85" s="81">
        <f>EC85/DN85*1000</f>
        <v>1.1786496043104899</v>
      </c>
      <c r="EM85" s="81">
        <f>ED85/DN85*1000</f>
        <v>1.0663972610428243</v>
      </c>
      <c r="EN85" s="81">
        <f>EE85/DS85*1000</f>
        <v>0.38697550997843994</v>
      </c>
      <c r="EO85" s="2"/>
      <c r="EP85" s="83">
        <f>DY85-DX85</f>
        <v>12</v>
      </c>
      <c r="EQ85" s="83">
        <f>DZ85-DY85</f>
        <v>7</v>
      </c>
      <c r="ER85" s="83">
        <f>EA85-DZ85</f>
        <v>4</v>
      </c>
      <c r="ES85" s="83">
        <f>EB85-EA85</f>
        <v>-12</v>
      </c>
      <c r="ET85" s="83">
        <f>EC85-EB85</f>
        <v>-7</v>
      </c>
      <c r="EU85" s="83">
        <f>ED85-EC85</f>
        <v>-2</v>
      </c>
      <c r="EV85" s="83">
        <f>EE85-ED85</f>
        <v>-12</v>
      </c>
      <c r="EW85" s="2">
        <f>EU85+EV85</f>
        <v>-14</v>
      </c>
      <c r="EX85" s="2">
        <f>SUM(ES85:EV85)</f>
        <v>-33</v>
      </c>
      <c r="EY85" s="54"/>
      <c r="EZ85" s="77">
        <f>BR85</f>
        <v>1.0304279306582615</v>
      </c>
      <c r="FA85" s="83">
        <f>CA85</f>
        <v>1.7312399259745685</v>
      </c>
      <c r="FB85" s="83">
        <f>CJ85</f>
        <v>2.1248967064101052</v>
      </c>
      <c r="FC85" s="81">
        <f>CS85</f>
        <v>2.3140113386555594</v>
      </c>
      <c r="FD85" s="83">
        <f>DB85</f>
        <v>1.6139258746901837</v>
      </c>
      <c r="FE85" s="83">
        <f>DP85</f>
        <v>1.0663972610428243</v>
      </c>
      <c r="FF85" s="83">
        <f>DP85</f>
        <v>1.0663972610428243</v>
      </c>
      <c r="FG85" s="83">
        <f>DU85</f>
        <v>0.38697550997843994</v>
      </c>
      <c r="FH85" s="2">
        <f>EW85/DE85*1000</f>
        <v>-0.79599727086649996</v>
      </c>
      <c r="FI85" s="2">
        <f>EX85/CM85*1000</f>
        <v>-1.9090593543908365</v>
      </c>
      <c r="FJ85" s="2"/>
      <c r="FK85" s="3">
        <f>EE85</f>
        <v>7</v>
      </c>
    </row>
    <row r="86" spans="1:167" ht="12" customHeight="1" x14ac:dyDescent="0.25">
      <c r="A86" s="2">
        <v>1</v>
      </c>
      <c r="B86" s="10" t="s">
        <v>153</v>
      </c>
      <c r="C86" s="197">
        <v>72004</v>
      </c>
      <c r="D86" s="10"/>
      <c r="E86" s="2" t="s">
        <v>270</v>
      </c>
      <c r="F86" s="33"/>
      <c r="G86" s="33"/>
      <c r="H86" s="33"/>
      <c r="I86" s="33"/>
      <c r="J86" s="33"/>
      <c r="K86" s="33"/>
      <c r="L86" s="33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61"/>
      <c r="X86" s="45"/>
      <c r="Y86" s="3">
        <v>19</v>
      </c>
      <c r="Z86" s="147">
        <v>7</v>
      </c>
      <c r="AA86" s="3">
        <f>SUM(Y86:Z86)</f>
        <v>26</v>
      </c>
      <c r="AB86" s="178" t="s">
        <v>694</v>
      </c>
      <c r="AC86" s="178" t="s">
        <v>694</v>
      </c>
      <c r="AD86" s="178"/>
      <c r="AE86" s="178"/>
      <c r="AF86" s="178"/>
      <c r="AG86" s="178"/>
      <c r="AH86" s="178"/>
      <c r="AI86" s="178"/>
      <c r="AJ86" s="178"/>
      <c r="AK86" s="178">
        <v>19</v>
      </c>
      <c r="AL86" s="178"/>
      <c r="AM86" s="178" t="s">
        <v>694</v>
      </c>
      <c r="AN86" s="178" t="s">
        <v>694</v>
      </c>
      <c r="AO86" s="178"/>
      <c r="AP86" s="178"/>
      <c r="AQ86" s="178"/>
      <c r="AR86" s="178"/>
      <c r="AS86" s="178" t="s">
        <v>694</v>
      </c>
      <c r="AT86" s="178"/>
      <c r="AU86" s="29">
        <f>SUM(AB86:AT86)</f>
        <v>19</v>
      </c>
      <c r="AV86" s="178">
        <f>SUM(AB86:AJ86)</f>
        <v>0</v>
      </c>
      <c r="AW86" s="178">
        <f>SUM(AK86:AL86)</f>
        <v>19</v>
      </c>
      <c r="AX86" s="178">
        <f>SUM(AM86:AT86)</f>
        <v>0</v>
      </c>
      <c r="AY86" s="29">
        <f>SUM(AV86:AX86)</f>
        <v>19</v>
      </c>
      <c r="AZ86" s="3"/>
      <c r="BA86" s="2">
        <f>AV86</f>
        <v>0</v>
      </c>
      <c r="BB86" s="2">
        <f>AW86</f>
        <v>19</v>
      </c>
      <c r="BC86" s="2">
        <f>AX86</f>
        <v>0</v>
      </c>
      <c r="BD86" s="3">
        <f>AY86</f>
        <v>19</v>
      </c>
      <c r="BE86" s="3">
        <f>EK86</f>
        <v>2.0913872869003103</v>
      </c>
      <c r="BF86" s="2">
        <f>BA86/CV86*1000</f>
        <v>0</v>
      </c>
      <c r="BG86" s="2">
        <f>BB86/CV86*1000</f>
        <v>1.2041320742759365</v>
      </c>
      <c r="BH86" s="2">
        <f>BC86/CV86*1000</f>
        <v>0</v>
      </c>
      <c r="BI86" s="3">
        <f>BD86/CV86*1000</f>
        <v>1.2041320742759365</v>
      </c>
      <c r="BJ86" s="3"/>
      <c r="BK86" s="21">
        <v>15410</v>
      </c>
      <c r="BL86" s="3">
        <v>15370</v>
      </c>
      <c r="BM86" s="2">
        <v>40</v>
      </c>
      <c r="BN86" s="2">
        <v>40</v>
      </c>
      <c r="BO86" s="45"/>
      <c r="BP86" s="2">
        <f>BN86+BO86</f>
        <v>40</v>
      </c>
      <c r="BQ86" s="2">
        <f>BM86/BL86*1000</f>
        <v>2.6024723487312951</v>
      </c>
      <c r="BR86" s="2">
        <f>BP86/BL86*1000</f>
        <v>2.6024723487312951</v>
      </c>
      <c r="BS86" s="2"/>
      <c r="BT86" s="7">
        <v>15468</v>
      </c>
      <c r="BU86" s="3">
        <v>15434</v>
      </c>
      <c r="BV86" s="2">
        <f>BT86-BU86</f>
        <v>34</v>
      </c>
      <c r="BW86" s="2">
        <v>34</v>
      </c>
      <c r="BX86" s="61"/>
      <c r="BY86" s="2">
        <f>BW86+BX86</f>
        <v>34</v>
      </c>
      <c r="BZ86" s="2">
        <f>BV86/BU86*1000</f>
        <v>2.202928599196579</v>
      </c>
      <c r="CA86" s="2">
        <f>BY86/BU86*1000</f>
        <v>2.202928599196579</v>
      </c>
      <c r="CB86" s="2"/>
      <c r="CC86" s="105">
        <v>15570</v>
      </c>
      <c r="CD86" s="3">
        <v>15538</v>
      </c>
      <c r="CE86" s="2">
        <f>CC86-CD86</f>
        <v>32</v>
      </c>
      <c r="CF86" s="2">
        <v>32</v>
      </c>
      <c r="CG86" s="61"/>
      <c r="CH86" s="2">
        <f>CF86+CG86</f>
        <v>32</v>
      </c>
      <c r="CI86" s="2">
        <f>CE86/CD86*1000</f>
        <v>2.0594671128845414</v>
      </c>
      <c r="CJ86" s="2">
        <f>CH86/CD86*1000</f>
        <v>2.0594671128845414</v>
      </c>
      <c r="CK86" s="2"/>
      <c r="CL86" s="105">
        <v>15675</v>
      </c>
      <c r="CM86" s="3">
        <v>15655</v>
      </c>
      <c r="CN86" s="2">
        <f>CL86-CM86</f>
        <v>20</v>
      </c>
      <c r="CO86" s="2">
        <f>CN86</f>
        <v>20</v>
      </c>
      <c r="CP86" s="61"/>
      <c r="CQ86" s="2">
        <f>CO86+CP86</f>
        <v>20</v>
      </c>
      <c r="CR86" s="2">
        <f>CN86/CM86*1000</f>
        <v>1.2775471095496647</v>
      </c>
      <c r="CS86" s="2">
        <f>CQ86/CM86*1000</f>
        <v>1.2775471095496647</v>
      </c>
      <c r="CT86" s="2"/>
      <c r="CU86" s="132">
        <v>15812</v>
      </c>
      <c r="CV86" s="3">
        <v>15779</v>
      </c>
      <c r="CW86" s="2">
        <f>CU86-CV86</f>
        <v>33</v>
      </c>
      <c r="CX86" s="2">
        <f>CW86</f>
        <v>33</v>
      </c>
      <c r="CY86" s="61"/>
      <c r="CZ86" s="2">
        <f>CX86+CY86</f>
        <v>33</v>
      </c>
      <c r="DA86" s="2">
        <f>CW86/CV86*1000</f>
        <v>2.0913872869003103</v>
      </c>
      <c r="DB86" s="2">
        <f>CZ86/CV86*1000</f>
        <v>2.0913872869003103</v>
      </c>
      <c r="DC86" s="2"/>
      <c r="DD86" s="132">
        <v>15909</v>
      </c>
      <c r="DE86" s="3">
        <v>15904</v>
      </c>
      <c r="DF86" s="2">
        <f>DD86-DE86</f>
        <v>5</v>
      </c>
      <c r="DG86" s="2">
        <f>DF86</f>
        <v>5</v>
      </c>
      <c r="DH86" s="61"/>
      <c r="DI86" s="2">
        <f>DG86+DH86</f>
        <v>5</v>
      </c>
      <c r="DJ86" s="2">
        <f>DF86/DE86*1000</f>
        <v>0.31438631790744465</v>
      </c>
      <c r="DK86" s="2">
        <f>DI86/DE86*1000</f>
        <v>0.31438631790744465</v>
      </c>
      <c r="DL86" s="2"/>
      <c r="DM86" s="132">
        <v>16012</v>
      </c>
      <c r="DN86" s="2">
        <v>16000</v>
      </c>
      <c r="DO86" s="3">
        <f>DM86-DN86</f>
        <v>12</v>
      </c>
      <c r="DP86" s="3">
        <f>DO86/DN86*1000</f>
        <v>0.75</v>
      </c>
      <c r="DQ86" s="2"/>
      <c r="DR86" s="132">
        <v>16099</v>
      </c>
      <c r="DS86" s="2">
        <v>16074</v>
      </c>
      <c r="DT86" s="3">
        <f>DR86-DS86</f>
        <v>25</v>
      </c>
      <c r="DU86" s="3">
        <f>DT86/DS86*1000</f>
        <v>1.5553067064825183</v>
      </c>
      <c r="DV86" s="2"/>
      <c r="DW86" s="2"/>
      <c r="DX86" s="77">
        <f>BP86</f>
        <v>40</v>
      </c>
      <c r="DY86" s="83">
        <f>BY86</f>
        <v>34</v>
      </c>
      <c r="DZ86" s="83">
        <f>CH86</f>
        <v>32</v>
      </c>
      <c r="EA86" s="81">
        <f>CQ86</f>
        <v>20</v>
      </c>
      <c r="EB86" s="81">
        <f>CZ86</f>
        <v>33</v>
      </c>
      <c r="EC86" s="81">
        <f>DI86</f>
        <v>5</v>
      </c>
      <c r="ED86" s="81">
        <f>DO86</f>
        <v>12</v>
      </c>
      <c r="EE86" s="81">
        <f>DT86</f>
        <v>25</v>
      </c>
      <c r="EF86" s="2"/>
      <c r="EG86" s="77">
        <f>DX86/BL86*1000</f>
        <v>2.6024723487312951</v>
      </c>
      <c r="EH86" s="83">
        <f>DY86/BU86*1000</f>
        <v>2.202928599196579</v>
      </c>
      <c r="EI86" s="83">
        <f>DZ86/CD86*1000</f>
        <v>2.0594671128845414</v>
      </c>
      <c r="EJ86" s="81">
        <f>EA86/CM86*1000</f>
        <v>1.2775471095496647</v>
      </c>
      <c r="EK86" s="81">
        <f>EB86/CV86*1000</f>
        <v>2.0913872869003103</v>
      </c>
      <c r="EL86" s="81">
        <f>EC86/DN86*1000</f>
        <v>0.3125</v>
      </c>
      <c r="EM86" s="81">
        <f>ED86/DN86*1000</f>
        <v>0.75</v>
      </c>
      <c r="EN86" s="81">
        <f>EE86/DS86*1000</f>
        <v>1.5553067064825183</v>
      </c>
      <c r="EO86" s="2"/>
      <c r="EP86" s="83">
        <f>DY86-DX86</f>
        <v>-6</v>
      </c>
      <c r="EQ86" s="83">
        <f>DZ86-DY86</f>
        <v>-2</v>
      </c>
      <c r="ER86" s="83">
        <f>EA86-DZ86</f>
        <v>-12</v>
      </c>
      <c r="ES86" s="83">
        <f>EB86-EA86</f>
        <v>13</v>
      </c>
      <c r="ET86" s="83">
        <f>EC86-EB86</f>
        <v>-28</v>
      </c>
      <c r="EU86" s="83">
        <f>ED86-EC86</f>
        <v>7</v>
      </c>
      <c r="EV86" s="83">
        <f>EE86-ED86</f>
        <v>13</v>
      </c>
      <c r="EW86" s="2">
        <f>EU86+EV86</f>
        <v>20</v>
      </c>
      <c r="EX86" s="2">
        <f>SUM(ES86:EV86)</f>
        <v>5</v>
      </c>
      <c r="EY86" s="54"/>
      <c r="EZ86" s="77">
        <f>BR86</f>
        <v>2.6024723487312951</v>
      </c>
      <c r="FA86" s="83">
        <f>CA86</f>
        <v>2.202928599196579</v>
      </c>
      <c r="FB86" s="83">
        <f>CJ86</f>
        <v>2.0594671128845414</v>
      </c>
      <c r="FC86" s="81">
        <f>CS86</f>
        <v>1.2775471095496647</v>
      </c>
      <c r="FD86" s="83">
        <f>DB86</f>
        <v>2.0913872869003103</v>
      </c>
      <c r="FE86" s="83">
        <f>DP86</f>
        <v>0.75</v>
      </c>
      <c r="FF86" s="83">
        <f>DP86</f>
        <v>0.75</v>
      </c>
      <c r="FG86" s="83">
        <f>DU86</f>
        <v>1.5553067064825183</v>
      </c>
      <c r="FH86" s="2">
        <f>EW86/DE86*1000</f>
        <v>1.2575452716297786</v>
      </c>
      <c r="FI86" s="2">
        <f>EX86/CM86*1000</f>
        <v>0.31938677738741617</v>
      </c>
      <c r="FJ86" s="2"/>
      <c r="FK86" s="3">
        <f>EE86</f>
        <v>25</v>
      </c>
    </row>
    <row r="87" spans="1:167" ht="12" customHeight="1" x14ac:dyDescent="0.25">
      <c r="A87" s="2">
        <v>3</v>
      </c>
      <c r="B87" s="10" t="s">
        <v>151</v>
      </c>
      <c r="C87" s="197">
        <v>51012</v>
      </c>
      <c r="D87" s="10"/>
      <c r="E87" s="2" t="s">
        <v>271</v>
      </c>
      <c r="F87" s="33"/>
      <c r="G87" s="33"/>
      <c r="H87" s="33"/>
      <c r="I87" s="33"/>
      <c r="J87" s="33"/>
      <c r="K87" s="33"/>
      <c r="L87" s="33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61"/>
      <c r="X87" s="45"/>
      <c r="Y87" s="3">
        <v>22</v>
      </c>
      <c r="Z87" s="147">
        <v>2</v>
      </c>
      <c r="AA87" s="3">
        <f>SUM(Y87:Z87)</f>
        <v>24</v>
      </c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29"/>
      <c r="AV87" s="148"/>
      <c r="AW87" s="148"/>
      <c r="AX87" s="148"/>
      <c r="AY87" s="29"/>
      <c r="AZ87" s="3"/>
      <c r="BA87" s="188">
        <f>AV87</f>
        <v>0</v>
      </c>
      <c r="BB87" s="2">
        <f>AW87</f>
        <v>0</v>
      </c>
      <c r="BC87" s="2">
        <f>AX87</f>
        <v>0</v>
      </c>
      <c r="BD87" s="147">
        <f>AY87</f>
        <v>0</v>
      </c>
      <c r="BE87" s="3">
        <f>EK87</f>
        <v>6.6445182724252492</v>
      </c>
      <c r="BF87" s="188">
        <f>BA87/CV87*1000</f>
        <v>0</v>
      </c>
      <c r="BG87" s="2">
        <f>BB87/CV87*1000</f>
        <v>0</v>
      </c>
      <c r="BH87" s="2">
        <f>BC87/CV87*1000</f>
        <v>0</v>
      </c>
      <c r="BI87" s="147">
        <f>BD87/CV87*1000</f>
        <v>0</v>
      </c>
      <c r="BJ87" s="3"/>
      <c r="BK87" s="21">
        <v>3513</v>
      </c>
      <c r="BL87" s="3">
        <v>3497</v>
      </c>
      <c r="BM87" s="2">
        <v>16</v>
      </c>
      <c r="BN87" s="2">
        <v>16</v>
      </c>
      <c r="BO87" s="45"/>
      <c r="BP87" s="2">
        <f>BN87+BO87</f>
        <v>16</v>
      </c>
      <c r="BQ87" s="2">
        <f>BM87/BL87*1000</f>
        <v>4.5753503002573641</v>
      </c>
      <c r="BR87" s="2">
        <f>BP87/BL87*1000</f>
        <v>4.5753503002573641</v>
      </c>
      <c r="BS87" s="2"/>
      <c r="BT87" s="7">
        <v>3598</v>
      </c>
      <c r="BU87" s="3">
        <v>3526</v>
      </c>
      <c r="BV87" s="2">
        <f>BT87-BU87</f>
        <v>72</v>
      </c>
      <c r="BW87" s="2">
        <v>72</v>
      </c>
      <c r="BX87" s="61"/>
      <c r="BY87" s="2">
        <f>BW87+BX87</f>
        <v>72</v>
      </c>
      <c r="BZ87" s="2">
        <f>BV87/BU87*1000</f>
        <v>20.419739081111743</v>
      </c>
      <c r="CA87" s="2">
        <f>BY87/BU87*1000</f>
        <v>20.419739081111743</v>
      </c>
      <c r="CB87" s="2"/>
      <c r="CC87" s="105">
        <v>3648</v>
      </c>
      <c r="CD87" s="3">
        <v>3626</v>
      </c>
      <c r="CE87" s="2">
        <f>CC87-CD87</f>
        <v>22</v>
      </c>
      <c r="CF87" s="2">
        <v>22</v>
      </c>
      <c r="CG87" s="61"/>
      <c r="CH87" s="2">
        <f>CF87+CG87</f>
        <v>22</v>
      </c>
      <c r="CI87" s="2">
        <f>CE87/CD87*1000</f>
        <v>6.067291781577496</v>
      </c>
      <c r="CJ87" s="2">
        <f>CH87/CD87*1000</f>
        <v>6.067291781577496</v>
      </c>
      <c r="CK87" s="2"/>
      <c r="CL87" s="105">
        <v>3637</v>
      </c>
      <c r="CM87" s="3">
        <v>3614</v>
      </c>
      <c r="CN87" s="2">
        <f>CL87-CM87</f>
        <v>23</v>
      </c>
      <c r="CO87" s="2">
        <f>CN87</f>
        <v>23</v>
      </c>
      <c r="CP87" s="61"/>
      <c r="CQ87" s="2">
        <f>CO87+CP87</f>
        <v>23</v>
      </c>
      <c r="CR87" s="2">
        <f>CN87/CM87*1000</f>
        <v>6.3641394576646375</v>
      </c>
      <c r="CS87" s="2">
        <f>CQ87/CM87*1000</f>
        <v>6.3641394576646375</v>
      </c>
      <c r="CT87" s="2"/>
      <c r="CU87" s="132">
        <v>3636</v>
      </c>
      <c r="CV87" s="3">
        <v>3612</v>
      </c>
      <c r="CW87" s="2">
        <f>CU87-CV87</f>
        <v>24</v>
      </c>
      <c r="CX87" s="2">
        <f>CW87</f>
        <v>24</v>
      </c>
      <c r="CY87" s="61"/>
      <c r="CZ87" s="2">
        <f>CX87+CY87</f>
        <v>24</v>
      </c>
      <c r="DA87" s="2">
        <f>CW87/CV87*1000</f>
        <v>6.6445182724252492</v>
      </c>
      <c r="DB87" s="2">
        <f>CZ87/CV87*1000</f>
        <v>6.6445182724252492</v>
      </c>
      <c r="DC87" s="2"/>
      <c r="DD87" s="132">
        <v>3642</v>
      </c>
      <c r="DE87" s="3">
        <v>3625</v>
      </c>
      <c r="DF87" s="2">
        <f>DD87-DE87</f>
        <v>17</v>
      </c>
      <c r="DG87" s="2">
        <f>DF87</f>
        <v>17</v>
      </c>
      <c r="DH87" s="61"/>
      <c r="DI87" s="2">
        <f>DG87+DH87</f>
        <v>17</v>
      </c>
      <c r="DJ87" s="2">
        <f>DF87/DE87*1000</f>
        <v>4.6896551724137936</v>
      </c>
      <c r="DK87" s="2">
        <f>DI87/DE87*1000</f>
        <v>4.6896551724137936</v>
      </c>
      <c r="DL87" s="2"/>
      <c r="DM87" s="132">
        <v>3661</v>
      </c>
      <c r="DN87" s="2">
        <v>3649</v>
      </c>
      <c r="DO87" s="3">
        <f>DM87-DN87</f>
        <v>12</v>
      </c>
      <c r="DP87" s="3">
        <f>DO87/DN87*1000</f>
        <v>3.2885722115648122</v>
      </c>
      <c r="DQ87" s="2"/>
      <c r="DR87" s="132">
        <v>3735</v>
      </c>
      <c r="DS87" s="2">
        <v>3715</v>
      </c>
      <c r="DT87" s="3">
        <f>DR87-DS87</f>
        <v>20</v>
      </c>
      <c r="DU87" s="3">
        <f>DT87/DS87*1000</f>
        <v>5.3835800807537009</v>
      </c>
      <c r="DV87" s="2"/>
      <c r="DW87" s="2"/>
      <c r="DX87" s="77">
        <f>BP87</f>
        <v>16</v>
      </c>
      <c r="DY87" s="83">
        <f>BY87</f>
        <v>72</v>
      </c>
      <c r="DZ87" s="83">
        <f>CH87</f>
        <v>22</v>
      </c>
      <c r="EA87" s="81">
        <f>CQ87</f>
        <v>23</v>
      </c>
      <c r="EB87" s="81">
        <f>CZ87</f>
        <v>24</v>
      </c>
      <c r="EC87" s="81">
        <f>DI87</f>
        <v>17</v>
      </c>
      <c r="ED87" s="81">
        <f>DO87</f>
        <v>12</v>
      </c>
      <c r="EE87" s="81">
        <f>DT87</f>
        <v>20</v>
      </c>
      <c r="EF87" s="2"/>
      <c r="EG87" s="77">
        <f>DX87/BL87*1000</f>
        <v>4.5753503002573641</v>
      </c>
      <c r="EH87" s="83">
        <f>DY87/BU87*1000</f>
        <v>20.419739081111743</v>
      </c>
      <c r="EI87" s="83">
        <f>DZ87/CD87*1000</f>
        <v>6.067291781577496</v>
      </c>
      <c r="EJ87" s="81">
        <f>EA87/CM87*1000</f>
        <v>6.3641394576646375</v>
      </c>
      <c r="EK87" s="81">
        <f>EB87/CV87*1000</f>
        <v>6.6445182724252492</v>
      </c>
      <c r="EL87" s="81">
        <f>EC87/DN87*1000</f>
        <v>4.6588106330501509</v>
      </c>
      <c r="EM87" s="81">
        <f>ED87/DN87*1000</f>
        <v>3.2885722115648122</v>
      </c>
      <c r="EN87" s="81">
        <f>EE87/DS87*1000</f>
        <v>5.3835800807537009</v>
      </c>
      <c r="EO87" s="2"/>
      <c r="EP87" s="83">
        <f>DY87-DX87</f>
        <v>56</v>
      </c>
      <c r="EQ87" s="83">
        <f>DZ87-DY87</f>
        <v>-50</v>
      </c>
      <c r="ER87" s="83">
        <f>EA87-DZ87</f>
        <v>1</v>
      </c>
      <c r="ES87" s="83">
        <f>EB87-EA87</f>
        <v>1</v>
      </c>
      <c r="ET87" s="83">
        <f>EC87-EB87</f>
        <v>-7</v>
      </c>
      <c r="EU87" s="83">
        <f>ED87-EC87</f>
        <v>-5</v>
      </c>
      <c r="EV87" s="83">
        <f>EE87-ED87</f>
        <v>8</v>
      </c>
      <c r="EW87" s="2">
        <f>EU87+EV87</f>
        <v>3</v>
      </c>
      <c r="EX87" s="2">
        <f>SUM(ES87:EV87)</f>
        <v>-3</v>
      </c>
      <c r="EY87" s="54"/>
      <c r="EZ87" s="77">
        <f>BR87</f>
        <v>4.5753503002573641</v>
      </c>
      <c r="FA87" s="83">
        <f>CA87</f>
        <v>20.419739081111743</v>
      </c>
      <c r="FB87" s="83">
        <f>CJ87</f>
        <v>6.067291781577496</v>
      </c>
      <c r="FC87" s="81">
        <f>CS87</f>
        <v>6.3641394576646375</v>
      </c>
      <c r="FD87" s="83">
        <f>DB87</f>
        <v>6.6445182724252492</v>
      </c>
      <c r="FE87" s="83">
        <f>DP87</f>
        <v>3.2885722115648122</v>
      </c>
      <c r="FF87" s="83">
        <f>DP87</f>
        <v>3.2885722115648122</v>
      </c>
      <c r="FG87" s="83">
        <f>DU87</f>
        <v>5.3835800807537009</v>
      </c>
      <c r="FH87" s="2">
        <f>EW87/DE87*1000</f>
        <v>0.82758620689655171</v>
      </c>
      <c r="FI87" s="2">
        <f>EX87/CM87*1000</f>
        <v>-0.83010514665190926</v>
      </c>
      <c r="FJ87" s="2"/>
      <c r="FK87" s="3">
        <f>EE87</f>
        <v>20</v>
      </c>
    </row>
    <row r="88" spans="1:167" ht="12" customHeight="1" x14ac:dyDescent="0.25">
      <c r="A88" s="2">
        <v>1</v>
      </c>
      <c r="B88" s="10" t="s">
        <v>149</v>
      </c>
      <c r="C88" s="197">
        <v>31005</v>
      </c>
      <c r="D88" s="10"/>
      <c r="E88" s="2" t="s">
        <v>272</v>
      </c>
      <c r="F88" s="33"/>
      <c r="G88" s="33" t="s">
        <v>176</v>
      </c>
      <c r="H88" s="33" t="s">
        <v>176</v>
      </c>
      <c r="I88" s="33"/>
      <c r="J88" s="33">
        <v>60</v>
      </c>
      <c r="K88" s="33">
        <f>SUM(I88+J88)</f>
        <v>60</v>
      </c>
      <c r="L88" s="33">
        <v>112</v>
      </c>
      <c r="M88" s="45"/>
      <c r="N88" s="45">
        <v>60</v>
      </c>
      <c r="O88" s="45"/>
      <c r="P88" s="45"/>
      <c r="Q88" s="45"/>
      <c r="R88" s="45"/>
      <c r="S88" s="45"/>
      <c r="T88" s="45"/>
      <c r="U88" s="45">
        <v>300</v>
      </c>
      <c r="V88" s="45"/>
      <c r="W88" s="61"/>
      <c r="X88" s="45">
        <f>SUM(M88:W88)</f>
        <v>360</v>
      </c>
      <c r="Y88" s="3">
        <v>416</v>
      </c>
      <c r="Z88" s="147">
        <v>34</v>
      </c>
      <c r="AA88" s="3">
        <f>SUM(Y88:Z88)</f>
        <v>450</v>
      </c>
      <c r="AB88" s="178"/>
      <c r="AC88" s="178">
        <v>51</v>
      </c>
      <c r="AD88" s="178"/>
      <c r="AE88" s="178"/>
      <c r="AF88" s="178"/>
      <c r="AG88" s="178"/>
      <c r="AH88" s="178"/>
      <c r="AI88" s="178"/>
      <c r="AJ88" s="178"/>
      <c r="AK88" s="178">
        <v>62</v>
      </c>
      <c r="AL88" s="178"/>
      <c r="AM88" s="178"/>
      <c r="AN88" s="178"/>
      <c r="AO88" s="178"/>
      <c r="AP88" s="178"/>
      <c r="AQ88" s="178"/>
      <c r="AR88" s="178"/>
      <c r="AS88" s="178">
        <v>9</v>
      </c>
      <c r="AT88" s="178"/>
      <c r="AU88" s="29">
        <f>SUM(AB88:AT88)</f>
        <v>122</v>
      </c>
      <c r="AV88" s="178">
        <f>SUM(AB88:AJ88)</f>
        <v>51</v>
      </c>
      <c r="AW88" s="178">
        <f>SUM(AK88:AL88)</f>
        <v>62</v>
      </c>
      <c r="AX88" s="178">
        <f>SUM(AM88:AT88)</f>
        <v>9</v>
      </c>
      <c r="AY88" s="29">
        <f>SUM(AV88:AX88)</f>
        <v>122</v>
      </c>
      <c r="AZ88" s="3"/>
      <c r="BA88" s="2">
        <f>AV88</f>
        <v>51</v>
      </c>
      <c r="BB88" s="2">
        <f>AW88</f>
        <v>62</v>
      </c>
      <c r="BC88" s="2">
        <f>AX88</f>
        <v>9</v>
      </c>
      <c r="BD88" s="3">
        <f>AY88</f>
        <v>122</v>
      </c>
      <c r="BE88" s="3">
        <f>EK88</f>
        <v>3.4578322442856781</v>
      </c>
      <c r="BF88" s="2">
        <f>BA88/CV88*1000</f>
        <v>0.43222903053570977</v>
      </c>
      <c r="BG88" s="2">
        <f>BB88/CV88*1000</f>
        <v>0.52545489986694127</v>
      </c>
      <c r="BH88" s="2">
        <f>BC88/CV88*1000</f>
        <v>7.6275711271007601E-2</v>
      </c>
      <c r="BI88" s="3">
        <f>BD88/CV88*1000</f>
        <v>1.0339596416736585</v>
      </c>
      <c r="BJ88" s="3"/>
      <c r="BK88" s="21">
        <v>117639</v>
      </c>
      <c r="BL88" s="3">
        <v>117274</v>
      </c>
      <c r="BM88" s="2">
        <v>365</v>
      </c>
      <c r="BN88" s="2">
        <v>365</v>
      </c>
      <c r="BO88" s="45"/>
      <c r="BP88" s="2">
        <f>BN88+BO88</f>
        <v>365</v>
      </c>
      <c r="BQ88" s="2">
        <f>BM88/BL88*1000</f>
        <v>3.1123693231236249</v>
      </c>
      <c r="BR88" s="2">
        <f>BP88/BL88*1000</f>
        <v>3.1123693231236249</v>
      </c>
      <c r="BS88" s="2"/>
      <c r="BT88" s="7">
        <v>118165</v>
      </c>
      <c r="BU88" s="3">
        <v>117583</v>
      </c>
      <c r="BV88" s="2">
        <f>BT88-BU88</f>
        <v>582</v>
      </c>
      <c r="BW88" s="2">
        <v>582</v>
      </c>
      <c r="BX88" s="61"/>
      <c r="BY88" s="2">
        <f>BW88+BX88</f>
        <v>582</v>
      </c>
      <c r="BZ88" s="2">
        <f>BV88/BU88*1000</f>
        <v>4.9496951089868437</v>
      </c>
      <c r="CA88" s="2">
        <f>BY88/BU88*1000</f>
        <v>4.9496951089868437</v>
      </c>
      <c r="CB88" s="2"/>
      <c r="CC88" s="105">
        <v>117831</v>
      </c>
      <c r="CD88" s="3">
        <v>117275</v>
      </c>
      <c r="CE88" s="2">
        <f>CC88-CD88</f>
        <v>556</v>
      </c>
      <c r="CF88" s="2">
        <v>556</v>
      </c>
      <c r="CG88" s="61"/>
      <c r="CH88" s="2">
        <f>CF88+CG88</f>
        <v>556</v>
      </c>
      <c r="CI88" s="2">
        <f>CE88/CD88*1000</f>
        <v>4.7409933916009379</v>
      </c>
      <c r="CJ88" s="2">
        <f>CH88/CD88*1000</f>
        <v>4.7409933916009379</v>
      </c>
      <c r="CK88" s="2"/>
      <c r="CL88" s="105">
        <v>118279</v>
      </c>
      <c r="CM88" s="3">
        <v>117787</v>
      </c>
      <c r="CN88" s="2">
        <f>CL88-CM88</f>
        <v>492</v>
      </c>
      <c r="CO88" s="2">
        <f>CN88</f>
        <v>492</v>
      </c>
      <c r="CP88" s="61"/>
      <c r="CQ88" s="2">
        <f>CO88+CP88</f>
        <v>492</v>
      </c>
      <c r="CR88" s="2">
        <f>CN88/CM88*1000</f>
        <v>4.177031421124572</v>
      </c>
      <c r="CS88" s="2">
        <f>CQ88/CM88*1000</f>
        <v>4.177031421124572</v>
      </c>
      <c r="CT88" s="2"/>
      <c r="CU88" s="132">
        <v>118401</v>
      </c>
      <c r="CV88" s="3">
        <v>117993</v>
      </c>
      <c r="CW88" s="2">
        <f>CU88-CV88</f>
        <v>408</v>
      </c>
      <c r="CX88" s="2">
        <f>CW88</f>
        <v>408</v>
      </c>
      <c r="CY88" s="61"/>
      <c r="CZ88" s="2">
        <f>CX88+CY88</f>
        <v>408</v>
      </c>
      <c r="DA88" s="2">
        <f>CW88/CV88*1000</f>
        <v>3.4578322442856781</v>
      </c>
      <c r="DB88" s="2">
        <f>CZ88/CV88*1000</f>
        <v>3.4578322442856781</v>
      </c>
      <c r="DC88" s="2"/>
      <c r="DD88" s="132">
        <v>118534</v>
      </c>
      <c r="DE88" s="3">
        <v>118225</v>
      </c>
      <c r="DF88" s="2">
        <f>DD88-DE88</f>
        <v>309</v>
      </c>
      <c r="DG88" s="2">
        <f>DF88</f>
        <v>309</v>
      </c>
      <c r="DH88" s="61"/>
      <c r="DI88" s="2">
        <f>DG88+DH88</f>
        <v>309</v>
      </c>
      <c r="DJ88" s="2">
        <f>DF88/DE88*1000</f>
        <v>2.6136603933178262</v>
      </c>
      <c r="DK88" s="2">
        <f>DI88/DE88*1000</f>
        <v>2.6136603933178262</v>
      </c>
      <c r="DL88" s="2"/>
      <c r="DM88" s="132">
        <v>118597</v>
      </c>
      <c r="DN88" s="2">
        <v>118136</v>
      </c>
      <c r="DO88" s="3">
        <f>DM88-DN88</f>
        <v>461</v>
      </c>
      <c r="DP88" s="3">
        <f>DO88/DN88*1000</f>
        <v>3.9022821155278664</v>
      </c>
      <c r="DQ88" s="2"/>
      <c r="DR88" s="132">
        <v>118716</v>
      </c>
      <c r="DS88" s="2">
        <v>118241</v>
      </c>
      <c r="DT88" s="3">
        <f>DR88-DS88</f>
        <v>475</v>
      </c>
      <c r="DU88" s="3">
        <f>DT88/DS88*1000</f>
        <v>4.0172190695274903</v>
      </c>
      <c r="DV88" s="2"/>
      <c r="DW88" s="2"/>
      <c r="DX88" s="77">
        <f>BP88</f>
        <v>365</v>
      </c>
      <c r="DY88" s="83">
        <f>BY88</f>
        <v>582</v>
      </c>
      <c r="DZ88" s="83">
        <f>CH88</f>
        <v>556</v>
      </c>
      <c r="EA88" s="81">
        <f>CQ88</f>
        <v>492</v>
      </c>
      <c r="EB88" s="81">
        <f>CZ88</f>
        <v>408</v>
      </c>
      <c r="EC88" s="81">
        <f>DI88</f>
        <v>309</v>
      </c>
      <c r="ED88" s="81">
        <f>DO88</f>
        <v>461</v>
      </c>
      <c r="EE88" s="81">
        <f>DT88</f>
        <v>475</v>
      </c>
      <c r="EF88" s="2"/>
      <c r="EG88" s="77">
        <f>DX88/BL88*1000</f>
        <v>3.1123693231236249</v>
      </c>
      <c r="EH88" s="83">
        <f>DY88/BU88*1000</f>
        <v>4.9496951089868437</v>
      </c>
      <c r="EI88" s="83">
        <f>DZ88/CD88*1000</f>
        <v>4.7409933916009379</v>
      </c>
      <c r="EJ88" s="81">
        <f>EA88/CM88*1000</f>
        <v>4.177031421124572</v>
      </c>
      <c r="EK88" s="81">
        <f>EB88/CV88*1000</f>
        <v>3.4578322442856781</v>
      </c>
      <c r="EL88" s="81">
        <f>EC88/DN88*1000</f>
        <v>2.6156294440306085</v>
      </c>
      <c r="EM88" s="81">
        <f>ED88/DN88*1000</f>
        <v>3.9022821155278664</v>
      </c>
      <c r="EN88" s="81">
        <f>EE88/DS88*1000</f>
        <v>4.0172190695274903</v>
      </c>
      <c r="EO88" s="2"/>
      <c r="EP88" s="83">
        <f>DY88-DX88</f>
        <v>217</v>
      </c>
      <c r="EQ88" s="83">
        <f>DZ88-DY88</f>
        <v>-26</v>
      </c>
      <c r="ER88" s="83">
        <f>EA88-DZ88</f>
        <v>-64</v>
      </c>
      <c r="ES88" s="83">
        <f>EB88-EA88</f>
        <v>-84</v>
      </c>
      <c r="ET88" s="83">
        <f>EC88-EB88</f>
        <v>-99</v>
      </c>
      <c r="EU88" s="83">
        <f>ED88-EC88</f>
        <v>152</v>
      </c>
      <c r="EV88" s="83">
        <f>EE88-ED88</f>
        <v>14</v>
      </c>
      <c r="EW88" s="2">
        <f>EU88+EV88</f>
        <v>166</v>
      </c>
      <c r="EX88" s="2">
        <f>SUM(ES88:EV88)</f>
        <v>-17</v>
      </c>
      <c r="EY88" s="54"/>
      <c r="EZ88" s="77">
        <f>BR88</f>
        <v>3.1123693231236249</v>
      </c>
      <c r="FA88" s="83">
        <f>CA88</f>
        <v>4.9496951089868437</v>
      </c>
      <c r="FB88" s="83">
        <f>CJ88</f>
        <v>4.7409933916009379</v>
      </c>
      <c r="FC88" s="81">
        <f>CS88</f>
        <v>4.177031421124572</v>
      </c>
      <c r="FD88" s="83">
        <f>DB88</f>
        <v>3.4578322442856781</v>
      </c>
      <c r="FE88" s="83">
        <f>DP88</f>
        <v>3.9022821155278664</v>
      </c>
      <c r="FF88" s="83">
        <f>DP88</f>
        <v>3.9022821155278664</v>
      </c>
      <c r="FG88" s="83">
        <f>DU88</f>
        <v>4.0172190695274903</v>
      </c>
      <c r="FH88" s="2">
        <f>EW88/DE88*1000</f>
        <v>1.4041023472192853</v>
      </c>
      <c r="FI88" s="2">
        <f>EX88/CM88*1000</f>
        <v>-0.14432832146162139</v>
      </c>
      <c r="FJ88" s="2"/>
      <c r="FK88" s="3">
        <f>EE88</f>
        <v>475</v>
      </c>
    </row>
    <row r="89" spans="1:167" ht="12" customHeight="1" x14ac:dyDescent="0.25">
      <c r="A89" s="2">
        <v>3</v>
      </c>
      <c r="B89" s="10" t="s">
        <v>151</v>
      </c>
      <c r="C89" s="197">
        <v>57093</v>
      </c>
      <c r="D89" s="10"/>
      <c r="E89" s="2" t="s">
        <v>273</v>
      </c>
      <c r="F89" s="33"/>
      <c r="G89" s="33"/>
      <c r="H89" s="33"/>
      <c r="I89" s="33"/>
      <c r="J89" s="33"/>
      <c r="K89" s="33"/>
      <c r="L89" s="33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61"/>
      <c r="X89" s="45"/>
      <c r="Y89" s="3">
        <v>6</v>
      </c>
      <c r="Z89" s="147">
        <v>4</v>
      </c>
      <c r="AA89" s="3">
        <f>SUM(Y89:Z89)</f>
        <v>10</v>
      </c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29"/>
      <c r="AV89" s="148"/>
      <c r="AW89" s="148"/>
      <c r="AX89" s="148"/>
      <c r="AY89" s="29"/>
      <c r="AZ89" s="3"/>
      <c r="BA89" s="188">
        <f>AV89</f>
        <v>0</v>
      </c>
      <c r="BB89" s="2">
        <f>AW89</f>
        <v>0</v>
      </c>
      <c r="BC89" s="2">
        <f>AX89</f>
        <v>0</v>
      </c>
      <c r="BD89" s="147">
        <f>AY89</f>
        <v>0</v>
      </c>
      <c r="BE89" s="3">
        <f>EK89</f>
        <v>1.7339608620262572</v>
      </c>
      <c r="BF89" s="188">
        <f>BA89/CV89*1000</f>
        <v>0</v>
      </c>
      <c r="BG89" s="2">
        <f>BB89/CV89*1000</f>
        <v>0</v>
      </c>
      <c r="BH89" s="2">
        <f>BC89/CV89*1000</f>
        <v>0</v>
      </c>
      <c r="BI89" s="147">
        <f>BD89/CV89*1000</f>
        <v>0</v>
      </c>
      <c r="BJ89" s="3"/>
      <c r="BK89" s="21">
        <v>7901</v>
      </c>
      <c r="BL89" s="3">
        <v>7883</v>
      </c>
      <c r="BM89" s="2">
        <v>18</v>
      </c>
      <c r="BN89" s="2">
        <v>18</v>
      </c>
      <c r="BO89" s="45"/>
      <c r="BP89" s="2">
        <f>BN89+BO89</f>
        <v>18</v>
      </c>
      <c r="BQ89" s="2">
        <f>BM89/BL89*1000</f>
        <v>2.2833946467081061</v>
      </c>
      <c r="BR89" s="2">
        <f>BP89/BL89*1000</f>
        <v>2.2833946467081061</v>
      </c>
      <c r="BS89" s="2"/>
      <c r="BT89" s="7">
        <v>7978</v>
      </c>
      <c r="BU89" s="3">
        <v>7965</v>
      </c>
      <c r="BV89" s="2">
        <f>BT89-BU89</f>
        <v>13</v>
      </c>
      <c r="BW89" s="2">
        <v>13</v>
      </c>
      <c r="BX89" s="61"/>
      <c r="BY89" s="2">
        <f>BW89+BX89</f>
        <v>13</v>
      </c>
      <c r="BZ89" s="2">
        <f>BV89/BU89*1000</f>
        <v>1.6321406151914626</v>
      </c>
      <c r="CA89" s="2">
        <f>BY89/BU89*1000</f>
        <v>1.6321406151914626</v>
      </c>
      <c r="CB89" s="2"/>
      <c r="CC89" s="105">
        <v>8085</v>
      </c>
      <c r="CD89" s="3">
        <v>8059</v>
      </c>
      <c r="CE89" s="2">
        <f>CC89-CD89</f>
        <v>26</v>
      </c>
      <c r="CF89" s="2">
        <v>26</v>
      </c>
      <c r="CG89" s="61"/>
      <c r="CH89" s="2">
        <f>CF89+CG89</f>
        <v>26</v>
      </c>
      <c r="CI89" s="2">
        <f>CE89/CD89*1000</f>
        <v>3.2262067254001736</v>
      </c>
      <c r="CJ89" s="2">
        <f>CH89/CD89*1000</f>
        <v>3.2262067254001736</v>
      </c>
      <c r="CK89" s="2"/>
      <c r="CL89" s="105">
        <v>8109</v>
      </c>
      <c r="CM89" s="3">
        <v>8093</v>
      </c>
      <c r="CN89" s="2">
        <f>CL89-CM89</f>
        <v>16</v>
      </c>
      <c r="CO89" s="2">
        <f>CN89</f>
        <v>16</v>
      </c>
      <c r="CP89" s="61"/>
      <c r="CQ89" s="2">
        <f>CO89+CP89</f>
        <v>16</v>
      </c>
      <c r="CR89" s="2">
        <f>CN89/CM89*1000</f>
        <v>1.9770171753367105</v>
      </c>
      <c r="CS89" s="2">
        <f>CQ89/CM89*1000</f>
        <v>1.9770171753367105</v>
      </c>
      <c r="CT89" s="2"/>
      <c r="CU89" s="132">
        <v>8088</v>
      </c>
      <c r="CV89" s="3">
        <v>8074</v>
      </c>
      <c r="CW89" s="2">
        <f>CU89-CV89</f>
        <v>14</v>
      </c>
      <c r="CX89" s="2">
        <f>CW89</f>
        <v>14</v>
      </c>
      <c r="CY89" s="61"/>
      <c r="CZ89" s="2">
        <f>CX89+CY89</f>
        <v>14</v>
      </c>
      <c r="DA89" s="2">
        <f>CW89/CV89*1000</f>
        <v>1.7339608620262572</v>
      </c>
      <c r="DB89" s="2">
        <f>CZ89/CV89*1000</f>
        <v>1.7339608620262572</v>
      </c>
      <c r="DC89" s="2"/>
      <c r="DD89" s="132">
        <v>8138</v>
      </c>
      <c r="DE89" s="3">
        <v>8131</v>
      </c>
      <c r="DF89" s="2">
        <f>DD89-DE89</f>
        <v>7</v>
      </c>
      <c r="DG89" s="2">
        <f>DF89</f>
        <v>7</v>
      </c>
      <c r="DH89" s="61"/>
      <c r="DI89" s="2">
        <f>DG89+DH89</f>
        <v>7</v>
      </c>
      <c r="DJ89" s="2">
        <f>DF89/DE89*1000</f>
        <v>0.86090271799286688</v>
      </c>
      <c r="DK89" s="2">
        <f>DI89/DE89*1000</f>
        <v>0.86090271799286688</v>
      </c>
      <c r="DL89" s="2"/>
      <c r="DM89" s="132">
        <v>8112</v>
      </c>
      <c r="DN89" s="2">
        <v>8103</v>
      </c>
      <c r="DO89" s="3">
        <f>DM89-DN89</f>
        <v>9</v>
      </c>
      <c r="DP89" s="3">
        <f>DO89/DN89*1000</f>
        <v>1.1106997408367272</v>
      </c>
      <c r="DQ89" s="2"/>
      <c r="DR89" s="132">
        <v>8088</v>
      </c>
      <c r="DS89" s="2">
        <v>8093</v>
      </c>
      <c r="DT89" s="3">
        <f>DR89-DS89</f>
        <v>-5</v>
      </c>
      <c r="DU89" s="3">
        <f>DT89/DS89*1000</f>
        <v>-0.61781786729272214</v>
      </c>
      <c r="DV89" s="2"/>
      <c r="DW89" s="2"/>
      <c r="DX89" s="77">
        <f>BP89</f>
        <v>18</v>
      </c>
      <c r="DY89" s="83">
        <f>BY89</f>
        <v>13</v>
      </c>
      <c r="DZ89" s="83">
        <f>CH89</f>
        <v>26</v>
      </c>
      <c r="EA89" s="81">
        <f>CQ89</f>
        <v>16</v>
      </c>
      <c r="EB89" s="81">
        <f>CZ89</f>
        <v>14</v>
      </c>
      <c r="EC89" s="81">
        <f>DI89</f>
        <v>7</v>
      </c>
      <c r="ED89" s="81">
        <f>DO89</f>
        <v>9</v>
      </c>
      <c r="EE89" s="81">
        <f>DT89</f>
        <v>-5</v>
      </c>
      <c r="EF89" s="2"/>
      <c r="EG89" s="77">
        <f>DX89/BL89*1000</f>
        <v>2.2833946467081061</v>
      </c>
      <c r="EH89" s="83">
        <f>DY89/BU89*1000</f>
        <v>1.6321406151914626</v>
      </c>
      <c r="EI89" s="83">
        <f>DZ89/CD89*1000</f>
        <v>3.2262067254001736</v>
      </c>
      <c r="EJ89" s="81">
        <f>EA89/CM89*1000</f>
        <v>1.9770171753367105</v>
      </c>
      <c r="EK89" s="81">
        <f>EB89/CV89*1000</f>
        <v>1.7339608620262572</v>
      </c>
      <c r="EL89" s="81">
        <f>EC89/DN89*1000</f>
        <v>0.86387757620634331</v>
      </c>
      <c r="EM89" s="81">
        <f>ED89/DN89*1000</f>
        <v>1.1106997408367272</v>
      </c>
      <c r="EN89" s="81">
        <f>EE89/DS89*1000</f>
        <v>-0.61781786729272214</v>
      </c>
      <c r="EO89" s="2"/>
      <c r="EP89" s="83">
        <f>DY89-DX89</f>
        <v>-5</v>
      </c>
      <c r="EQ89" s="83">
        <f>DZ89-DY89</f>
        <v>13</v>
      </c>
      <c r="ER89" s="83">
        <f>EA89-DZ89</f>
        <v>-10</v>
      </c>
      <c r="ES89" s="83">
        <f>EB89-EA89</f>
        <v>-2</v>
      </c>
      <c r="ET89" s="83">
        <f>EC89-EB89</f>
        <v>-7</v>
      </c>
      <c r="EU89" s="83">
        <f>ED89-EC89</f>
        <v>2</v>
      </c>
      <c r="EV89" s="83">
        <f>EE89-ED89</f>
        <v>-14</v>
      </c>
      <c r="EW89" s="2">
        <f>EU89+EV89</f>
        <v>-12</v>
      </c>
      <c r="EX89" s="2">
        <f>SUM(ES89:EV89)</f>
        <v>-21</v>
      </c>
      <c r="EY89" s="54"/>
      <c r="EZ89" s="77">
        <f>BR89</f>
        <v>2.2833946467081061</v>
      </c>
      <c r="FA89" s="83">
        <f>CA89</f>
        <v>1.6321406151914626</v>
      </c>
      <c r="FB89" s="83">
        <f>CJ89</f>
        <v>3.2262067254001736</v>
      </c>
      <c r="FC89" s="81">
        <f>CS89</f>
        <v>1.9770171753367105</v>
      </c>
      <c r="FD89" s="83">
        <f>DB89</f>
        <v>1.7339608620262572</v>
      </c>
      <c r="FE89" s="83">
        <f>DP89</f>
        <v>1.1106997408367272</v>
      </c>
      <c r="FF89" s="83">
        <f>DP89</f>
        <v>1.1106997408367272</v>
      </c>
      <c r="FG89" s="83">
        <f>DU89</f>
        <v>-0.61781786729272214</v>
      </c>
      <c r="FH89" s="2">
        <f>EW89/DE89*1000</f>
        <v>-1.4758332308449145</v>
      </c>
      <c r="FI89" s="2">
        <f>EX89/CM89*1000</f>
        <v>-2.5948350426294327</v>
      </c>
      <c r="FJ89" s="2"/>
      <c r="FK89" s="3">
        <f>EE89</f>
        <v>-5</v>
      </c>
    </row>
    <row r="90" spans="1:167" ht="12" customHeight="1" x14ac:dyDescent="0.25">
      <c r="A90" s="2">
        <v>2</v>
      </c>
      <c r="B90" s="10" t="s">
        <v>146</v>
      </c>
      <c r="C90" s="197">
        <v>21004</v>
      </c>
      <c r="D90" s="10"/>
      <c r="E90" s="192" t="s">
        <v>274</v>
      </c>
      <c r="F90" s="33" t="s">
        <v>176</v>
      </c>
      <c r="G90" s="33" t="s">
        <v>176</v>
      </c>
      <c r="H90" s="33" t="s">
        <v>176</v>
      </c>
      <c r="I90" s="33">
        <f>844+50</f>
        <v>894</v>
      </c>
      <c r="J90" s="33">
        <f>80+75</f>
        <v>155</v>
      </c>
      <c r="K90" s="33">
        <f>SUM(I90+J90)</f>
        <v>1049</v>
      </c>
      <c r="L90" s="33"/>
      <c r="M90" s="45">
        <f>844+50</f>
        <v>894</v>
      </c>
      <c r="N90" s="45">
        <f>1000+24+103</f>
        <v>1127</v>
      </c>
      <c r="O90" s="45"/>
      <c r="P90" s="45"/>
      <c r="Q90" s="45"/>
      <c r="R90" s="45">
        <v>400</v>
      </c>
      <c r="S90" s="45"/>
      <c r="T90" s="45"/>
      <c r="U90" s="45"/>
      <c r="V90" s="45"/>
      <c r="W90" s="61">
        <v>50</v>
      </c>
      <c r="X90" s="45">
        <f>SUM(M90:W90)</f>
        <v>2471</v>
      </c>
      <c r="Y90" s="3">
        <v>2844</v>
      </c>
      <c r="Z90" s="147"/>
      <c r="AA90" s="3">
        <f>SUM(Y90:Z90)</f>
        <v>2844</v>
      </c>
      <c r="AB90" s="83">
        <v>724</v>
      </c>
      <c r="AC90" s="83">
        <v>126</v>
      </c>
      <c r="AD90" s="83"/>
      <c r="AE90" s="83"/>
      <c r="AF90" s="83"/>
      <c r="AG90" s="83">
        <v>300</v>
      </c>
      <c r="AH90" s="83"/>
      <c r="AI90" s="83"/>
      <c r="AJ90" s="83"/>
      <c r="AK90" s="83"/>
      <c r="AL90" s="83">
        <v>314</v>
      </c>
      <c r="AM90" s="83">
        <v>190</v>
      </c>
      <c r="AN90" s="83"/>
      <c r="AO90" s="83"/>
      <c r="AP90" s="83"/>
      <c r="AQ90" s="83">
        <v>100</v>
      </c>
      <c r="AR90" s="83"/>
      <c r="AS90" s="83">
        <v>169</v>
      </c>
      <c r="AT90" s="83">
        <v>28</v>
      </c>
      <c r="AU90" s="29">
        <v>1951</v>
      </c>
      <c r="AV90" s="83">
        <f>SUM(AB90:AJ90)</f>
        <v>1150</v>
      </c>
      <c r="AW90" s="83">
        <f>SUM(AK90:AL90)</f>
        <v>314</v>
      </c>
      <c r="AX90" s="83">
        <f>SUM(AM90:AT90)</f>
        <v>487</v>
      </c>
      <c r="AY90" s="29">
        <f>SUM(AV90:AX90)</f>
        <v>1951</v>
      </c>
      <c r="AZ90" s="3"/>
      <c r="BA90" s="2">
        <f>AV90</f>
        <v>1150</v>
      </c>
      <c r="BB90" s="2">
        <f>AW90</f>
        <v>314</v>
      </c>
      <c r="BC90" s="2">
        <f>AX90</f>
        <v>487</v>
      </c>
      <c r="BD90" s="3">
        <f>AY90</f>
        <v>1951</v>
      </c>
      <c r="BE90" s="3">
        <f>EK90</f>
        <v>20.049628353879623</v>
      </c>
      <c r="BF90" s="2">
        <f>BA90/CV90*1000</f>
        <v>6.5151377810007247</v>
      </c>
      <c r="BG90" s="2">
        <f>BB90/CV90*1000</f>
        <v>1.7789158810732415</v>
      </c>
      <c r="BH90" s="2">
        <f>BC90/CV90*1000</f>
        <v>2.759019216823785</v>
      </c>
      <c r="BI90" s="3">
        <f>BD90/CV90*1000</f>
        <v>11.053072878897751</v>
      </c>
      <c r="BJ90" s="3"/>
      <c r="BK90" s="21">
        <v>168230</v>
      </c>
      <c r="BL90" s="3">
        <v>165048</v>
      </c>
      <c r="BM90" s="2">
        <v>3182</v>
      </c>
      <c r="BN90" s="2">
        <f>3182-2086</f>
        <v>1096</v>
      </c>
      <c r="BO90" s="21">
        <v>112</v>
      </c>
      <c r="BP90" s="2">
        <f>BN90+BO90</f>
        <v>1208</v>
      </c>
      <c r="BQ90" s="2">
        <f>BM90/BL90*1000</f>
        <v>19.279239978672873</v>
      </c>
      <c r="BR90" s="2">
        <f>BP90/BL90*1000</f>
        <v>7.3190829334496632</v>
      </c>
      <c r="BS90" s="2"/>
      <c r="BT90" s="7">
        <v>170376</v>
      </c>
      <c r="BU90" s="3">
        <v>166487</v>
      </c>
      <c r="BV90" s="2">
        <f>BT90-BU90</f>
        <v>3889</v>
      </c>
      <c r="BW90" s="2">
        <f>3889-2301</f>
        <v>1588</v>
      </c>
      <c r="BX90" s="62">
        <v>112</v>
      </c>
      <c r="BY90" s="2">
        <f>BW90+BX90</f>
        <v>1700</v>
      </c>
      <c r="BZ90" s="2">
        <f>BV90/BU90*1000</f>
        <v>23.35918119733072</v>
      </c>
      <c r="CA90" s="2">
        <f>BY90/BU90*1000</f>
        <v>10.2110074660484</v>
      </c>
      <c r="CB90" s="2"/>
      <c r="CC90" s="105">
        <v>171811</v>
      </c>
      <c r="CD90" s="3">
        <v>168034</v>
      </c>
      <c r="CE90" s="2">
        <f>CC90-CD90</f>
        <v>3777</v>
      </c>
      <c r="CF90" s="2">
        <f>CE90*(BW90/BV90)</f>
        <v>1542.2669066598098</v>
      </c>
      <c r="CG90" s="62">
        <v>112</v>
      </c>
      <c r="CH90" s="2">
        <f>CF90+CG90</f>
        <v>1654.2669066598098</v>
      </c>
      <c r="CI90" s="2">
        <f>CE90/CD90*1000</f>
        <v>22.477593820298274</v>
      </c>
      <c r="CJ90" s="2">
        <f>CH90/CD90*1000</f>
        <v>9.8448344183903842</v>
      </c>
      <c r="CK90" s="2"/>
      <c r="CL90" s="105">
        <v>177849</v>
      </c>
      <c r="CM90" s="3">
        <v>174377</v>
      </c>
      <c r="CN90" s="2">
        <f>CL90-CM90</f>
        <v>3472</v>
      </c>
      <c r="CO90" s="2">
        <f>CN90-2198</f>
        <v>1274</v>
      </c>
      <c r="CP90" s="62">
        <v>112</v>
      </c>
      <c r="CQ90" s="2">
        <f>CO90+CP90</f>
        <v>1386</v>
      </c>
      <c r="CR90" s="2">
        <f>CN90/CM90*1000</f>
        <v>19.910882742563526</v>
      </c>
      <c r="CS90" s="2">
        <f>CQ90/CM90*1000</f>
        <v>7.948295933523343</v>
      </c>
      <c r="CT90" s="2"/>
      <c r="CU90" s="132">
        <v>180051</v>
      </c>
      <c r="CV90" s="3">
        <v>176512</v>
      </c>
      <c r="CW90" s="2">
        <f>CU90-CV90</f>
        <v>3539</v>
      </c>
      <c r="CX90" s="2">
        <f>CW90</f>
        <v>3539</v>
      </c>
      <c r="CY90" s="62"/>
      <c r="CZ90" s="2">
        <f>CX90+CY90</f>
        <v>3539</v>
      </c>
      <c r="DA90" s="2">
        <f>CW90/CV90*1000</f>
        <v>20.049628353879623</v>
      </c>
      <c r="DB90" s="2">
        <f>CZ90/CV90*1000</f>
        <v>20.049628353879623</v>
      </c>
      <c r="DC90" s="2"/>
      <c r="DD90" s="132">
        <v>177889</v>
      </c>
      <c r="DE90" s="3">
        <v>174272</v>
      </c>
      <c r="DF90" s="2">
        <f>DD90-DE90</f>
        <v>3617</v>
      </c>
      <c r="DG90" s="2">
        <f>DF90</f>
        <v>3617</v>
      </c>
      <c r="DH90" s="62"/>
      <c r="DI90" s="2">
        <f>DG90+DH90</f>
        <v>3617</v>
      </c>
      <c r="DJ90" s="2">
        <f>DF90/DE90*1000</f>
        <v>20.754911861917005</v>
      </c>
      <c r="DK90" s="2">
        <f>DI90/DE90*1000</f>
        <v>20.754911861917005</v>
      </c>
      <c r="DL90" s="2"/>
      <c r="DM90" s="132">
        <v>180480</v>
      </c>
      <c r="DN90" s="2">
        <v>177112</v>
      </c>
      <c r="DO90" s="3">
        <f>DM90-DN90</f>
        <v>3368</v>
      </c>
      <c r="DP90" s="3">
        <f>DO90/DN90*1000</f>
        <v>19.016215727900988</v>
      </c>
      <c r="DQ90" s="2"/>
      <c r="DR90" s="132">
        <v>182847</v>
      </c>
      <c r="DS90" s="2">
        <v>179797</v>
      </c>
      <c r="DT90" s="3">
        <f>DR90-DS90</f>
        <v>3050</v>
      </c>
      <c r="DU90" s="3">
        <f>DT90/DS90*1000</f>
        <v>16.963575588024273</v>
      </c>
      <c r="DV90" s="2"/>
      <c r="DW90" s="2"/>
      <c r="DX90" s="77">
        <f>BP90</f>
        <v>1208</v>
      </c>
      <c r="DY90" s="83">
        <f>BY90</f>
        <v>1700</v>
      </c>
      <c r="DZ90" s="83">
        <f>CH90</f>
        <v>1654.2669066598098</v>
      </c>
      <c r="EA90" s="81">
        <f>CQ90</f>
        <v>1386</v>
      </c>
      <c r="EB90" s="81">
        <f>CZ90</f>
        <v>3539</v>
      </c>
      <c r="EC90" s="81">
        <f>DI90</f>
        <v>3617</v>
      </c>
      <c r="ED90" s="81">
        <f>DO90</f>
        <v>3368</v>
      </c>
      <c r="EE90" s="81">
        <f>DT90</f>
        <v>3050</v>
      </c>
      <c r="EF90" s="2"/>
      <c r="EG90" s="77">
        <f>DX90/BL90*1000</f>
        <v>7.3190829334496632</v>
      </c>
      <c r="EH90" s="83">
        <f>DY90/BU90*1000</f>
        <v>10.2110074660484</v>
      </c>
      <c r="EI90" s="83">
        <f>DZ90/CD90*1000</f>
        <v>9.8448344183903842</v>
      </c>
      <c r="EJ90" s="81">
        <f>EA90/CM90*1000</f>
        <v>7.948295933523343</v>
      </c>
      <c r="EK90" s="81">
        <f>EB90/CV90*1000</f>
        <v>20.049628353879623</v>
      </c>
      <c r="EL90" s="81">
        <f>EC90/DN90*1000</f>
        <v>20.422105786169201</v>
      </c>
      <c r="EM90" s="81">
        <f>ED90/DN90*1000</f>
        <v>19.016215727900988</v>
      </c>
      <c r="EN90" s="81">
        <f>EE90/DS90*1000</f>
        <v>16.963575588024273</v>
      </c>
      <c r="EO90" s="2"/>
      <c r="EP90" s="83">
        <f>DY90-DX90</f>
        <v>492</v>
      </c>
      <c r="EQ90" s="83">
        <f>DZ90-DY90</f>
        <v>-45.73309334019018</v>
      </c>
      <c r="ER90" s="83">
        <f>EA90-DZ90</f>
        <v>-268.26690665980982</v>
      </c>
      <c r="ES90" s="83">
        <f>EB90-EA90</f>
        <v>2153</v>
      </c>
      <c r="ET90" s="83">
        <f>EC90-EB90</f>
        <v>78</v>
      </c>
      <c r="EU90" s="83">
        <f>ED90-EC90</f>
        <v>-249</v>
      </c>
      <c r="EV90" s="83">
        <f>EE90-ED90</f>
        <v>-318</v>
      </c>
      <c r="EW90" s="2">
        <f>EU90+EV90</f>
        <v>-567</v>
      </c>
      <c r="EX90" s="2">
        <f>SUM(ES90:EV90)</f>
        <v>1664</v>
      </c>
      <c r="EY90" s="54"/>
      <c r="EZ90" s="77">
        <f>BR90</f>
        <v>7.3190829334496632</v>
      </c>
      <c r="FA90" s="83">
        <f>CA90</f>
        <v>10.2110074660484</v>
      </c>
      <c r="FB90" s="83">
        <f>CJ90</f>
        <v>9.8448344183903842</v>
      </c>
      <c r="FC90" s="81">
        <f>CS90</f>
        <v>7.948295933523343</v>
      </c>
      <c r="FD90" s="83">
        <f>DB90</f>
        <v>20.049628353879623</v>
      </c>
      <c r="FE90" s="83">
        <f>DP90</f>
        <v>19.016215727900988</v>
      </c>
      <c r="FF90" s="83">
        <f>DP90</f>
        <v>19.016215727900988</v>
      </c>
      <c r="FG90" s="83">
        <f>DU90</f>
        <v>16.963575588024273</v>
      </c>
      <c r="FH90" s="2">
        <f>EW90/DE90*1000</f>
        <v>-3.2535347043701801</v>
      </c>
      <c r="FI90" s="2">
        <f>EX90/CM90*1000</f>
        <v>9.5425428812286022</v>
      </c>
      <c r="FJ90" s="2"/>
      <c r="FK90" s="3">
        <f>EE90</f>
        <v>3050</v>
      </c>
    </row>
    <row r="91" spans="1:167" ht="12" customHeight="1" x14ac:dyDescent="0.25">
      <c r="A91" s="2">
        <v>3</v>
      </c>
      <c r="B91" s="10" t="s">
        <v>152</v>
      </c>
      <c r="C91" s="197">
        <v>63012</v>
      </c>
      <c r="D91" s="10"/>
      <c r="E91" s="192" t="s">
        <v>275</v>
      </c>
      <c r="F91" s="33"/>
      <c r="G91" s="33" t="s">
        <v>176</v>
      </c>
      <c r="H91" s="33" t="s">
        <v>176</v>
      </c>
      <c r="I91" s="33"/>
      <c r="J91" s="33">
        <v>216</v>
      </c>
      <c r="K91" s="33">
        <f>SUM(I91+J91)</f>
        <v>216</v>
      </c>
      <c r="L91" s="33"/>
      <c r="M91" s="45"/>
      <c r="N91" s="45"/>
      <c r="O91" s="45">
        <v>202</v>
      </c>
      <c r="P91" s="45"/>
      <c r="Q91" s="45"/>
      <c r="R91" s="45"/>
      <c r="S91" s="45"/>
      <c r="T91" s="45"/>
      <c r="U91" s="45"/>
      <c r="V91" s="45"/>
      <c r="W91" s="61"/>
      <c r="X91" s="45">
        <f>SUM(M91:W91)</f>
        <v>202</v>
      </c>
      <c r="Y91" s="3">
        <v>216</v>
      </c>
      <c r="Z91" s="147"/>
      <c r="AA91" s="3">
        <f>SUM(Y91:Z91)</f>
        <v>216</v>
      </c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29"/>
      <c r="AV91" s="148"/>
      <c r="AW91" s="148"/>
      <c r="AX91" s="148"/>
      <c r="AY91" s="29"/>
      <c r="AZ91" s="3"/>
      <c r="BA91" s="188">
        <f>AV91</f>
        <v>0</v>
      </c>
      <c r="BB91" s="2">
        <f>AW91</f>
        <v>0</v>
      </c>
      <c r="BC91" s="2">
        <f>AX91</f>
        <v>0</v>
      </c>
      <c r="BD91" s="147">
        <f>AY91</f>
        <v>0</v>
      </c>
      <c r="BE91" s="3">
        <f>EK91</f>
        <v>41.978463223215918</v>
      </c>
      <c r="BF91" s="188">
        <f>BA91/CV91*1000</f>
        <v>0</v>
      </c>
      <c r="BG91" s="2">
        <f>BB91/CV91*1000</f>
        <v>0</v>
      </c>
      <c r="BH91" s="2">
        <f>BC91/CV91*1000</f>
        <v>0</v>
      </c>
      <c r="BI91" s="147">
        <f>BD91/CV91*1000</f>
        <v>0</v>
      </c>
      <c r="BJ91" s="3"/>
      <c r="BK91" s="21">
        <v>5701</v>
      </c>
      <c r="BL91" s="3">
        <v>5535</v>
      </c>
      <c r="BM91" s="2">
        <v>166</v>
      </c>
      <c r="BN91" s="2">
        <v>166</v>
      </c>
      <c r="BO91" s="45"/>
      <c r="BP91" s="2">
        <f>BN91+BO91</f>
        <v>166</v>
      </c>
      <c r="BQ91" s="2">
        <f>BM91/BL91*1000</f>
        <v>29.990966576332429</v>
      </c>
      <c r="BR91" s="2">
        <f>BP91/BL91*1000</f>
        <v>29.990966576332429</v>
      </c>
      <c r="BS91" s="2"/>
      <c r="BT91" s="7">
        <v>5709</v>
      </c>
      <c r="BU91" s="3">
        <v>5506</v>
      </c>
      <c r="BV91" s="2">
        <f>BT91-BU91</f>
        <v>203</v>
      </c>
      <c r="BW91" s="2">
        <v>203</v>
      </c>
      <c r="BX91" s="61"/>
      <c r="BY91" s="2">
        <f>BW91+BX91</f>
        <v>203</v>
      </c>
      <c r="BZ91" s="2">
        <f>BV91/BU91*1000</f>
        <v>36.868870323283687</v>
      </c>
      <c r="CA91" s="2">
        <f>BY91/BU91*1000</f>
        <v>36.868870323283687</v>
      </c>
      <c r="CB91" s="2"/>
      <c r="CC91" s="105">
        <v>5636</v>
      </c>
      <c r="CD91" s="3">
        <v>5519</v>
      </c>
      <c r="CE91" s="2">
        <f>CC91-CD91</f>
        <v>117</v>
      </c>
      <c r="CF91" s="2">
        <v>117</v>
      </c>
      <c r="CG91" s="61"/>
      <c r="CH91" s="2">
        <f>CF91+CG91</f>
        <v>117</v>
      </c>
      <c r="CI91" s="2">
        <f>CE91/CD91*1000</f>
        <v>21.199492661714078</v>
      </c>
      <c r="CJ91" s="2">
        <f>CH91/CD91*1000</f>
        <v>21.199492661714078</v>
      </c>
      <c r="CK91" s="2"/>
      <c r="CL91" s="105">
        <v>5665</v>
      </c>
      <c r="CM91" s="3">
        <v>5502</v>
      </c>
      <c r="CN91" s="2">
        <f>CL91-CM91</f>
        <v>163</v>
      </c>
      <c r="CO91" s="2">
        <f>CN91</f>
        <v>163</v>
      </c>
      <c r="CP91" s="61"/>
      <c r="CQ91" s="2">
        <f>CO91+CP91</f>
        <v>163</v>
      </c>
      <c r="CR91" s="2">
        <f>CN91/CM91*1000</f>
        <v>29.625590694292985</v>
      </c>
      <c r="CS91" s="2">
        <f>CQ91/CM91*1000</f>
        <v>29.625590694292985</v>
      </c>
      <c r="CT91" s="2"/>
      <c r="CU91" s="132">
        <v>5709</v>
      </c>
      <c r="CV91" s="3">
        <v>5479</v>
      </c>
      <c r="CW91" s="2">
        <f>CU91-CV91</f>
        <v>230</v>
      </c>
      <c r="CX91" s="2">
        <f>CW91</f>
        <v>230</v>
      </c>
      <c r="CY91" s="61"/>
      <c r="CZ91" s="2">
        <f>CX91+CY91</f>
        <v>230</v>
      </c>
      <c r="DA91" s="2">
        <f>CW91/CV91*1000</f>
        <v>41.978463223215918</v>
      </c>
      <c r="DB91" s="2">
        <f>CZ91/CV91*1000</f>
        <v>41.978463223215918</v>
      </c>
      <c r="DC91" s="2"/>
      <c r="DD91" s="132">
        <v>5704</v>
      </c>
      <c r="DE91" s="3">
        <v>5475</v>
      </c>
      <c r="DF91" s="2">
        <f>DD91-DE91</f>
        <v>229</v>
      </c>
      <c r="DG91" s="2">
        <f>DF91</f>
        <v>229</v>
      </c>
      <c r="DH91" s="61"/>
      <c r="DI91" s="2">
        <f>DG91+DH91</f>
        <v>229</v>
      </c>
      <c r="DJ91" s="2">
        <f>DF91/DE91*1000</f>
        <v>41.826484018264836</v>
      </c>
      <c r="DK91" s="2">
        <f>DI91/DE91*1000</f>
        <v>41.826484018264836</v>
      </c>
      <c r="DL91" s="2"/>
      <c r="DM91" s="132">
        <v>5653</v>
      </c>
      <c r="DN91" s="2">
        <v>5472</v>
      </c>
      <c r="DO91" s="3">
        <f>DM91-DN91</f>
        <v>181</v>
      </c>
      <c r="DP91" s="3">
        <f>DO91/DN91*1000</f>
        <v>33.077485380116961</v>
      </c>
      <c r="DQ91" s="2"/>
      <c r="DR91" s="132">
        <v>5665</v>
      </c>
      <c r="DS91" s="2">
        <v>5475</v>
      </c>
      <c r="DT91" s="3">
        <f>DR91-DS91</f>
        <v>190</v>
      </c>
      <c r="DU91" s="3">
        <f>DT91/DS91*1000</f>
        <v>34.703196347031962</v>
      </c>
      <c r="DV91" s="2"/>
      <c r="DW91" s="2"/>
      <c r="DX91" s="77">
        <f>BP91</f>
        <v>166</v>
      </c>
      <c r="DY91" s="83">
        <f>BY91</f>
        <v>203</v>
      </c>
      <c r="DZ91" s="83">
        <f>CH91</f>
        <v>117</v>
      </c>
      <c r="EA91" s="81">
        <f>CQ91</f>
        <v>163</v>
      </c>
      <c r="EB91" s="81">
        <f>CZ91</f>
        <v>230</v>
      </c>
      <c r="EC91" s="81">
        <f>DI91</f>
        <v>229</v>
      </c>
      <c r="ED91" s="81">
        <f>DO91</f>
        <v>181</v>
      </c>
      <c r="EE91" s="81">
        <f>DT91</f>
        <v>190</v>
      </c>
      <c r="EF91" s="2"/>
      <c r="EG91" s="77">
        <f>DX91/BL91*1000</f>
        <v>29.990966576332429</v>
      </c>
      <c r="EH91" s="83">
        <f>DY91/BU91*1000</f>
        <v>36.868870323283687</v>
      </c>
      <c r="EI91" s="83">
        <f>DZ91/CD91*1000</f>
        <v>21.199492661714078</v>
      </c>
      <c r="EJ91" s="81">
        <f>EA91/CM91*1000</f>
        <v>29.625590694292985</v>
      </c>
      <c r="EK91" s="81">
        <f>EB91/CV91*1000</f>
        <v>41.978463223215918</v>
      </c>
      <c r="EL91" s="81">
        <f>EC91/DN91*1000</f>
        <v>41.849415204678365</v>
      </c>
      <c r="EM91" s="81">
        <f>ED91/DN91*1000</f>
        <v>33.077485380116961</v>
      </c>
      <c r="EN91" s="81">
        <f>EE91/DS91*1000</f>
        <v>34.703196347031962</v>
      </c>
      <c r="EO91" s="2"/>
      <c r="EP91" s="83">
        <f>DY91-DX91</f>
        <v>37</v>
      </c>
      <c r="EQ91" s="83">
        <f>DZ91-DY91</f>
        <v>-86</v>
      </c>
      <c r="ER91" s="83">
        <f>EA91-DZ91</f>
        <v>46</v>
      </c>
      <c r="ES91" s="83">
        <f>EB91-EA91</f>
        <v>67</v>
      </c>
      <c r="ET91" s="83">
        <f>EC91-EB91</f>
        <v>-1</v>
      </c>
      <c r="EU91" s="83">
        <f>ED91-EC91</f>
        <v>-48</v>
      </c>
      <c r="EV91" s="83">
        <f>EE91-ED91</f>
        <v>9</v>
      </c>
      <c r="EW91" s="2">
        <f>EU91+EV91</f>
        <v>-39</v>
      </c>
      <c r="EX91" s="2">
        <f>SUM(ES91:EV91)</f>
        <v>27</v>
      </c>
      <c r="EY91" s="54"/>
      <c r="EZ91" s="77">
        <f>BR91</f>
        <v>29.990966576332429</v>
      </c>
      <c r="FA91" s="83">
        <f>CA91</f>
        <v>36.868870323283687</v>
      </c>
      <c r="FB91" s="83">
        <f>CJ91</f>
        <v>21.199492661714078</v>
      </c>
      <c r="FC91" s="81">
        <f>CS91</f>
        <v>29.625590694292985</v>
      </c>
      <c r="FD91" s="83">
        <f>DB91</f>
        <v>41.978463223215918</v>
      </c>
      <c r="FE91" s="83">
        <f>DP91</f>
        <v>33.077485380116961</v>
      </c>
      <c r="FF91" s="83">
        <f>DP91</f>
        <v>33.077485380116961</v>
      </c>
      <c r="FG91" s="83">
        <f>DU91</f>
        <v>34.703196347031962</v>
      </c>
      <c r="FH91" s="2">
        <f>EW91/DE91*1000</f>
        <v>-7.1232876712328768</v>
      </c>
      <c r="FI91" s="2">
        <f>EX91/CM91*1000</f>
        <v>4.9073064340239911</v>
      </c>
      <c r="FJ91" s="2"/>
      <c r="FK91" s="3">
        <f>EE91</f>
        <v>190</v>
      </c>
    </row>
    <row r="92" spans="1:167" ht="12" customHeight="1" x14ac:dyDescent="0.25">
      <c r="A92" s="2">
        <v>3</v>
      </c>
      <c r="B92" s="10" t="s">
        <v>152</v>
      </c>
      <c r="C92" s="197">
        <v>63013</v>
      </c>
      <c r="D92" s="10"/>
      <c r="E92" s="192" t="s">
        <v>276</v>
      </c>
      <c r="F92" s="33"/>
      <c r="G92" s="33"/>
      <c r="H92" s="33"/>
      <c r="I92" s="33">
        <v>250</v>
      </c>
      <c r="J92" s="33"/>
      <c r="K92" s="33">
        <f>SUM(I92+J92)</f>
        <v>250</v>
      </c>
      <c r="L92" s="33"/>
      <c r="M92" s="45">
        <v>505</v>
      </c>
      <c r="N92" s="45"/>
      <c r="O92" s="45"/>
      <c r="P92" s="45"/>
      <c r="Q92" s="45"/>
      <c r="R92" s="45"/>
      <c r="S92" s="45"/>
      <c r="T92" s="45"/>
      <c r="U92" s="45"/>
      <c r="V92" s="45"/>
      <c r="W92" s="61"/>
      <c r="X92" s="45">
        <f>SUM(M92:W92)</f>
        <v>505</v>
      </c>
      <c r="Y92" s="3">
        <v>505</v>
      </c>
      <c r="Z92" s="147"/>
      <c r="AA92" s="3">
        <f>SUM(Y92:Z92)</f>
        <v>505</v>
      </c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29"/>
      <c r="AV92" s="148"/>
      <c r="AW92" s="148"/>
      <c r="AX92" s="148"/>
      <c r="AY92" s="29"/>
      <c r="AZ92" s="3"/>
      <c r="BA92" s="188">
        <f>AV92</f>
        <v>0</v>
      </c>
      <c r="BB92" s="2">
        <f>AW92</f>
        <v>0</v>
      </c>
      <c r="BC92" s="2">
        <f>AX92</f>
        <v>0</v>
      </c>
      <c r="BD92" s="147">
        <f>AY92</f>
        <v>0</v>
      </c>
      <c r="BE92" s="3">
        <f>EK92</f>
        <v>34.507419989272307</v>
      </c>
      <c r="BF92" s="188">
        <f>BA92/CV92*1000</f>
        <v>0</v>
      </c>
      <c r="BG92" s="2">
        <f>BB92/CV92*1000</f>
        <v>0</v>
      </c>
      <c r="BH92" s="2">
        <f>BC92/CV92*1000</f>
        <v>0</v>
      </c>
      <c r="BI92" s="147">
        <f>BD92/CV92*1000</f>
        <v>0</v>
      </c>
      <c r="BJ92" s="3"/>
      <c r="BK92" s="21">
        <v>5741</v>
      </c>
      <c r="BL92" s="3">
        <f>5724</f>
        <v>5724</v>
      </c>
      <c r="BM92" s="2">
        <v>17</v>
      </c>
      <c r="BN92" s="2">
        <v>17</v>
      </c>
      <c r="BO92" s="45"/>
      <c r="BP92" s="2">
        <f>BN92+BO92</f>
        <v>17</v>
      </c>
      <c r="BQ92" s="2">
        <f>BM92/BL92*1000</f>
        <v>2.9699510831586302</v>
      </c>
      <c r="BR92" s="2">
        <f>BP92/BL92*1000</f>
        <v>2.9699510831586302</v>
      </c>
      <c r="BS92" s="2"/>
      <c r="BT92" s="7">
        <v>5725</v>
      </c>
      <c r="BU92" s="3">
        <v>5708</v>
      </c>
      <c r="BV92" s="2">
        <f>BT92-BU92</f>
        <v>17</v>
      </c>
      <c r="BW92" s="2">
        <v>17</v>
      </c>
      <c r="BX92" s="61"/>
      <c r="BY92" s="2">
        <f>BW92+BX92</f>
        <v>17</v>
      </c>
      <c r="BZ92" s="2">
        <f>BV92/BU92*1000</f>
        <v>2.9782761037140855</v>
      </c>
      <c r="CA92" s="2">
        <f>BY92/BU92*1000</f>
        <v>2.9782761037140855</v>
      </c>
      <c r="CB92" s="2"/>
      <c r="CC92" s="105">
        <v>5638</v>
      </c>
      <c r="CD92" s="3">
        <v>5621</v>
      </c>
      <c r="CE92" s="2">
        <f>CC92-CD92</f>
        <v>17</v>
      </c>
      <c r="CF92" s="2">
        <v>17</v>
      </c>
      <c r="CG92" s="61"/>
      <c r="CH92" s="2">
        <f>CF92+CG92</f>
        <v>17</v>
      </c>
      <c r="CI92" s="2">
        <f>CE92/CD92*1000</f>
        <v>3.0243728873865861</v>
      </c>
      <c r="CJ92" s="2">
        <f>CH92/CD92*1000</f>
        <v>3.0243728873865861</v>
      </c>
      <c r="CK92" s="2"/>
      <c r="CL92" s="105">
        <v>5614</v>
      </c>
      <c r="CM92" s="3">
        <v>5605</v>
      </c>
      <c r="CN92" s="2">
        <f>CL92-CM92</f>
        <v>9</v>
      </c>
      <c r="CO92" s="2">
        <f>CN92</f>
        <v>9</v>
      </c>
      <c r="CP92" s="61"/>
      <c r="CQ92" s="2">
        <f>CO92+CP92</f>
        <v>9</v>
      </c>
      <c r="CR92" s="2">
        <f>CN92/CM92*1000</f>
        <v>1.6057091882247994</v>
      </c>
      <c r="CS92" s="2">
        <f>CQ92/CM92*1000</f>
        <v>1.6057091882247994</v>
      </c>
      <c r="CT92" s="2"/>
      <c r="CU92" s="132">
        <v>5786</v>
      </c>
      <c r="CV92" s="3">
        <v>5593</v>
      </c>
      <c r="CW92" s="2">
        <f>CU92-CV92</f>
        <v>193</v>
      </c>
      <c r="CX92" s="2">
        <f>CW92</f>
        <v>193</v>
      </c>
      <c r="CY92" s="61"/>
      <c r="CZ92" s="2">
        <f>CX92+CY92</f>
        <v>193</v>
      </c>
      <c r="DA92" s="2">
        <f>CW92/CV92*1000</f>
        <v>34.507419989272307</v>
      </c>
      <c r="DB92" s="2">
        <f>CZ92/CV92*1000</f>
        <v>34.507419989272307</v>
      </c>
      <c r="DC92" s="2"/>
      <c r="DD92" s="132">
        <v>5622</v>
      </c>
      <c r="DE92" s="3">
        <v>5580</v>
      </c>
      <c r="DF92" s="2">
        <f>DD92-DE92</f>
        <v>42</v>
      </c>
      <c r="DG92" s="2">
        <f>DF92</f>
        <v>42</v>
      </c>
      <c r="DH92" s="61"/>
      <c r="DI92" s="2">
        <f>DG92+DH92</f>
        <v>42</v>
      </c>
      <c r="DJ92" s="2">
        <f>DF92/DE92*1000</f>
        <v>7.5268817204301079</v>
      </c>
      <c r="DK92" s="2">
        <f>DI92/DE92*1000</f>
        <v>7.5268817204301079</v>
      </c>
      <c r="DL92" s="2"/>
      <c r="DM92" s="132">
        <v>5606</v>
      </c>
      <c r="DN92" s="2">
        <v>5604</v>
      </c>
      <c r="DO92" s="3">
        <f>DM92-DN92</f>
        <v>2</v>
      </c>
      <c r="DP92" s="3">
        <f>DO92/DN92*1000</f>
        <v>0.35688793718772305</v>
      </c>
      <c r="DQ92" s="2"/>
      <c r="DR92" s="132">
        <v>5617</v>
      </c>
      <c r="DS92" s="2">
        <v>5609</v>
      </c>
      <c r="DT92" s="3">
        <f>DR92-DS92</f>
        <v>8</v>
      </c>
      <c r="DU92" s="3">
        <f>DT92/DS92*1000</f>
        <v>1.4262791941522555</v>
      </c>
      <c r="DV92" s="2"/>
      <c r="DW92" s="2"/>
      <c r="DX92" s="77">
        <f>BP92</f>
        <v>17</v>
      </c>
      <c r="DY92" s="83">
        <f>BY92</f>
        <v>17</v>
      </c>
      <c r="DZ92" s="83">
        <f>CH92</f>
        <v>17</v>
      </c>
      <c r="EA92" s="81">
        <f>CQ92</f>
        <v>9</v>
      </c>
      <c r="EB92" s="81">
        <f>CZ92</f>
        <v>193</v>
      </c>
      <c r="EC92" s="81">
        <f>DI92</f>
        <v>42</v>
      </c>
      <c r="ED92" s="81">
        <f>DO92</f>
        <v>2</v>
      </c>
      <c r="EE92" s="81">
        <f>DT92</f>
        <v>8</v>
      </c>
      <c r="EF92" s="2"/>
      <c r="EG92" s="77">
        <f>DX92/BL92*1000</f>
        <v>2.9699510831586302</v>
      </c>
      <c r="EH92" s="83">
        <f>DY92/BU92*1000</f>
        <v>2.9782761037140855</v>
      </c>
      <c r="EI92" s="83">
        <f>DZ92/CD92*1000</f>
        <v>3.0243728873865861</v>
      </c>
      <c r="EJ92" s="81">
        <f>EA92/CM92*1000</f>
        <v>1.6057091882247994</v>
      </c>
      <c r="EK92" s="81">
        <f>EB92/CV92*1000</f>
        <v>34.507419989272307</v>
      </c>
      <c r="EL92" s="81">
        <f>EC92/DN92*1000</f>
        <v>7.4946466809421848</v>
      </c>
      <c r="EM92" s="81">
        <f>ED92/DN92*1000</f>
        <v>0.35688793718772305</v>
      </c>
      <c r="EN92" s="81">
        <f>EE92/DS92*1000</f>
        <v>1.4262791941522555</v>
      </c>
      <c r="EO92" s="2"/>
      <c r="EP92" s="83">
        <f>DY92-DX92</f>
        <v>0</v>
      </c>
      <c r="EQ92" s="83">
        <f>DZ92-DY92</f>
        <v>0</v>
      </c>
      <c r="ER92" s="83">
        <f>EA92-DZ92</f>
        <v>-8</v>
      </c>
      <c r="ES92" s="83">
        <f>EB92-EA92</f>
        <v>184</v>
      </c>
      <c r="ET92" s="83">
        <f>EC92-EB92</f>
        <v>-151</v>
      </c>
      <c r="EU92" s="83">
        <f>ED92-EC92</f>
        <v>-40</v>
      </c>
      <c r="EV92" s="83">
        <f>EE92-ED92</f>
        <v>6</v>
      </c>
      <c r="EW92" s="2">
        <f>EU92+EV92</f>
        <v>-34</v>
      </c>
      <c r="EX92" s="2">
        <f>SUM(ES92:EV92)</f>
        <v>-1</v>
      </c>
      <c r="EY92" s="54"/>
      <c r="EZ92" s="77">
        <f>BR92</f>
        <v>2.9699510831586302</v>
      </c>
      <c r="FA92" s="83">
        <f>CA92</f>
        <v>2.9782761037140855</v>
      </c>
      <c r="FB92" s="83">
        <f>CJ92</f>
        <v>3.0243728873865861</v>
      </c>
      <c r="FC92" s="81">
        <f>CS92</f>
        <v>1.6057091882247994</v>
      </c>
      <c r="FD92" s="83">
        <f>DB92</f>
        <v>34.507419989272307</v>
      </c>
      <c r="FE92" s="83">
        <f>DP92</f>
        <v>0.35688793718772305</v>
      </c>
      <c r="FF92" s="83">
        <f>DP92</f>
        <v>0.35688793718772305</v>
      </c>
      <c r="FG92" s="83">
        <f>DU92</f>
        <v>1.4262791941522555</v>
      </c>
      <c r="FH92" s="2">
        <f>EW92/DE92*1000</f>
        <v>-6.0931899641577063</v>
      </c>
      <c r="FI92" s="2">
        <f>EX92/CM92*1000</f>
        <v>-0.17841213202497769</v>
      </c>
      <c r="FJ92" s="2"/>
      <c r="FK92" s="3">
        <f>EE92</f>
        <v>8</v>
      </c>
    </row>
    <row r="93" spans="1:167" ht="12" customHeight="1" x14ac:dyDescent="0.25">
      <c r="A93" s="2">
        <v>1</v>
      </c>
      <c r="B93" s="10" t="s">
        <v>150</v>
      </c>
      <c r="C93" s="197">
        <v>42004</v>
      </c>
      <c r="D93" s="10"/>
      <c r="E93" s="2" t="s">
        <v>277</v>
      </c>
      <c r="F93" s="33"/>
      <c r="G93" s="33"/>
      <c r="H93" s="33"/>
      <c r="I93" s="33"/>
      <c r="J93" s="33"/>
      <c r="K93" s="33"/>
      <c r="L93" s="33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61"/>
      <c r="X93" s="45"/>
      <c r="Y93" s="3">
        <v>10</v>
      </c>
      <c r="Z93" s="147">
        <v>8</v>
      </c>
      <c r="AA93" s="3">
        <f>SUM(Y93:Z93)</f>
        <v>18</v>
      </c>
      <c r="AB93" s="178"/>
      <c r="AC93" s="178" t="s">
        <v>694</v>
      </c>
      <c r="AD93" s="178"/>
      <c r="AE93" s="178"/>
      <c r="AF93" s="178"/>
      <c r="AG93" s="178"/>
      <c r="AH93" s="178"/>
      <c r="AI93" s="178"/>
      <c r="AJ93" s="178"/>
      <c r="AK93" s="178">
        <v>10</v>
      </c>
      <c r="AL93" s="178" t="s">
        <v>694</v>
      </c>
      <c r="AM93" s="178" t="s">
        <v>694</v>
      </c>
      <c r="AN93" s="178" t="s">
        <v>694</v>
      </c>
      <c r="AO93" s="178"/>
      <c r="AP93" s="178" t="s">
        <v>694</v>
      </c>
      <c r="AQ93" s="178"/>
      <c r="AR93" s="178"/>
      <c r="AS93" s="178" t="s">
        <v>694</v>
      </c>
      <c r="AT93" s="178" t="s">
        <v>694</v>
      </c>
      <c r="AU93" s="29">
        <f>SUM(AB93:AT93)</f>
        <v>10</v>
      </c>
      <c r="AV93" s="178">
        <f>SUM(AB93:AJ93)</f>
        <v>0</v>
      </c>
      <c r="AW93" s="178">
        <f>SUM(AK93:AL93)</f>
        <v>10</v>
      </c>
      <c r="AX93" s="178">
        <f>SUM(AM93:AT93)</f>
        <v>0</v>
      </c>
      <c r="AY93" s="29">
        <f>SUM(AV93:AX93)</f>
        <v>10</v>
      </c>
      <c r="AZ93" s="3"/>
      <c r="BA93" s="2">
        <f>AV93</f>
        <v>0</v>
      </c>
      <c r="BB93" s="2">
        <f>AW93</f>
        <v>10</v>
      </c>
      <c r="BC93" s="2">
        <f>AX93</f>
        <v>0</v>
      </c>
      <c r="BD93" s="3">
        <f>AY93</f>
        <v>10</v>
      </c>
      <c r="BE93" s="3">
        <f>EK93</f>
        <v>0.82924469628913</v>
      </c>
      <c r="BF93" s="2">
        <f>BA93/CV93*1000</f>
        <v>0</v>
      </c>
      <c r="BG93" s="2">
        <f>BB93/CV93*1000</f>
        <v>0.69103724690760837</v>
      </c>
      <c r="BH93" s="2">
        <f>BC93/CV93*1000</f>
        <v>0</v>
      </c>
      <c r="BI93" s="3">
        <f>BD93/CV93*1000</f>
        <v>0.69103724690760837</v>
      </c>
      <c r="BJ93" s="3"/>
      <c r="BK93" s="21">
        <v>14248</v>
      </c>
      <c r="BL93" s="3">
        <v>14230</v>
      </c>
      <c r="BM93" s="2">
        <v>18</v>
      </c>
      <c r="BN93" s="2">
        <v>18</v>
      </c>
      <c r="BO93" s="45"/>
      <c r="BP93" s="2">
        <f>BN93+BO93</f>
        <v>18</v>
      </c>
      <c r="BQ93" s="2">
        <f>BM93/BL93*1000</f>
        <v>1.2649332396345747</v>
      </c>
      <c r="BR93" s="2">
        <f>BP93/BL93*1000</f>
        <v>1.2649332396345747</v>
      </c>
      <c r="BS93" s="2"/>
      <c r="BT93" s="7">
        <v>14340</v>
      </c>
      <c r="BU93" s="3">
        <v>14322</v>
      </c>
      <c r="BV93" s="2">
        <f>BT93-BU93</f>
        <v>18</v>
      </c>
      <c r="BW93" s="2">
        <v>18</v>
      </c>
      <c r="BX93" s="61"/>
      <c r="BY93" s="2">
        <f>BW93+BX93</f>
        <v>18</v>
      </c>
      <c r="BZ93" s="2">
        <f>BV93/BU93*1000</f>
        <v>1.2568077084206117</v>
      </c>
      <c r="CA93" s="2">
        <f>BY93/BU93*1000</f>
        <v>1.2568077084206117</v>
      </c>
      <c r="CB93" s="2"/>
      <c r="CC93" s="105">
        <v>14401</v>
      </c>
      <c r="CD93" s="3">
        <v>14384</v>
      </c>
      <c r="CE93" s="2">
        <f>CC93-CD93</f>
        <v>17</v>
      </c>
      <c r="CF93" s="2">
        <v>17</v>
      </c>
      <c r="CG93" s="61"/>
      <c r="CH93" s="2">
        <f>CF93+CG93</f>
        <v>17</v>
      </c>
      <c r="CI93" s="2">
        <f>CE93/CD93*1000</f>
        <v>1.181868743047831</v>
      </c>
      <c r="CJ93" s="2">
        <f>CH93/CD93*1000</f>
        <v>1.181868743047831</v>
      </c>
      <c r="CK93" s="2"/>
      <c r="CL93" s="105">
        <v>14523</v>
      </c>
      <c r="CM93" s="3">
        <v>14510</v>
      </c>
      <c r="CN93" s="2">
        <f>CL93-CM93</f>
        <v>13</v>
      </c>
      <c r="CO93" s="2">
        <f>CN93</f>
        <v>13</v>
      </c>
      <c r="CP93" s="61"/>
      <c r="CQ93" s="2">
        <f>CO93+CP93</f>
        <v>13</v>
      </c>
      <c r="CR93" s="2">
        <f>CN93/CM93*1000</f>
        <v>0.89593383873190902</v>
      </c>
      <c r="CS93" s="2">
        <f>CQ93/CM93*1000</f>
        <v>0.89593383873190902</v>
      </c>
      <c r="CT93" s="2"/>
      <c r="CU93" s="132">
        <v>14483</v>
      </c>
      <c r="CV93" s="3">
        <v>14471</v>
      </c>
      <c r="CW93" s="2">
        <f>CU93-CV93</f>
        <v>12</v>
      </c>
      <c r="CX93" s="2">
        <f>CW93</f>
        <v>12</v>
      </c>
      <c r="CY93" s="61"/>
      <c r="CZ93" s="2">
        <f>CX93+CY93</f>
        <v>12</v>
      </c>
      <c r="DA93" s="2">
        <f>CW93/CV93*1000</f>
        <v>0.82924469628913</v>
      </c>
      <c r="DB93" s="2">
        <f>CZ93/CV93*1000</f>
        <v>0.82924469628913</v>
      </c>
      <c r="DC93" s="2"/>
      <c r="DD93" s="132">
        <v>14542</v>
      </c>
      <c r="DE93" s="3">
        <v>14530</v>
      </c>
      <c r="DF93" s="2">
        <f>DD93-DE93</f>
        <v>12</v>
      </c>
      <c r="DG93" s="2">
        <f>DF93</f>
        <v>12</v>
      </c>
      <c r="DH93" s="61"/>
      <c r="DI93" s="2">
        <f>DG93+DH93</f>
        <v>12</v>
      </c>
      <c r="DJ93" s="2">
        <f>DF93/DE93*1000</f>
        <v>0.82587749483826567</v>
      </c>
      <c r="DK93" s="2">
        <f>DI93/DE93*1000</f>
        <v>0.82587749483826567</v>
      </c>
      <c r="DL93" s="2"/>
      <c r="DM93" s="132">
        <v>14479</v>
      </c>
      <c r="DN93" s="2">
        <v>14470</v>
      </c>
      <c r="DO93" s="3">
        <f>DM93-DN93</f>
        <v>9</v>
      </c>
      <c r="DP93" s="3">
        <f>DO93/DN93*1000</f>
        <v>0.62197650310988251</v>
      </c>
      <c r="DQ93" s="2"/>
      <c r="DR93" s="132">
        <v>14542</v>
      </c>
      <c r="DS93" s="2">
        <v>14511</v>
      </c>
      <c r="DT93" s="3">
        <f>DR93-DS93</f>
        <v>31</v>
      </c>
      <c r="DU93" s="3">
        <f>DT93/DS93*1000</f>
        <v>2.1363103852250021</v>
      </c>
      <c r="DV93" s="2"/>
      <c r="DW93" s="2"/>
      <c r="DX93" s="77">
        <f>BP93</f>
        <v>18</v>
      </c>
      <c r="DY93" s="83">
        <f>BY93</f>
        <v>18</v>
      </c>
      <c r="DZ93" s="83">
        <f>CH93</f>
        <v>17</v>
      </c>
      <c r="EA93" s="81">
        <f>CQ93</f>
        <v>13</v>
      </c>
      <c r="EB93" s="81">
        <f>CZ93</f>
        <v>12</v>
      </c>
      <c r="EC93" s="81">
        <f>DI93</f>
        <v>12</v>
      </c>
      <c r="ED93" s="81">
        <f>DO93</f>
        <v>9</v>
      </c>
      <c r="EE93" s="81">
        <f>DT93</f>
        <v>31</v>
      </c>
      <c r="EF93" s="2"/>
      <c r="EG93" s="77">
        <f>DX93/BL93*1000</f>
        <v>1.2649332396345747</v>
      </c>
      <c r="EH93" s="83">
        <f>DY93/BU93*1000</f>
        <v>1.2568077084206117</v>
      </c>
      <c r="EI93" s="83">
        <f>DZ93/CD93*1000</f>
        <v>1.181868743047831</v>
      </c>
      <c r="EJ93" s="81">
        <f>EA93/CM93*1000</f>
        <v>0.89593383873190902</v>
      </c>
      <c r="EK93" s="81">
        <f>EB93/CV93*1000</f>
        <v>0.82924469628913</v>
      </c>
      <c r="EL93" s="81">
        <f>EC93/DN93*1000</f>
        <v>0.82930200414651001</v>
      </c>
      <c r="EM93" s="81">
        <f>ED93/DN93*1000</f>
        <v>0.62197650310988251</v>
      </c>
      <c r="EN93" s="81">
        <f>EE93/DS93*1000</f>
        <v>2.1363103852250021</v>
      </c>
      <c r="EO93" s="2"/>
      <c r="EP93" s="83">
        <f>DY93-DX93</f>
        <v>0</v>
      </c>
      <c r="EQ93" s="83">
        <f>DZ93-DY93</f>
        <v>-1</v>
      </c>
      <c r="ER93" s="83">
        <f>EA93-DZ93</f>
        <v>-4</v>
      </c>
      <c r="ES93" s="83">
        <f>EB93-EA93</f>
        <v>-1</v>
      </c>
      <c r="ET93" s="83">
        <f>EC93-EB93</f>
        <v>0</v>
      </c>
      <c r="EU93" s="83">
        <f>ED93-EC93</f>
        <v>-3</v>
      </c>
      <c r="EV93" s="83">
        <f>EE93-ED93</f>
        <v>22</v>
      </c>
      <c r="EW93" s="2">
        <f>EU93+EV93</f>
        <v>19</v>
      </c>
      <c r="EX93" s="2">
        <f>SUM(ES93:EV93)</f>
        <v>18</v>
      </c>
      <c r="EY93" s="54"/>
      <c r="EZ93" s="77">
        <f>BR93</f>
        <v>1.2649332396345747</v>
      </c>
      <c r="FA93" s="83">
        <f>CA93</f>
        <v>1.2568077084206117</v>
      </c>
      <c r="FB93" s="83">
        <f>CJ93</f>
        <v>1.181868743047831</v>
      </c>
      <c r="FC93" s="81">
        <f>CS93</f>
        <v>0.89593383873190902</v>
      </c>
      <c r="FD93" s="83">
        <f>DB93</f>
        <v>0.82924469628913</v>
      </c>
      <c r="FE93" s="83">
        <f>DP93</f>
        <v>0.62197650310988251</v>
      </c>
      <c r="FF93" s="83">
        <f>DP93</f>
        <v>0.62197650310988251</v>
      </c>
      <c r="FG93" s="83">
        <f>DU93</f>
        <v>2.1363103852250021</v>
      </c>
      <c r="FH93" s="2">
        <f>EW93/DE93*1000</f>
        <v>1.3076393668272539</v>
      </c>
      <c r="FI93" s="2">
        <f>EX93/CM93*1000</f>
        <v>1.2405237767057202</v>
      </c>
      <c r="FJ93" s="2"/>
      <c r="FK93" s="3">
        <f>EE93</f>
        <v>31</v>
      </c>
    </row>
    <row r="94" spans="1:167" ht="12" customHeight="1" x14ac:dyDescent="0.25">
      <c r="A94" s="2">
        <v>3</v>
      </c>
      <c r="B94" s="10" t="s">
        <v>152</v>
      </c>
      <c r="C94" s="197">
        <v>61010</v>
      </c>
      <c r="D94" s="10"/>
      <c r="E94" s="2" t="s">
        <v>278</v>
      </c>
      <c r="F94" s="33"/>
      <c r="G94" s="33"/>
      <c r="H94" s="33"/>
      <c r="I94" s="33"/>
      <c r="J94" s="33"/>
      <c r="K94" s="33"/>
      <c r="L94" s="33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61"/>
      <c r="X94" s="45"/>
      <c r="Y94" s="3">
        <v>5</v>
      </c>
      <c r="Z94" s="147">
        <v>3</v>
      </c>
      <c r="AA94" s="3">
        <f>SUM(Y94:Z94)</f>
        <v>8</v>
      </c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29"/>
      <c r="AV94" s="148"/>
      <c r="AW94" s="148"/>
      <c r="AX94" s="148"/>
      <c r="AY94" s="29"/>
      <c r="AZ94" s="3"/>
      <c r="BA94" s="188">
        <f>AV94</f>
        <v>0</v>
      </c>
      <c r="BB94" s="2">
        <f>AW94</f>
        <v>0</v>
      </c>
      <c r="BC94" s="2">
        <f>AX94</f>
        <v>0</v>
      </c>
      <c r="BD94" s="147">
        <f>AY94</f>
        <v>0</v>
      </c>
      <c r="BE94" s="3">
        <f>EK94</f>
        <v>0.61236987140232702</v>
      </c>
      <c r="BF94" s="188">
        <f>BA94/CV94*1000</f>
        <v>0</v>
      </c>
      <c r="BG94" s="2">
        <f>BB94/CV94*1000</f>
        <v>0</v>
      </c>
      <c r="BH94" s="2">
        <f>BC94/CV94*1000</f>
        <v>0</v>
      </c>
      <c r="BI94" s="147">
        <f>BD94/CV94*1000</f>
        <v>0</v>
      </c>
      <c r="BJ94" s="3"/>
      <c r="BK94" s="21">
        <v>2994</v>
      </c>
      <c r="BL94" s="3">
        <v>2987</v>
      </c>
      <c r="BM94" s="2">
        <v>7</v>
      </c>
      <c r="BN94" s="2">
        <v>7</v>
      </c>
      <c r="BO94" s="45"/>
      <c r="BP94" s="2">
        <f>BN94+BO94</f>
        <v>7</v>
      </c>
      <c r="BQ94" s="2">
        <f>BM94/BL94*1000</f>
        <v>2.3434884499497821</v>
      </c>
      <c r="BR94" s="2">
        <f>BP94/BL94*1000</f>
        <v>2.3434884499497821</v>
      </c>
      <c r="BS94" s="2"/>
      <c r="BT94" s="7">
        <v>3017</v>
      </c>
      <c r="BU94" s="3">
        <v>3005</v>
      </c>
      <c r="BV94" s="2">
        <f>BT94-BU94</f>
        <v>12</v>
      </c>
      <c r="BW94" s="2">
        <v>12</v>
      </c>
      <c r="BX94" s="61"/>
      <c r="BY94" s="2">
        <f>BW94+BX94</f>
        <v>12</v>
      </c>
      <c r="BZ94" s="2">
        <f>BV94/BU94*1000</f>
        <v>3.9933444259567388</v>
      </c>
      <c r="CA94" s="2">
        <f>BY94/BU94*1000</f>
        <v>3.9933444259567388</v>
      </c>
      <c r="CB94" s="2"/>
      <c r="CC94" s="105">
        <v>3070</v>
      </c>
      <c r="CD94" s="3">
        <v>3063</v>
      </c>
      <c r="CE94" s="2">
        <f>CC94-CD94</f>
        <v>7</v>
      </c>
      <c r="CF94" s="2">
        <v>7</v>
      </c>
      <c r="CG94" s="61"/>
      <c r="CH94" s="2">
        <f>CF94+CG94</f>
        <v>7</v>
      </c>
      <c r="CI94" s="2">
        <f>CE94/CD94*1000</f>
        <v>2.285341168788769</v>
      </c>
      <c r="CJ94" s="2">
        <f>CH94/CD94*1000</f>
        <v>2.285341168788769</v>
      </c>
      <c r="CK94" s="2"/>
      <c r="CL94" s="105">
        <v>3117</v>
      </c>
      <c r="CM94" s="3">
        <v>3114</v>
      </c>
      <c r="CN94" s="2">
        <f>CL94-CM94</f>
        <v>3</v>
      </c>
      <c r="CO94" s="2">
        <f>CN94</f>
        <v>3</v>
      </c>
      <c r="CP94" s="61"/>
      <c r="CQ94" s="2">
        <f>CO94+CP94</f>
        <v>3</v>
      </c>
      <c r="CR94" s="2">
        <f>CN94/CM94*1000</f>
        <v>0.96339113680154143</v>
      </c>
      <c r="CS94" s="2">
        <f>CQ94/CM94*1000</f>
        <v>0.96339113680154143</v>
      </c>
      <c r="CT94" s="2"/>
      <c r="CU94" s="132">
        <v>3268</v>
      </c>
      <c r="CV94" s="3">
        <v>3266</v>
      </c>
      <c r="CW94" s="2">
        <f>CU94-CV94</f>
        <v>2</v>
      </c>
      <c r="CX94" s="2">
        <f>CW94</f>
        <v>2</v>
      </c>
      <c r="CY94" s="61"/>
      <c r="CZ94" s="2">
        <f>CX94+CY94</f>
        <v>2</v>
      </c>
      <c r="DA94" s="2">
        <f>CW94/CV94*1000</f>
        <v>0.61236987140232702</v>
      </c>
      <c r="DB94" s="2">
        <f>CZ94/CV94*1000</f>
        <v>0.61236987140232702</v>
      </c>
      <c r="DC94" s="2"/>
      <c r="DD94" s="132">
        <v>3240</v>
      </c>
      <c r="DE94" s="3">
        <v>3235</v>
      </c>
      <c r="DF94" s="2">
        <f>DD94-DE94</f>
        <v>5</v>
      </c>
      <c r="DG94" s="2">
        <f>DF94</f>
        <v>5</v>
      </c>
      <c r="DH94" s="61"/>
      <c r="DI94" s="2">
        <f>DG94+DH94</f>
        <v>5</v>
      </c>
      <c r="DJ94" s="2">
        <f>DF94/DE94*1000</f>
        <v>1.5455950540958268</v>
      </c>
      <c r="DK94" s="2">
        <f>DI94/DE94*1000</f>
        <v>1.5455950540958268</v>
      </c>
      <c r="DL94" s="2"/>
      <c r="DM94" s="132">
        <v>3238</v>
      </c>
      <c r="DN94" s="2">
        <v>3234</v>
      </c>
      <c r="DO94" s="3">
        <f>DM94-DN94</f>
        <v>4</v>
      </c>
      <c r="DP94" s="3">
        <f>DO94/DN94*1000</f>
        <v>1.2368583797155226</v>
      </c>
      <c r="DQ94" s="2"/>
      <c r="DR94" s="132">
        <v>3230</v>
      </c>
      <c r="DS94" s="2">
        <v>3230</v>
      </c>
      <c r="DT94" s="3">
        <f>DR94-DS94</f>
        <v>0</v>
      </c>
      <c r="DU94" s="3">
        <f>DT94/DS94*1000</f>
        <v>0</v>
      </c>
      <c r="DV94" s="2"/>
      <c r="DW94" s="2"/>
      <c r="DX94" s="77">
        <f>BP94</f>
        <v>7</v>
      </c>
      <c r="DY94" s="83">
        <f>BY94</f>
        <v>12</v>
      </c>
      <c r="DZ94" s="83">
        <f>CH94</f>
        <v>7</v>
      </c>
      <c r="EA94" s="81">
        <f>CQ94</f>
        <v>3</v>
      </c>
      <c r="EB94" s="81">
        <f>CZ94</f>
        <v>2</v>
      </c>
      <c r="EC94" s="81">
        <f>DI94</f>
        <v>5</v>
      </c>
      <c r="ED94" s="81">
        <f>DO94</f>
        <v>4</v>
      </c>
      <c r="EE94" s="81">
        <f>DT94</f>
        <v>0</v>
      </c>
      <c r="EF94" s="2"/>
      <c r="EG94" s="77">
        <f>DX94/BL94*1000</f>
        <v>2.3434884499497821</v>
      </c>
      <c r="EH94" s="83">
        <f>DY94/BU94*1000</f>
        <v>3.9933444259567388</v>
      </c>
      <c r="EI94" s="83">
        <f>DZ94/CD94*1000</f>
        <v>2.285341168788769</v>
      </c>
      <c r="EJ94" s="81">
        <f>EA94/CM94*1000</f>
        <v>0.96339113680154143</v>
      </c>
      <c r="EK94" s="81">
        <f>EB94/CV94*1000</f>
        <v>0.61236987140232702</v>
      </c>
      <c r="EL94" s="81">
        <f>EC94/DN94*1000</f>
        <v>1.5460729746444033</v>
      </c>
      <c r="EM94" s="81">
        <f>ED94/DN94*1000</f>
        <v>1.2368583797155226</v>
      </c>
      <c r="EN94" s="81">
        <f>EE94/DS94*1000</f>
        <v>0</v>
      </c>
      <c r="EO94" s="2"/>
      <c r="EP94" s="83">
        <f>DY94-DX94</f>
        <v>5</v>
      </c>
      <c r="EQ94" s="83">
        <f>DZ94-DY94</f>
        <v>-5</v>
      </c>
      <c r="ER94" s="83">
        <f>EA94-DZ94</f>
        <v>-4</v>
      </c>
      <c r="ES94" s="83">
        <f>EB94-EA94</f>
        <v>-1</v>
      </c>
      <c r="ET94" s="83">
        <f>EC94-EB94</f>
        <v>3</v>
      </c>
      <c r="EU94" s="83">
        <f>ED94-EC94</f>
        <v>-1</v>
      </c>
      <c r="EV94" s="83">
        <f>EE94-ED94</f>
        <v>-4</v>
      </c>
      <c r="EW94" s="2">
        <f>EU94+EV94</f>
        <v>-5</v>
      </c>
      <c r="EX94" s="2">
        <f>SUM(ES94:EV94)</f>
        <v>-3</v>
      </c>
      <c r="EY94" s="54"/>
      <c r="EZ94" s="77">
        <f>BR94</f>
        <v>2.3434884499497821</v>
      </c>
      <c r="FA94" s="83">
        <f>CA94</f>
        <v>3.9933444259567388</v>
      </c>
      <c r="FB94" s="83">
        <f>CJ94</f>
        <v>2.285341168788769</v>
      </c>
      <c r="FC94" s="81">
        <f>CS94</f>
        <v>0.96339113680154143</v>
      </c>
      <c r="FD94" s="83">
        <f>DB94</f>
        <v>0.61236987140232702</v>
      </c>
      <c r="FE94" s="83">
        <f>DP94</f>
        <v>1.2368583797155226</v>
      </c>
      <c r="FF94" s="83">
        <f>DP94</f>
        <v>1.2368583797155226</v>
      </c>
      <c r="FG94" s="83">
        <f>DU94</f>
        <v>0</v>
      </c>
      <c r="FH94" s="2">
        <f>EW94/DE94*1000</f>
        <v>-1.5455950540958268</v>
      </c>
      <c r="FI94" s="2">
        <f>EX94/CM94*1000</f>
        <v>-0.96339113680154143</v>
      </c>
      <c r="FJ94" s="2"/>
      <c r="FK94" s="3">
        <f>EE94</f>
        <v>0</v>
      </c>
    </row>
    <row r="95" spans="1:167" ht="12" customHeight="1" x14ac:dyDescent="0.25">
      <c r="A95" s="2">
        <v>3</v>
      </c>
      <c r="B95" s="10" t="s">
        <v>152</v>
      </c>
      <c r="C95" s="197">
        <v>63087</v>
      </c>
      <c r="D95" s="10"/>
      <c r="E95" s="2" t="s">
        <v>653</v>
      </c>
      <c r="F95" s="33"/>
      <c r="G95" s="33"/>
      <c r="H95" s="33"/>
      <c r="I95" s="33"/>
      <c r="J95" s="33"/>
      <c r="K95" s="33"/>
      <c r="L95" s="33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61"/>
      <c r="X95" s="45"/>
      <c r="Y95" s="3">
        <v>3</v>
      </c>
      <c r="Z95" s="147">
        <v>4</v>
      </c>
      <c r="AA95" s="3">
        <f>SUM(Y95:Z95)</f>
        <v>7</v>
      </c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29"/>
      <c r="AV95" s="148"/>
      <c r="AW95" s="148"/>
      <c r="AX95" s="148"/>
      <c r="AY95" s="29"/>
      <c r="AZ95" s="3"/>
      <c r="BA95" s="188">
        <f>AV95</f>
        <v>0</v>
      </c>
      <c r="BB95" s="2">
        <f>AW95</f>
        <v>0</v>
      </c>
      <c r="BC95" s="2">
        <f>AX95</f>
        <v>0</v>
      </c>
      <c r="BD95" s="147">
        <f>AY95</f>
        <v>0</v>
      </c>
      <c r="BE95" s="3">
        <f>EK95</f>
        <v>0.25227043390514631</v>
      </c>
      <c r="BF95" s="188">
        <f>BA95/CV95*1000</f>
        <v>0</v>
      </c>
      <c r="BG95" s="2">
        <f>BB95/CV95*1000</f>
        <v>0</v>
      </c>
      <c r="BH95" s="2">
        <f>BC95/CV95*1000</f>
        <v>0</v>
      </c>
      <c r="BI95" s="147">
        <f>BD95/CV95*1000</f>
        <v>0</v>
      </c>
      <c r="BJ95" s="3"/>
      <c r="BK95" s="21">
        <v>4001</v>
      </c>
      <c r="BL95" s="3">
        <v>3997</v>
      </c>
      <c r="BM95" s="2">
        <v>4</v>
      </c>
      <c r="BN95" s="2">
        <v>4</v>
      </c>
      <c r="BO95" s="45"/>
      <c r="BP95" s="2">
        <f>BN95+BO95</f>
        <v>4</v>
      </c>
      <c r="BQ95" s="2">
        <f>BM95/BL95*1000</f>
        <v>1.0007505629221916</v>
      </c>
      <c r="BR95" s="2">
        <f>BP95/BL95*1000</f>
        <v>1.0007505629221916</v>
      </c>
      <c r="BS95" s="2"/>
      <c r="BT95" s="7">
        <v>4008</v>
      </c>
      <c r="BU95" s="3">
        <v>4001</v>
      </c>
      <c r="BV95" s="2">
        <f>BT95-BU95</f>
        <v>7</v>
      </c>
      <c r="BW95" s="2">
        <v>7</v>
      </c>
      <c r="BX95" s="61"/>
      <c r="BY95" s="2">
        <f>BW95+BX95</f>
        <v>7</v>
      </c>
      <c r="BZ95" s="2">
        <f>BV95/BU95*1000</f>
        <v>1.7495626093476631</v>
      </c>
      <c r="CA95" s="2">
        <f>BY95/BU95*1000</f>
        <v>1.7495626093476631</v>
      </c>
      <c r="CB95" s="2"/>
      <c r="CC95" s="105">
        <v>3961</v>
      </c>
      <c r="CD95" s="3">
        <v>3956</v>
      </c>
      <c r="CE95" s="2">
        <f>CC95-CD95</f>
        <v>5</v>
      </c>
      <c r="CF95" s="2">
        <v>5</v>
      </c>
      <c r="CG95" s="61"/>
      <c r="CH95" s="2">
        <f>CF95+CG95</f>
        <v>5</v>
      </c>
      <c r="CI95" s="2">
        <f>CE95/CD95*1000</f>
        <v>1.2639029322548028</v>
      </c>
      <c r="CJ95" s="2">
        <f>CH95/CD95*1000</f>
        <v>1.2639029322548028</v>
      </c>
      <c r="CK95" s="2"/>
      <c r="CL95" s="105">
        <v>3955</v>
      </c>
      <c r="CM95" s="3">
        <v>3954</v>
      </c>
      <c r="CN95" s="2">
        <f>CL95-CM95</f>
        <v>1</v>
      </c>
      <c r="CO95" s="2">
        <f>CN95</f>
        <v>1</v>
      </c>
      <c r="CP95" s="61"/>
      <c r="CQ95" s="2">
        <f>CO95+CP95</f>
        <v>1</v>
      </c>
      <c r="CR95" s="2">
        <f>CN95/CM95*1000</f>
        <v>0.25290844714213456</v>
      </c>
      <c r="CS95" s="2">
        <f>CQ95/CM95*1000</f>
        <v>0.25290844714213456</v>
      </c>
      <c r="CT95" s="2"/>
      <c r="CU95" s="132">
        <v>3965</v>
      </c>
      <c r="CV95" s="3">
        <v>3964</v>
      </c>
      <c r="CW95" s="2">
        <f>CU95-CV95</f>
        <v>1</v>
      </c>
      <c r="CX95" s="2">
        <f>CW95</f>
        <v>1</v>
      </c>
      <c r="CY95" s="61"/>
      <c r="CZ95" s="2">
        <f>CX95+CY95</f>
        <v>1</v>
      </c>
      <c r="DA95" s="2">
        <f>CW95/CV95*1000</f>
        <v>0.25227043390514631</v>
      </c>
      <c r="DB95" s="2">
        <f>CZ95/CV95*1000</f>
        <v>0.25227043390514631</v>
      </c>
      <c r="DC95" s="2"/>
      <c r="DD95" s="132">
        <v>3946</v>
      </c>
      <c r="DE95" s="3">
        <v>3943</v>
      </c>
      <c r="DF95" s="2">
        <f>DD95-DE95</f>
        <v>3</v>
      </c>
      <c r="DG95" s="2">
        <f>DF95</f>
        <v>3</v>
      </c>
      <c r="DH95" s="61"/>
      <c r="DI95" s="2">
        <f>DG95+DH95</f>
        <v>3</v>
      </c>
      <c r="DJ95" s="2">
        <f>DF95/DE95*1000</f>
        <v>0.76084199847831602</v>
      </c>
      <c r="DK95" s="2">
        <f>DI95/DE95*1000</f>
        <v>0.76084199847831602</v>
      </c>
      <c r="DL95" s="2"/>
      <c r="DM95" s="132">
        <v>3960</v>
      </c>
      <c r="DN95" s="2">
        <v>3951</v>
      </c>
      <c r="DO95" s="3">
        <f>DM95-DN95</f>
        <v>9</v>
      </c>
      <c r="DP95" s="3">
        <f>DO95/DN95*1000</f>
        <v>2.2779043280182232</v>
      </c>
      <c r="DQ95" s="2"/>
      <c r="DR95" s="132">
        <v>3939</v>
      </c>
      <c r="DS95" s="2">
        <v>3934</v>
      </c>
      <c r="DT95" s="3">
        <f>DR95-DS95</f>
        <v>5</v>
      </c>
      <c r="DU95" s="3">
        <f>DT95/DS95*1000</f>
        <v>1.2709710218607015</v>
      </c>
      <c r="DV95" s="2"/>
      <c r="DW95" s="2"/>
      <c r="DX95" s="77">
        <f>BP95</f>
        <v>4</v>
      </c>
      <c r="DY95" s="83">
        <f>BY95</f>
        <v>7</v>
      </c>
      <c r="DZ95" s="83">
        <f>CH95</f>
        <v>5</v>
      </c>
      <c r="EA95" s="81">
        <f>CQ95</f>
        <v>1</v>
      </c>
      <c r="EB95" s="81">
        <f>CZ95</f>
        <v>1</v>
      </c>
      <c r="EC95" s="81">
        <f>DI95</f>
        <v>3</v>
      </c>
      <c r="ED95" s="81">
        <f>DO95</f>
        <v>9</v>
      </c>
      <c r="EE95" s="81">
        <f>DT95</f>
        <v>5</v>
      </c>
      <c r="EF95" s="2"/>
      <c r="EG95" s="77">
        <f>DX95/BL95*1000</f>
        <v>1.0007505629221916</v>
      </c>
      <c r="EH95" s="83">
        <f>DY95/BU95*1000</f>
        <v>1.7495626093476631</v>
      </c>
      <c r="EI95" s="83">
        <f>DZ95/CD95*1000</f>
        <v>1.2639029322548028</v>
      </c>
      <c r="EJ95" s="81">
        <f>EA95/CM95*1000</f>
        <v>0.25290844714213456</v>
      </c>
      <c r="EK95" s="81">
        <f>EB95/CV95*1000</f>
        <v>0.25227043390514631</v>
      </c>
      <c r="EL95" s="81">
        <f>EC95/DN95*1000</f>
        <v>0.75930144267274113</v>
      </c>
      <c r="EM95" s="81">
        <f>ED95/DN95*1000</f>
        <v>2.2779043280182232</v>
      </c>
      <c r="EN95" s="81">
        <f>EE95/DS95*1000</f>
        <v>1.2709710218607015</v>
      </c>
      <c r="EO95" s="2"/>
      <c r="EP95" s="83">
        <f>DY95-DX95</f>
        <v>3</v>
      </c>
      <c r="EQ95" s="83">
        <f>DZ95-DY95</f>
        <v>-2</v>
      </c>
      <c r="ER95" s="83">
        <f>EA95-DZ95</f>
        <v>-4</v>
      </c>
      <c r="ES95" s="83">
        <f>EB95-EA95</f>
        <v>0</v>
      </c>
      <c r="ET95" s="83">
        <f>EC95-EB95</f>
        <v>2</v>
      </c>
      <c r="EU95" s="83">
        <f>ED95-EC95</f>
        <v>6</v>
      </c>
      <c r="EV95" s="83">
        <f>EE95-ED95</f>
        <v>-4</v>
      </c>
      <c r="EW95" s="2">
        <f>EU95+EV95</f>
        <v>2</v>
      </c>
      <c r="EX95" s="2">
        <f>SUM(ES95:EV95)</f>
        <v>4</v>
      </c>
      <c r="EY95" s="54"/>
      <c r="EZ95" s="77">
        <f>BR95</f>
        <v>1.0007505629221916</v>
      </c>
      <c r="FA95" s="83">
        <f>CA95</f>
        <v>1.7495626093476631</v>
      </c>
      <c r="FB95" s="83">
        <f>CJ95</f>
        <v>1.2639029322548028</v>
      </c>
      <c r="FC95" s="81">
        <f>CS95</f>
        <v>0.25290844714213456</v>
      </c>
      <c r="FD95" s="83">
        <f>DB95</f>
        <v>0.25227043390514631</v>
      </c>
      <c r="FE95" s="83">
        <f>DP95</f>
        <v>2.2779043280182232</v>
      </c>
      <c r="FF95" s="83">
        <f>DP95</f>
        <v>2.2779043280182232</v>
      </c>
      <c r="FG95" s="83">
        <f>DU95</f>
        <v>1.2709710218607015</v>
      </c>
      <c r="FH95" s="2">
        <f>EW95/DE95*1000</f>
        <v>0.50722799898554394</v>
      </c>
      <c r="FI95" s="2">
        <f>EX95/CM95*1000</f>
        <v>1.0116337885685383</v>
      </c>
      <c r="FJ95" s="2"/>
      <c r="FK95" s="3">
        <f>EE95</f>
        <v>5</v>
      </c>
    </row>
    <row r="96" spans="1:167" ht="12" customHeight="1" x14ac:dyDescent="0.25">
      <c r="A96" s="2">
        <v>3</v>
      </c>
      <c r="B96" s="10" t="s">
        <v>151</v>
      </c>
      <c r="C96" s="197">
        <v>57018</v>
      </c>
      <c r="D96" s="10"/>
      <c r="E96" s="2" t="s">
        <v>279</v>
      </c>
      <c r="F96" s="33"/>
      <c r="G96" s="33"/>
      <c r="H96" s="33"/>
      <c r="I96" s="33"/>
      <c r="J96" s="33"/>
      <c r="K96" s="33"/>
      <c r="L96" s="33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61"/>
      <c r="X96" s="45"/>
      <c r="Y96" s="3">
        <v>5</v>
      </c>
      <c r="Z96" s="147">
        <v>4</v>
      </c>
      <c r="AA96" s="3">
        <f>SUM(Y96:Z96)</f>
        <v>9</v>
      </c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29"/>
      <c r="AV96" s="148"/>
      <c r="AW96" s="148"/>
      <c r="AX96" s="148"/>
      <c r="AY96" s="29"/>
      <c r="AZ96" s="3"/>
      <c r="BA96" s="188">
        <f>AV96</f>
        <v>0</v>
      </c>
      <c r="BB96" s="2">
        <f>AW96</f>
        <v>0</v>
      </c>
      <c r="BC96" s="2">
        <f>AX96</f>
        <v>0</v>
      </c>
      <c r="BD96" s="147">
        <f>AY96</f>
        <v>0</v>
      </c>
      <c r="BE96" s="3">
        <f>EK96</f>
        <v>0.71275837491090521</v>
      </c>
      <c r="BF96" s="188">
        <f>BA96/CV96*1000</f>
        <v>0</v>
      </c>
      <c r="BG96" s="2">
        <f>BB96/CV96*1000</f>
        <v>0</v>
      </c>
      <c r="BH96" s="2">
        <f>BC96/CV96*1000</f>
        <v>0</v>
      </c>
      <c r="BI96" s="147">
        <f>BD96/CV96*1000</f>
        <v>0</v>
      </c>
      <c r="BJ96" s="3"/>
      <c r="BK96" s="21">
        <v>5552</v>
      </c>
      <c r="BL96" s="3">
        <v>5537</v>
      </c>
      <c r="BM96" s="2">
        <v>15</v>
      </c>
      <c r="BN96" s="2">
        <v>15</v>
      </c>
      <c r="BO96" s="45"/>
      <c r="BP96" s="2">
        <f>BN96+BO96</f>
        <v>15</v>
      </c>
      <c r="BQ96" s="2">
        <f>BM96/BL96*1000</f>
        <v>2.7090482210583349</v>
      </c>
      <c r="BR96" s="2">
        <f>BP96/BL96*1000</f>
        <v>2.7090482210583349</v>
      </c>
      <c r="BS96" s="2"/>
      <c r="BT96" s="7">
        <v>5559</v>
      </c>
      <c r="BU96" s="3">
        <v>5553</v>
      </c>
      <c r="BV96" s="2">
        <f>BT96-BU96</f>
        <v>6</v>
      </c>
      <c r="BW96" s="2">
        <v>6</v>
      </c>
      <c r="BX96" s="61"/>
      <c r="BY96" s="2">
        <f>BW96+BX96</f>
        <v>6</v>
      </c>
      <c r="BZ96" s="2">
        <f>BV96/BU96*1000</f>
        <v>1.0804970286331712</v>
      </c>
      <c r="CA96" s="2">
        <f>BY96/BU96*1000</f>
        <v>1.0804970286331712</v>
      </c>
      <c r="CB96" s="2"/>
      <c r="CC96" s="105">
        <v>5595</v>
      </c>
      <c r="CD96" s="3">
        <v>5582</v>
      </c>
      <c r="CE96" s="2">
        <f>CC96-CD96</f>
        <v>13</v>
      </c>
      <c r="CF96" s="2">
        <v>13</v>
      </c>
      <c r="CG96" s="61"/>
      <c r="CH96" s="2">
        <f>CF96+CG96</f>
        <v>13</v>
      </c>
      <c r="CI96" s="2">
        <f>CE96/CD96*1000</f>
        <v>2.3289143676101753</v>
      </c>
      <c r="CJ96" s="2">
        <f>CH96/CD96*1000</f>
        <v>2.3289143676101753</v>
      </c>
      <c r="CK96" s="2"/>
      <c r="CL96" s="105">
        <v>5560</v>
      </c>
      <c r="CM96" s="3">
        <v>5542</v>
      </c>
      <c r="CN96" s="2">
        <f>CL96-CM96</f>
        <v>18</v>
      </c>
      <c r="CO96" s="2">
        <f>CN96</f>
        <v>18</v>
      </c>
      <c r="CP96" s="61"/>
      <c r="CQ96" s="2">
        <f>CO96+CP96</f>
        <v>18</v>
      </c>
      <c r="CR96" s="2">
        <f>CN96/CM96*1000</f>
        <v>3.2479249368459038</v>
      </c>
      <c r="CS96" s="2">
        <f>CQ96/CM96*1000</f>
        <v>3.2479249368459038</v>
      </c>
      <c r="CT96" s="2"/>
      <c r="CU96" s="132">
        <v>5616</v>
      </c>
      <c r="CV96" s="3">
        <v>5612</v>
      </c>
      <c r="CW96" s="2">
        <f>CU96-CV96</f>
        <v>4</v>
      </c>
      <c r="CX96" s="2">
        <f>CW96</f>
        <v>4</v>
      </c>
      <c r="CY96" s="61"/>
      <c r="CZ96" s="2">
        <f>CX96+CY96</f>
        <v>4</v>
      </c>
      <c r="DA96" s="2">
        <f>CW96/CV96*1000</f>
        <v>0.71275837491090521</v>
      </c>
      <c r="DB96" s="2">
        <f>CZ96/CV96*1000</f>
        <v>0.71275837491090521</v>
      </c>
      <c r="DC96" s="2"/>
      <c r="DD96" s="132">
        <v>5674</v>
      </c>
      <c r="DE96" s="3">
        <v>5648</v>
      </c>
      <c r="DF96" s="2">
        <f>DD96-DE96</f>
        <v>26</v>
      </c>
      <c r="DG96" s="2">
        <f>DF96</f>
        <v>26</v>
      </c>
      <c r="DH96" s="61"/>
      <c r="DI96" s="2">
        <f>DG96+DH96</f>
        <v>26</v>
      </c>
      <c r="DJ96" s="2">
        <f>DF96/DE96*1000</f>
        <v>4.6033994334277617</v>
      </c>
      <c r="DK96" s="2">
        <f>DI96/DE96*1000</f>
        <v>4.6033994334277617</v>
      </c>
      <c r="DL96" s="2"/>
      <c r="DM96" s="132">
        <v>5669</v>
      </c>
      <c r="DN96" s="2">
        <v>5660</v>
      </c>
      <c r="DO96" s="3">
        <f>DM96-DN96</f>
        <v>9</v>
      </c>
      <c r="DP96" s="3">
        <f>DO96/DN96*1000</f>
        <v>1.5901060070671378</v>
      </c>
      <c r="DQ96" s="2"/>
      <c r="DR96" s="132">
        <v>5682</v>
      </c>
      <c r="DS96" s="2">
        <v>5664</v>
      </c>
      <c r="DT96" s="3">
        <f>DR96-DS96</f>
        <v>18</v>
      </c>
      <c r="DU96" s="3">
        <f>DT96/DS96*1000</f>
        <v>3.1779661016949157</v>
      </c>
      <c r="DV96" s="2"/>
      <c r="DW96" s="2"/>
      <c r="DX96" s="77">
        <f>BP96</f>
        <v>15</v>
      </c>
      <c r="DY96" s="83">
        <f>BY96</f>
        <v>6</v>
      </c>
      <c r="DZ96" s="83">
        <f>CH96</f>
        <v>13</v>
      </c>
      <c r="EA96" s="81">
        <f>CQ96</f>
        <v>18</v>
      </c>
      <c r="EB96" s="81">
        <f>CZ96</f>
        <v>4</v>
      </c>
      <c r="EC96" s="81">
        <f>DI96</f>
        <v>26</v>
      </c>
      <c r="ED96" s="81">
        <f>DO96</f>
        <v>9</v>
      </c>
      <c r="EE96" s="81">
        <f>DT96</f>
        <v>18</v>
      </c>
      <c r="EF96" s="2"/>
      <c r="EG96" s="77">
        <f>DX96/BL96*1000</f>
        <v>2.7090482210583349</v>
      </c>
      <c r="EH96" s="83">
        <f>DY96/BU96*1000</f>
        <v>1.0804970286331712</v>
      </c>
      <c r="EI96" s="83">
        <f>DZ96/CD96*1000</f>
        <v>2.3289143676101753</v>
      </c>
      <c r="EJ96" s="81">
        <f>EA96/CM96*1000</f>
        <v>3.2479249368459038</v>
      </c>
      <c r="EK96" s="81">
        <f>EB96/CV96*1000</f>
        <v>0.71275837491090521</v>
      </c>
      <c r="EL96" s="81">
        <f>EC96/DN96*1000</f>
        <v>4.5936395759717312</v>
      </c>
      <c r="EM96" s="81">
        <f>ED96/DN96*1000</f>
        <v>1.5901060070671378</v>
      </c>
      <c r="EN96" s="81">
        <f>EE96/DS96*1000</f>
        <v>3.1779661016949157</v>
      </c>
      <c r="EO96" s="2"/>
      <c r="EP96" s="83">
        <f>DY96-DX96</f>
        <v>-9</v>
      </c>
      <c r="EQ96" s="83">
        <f>DZ96-DY96</f>
        <v>7</v>
      </c>
      <c r="ER96" s="83">
        <f>EA96-DZ96</f>
        <v>5</v>
      </c>
      <c r="ES96" s="83">
        <f>EB96-EA96</f>
        <v>-14</v>
      </c>
      <c r="ET96" s="83">
        <f>EC96-EB96</f>
        <v>22</v>
      </c>
      <c r="EU96" s="83">
        <f>ED96-EC96</f>
        <v>-17</v>
      </c>
      <c r="EV96" s="83">
        <f>EE96-ED96</f>
        <v>9</v>
      </c>
      <c r="EW96" s="2">
        <f>EU96+EV96</f>
        <v>-8</v>
      </c>
      <c r="EX96" s="2">
        <f>SUM(ES96:EV96)</f>
        <v>0</v>
      </c>
      <c r="EY96" s="54"/>
      <c r="EZ96" s="77">
        <f>BR96</f>
        <v>2.7090482210583349</v>
      </c>
      <c r="FA96" s="83">
        <f>CA96</f>
        <v>1.0804970286331712</v>
      </c>
      <c r="FB96" s="83">
        <f>CJ96</f>
        <v>2.3289143676101753</v>
      </c>
      <c r="FC96" s="81">
        <f>CS96</f>
        <v>3.2479249368459038</v>
      </c>
      <c r="FD96" s="83">
        <f>DB96</f>
        <v>0.71275837491090521</v>
      </c>
      <c r="FE96" s="83">
        <f>DP96</f>
        <v>1.5901060070671378</v>
      </c>
      <c r="FF96" s="83">
        <f>DP96</f>
        <v>1.5901060070671378</v>
      </c>
      <c r="FG96" s="83">
        <f>DU96</f>
        <v>3.1779661016949157</v>
      </c>
      <c r="FH96" s="2">
        <f>EW96/DE96*1000</f>
        <v>-1.41643059490085</v>
      </c>
      <c r="FI96" s="2">
        <f>EX96/CM96*1000</f>
        <v>0</v>
      </c>
      <c r="FJ96" s="2"/>
      <c r="FK96" s="3">
        <f>EE96</f>
        <v>18</v>
      </c>
    </row>
    <row r="97" spans="1:167" ht="12" customHeight="1" x14ac:dyDescent="0.25">
      <c r="A97" s="2">
        <v>3</v>
      </c>
      <c r="B97" s="10" t="s">
        <v>154</v>
      </c>
      <c r="C97" s="197">
        <v>93010</v>
      </c>
      <c r="D97" s="10"/>
      <c r="E97" s="2" t="s">
        <v>280</v>
      </c>
      <c r="F97" s="33"/>
      <c r="G97" s="33"/>
      <c r="H97" s="33"/>
      <c r="I97" s="33"/>
      <c r="J97" s="33"/>
      <c r="K97" s="33"/>
      <c r="L97" s="33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61"/>
      <c r="X97" s="45"/>
      <c r="Y97" s="3">
        <v>14</v>
      </c>
      <c r="Z97" s="147">
        <v>2</v>
      </c>
      <c r="AA97" s="3">
        <f>SUM(Y97:Z97)</f>
        <v>16</v>
      </c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29"/>
      <c r="AV97" s="148"/>
      <c r="AW97" s="148"/>
      <c r="AX97" s="148"/>
      <c r="AY97" s="29"/>
      <c r="AZ97" s="3"/>
      <c r="BA97" s="188">
        <f>AV97</f>
        <v>0</v>
      </c>
      <c r="BB97" s="2">
        <f>AW97</f>
        <v>0</v>
      </c>
      <c r="BC97" s="2">
        <f>AX97</f>
        <v>0</v>
      </c>
      <c r="BD97" s="147">
        <f>AY97</f>
        <v>0</v>
      </c>
      <c r="BE97" s="3">
        <f>EK97</f>
        <v>1.6494845360824744</v>
      </c>
      <c r="BF97" s="188">
        <f>BA97/CV97*1000</f>
        <v>0</v>
      </c>
      <c r="BG97" s="2">
        <f>BB97/CV97*1000</f>
        <v>0</v>
      </c>
      <c r="BH97" s="2">
        <f>BC97/CV97*1000</f>
        <v>0</v>
      </c>
      <c r="BI97" s="147">
        <f>BD97/CV97*1000</f>
        <v>0</v>
      </c>
      <c r="BJ97" s="3"/>
      <c r="BK97" s="21">
        <v>4855</v>
      </c>
      <c r="BL97" s="3">
        <v>4835</v>
      </c>
      <c r="BM97" s="2">
        <v>20</v>
      </c>
      <c r="BN97" s="2">
        <v>20</v>
      </c>
      <c r="BO97" s="45"/>
      <c r="BP97" s="2">
        <f>BN97+BO97</f>
        <v>20</v>
      </c>
      <c r="BQ97" s="2">
        <f>BM97/BL97*1000</f>
        <v>4.1365046535677354</v>
      </c>
      <c r="BR97" s="2">
        <f>BP97/BL97*1000</f>
        <v>4.1365046535677354</v>
      </c>
      <c r="BS97" s="2"/>
      <c r="BT97" s="7">
        <v>4864</v>
      </c>
      <c r="BU97" s="3">
        <v>4839</v>
      </c>
      <c r="BV97" s="2">
        <f>BT97-BU97</f>
        <v>25</v>
      </c>
      <c r="BW97" s="2">
        <v>25</v>
      </c>
      <c r="BX97" s="61"/>
      <c r="BY97" s="2">
        <f>BW97+BX97</f>
        <v>25</v>
      </c>
      <c r="BZ97" s="2">
        <f>BV97/BU97*1000</f>
        <v>5.1663566852655505</v>
      </c>
      <c r="CA97" s="2">
        <f>BY97/BU97*1000</f>
        <v>5.1663566852655505</v>
      </c>
      <c r="CB97" s="2"/>
      <c r="CC97" s="105">
        <v>4833</v>
      </c>
      <c r="CD97" s="3">
        <v>4832</v>
      </c>
      <c r="CE97" s="2">
        <f>CC97-CD97</f>
        <v>1</v>
      </c>
      <c r="CF97" s="2">
        <v>1</v>
      </c>
      <c r="CG97" s="61"/>
      <c r="CH97" s="2">
        <f>CF97+CG97</f>
        <v>1</v>
      </c>
      <c r="CI97" s="2">
        <f>CE97/CD97*1000</f>
        <v>0.20695364238410596</v>
      </c>
      <c r="CJ97" s="2">
        <f>CH97/CD97*1000</f>
        <v>0.20695364238410596</v>
      </c>
      <c r="CK97" s="2"/>
      <c r="CL97" s="105">
        <v>4890</v>
      </c>
      <c r="CM97" s="3">
        <v>4893</v>
      </c>
      <c r="CN97" s="2">
        <f>CL97-CM97</f>
        <v>-3</v>
      </c>
      <c r="CO97" s="2">
        <f>CN97</f>
        <v>-3</v>
      </c>
      <c r="CP97" s="61"/>
      <c r="CQ97" s="2">
        <f>CO97+CP97</f>
        <v>-3</v>
      </c>
      <c r="CR97" s="2">
        <f>CN97/CM97*1000</f>
        <v>-0.61312078479460452</v>
      </c>
      <c r="CS97" s="2">
        <f>CQ97/CM97*1000</f>
        <v>-0.61312078479460452</v>
      </c>
      <c r="CT97" s="2"/>
      <c r="CU97" s="132">
        <v>4858</v>
      </c>
      <c r="CV97" s="3">
        <v>4850</v>
      </c>
      <c r="CW97" s="2">
        <f>CU97-CV97</f>
        <v>8</v>
      </c>
      <c r="CX97" s="2">
        <f>CW97</f>
        <v>8</v>
      </c>
      <c r="CY97" s="61"/>
      <c r="CZ97" s="2">
        <f>CX97+CY97</f>
        <v>8</v>
      </c>
      <c r="DA97" s="2">
        <f>CW97/CV97*1000</f>
        <v>1.6494845360824744</v>
      </c>
      <c r="DB97" s="2">
        <f>CZ97/CV97*1000</f>
        <v>1.6494845360824744</v>
      </c>
      <c r="DC97" s="2"/>
      <c r="DD97" s="132">
        <v>4912</v>
      </c>
      <c r="DE97" s="3">
        <v>4906</v>
      </c>
      <c r="DF97" s="2">
        <f>DD97-DE97</f>
        <v>6</v>
      </c>
      <c r="DG97" s="2">
        <f>DF97</f>
        <v>6</v>
      </c>
      <c r="DH97" s="61"/>
      <c r="DI97" s="2">
        <f>DG97+DH97</f>
        <v>6</v>
      </c>
      <c r="DJ97" s="2">
        <f>DF97/DE97*1000</f>
        <v>1.2229922543823888</v>
      </c>
      <c r="DK97" s="2">
        <f>DI97/DE97*1000</f>
        <v>1.2229922543823888</v>
      </c>
      <c r="DL97" s="2"/>
      <c r="DM97" s="132">
        <v>4927</v>
      </c>
      <c r="DN97" s="2">
        <v>4927</v>
      </c>
      <c r="DO97" s="3">
        <f>DM97-DN97</f>
        <v>0</v>
      </c>
      <c r="DP97" s="3">
        <f>DO97/DN97*1000</f>
        <v>0</v>
      </c>
      <c r="DQ97" s="2"/>
      <c r="DR97" s="132">
        <v>4926</v>
      </c>
      <c r="DS97" s="2">
        <v>4919</v>
      </c>
      <c r="DT97" s="3">
        <f>DR97-DS97</f>
        <v>7</v>
      </c>
      <c r="DU97" s="3">
        <f>DT97/DS97*1000</f>
        <v>1.423053466151657</v>
      </c>
      <c r="DV97" s="2"/>
      <c r="DW97" s="2"/>
      <c r="DX97" s="77">
        <f>BP97</f>
        <v>20</v>
      </c>
      <c r="DY97" s="83">
        <f>BY97</f>
        <v>25</v>
      </c>
      <c r="DZ97" s="83">
        <f>CH97</f>
        <v>1</v>
      </c>
      <c r="EA97" s="81">
        <f>CQ97</f>
        <v>-3</v>
      </c>
      <c r="EB97" s="81">
        <f>CZ97</f>
        <v>8</v>
      </c>
      <c r="EC97" s="81">
        <f>DI97</f>
        <v>6</v>
      </c>
      <c r="ED97" s="81">
        <f>DO97</f>
        <v>0</v>
      </c>
      <c r="EE97" s="81">
        <f>DT97</f>
        <v>7</v>
      </c>
      <c r="EF97" s="2"/>
      <c r="EG97" s="77">
        <f>DX97/BL97*1000</f>
        <v>4.1365046535677354</v>
      </c>
      <c r="EH97" s="83">
        <f>DY97/BU97*1000</f>
        <v>5.1663566852655505</v>
      </c>
      <c r="EI97" s="83">
        <f>DZ97/CD97*1000</f>
        <v>0.20695364238410596</v>
      </c>
      <c r="EJ97" s="81">
        <f>EA97/CM97*1000</f>
        <v>-0.61312078479460452</v>
      </c>
      <c r="EK97" s="81">
        <f>EB97/CV97*1000</f>
        <v>1.6494845360824744</v>
      </c>
      <c r="EL97" s="81">
        <f>EC97/DN97*1000</f>
        <v>1.2177795818956769</v>
      </c>
      <c r="EM97" s="81">
        <f>ED97/DN97*1000</f>
        <v>0</v>
      </c>
      <c r="EN97" s="81">
        <f>EE97/DS97*1000</f>
        <v>1.423053466151657</v>
      </c>
      <c r="EO97" s="2"/>
      <c r="EP97" s="83">
        <f>DY97-DX97</f>
        <v>5</v>
      </c>
      <c r="EQ97" s="83">
        <f>DZ97-DY97</f>
        <v>-24</v>
      </c>
      <c r="ER97" s="83">
        <f>EA97-DZ97</f>
        <v>-4</v>
      </c>
      <c r="ES97" s="83">
        <f>EB97-EA97</f>
        <v>11</v>
      </c>
      <c r="ET97" s="83">
        <f>EC97-EB97</f>
        <v>-2</v>
      </c>
      <c r="EU97" s="83">
        <f>ED97-EC97</f>
        <v>-6</v>
      </c>
      <c r="EV97" s="83">
        <f>EE97-ED97</f>
        <v>7</v>
      </c>
      <c r="EW97" s="2">
        <f>EU97+EV97</f>
        <v>1</v>
      </c>
      <c r="EX97" s="2">
        <f>SUM(ES97:EV97)</f>
        <v>10</v>
      </c>
      <c r="EY97" s="54"/>
      <c r="EZ97" s="77">
        <f>BR97</f>
        <v>4.1365046535677354</v>
      </c>
      <c r="FA97" s="83">
        <f>CA97</f>
        <v>5.1663566852655505</v>
      </c>
      <c r="FB97" s="83">
        <f>CJ97</f>
        <v>0.20695364238410596</v>
      </c>
      <c r="FC97" s="81">
        <f>CS97</f>
        <v>-0.61312078479460452</v>
      </c>
      <c r="FD97" s="83">
        <f>DB97</f>
        <v>1.6494845360824744</v>
      </c>
      <c r="FE97" s="83">
        <f>DP97</f>
        <v>0</v>
      </c>
      <c r="FF97" s="83">
        <f>DP97</f>
        <v>0</v>
      </c>
      <c r="FG97" s="83">
        <f>DU97</f>
        <v>1.423053466151657</v>
      </c>
      <c r="FH97" s="2">
        <f>EW97/DE97*1000</f>
        <v>0.20383204239706482</v>
      </c>
      <c r="FI97" s="2">
        <f>EX97/CM97*1000</f>
        <v>2.0437359493153489</v>
      </c>
      <c r="FJ97" s="2"/>
      <c r="FK97" s="3">
        <f>EE97</f>
        <v>7</v>
      </c>
    </row>
    <row r="98" spans="1:167" ht="12" customHeight="1" x14ac:dyDescent="0.25">
      <c r="A98" s="2">
        <v>3</v>
      </c>
      <c r="B98" s="10" t="s">
        <v>151</v>
      </c>
      <c r="C98" s="197">
        <v>52010</v>
      </c>
      <c r="D98" s="10"/>
      <c r="E98" s="2" t="s">
        <v>281</v>
      </c>
      <c r="F98" s="33"/>
      <c r="G98" s="33"/>
      <c r="H98" s="33"/>
      <c r="I98" s="33"/>
      <c r="J98" s="33"/>
      <c r="K98" s="33"/>
      <c r="L98" s="33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61"/>
      <c r="X98" s="45"/>
      <c r="Y98" s="3">
        <v>12</v>
      </c>
      <c r="Z98" s="147">
        <v>5</v>
      </c>
      <c r="AA98" s="3">
        <f>SUM(Y98:Z98)</f>
        <v>17</v>
      </c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29"/>
      <c r="AV98" s="148"/>
      <c r="AW98" s="148"/>
      <c r="AX98" s="148"/>
      <c r="AY98" s="29"/>
      <c r="AZ98" s="3"/>
      <c r="BA98" s="188">
        <f>AV98</f>
        <v>0</v>
      </c>
      <c r="BB98" s="2">
        <f>AW98</f>
        <v>0</v>
      </c>
      <c r="BC98" s="2">
        <f>AX98</f>
        <v>0</v>
      </c>
      <c r="BD98" s="147">
        <f>AY98</f>
        <v>0</v>
      </c>
      <c r="BE98" s="3">
        <f>EK98</f>
        <v>0.60786167769823041</v>
      </c>
      <c r="BF98" s="188">
        <f>BA98/CV98*1000</f>
        <v>0</v>
      </c>
      <c r="BG98" s="2">
        <f>BB98/CV98*1000</f>
        <v>0</v>
      </c>
      <c r="BH98" s="2">
        <f>BC98/CV98*1000</f>
        <v>0</v>
      </c>
      <c r="BI98" s="147">
        <f>BD98/CV98*1000</f>
        <v>0</v>
      </c>
      <c r="BJ98" s="3"/>
      <c r="BK98" s="21">
        <v>14582</v>
      </c>
      <c r="BL98" s="3">
        <v>14538</v>
      </c>
      <c r="BM98" s="2">
        <v>44</v>
      </c>
      <c r="BN98" s="2">
        <v>44</v>
      </c>
      <c r="BO98" s="45"/>
      <c r="BP98" s="2">
        <f>BN98+BO98</f>
        <v>44</v>
      </c>
      <c r="BQ98" s="2">
        <f>BM98/BL98*1000</f>
        <v>3.0265511074425642</v>
      </c>
      <c r="BR98" s="2">
        <f>BP98/BL98*1000</f>
        <v>3.0265511074425642</v>
      </c>
      <c r="BS98" s="2"/>
      <c r="BT98" s="7">
        <v>14668</v>
      </c>
      <c r="BU98" s="3">
        <v>14649</v>
      </c>
      <c r="BV98" s="2">
        <f>BT98-BU98</f>
        <v>19</v>
      </c>
      <c r="BW98" s="2">
        <v>19</v>
      </c>
      <c r="BX98" s="61"/>
      <c r="BY98" s="2">
        <f>BW98+BX98</f>
        <v>19</v>
      </c>
      <c r="BZ98" s="2">
        <f>BV98/BU98*1000</f>
        <v>1.2970168612191959</v>
      </c>
      <c r="CA98" s="2">
        <f>BY98/BU98*1000</f>
        <v>1.2970168612191959</v>
      </c>
      <c r="CB98" s="2"/>
      <c r="CC98" s="105">
        <v>14684</v>
      </c>
      <c r="CD98" s="3">
        <v>14675</v>
      </c>
      <c r="CE98" s="2">
        <f>CC98-CD98</f>
        <v>9</v>
      </c>
      <c r="CF98" s="2">
        <v>9</v>
      </c>
      <c r="CG98" s="61"/>
      <c r="CH98" s="2">
        <f>CF98+CG98</f>
        <v>9</v>
      </c>
      <c r="CI98" s="2">
        <f>CE98/CD98*1000</f>
        <v>0.61328790459965932</v>
      </c>
      <c r="CJ98" s="2">
        <f>CH98/CD98*1000</f>
        <v>0.61328790459965932</v>
      </c>
      <c r="CK98" s="2"/>
      <c r="CL98" s="105">
        <v>14733</v>
      </c>
      <c r="CM98" s="3">
        <v>14732</v>
      </c>
      <c r="CN98" s="2">
        <f>CL98-CM98</f>
        <v>1</v>
      </c>
      <c r="CO98" s="2">
        <f>CN98</f>
        <v>1</v>
      </c>
      <c r="CP98" s="61"/>
      <c r="CQ98" s="2">
        <f>CO98+CP98</f>
        <v>1</v>
      </c>
      <c r="CR98" s="2">
        <f>CN98/CM98*1000</f>
        <v>6.7879446103719793E-2</v>
      </c>
      <c r="CS98" s="2">
        <f>CQ98/CM98*1000</f>
        <v>6.7879446103719793E-2</v>
      </c>
      <c r="CT98" s="2"/>
      <c r="CU98" s="132">
        <v>14815</v>
      </c>
      <c r="CV98" s="3">
        <v>14806</v>
      </c>
      <c r="CW98" s="2">
        <f>CU98-CV98</f>
        <v>9</v>
      </c>
      <c r="CX98" s="2">
        <f>CW98</f>
        <v>9</v>
      </c>
      <c r="CY98" s="61"/>
      <c r="CZ98" s="2">
        <f>CX98+CY98</f>
        <v>9</v>
      </c>
      <c r="DA98" s="2">
        <f>CW98/CV98*1000</f>
        <v>0.60786167769823041</v>
      </c>
      <c r="DB98" s="2">
        <f>CZ98/CV98*1000</f>
        <v>0.60786167769823041</v>
      </c>
      <c r="DC98" s="2"/>
      <c r="DD98" s="132">
        <v>14914</v>
      </c>
      <c r="DE98" s="3">
        <v>14908</v>
      </c>
      <c r="DF98" s="2">
        <f>DD98-DE98</f>
        <v>6</v>
      </c>
      <c r="DG98" s="2">
        <f>DF98</f>
        <v>6</v>
      </c>
      <c r="DH98" s="61"/>
      <c r="DI98" s="2">
        <f>DG98+DH98</f>
        <v>6</v>
      </c>
      <c r="DJ98" s="2">
        <f>DF98/DE98*1000</f>
        <v>0.40246847330292457</v>
      </c>
      <c r="DK98" s="2">
        <f>DI98/DE98*1000</f>
        <v>0.40246847330292457</v>
      </c>
      <c r="DL98" s="2"/>
      <c r="DM98" s="132">
        <v>14873</v>
      </c>
      <c r="DN98" s="2">
        <v>14866</v>
      </c>
      <c r="DO98" s="3">
        <f>DM98-DN98</f>
        <v>7</v>
      </c>
      <c r="DP98" s="3">
        <f>DO98/DN98*1000</f>
        <v>0.47087313332436431</v>
      </c>
      <c r="DQ98" s="2"/>
      <c r="DR98" s="132">
        <v>14770</v>
      </c>
      <c r="DS98" s="2">
        <v>14725</v>
      </c>
      <c r="DT98" s="3">
        <f>DR98-DS98</f>
        <v>45</v>
      </c>
      <c r="DU98" s="3">
        <f>DT98/DS98*1000</f>
        <v>3.0560271646859083</v>
      </c>
      <c r="DV98" s="2"/>
      <c r="DW98" s="2"/>
      <c r="DX98" s="77">
        <f>BP98</f>
        <v>44</v>
      </c>
      <c r="DY98" s="83">
        <f>BY98</f>
        <v>19</v>
      </c>
      <c r="DZ98" s="83">
        <f>CH98</f>
        <v>9</v>
      </c>
      <c r="EA98" s="81">
        <f>CQ98</f>
        <v>1</v>
      </c>
      <c r="EB98" s="81">
        <f>CZ98</f>
        <v>9</v>
      </c>
      <c r="EC98" s="81">
        <f>DI98</f>
        <v>6</v>
      </c>
      <c r="ED98" s="81">
        <f>DO98</f>
        <v>7</v>
      </c>
      <c r="EE98" s="81">
        <f>DT98</f>
        <v>45</v>
      </c>
      <c r="EF98" s="2"/>
      <c r="EG98" s="77">
        <f>DX98/BL98*1000</f>
        <v>3.0265511074425642</v>
      </c>
      <c r="EH98" s="83">
        <f>DY98/BU98*1000</f>
        <v>1.2970168612191959</v>
      </c>
      <c r="EI98" s="83">
        <f>DZ98/CD98*1000</f>
        <v>0.61328790459965932</v>
      </c>
      <c r="EJ98" s="81">
        <f>EA98/CM98*1000</f>
        <v>6.7879446103719793E-2</v>
      </c>
      <c r="EK98" s="81">
        <f>EB98/CV98*1000</f>
        <v>0.60786167769823041</v>
      </c>
      <c r="EL98" s="81">
        <f>EC98/DN98*1000</f>
        <v>0.40360554284945516</v>
      </c>
      <c r="EM98" s="81">
        <f>ED98/DN98*1000</f>
        <v>0.47087313332436431</v>
      </c>
      <c r="EN98" s="81">
        <f>EE98/DS98*1000</f>
        <v>3.0560271646859083</v>
      </c>
      <c r="EO98" s="2"/>
      <c r="EP98" s="83">
        <f>DY98-DX98</f>
        <v>-25</v>
      </c>
      <c r="EQ98" s="83">
        <f>DZ98-DY98</f>
        <v>-10</v>
      </c>
      <c r="ER98" s="83">
        <f>EA98-DZ98</f>
        <v>-8</v>
      </c>
      <c r="ES98" s="83">
        <f>EB98-EA98</f>
        <v>8</v>
      </c>
      <c r="ET98" s="83">
        <f>EC98-EB98</f>
        <v>-3</v>
      </c>
      <c r="EU98" s="83">
        <f>ED98-EC98</f>
        <v>1</v>
      </c>
      <c r="EV98" s="83">
        <f>EE98-ED98</f>
        <v>38</v>
      </c>
      <c r="EW98" s="2">
        <f>EU98+EV98</f>
        <v>39</v>
      </c>
      <c r="EX98" s="2">
        <f>SUM(ES98:EV98)</f>
        <v>44</v>
      </c>
      <c r="EY98" s="54"/>
      <c r="EZ98" s="77">
        <f>BR98</f>
        <v>3.0265511074425642</v>
      </c>
      <c r="FA98" s="83">
        <f>CA98</f>
        <v>1.2970168612191959</v>
      </c>
      <c r="FB98" s="83">
        <f>CJ98</f>
        <v>0.61328790459965932</v>
      </c>
      <c r="FC98" s="81">
        <f>CS98</f>
        <v>6.7879446103719793E-2</v>
      </c>
      <c r="FD98" s="83">
        <f>DB98</f>
        <v>0.60786167769823041</v>
      </c>
      <c r="FE98" s="83">
        <f>DP98</f>
        <v>0.47087313332436431</v>
      </c>
      <c r="FF98" s="83">
        <f>DP98</f>
        <v>0.47087313332436431</v>
      </c>
      <c r="FG98" s="83">
        <f>DU98</f>
        <v>3.0560271646859083</v>
      </c>
      <c r="FH98" s="2">
        <f>EW98/DE98*1000</f>
        <v>2.61604507646901</v>
      </c>
      <c r="FI98" s="2">
        <f>EX98/CM98*1000</f>
        <v>2.986695628563671</v>
      </c>
      <c r="FJ98" s="2"/>
      <c r="FK98" s="3">
        <f>EE98</f>
        <v>45</v>
      </c>
    </row>
    <row r="99" spans="1:167" ht="12" customHeight="1" x14ac:dyDescent="0.25">
      <c r="A99" s="2">
        <v>3</v>
      </c>
      <c r="B99" s="10" t="s">
        <v>151</v>
      </c>
      <c r="C99" s="197">
        <v>52011</v>
      </c>
      <c r="D99" s="10"/>
      <c r="E99" s="2" t="s">
        <v>282</v>
      </c>
      <c r="F99" s="33" t="s">
        <v>176</v>
      </c>
      <c r="G99" s="33"/>
      <c r="H99" s="33" t="s">
        <v>176</v>
      </c>
      <c r="I99" s="33">
        <v>206</v>
      </c>
      <c r="J99" s="33"/>
      <c r="K99" s="33">
        <f>SUM(I99+J99)</f>
        <v>206</v>
      </c>
      <c r="L99" s="33"/>
      <c r="M99" s="45">
        <v>226</v>
      </c>
      <c r="N99" s="45"/>
      <c r="O99" s="45"/>
      <c r="P99" s="45"/>
      <c r="Q99" s="45"/>
      <c r="R99" s="45"/>
      <c r="S99" s="45"/>
      <c r="T99" s="45"/>
      <c r="U99" s="45"/>
      <c r="V99" s="45"/>
      <c r="W99" s="61"/>
      <c r="X99" s="45">
        <f>SUM(M99:W99)</f>
        <v>226</v>
      </c>
      <c r="Y99" s="3">
        <v>349</v>
      </c>
      <c r="Z99" s="147">
        <v>50</v>
      </c>
      <c r="AA99" s="3">
        <f>SUM(Y99:Z99)</f>
        <v>399</v>
      </c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29"/>
      <c r="AV99" s="148"/>
      <c r="AW99" s="148"/>
      <c r="AX99" s="148"/>
      <c r="AY99" s="29"/>
      <c r="AZ99" s="3"/>
      <c r="BA99" s="188">
        <f>AV99</f>
        <v>0</v>
      </c>
      <c r="BB99" s="2">
        <f>AW99</f>
        <v>0</v>
      </c>
      <c r="BC99" s="2">
        <f>AX99</f>
        <v>0</v>
      </c>
      <c r="BD99" s="147">
        <f>AY99</f>
        <v>0</v>
      </c>
      <c r="BE99" s="3">
        <f>EK99</f>
        <v>4.9811410530280877</v>
      </c>
      <c r="BF99" s="188">
        <f>BA99/CV99*1000</f>
        <v>0</v>
      </c>
      <c r="BG99" s="2">
        <f>BB99/CV99*1000</f>
        <v>0</v>
      </c>
      <c r="BH99" s="2">
        <f>BC99/CV99*1000</f>
        <v>0</v>
      </c>
      <c r="BI99" s="147">
        <f>BD99/CV99*1000</f>
        <v>0</v>
      </c>
      <c r="BJ99" s="3"/>
      <c r="BK99" s="21">
        <v>204670</v>
      </c>
      <c r="BL99" s="3">
        <v>203772</v>
      </c>
      <c r="BM99" s="2">
        <v>898</v>
      </c>
      <c r="BN99" s="2">
        <v>898</v>
      </c>
      <c r="BO99" s="45"/>
      <c r="BP99" s="2">
        <f>BN99+BO99</f>
        <v>898</v>
      </c>
      <c r="BQ99" s="2">
        <f>BM99/BL99*1000</f>
        <v>4.4068861276328448</v>
      </c>
      <c r="BR99" s="2">
        <f>BP99/BL99*1000</f>
        <v>4.4068861276328448</v>
      </c>
      <c r="BS99" s="2"/>
      <c r="BT99" s="7">
        <v>204679</v>
      </c>
      <c r="BU99" s="3">
        <v>203072</v>
      </c>
      <c r="BV99" s="2">
        <f>BT99-BU99</f>
        <v>1607</v>
      </c>
      <c r="BW99" s="2">
        <v>1607</v>
      </c>
      <c r="BX99" s="61"/>
      <c r="BY99" s="2">
        <f>BW99+BX99</f>
        <v>1607</v>
      </c>
      <c r="BZ99" s="2">
        <f>BV99/BU99*1000</f>
        <v>7.9134494169555634</v>
      </c>
      <c r="CA99" s="2">
        <f>BY99/BU99*1000</f>
        <v>7.9134494169555634</v>
      </c>
      <c r="CB99" s="2"/>
      <c r="CC99" s="105">
        <v>203495</v>
      </c>
      <c r="CD99" s="3">
        <v>202395</v>
      </c>
      <c r="CE99" s="2">
        <f>CC99-CD99</f>
        <v>1100</v>
      </c>
      <c r="CF99" s="2">
        <v>1100</v>
      </c>
      <c r="CG99" s="61"/>
      <c r="CH99" s="2">
        <f>CF99+CG99</f>
        <v>1100</v>
      </c>
      <c r="CI99" s="2">
        <f>CE99/CD99*1000</f>
        <v>5.4349168704760498</v>
      </c>
      <c r="CJ99" s="2">
        <f>CH99/CD99*1000</f>
        <v>5.4349168704760498</v>
      </c>
      <c r="CK99" s="2"/>
      <c r="CL99" s="105">
        <v>202965</v>
      </c>
      <c r="CM99" s="3">
        <v>202021</v>
      </c>
      <c r="CN99" s="2">
        <f>CL99-CM99</f>
        <v>944</v>
      </c>
      <c r="CO99" s="2">
        <f>CN99</f>
        <v>944</v>
      </c>
      <c r="CP99" s="61"/>
      <c r="CQ99" s="2">
        <f>CO99+CP99</f>
        <v>944</v>
      </c>
      <c r="CR99" s="2">
        <f>CN99/CM99*1000</f>
        <v>4.6727815425129071</v>
      </c>
      <c r="CS99" s="2">
        <f>CQ99/CM99*1000</f>
        <v>4.6727815425129071</v>
      </c>
      <c r="CT99" s="2"/>
      <c r="CU99" s="132">
        <v>202766</v>
      </c>
      <c r="CV99" s="3">
        <v>201761</v>
      </c>
      <c r="CW99" s="2">
        <f>CU99-CV99</f>
        <v>1005</v>
      </c>
      <c r="CX99" s="2">
        <f>CW99</f>
        <v>1005</v>
      </c>
      <c r="CY99" s="61"/>
      <c r="CZ99" s="2">
        <f>CX99+CY99</f>
        <v>1005</v>
      </c>
      <c r="DA99" s="2">
        <f>CW99/CV99*1000</f>
        <v>4.9811410530280877</v>
      </c>
      <c r="DB99" s="2">
        <f>CZ99/CV99*1000</f>
        <v>4.9811410530280877</v>
      </c>
      <c r="DC99" s="2"/>
      <c r="DD99" s="132">
        <v>201688</v>
      </c>
      <c r="DE99" s="3">
        <v>200496</v>
      </c>
      <c r="DF99" s="2">
        <f>DD99-DE99</f>
        <v>1192</v>
      </c>
      <c r="DG99" s="2">
        <f>DF99</f>
        <v>1192</v>
      </c>
      <c r="DH99" s="61"/>
      <c r="DI99" s="2">
        <f>DG99+DH99</f>
        <v>1192</v>
      </c>
      <c r="DJ99" s="2">
        <f>DF99/DE99*1000</f>
        <v>5.9452557657010612</v>
      </c>
      <c r="DK99" s="2">
        <f>DI99/DE99*1000</f>
        <v>5.9452557657010612</v>
      </c>
      <c r="DL99" s="2"/>
      <c r="DM99" s="132">
        <v>201972</v>
      </c>
      <c r="DN99" s="2">
        <v>201327</v>
      </c>
      <c r="DO99" s="3">
        <f>DM99-DN99</f>
        <v>645</v>
      </c>
      <c r="DP99" s="3">
        <f>DO99/DN99*1000</f>
        <v>3.2037431641061556</v>
      </c>
      <c r="DQ99" s="2"/>
      <c r="DR99" s="132">
        <v>202535</v>
      </c>
      <c r="DS99" s="2">
        <v>201939</v>
      </c>
      <c r="DT99" s="3">
        <f>DR99-DS99</f>
        <v>596</v>
      </c>
      <c r="DU99" s="3">
        <f>DT99/DS99*1000</f>
        <v>2.9513863097271948</v>
      </c>
      <c r="DV99" s="2"/>
      <c r="DW99" s="2"/>
      <c r="DX99" s="77">
        <f>BP99</f>
        <v>898</v>
      </c>
      <c r="DY99" s="83">
        <f>BY99</f>
        <v>1607</v>
      </c>
      <c r="DZ99" s="83">
        <f>CH99</f>
        <v>1100</v>
      </c>
      <c r="EA99" s="81">
        <f>CQ99</f>
        <v>944</v>
      </c>
      <c r="EB99" s="81">
        <f>CZ99</f>
        <v>1005</v>
      </c>
      <c r="EC99" s="81">
        <f>DI99</f>
        <v>1192</v>
      </c>
      <c r="ED99" s="81">
        <f>DO99</f>
        <v>645</v>
      </c>
      <c r="EE99" s="81">
        <f>DT99</f>
        <v>596</v>
      </c>
      <c r="EF99" s="2"/>
      <c r="EG99" s="77">
        <f>DX99/BL99*1000</f>
        <v>4.4068861276328448</v>
      </c>
      <c r="EH99" s="83">
        <f>DY99/BU99*1000</f>
        <v>7.9134494169555634</v>
      </c>
      <c r="EI99" s="83">
        <f>DZ99/CD99*1000</f>
        <v>5.4349168704760498</v>
      </c>
      <c r="EJ99" s="81">
        <f>EA99/CM99*1000</f>
        <v>4.6727815425129071</v>
      </c>
      <c r="EK99" s="81">
        <f>EB99/CV99*1000</f>
        <v>4.9811410530280877</v>
      </c>
      <c r="EL99" s="81">
        <f>EC99/DN99*1000</f>
        <v>5.9207160490147865</v>
      </c>
      <c r="EM99" s="81">
        <f>ED99/DN99*1000</f>
        <v>3.2037431641061556</v>
      </c>
      <c r="EN99" s="81">
        <f>EE99/DS99*1000</f>
        <v>2.9513863097271948</v>
      </c>
      <c r="EO99" s="2"/>
      <c r="EP99" s="83">
        <f>DY99-DX99</f>
        <v>709</v>
      </c>
      <c r="EQ99" s="83">
        <f>DZ99-DY99</f>
        <v>-507</v>
      </c>
      <c r="ER99" s="83">
        <f>EA99-DZ99</f>
        <v>-156</v>
      </c>
      <c r="ES99" s="83">
        <f>EB99-EA99</f>
        <v>61</v>
      </c>
      <c r="ET99" s="83">
        <f>EC99-EB99</f>
        <v>187</v>
      </c>
      <c r="EU99" s="83">
        <f>ED99-EC99</f>
        <v>-547</v>
      </c>
      <c r="EV99" s="83">
        <f>EE99-ED99</f>
        <v>-49</v>
      </c>
      <c r="EW99" s="2">
        <f>EU99+EV99</f>
        <v>-596</v>
      </c>
      <c r="EX99" s="2">
        <f>SUM(ES99:EV99)</f>
        <v>-348</v>
      </c>
      <c r="EY99" s="54"/>
      <c r="EZ99" s="77">
        <f>BR99</f>
        <v>4.4068861276328448</v>
      </c>
      <c r="FA99" s="83">
        <f>CA99</f>
        <v>7.9134494169555634</v>
      </c>
      <c r="FB99" s="83">
        <f>CJ99</f>
        <v>5.4349168704760498</v>
      </c>
      <c r="FC99" s="81">
        <f>CS99</f>
        <v>4.6727815425129071</v>
      </c>
      <c r="FD99" s="83">
        <f>DB99</f>
        <v>4.9811410530280877</v>
      </c>
      <c r="FE99" s="83">
        <f>DP99</f>
        <v>3.2037431641061556</v>
      </c>
      <c r="FF99" s="83">
        <f>DP99</f>
        <v>3.2037431641061556</v>
      </c>
      <c r="FG99" s="83">
        <f>DU99</f>
        <v>2.9513863097271948</v>
      </c>
      <c r="FH99" s="2">
        <f>EW99/DE99*1000</f>
        <v>-2.9726278828505306</v>
      </c>
      <c r="FI99" s="2">
        <f>EX99/CM99*1000</f>
        <v>-1.7225931957568767</v>
      </c>
      <c r="FJ99" s="2"/>
      <c r="FK99" s="3">
        <f>EE99</f>
        <v>596</v>
      </c>
    </row>
    <row r="100" spans="1:167" ht="12" customHeight="1" x14ac:dyDescent="0.25">
      <c r="A100" s="2">
        <v>3</v>
      </c>
      <c r="B100" s="10" t="s">
        <v>148</v>
      </c>
      <c r="C100" s="197">
        <v>25117</v>
      </c>
      <c r="D100" s="10"/>
      <c r="E100" s="2" t="s">
        <v>283</v>
      </c>
      <c r="F100" s="33"/>
      <c r="G100" s="33"/>
      <c r="H100" s="33"/>
      <c r="I100" s="33"/>
      <c r="J100" s="33"/>
      <c r="K100" s="33"/>
      <c r="L100" s="33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61"/>
      <c r="X100" s="45"/>
      <c r="Y100" s="3">
        <v>4</v>
      </c>
      <c r="Z100" s="147">
        <v>5</v>
      </c>
      <c r="AA100" s="3">
        <f>SUM(Y100:Z100)</f>
        <v>9</v>
      </c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29"/>
      <c r="AV100" s="148"/>
      <c r="AW100" s="148"/>
      <c r="AX100" s="148"/>
      <c r="AY100" s="29"/>
      <c r="AZ100" s="3"/>
      <c r="BA100" s="188">
        <f>AV100</f>
        <v>0</v>
      </c>
      <c r="BB100" s="2">
        <f>AW100</f>
        <v>0</v>
      </c>
      <c r="BC100" s="2">
        <f>AX100</f>
        <v>0</v>
      </c>
      <c r="BD100" s="147">
        <f>AY100</f>
        <v>0</v>
      </c>
      <c r="BE100" s="3">
        <f>EK100</f>
        <v>1.1963312508307855</v>
      </c>
      <c r="BF100" s="188">
        <f>BA100/CV100*1000</f>
        <v>0</v>
      </c>
      <c r="BG100" s="2">
        <f>BB100/CV100*1000</f>
        <v>0</v>
      </c>
      <c r="BH100" s="2">
        <f>BC100/CV100*1000</f>
        <v>0</v>
      </c>
      <c r="BI100" s="147">
        <f>BD100/CV100*1000</f>
        <v>0</v>
      </c>
      <c r="BJ100" s="3"/>
      <c r="BK100" s="21">
        <v>7124</v>
      </c>
      <c r="BL100" s="3">
        <v>7117</v>
      </c>
      <c r="BM100" s="2">
        <v>7</v>
      </c>
      <c r="BN100" s="2">
        <v>7</v>
      </c>
      <c r="BO100" s="45"/>
      <c r="BP100" s="2">
        <f>BN100+BO100</f>
        <v>7</v>
      </c>
      <c r="BQ100" s="2">
        <f>BM100/BL100*1000</f>
        <v>0.98356048897007176</v>
      </c>
      <c r="BR100" s="2">
        <f>BP100/BL100*1000</f>
        <v>0.98356048897007176</v>
      </c>
      <c r="BS100" s="2"/>
      <c r="BT100" s="7">
        <v>7247</v>
      </c>
      <c r="BU100" s="3">
        <v>7245</v>
      </c>
      <c r="BV100" s="2">
        <f>BT100-BU100</f>
        <v>2</v>
      </c>
      <c r="BW100" s="2">
        <v>2</v>
      </c>
      <c r="BX100" s="61"/>
      <c r="BY100" s="2">
        <f>BW100+BX100</f>
        <v>2</v>
      </c>
      <c r="BZ100" s="2">
        <f>BV100/BU100*1000</f>
        <v>0.27605244996549344</v>
      </c>
      <c r="CA100" s="2">
        <f>BY100/BU100*1000</f>
        <v>0.27605244996549344</v>
      </c>
      <c r="CB100" s="2"/>
      <c r="CC100" s="105">
        <v>7290</v>
      </c>
      <c r="CD100" s="3">
        <v>7281</v>
      </c>
      <c r="CE100" s="2">
        <f>CC100-CD100</f>
        <v>9</v>
      </c>
      <c r="CF100" s="2">
        <v>9</v>
      </c>
      <c r="CG100" s="61"/>
      <c r="CH100" s="2">
        <f>CF100+CG100</f>
        <v>9</v>
      </c>
      <c r="CI100" s="2">
        <f>CE100/CD100*1000</f>
        <v>1.2360939431396785</v>
      </c>
      <c r="CJ100" s="2">
        <f>CH100/CD100*1000</f>
        <v>1.2360939431396785</v>
      </c>
      <c r="CK100" s="2"/>
      <c r="CL100" s="105">
        <v>7412</v>
      </c>
      <c r="CM100" s="3">
        <v>7408</v>
      </c>
      <c r="CN100" s="2">
        <f>CL100-CM100</f>
        <v>4</v>
      </c>
      <c r="CO100" s="2">
        <f>CN100</f>
        <v>4</v>
      </c>
      <c r="CP100" s="61"/>
      <c r="CQ100" s="2">
        <f>CO100+CP100</f>
        <v>4</v>
      </c>
      <c r="CR100" s="2">
        <f>CN100/CM100*1000</f>
        <v>0.53995680345572361</v>
      </c>
      <c r="CS100" s="2">
        <f>CQ100/CM100*1000</f>
        <v>0.53995680345572361</v>
      </c>
      <c r="CT100" s="2"/>
      <c r="CU100" s="132">
        <v>7532</v>
      </c>
      <c r="CV100" s="3">
        <v>7523</v>
      </c>
      <c r="CW100" s="2">
        <f>CU100-CV100</f>
        <v>9</v>
      </c>
      <c r="CX100" s="2">
        <f>CW100</f>
        <v>9</v>
      </c>
      <c r="CY100" s="61"/>
      <c r="CZ100" s="2">
        <f>CX100+CY100</f>
        <v>9</v>
      </c>
      <c r="DA100" s="2">
        <f>CW100/CV100*1000</f>
        <v>1.1963312508307855</v>
      </c>
      <c r="DB100" s="2">
        <f>CZ100/CV100*1000</f>
        <v>1.1963312508307855</v>
      </c>
      <c r="DC100" s="2"/>
      <c r="DD100" s="132">
        <v>7580</v>
      </c>
      <c r="DE100" s="3">
        <v>7576</v>
      </c>
      <c r="DF100" s="2">
        <f>DD100-DE100</f>
        <v>4</v>
      </c>
      <c r="DG100" s="2">
        <f>DF100</f>
        <v>4</v>
      </c>
      <c r="DH100" s="61"/>
      <c r="DI100" s="2">
        <f>DG100+DH100</f>
        <v>4</v>
      </c>
      <c r="DJ100" s="2">
        <f>DF100/DE100*1000</f>
        <v>0.52798310454065467</v>
      </c>
      <c r="DK100" s="2">
        <f>DI100/DE100*1000</f>
        <v>0.52798310454065467</v>
      </c>
      <c r="DL100" s="2"/>
      <c r="DM100" s="132">
        <v>7597</v>
      </c>
      <c r="DN100" s="2">
        <v>7600</v>
      </c>
      <c r="DO100" s="3">
        <f>DM100-DN100</f>
        <v>-3</v>
      </c>
      <c r="DP100" s="3">
        <f>DO100/DN100*1000</f>
        <v>-0.39473684210526316</v>
      </c>
      <c r="DQ100" s="2"/>
      <c r="DR100" s="132">
        <v>7661</v>
      </c>
      <c r="DS100" s="2">
        <v>7637</v>
      </c>
      <c r="DT100" s="3">
        <f>DR100-DS100</f>
        <v>24</v>
      </c>
      <c r="DU100" s="3">
        <f>DT100/DS100*1000</f>
        <v>3.1425952599188163</v>
      </c>
      <c r="DV100" s="2"/>
      <c r="DW100" s="2"/>
      <c r="DX100" s="77">
        <f>BP100</f>
        <v>7</v>
      </c>
      <c r="DY100" s="83">
        <f>BY100</f>
        <v>2</v>
      </c>
      <c r="DZ100" s="83">
        <f>CH100</f>
        <v>9</v>
      </c>
      <c r="EA100" s="81">
        <f>CQ100</f>
        <v>4</v>
      </c>
      <c r="EB100" s="81">
        <f>CZ100</f>
        <v>9</v>
      </c>
      <c r="EC100" s="81">
        <f>DI100</f>
        <v>4</v>
      </c>
      <c r="ED100" s="81">
        <f>DO100</f>
        <v>-3</v>
      </c>
      <c r="EE100" s="81">
        <f>DT100</f>
        <v>24</v>
      </c>
      <c r="EF100" s="2"/>
      <c r="EG100" s="77">
        <f>DX100/BL100*1000</f>
        <v>0.98356048897007176</v>
      </c>
      <c r="EH100" s="83">
        <f>DY100/BU100*1000</f>
        <v>0.27605244996549344</v>
      </c>
      <c r="EI100" s="83">
        <f>DZ100/CD100*1000</f>
        <v>1.2360939431396785</v>
      </c>
      <c r="EJ100" s="81">
        <f>EA100/CM100*1000</f>
        <v>0.53995680345572361</v>
      </c>
      <c r="EK100" s="81">
        <f>EB100/CV100*1000</f>
        <v>1.1963312508307855</v>
      </c>
      <c r="EL100" s="81">
        <f>EC100/DN100*1000</f>
        <v>0.52631578947368418</v>
      </c>
      <c r="EM100" s="81">
        <f>ED100/DN100*1000</f>
        <v>-0.39473684210526316</v>
      </c>
      <c r="EN100" s="81">
        <f>EE100/DS100*1000</f>
        <v>3.1425952599188163</v>
      </c>
      <c r="EO100" s="2"/>
      <c r="EP100" s="83">
        <f>DY100-DX100</f>
        <v>-5</v>
      </c>
      <c r="EQ100" s="83">
        <f>DZ100-DY100</f>
        <v>7</v>
      </c>
      <c r="ER100" s="83">
        <f>EA100-DZ100</f>
        <v>-5</v>
      </c>
      <c r="ES100" s="83">
        <f>EB100-EA100</f>
        <v>5</v>
      </c>
      <c r="ET100" s="83">
        <f>EC100-EB100</f>
        <v>-5</v>
      </c>
      <c r="EU100" s="83">
        <f>ED100-EC100</f>
        <v>-7</v>
      </c>
      <c r="EV100" s="83">
        <f>EE100-ED100</f>
        <v>27</v>
      </c>
      <c r="EW100" s="2">
        <f>EU100+EV100</f>
        <v>20</v>
      </c>
      <c r="EX100" s="2">
        <f>SUM(ES100:EV100)</f>
        <v>20</v>
      </c>
      <c r="EY100" s="54"/>
      <c r="EZ100" s="77">
        <f>BR100</f>
        <v>0.98356048897007176</v>
      </c>
      <c r="FA100" s="83">
        <f>CA100</f>
        <v>0.27605244996549344</v>
      </c>
      <c r="FB100" s="83">
        <f>CJ100</f>
        <v>1.2360939431396785</v>
      </c>
      <c r="FC100" s="81">
        <f>CS100</f>
        <v>0.53995680345572361</v>
      </c>
      <c r="FD100" s="83">
        <f>DB100</f>
        <v>1.1963312508307855</v>
      </c>
      <c r="FE100" s="83">
        <f>DP100</f>
        <v>-0.39473684210526316</v>
      </c>
      <c r="FF100" s="83">
        <f>DP100</f>
        <v>-0.39473684210526316</v>
      </c>
      <c r="FG100" s="83">
        <f>DU100</f>
        <v>3.1425952599188163</v>
      </c>
      <c r="FH100" s="2">
        <f>EW100/DE100*1000</f>
        <v>2.6399155227032733</v>
      </c>
      <c r="FI100" s="2">
        <f>EX100/CM100*1000</f>
        <v>2.6997840172786174</v>
      </c>
      <c r="FJ100" s="2"/>
      <c r="FK100" s="3">
        <f>EE100</f>
        <v>24</v>
      </c>
    </row>
    <row r="101" spans="1:167" ht="12" customHeight="1" x14ac:dyDescent="0.25">
      <c r="A101" s="2">
        <v>3</v>
      </c>
      <c r="B101" s="10" t="s">
        <v>151</v>
      </c>
      <c r="C101" s="197">
        <v>52012</v>
      </c>
      <c r="D101" s="10"/>
      <c r="E101" s="2" t="s">
        <v>284</v>
      </c>
      <c r="F101" s="33"/>
      <c r="G101" s="33"/>
      <c r="H101" s="33"/>
      <c r="I101" s="33"/>
      <c r="J101" s="33"/>
      <c r="K101" s="33"/>
      <c r="L101" s="33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61"/>
      <c r="X101" s="45"/>
      <c r="Y101" s="3">
        <v>0</v>
      </c>
      <c r="Z101" s="147">
        <v>45</v>
      </c>
      <c r="AA101" s="3">
        <f>SUM(Y101:Z101)</f>
        <v>45</v>
      </c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29"/>
      <c r="AV101" s="148"/>
      <c r="AW101" s="148"/>
      <c r="AX101" s="148"/>
      <c r="AY101" s="29"/>
      <c r="AZ101" s="3"/>
      <c r="BA101" s="188">
        <f>AV101</f>
        <v>0</v>
      </c>
      <c r="BB101" s="2">
        <f>AW101</f>
        <v>0</v>
      </c>
      <c r="BC101" s="2">
        <f>AX101</f>
        <v>0</v>
      </c>
      <c r="BD101" s="147">
        <f>AY101</f>
        <v>0</v>
      </c>
      <c r="BE101" s="3">
        <f>EK101</f>
        <v>0.30199039121482502</v>
      </c>
      <c r="BF101" s="188">
        <f>BA101/CV101*1000</f>
        <v>0</v>
      </c>
      <c r="BG101" s="2">
        <f>BB101/CV101*1000</f>
        <v>0</v>
      </c>
      <c r="BH101" s="2">
        <f>BC101/CV101*1000</f>
        <v>0</v>
      </c>
      <c r="BI101" s="147">
        <f>BD101/CV101*1000</f>
        <v>0</v>
      </c>
      <c r="BJ101" s="3"/>
      <c r="BK101" s="21">
        <v>36224</v>
      </c>
      <c r="BL101" s="3">
        <v>36224</v>
      </c>
      <c r="BM101" s="2">
        <v>0</v>
      </c>
      <c r="BN101" s="2">
        <v>0</v>
      </c>
      <c r="BO101" s="45"/>
      <c r="BP101" s="2">
        <f>BN101+BO101</f>
        <v>0</v>
      </c>
      <c r="BQ101" s="2">
        <f>BM101/BL101*1000</f>
        <v>0</v>
      </c>
      <c r="BR101" s="2">
        <f>BP101/BL101*1000</f>
        <v>0</v>
      </c>
      <c r="BS101" s="2"/>
      <c r="BT101" s="7">
        <v>36329</v>
      </c>
      <c r="BU101" s="3">
        <v>36349</v>
      </c>
      <c r="BV101" s="2">
        <f>BT101-BU101</f>
        <v>-20</v>
      </c>
      <c r="BW101" s="2">
        <v>-20</v>
      </c>
      <c r="BX101" s="61"/>
      <c r="BY101" s="2">
        <f>BW101+BX101</f>
        <v>-20</v>
      </c>
      <c r="BZ101" s="2">
        <f>BV101/BU101*1000</f>
        <v>-0.55022146413931616</v>
      </c>
      <c r="CA101" s="2">
        <f>BY101/BU101*1000</f>
        <v>-0.55022146413931616</v>
      </c>
      <c r="CB101" s="2"/>
      <c r="CC101" s="105">
        <v>36378</v>
      </c>
      <c r="CD101" s="3">
        <v>36384</v>
      </c>
      <c r="CE101" s="2">
        <f>CC101-CD101</f>
        <v>-6</v>
      </c>
      <c r="CF101" s="2">
        <v>-6</v>
      </c>
      <c r="CG101" s="61"/>
      <c r="CH101" s="2">
        <f>CF101+CG101</f>
        <v>-6</v>
      </c>
      <c r="CI101" s="2">
        <f>CE101/CD101*1000</f>
        <v>-0.16490765171503957</v>
      </c>
      <c r="CJ101" s="2">
        <f>CH101/CD101*1000</f>
        <v>-0.16490765171503957</v>
      </c>
      <c r="CK101" s="2"/>
      <c r="CL101" s="105">
        <v>36421</v>
      </c>
      <c r="CM101" s="3">
        <v>36369</v>
      </c>
      <c r="CN101" s="2">
        <f>CL101-CM101</f>
        <v>52</v>
      </c>
      <c r="CO101" s="2">
        <f>CN101</f>
        <v>52</v>
      </c>
      <c r="CP101" s="61"/>
      <c r="CQ101" s="2">
        <f>CO101+CP101</f>
        <v>52</v>
      </c>
      <c r="CR101" s="2">
        <f>CN101/CM101*1000</f>
        <v>1.4297891061068493</v>
      </c>
      <c r="CS101" s="2">
        <f>CQ101/CM101*1000</f>
        <v>1.4297891061068493</v>
      </c>
      <c r="CT101" s="2"/>
      <c r="CU101" s="132">
        <v>36436</v>
      </c>
      <c r="CV101" s="3">
        <v>36425</v>
      </c>
      <c r="CW101" s="2">
        <f>CU101-CV101</f>
        <v>11</v>
      </c>
      <c r="CX101" s="2">
        <f>CW101</f>
        <v>11</v>
      </c>
      <c r="CY101" s="61"/>
      <c r="CZ101" s="2">
        <f>CX101+CY101</f>
        <v>11</v>
      </c>
      <c r="DA101" s="2">
        <f>CW101/CV101*1000</f>
        <v>0.30199039121482502</v>
      </c>
      <c r="DB101" s="2">
        <f>CZ101/CV101*1000</f>
        <v>0.30199039121482502</v>
      </c>
      <c r="DC101" s="2"/>
      <c r="DD101" s="132">
        <v>36329</v>
      </c>
      <c r="DE101" s="3">
        <v>36363</v>
      </c>
      <c r="DF101" s="2">
        <f>DD101-DE101</f>
        <v>-34</v>
      </c>
      <c r="DG101" s="2">
        <f>DF101</f>
        <v>-34</v>
      </c>
      <c r="DH101" s="61"/>
      <c r="DI101" s="2">
        <f>DG101+DH101</f>
        <v>-34</v>
      </c>
      <c r="DJ101" s="2">
        <f>DF101/DE101*1000</f>
        <v>-0.93501636278634881</v>
      </c>
      <c r="DK101" s="2">
        <f>DI101/DE101*1000</f>
        <v>-0.93501636278634881</v>
      </c>
      <c r="DL101" s="2"/>
      <c r="DM101" s="132">
        <v>36075</v>
      </c>
      <c r="DN101" s="2">
        <v>36063</v>
      </c>
      <c r="DO101" s="3">
        <f>DM101-DN101</f>
        <v>12</v>
      </c>
      <c r="DP101" s="3">
        <f>DO101/DN101*1000</f>
        <v>0.33275101904999582</v>
      </c>
      <c r="DQ101" s="2"/>
      <c r="DR101" s="132">
        <v>35899</v>
      </c>
      <c r="DS101" s="2">
        <v>35875</v>
      </c>
      <c r="DT101" s="3">
        <f>DR101-DS101</f>
        <v>24</v>
      </c>
      <c r="DU101" s="3">
        <f>DT101/DS101*1000</f>
        <v>0.66898954703832758</v>
      </c>
      <c r="DV101" s="2"/>
      <c r="DW101" s="2"/>
      <c r="DX101" s="77">
        <f>BP101</f>
        <v>0</v>
      </c>
      <c r="DY101" s="83">
        <f>BY101</f>
        <v>-20</v>
      </c>
      <c r="DZ101" s="83">
        <f>CH101</f>
        <v>-6</v>
      </c>
      <c r="EA101" s="81">
        <f>CQ101</f>
        <v>52</v>
      </c>
      <c r="EB101" s="81">
        <f>CZ101</f>
        <v>11</v>
      </c>
      <c r="EC101" s="81">
        <f>DI101</f>
        <v>-34</v>
      </c>
      <c r="ED101" s="81">
        <f>DO101</f>
        <v>12</v>
      </c>
      <c r="EE101" s="81">
        <f>DT101</f>
        <v>24</v>
      </c>
      <c r="EF101" s="2"/>
      <c r="EG101" s="77">
        <f>DX101/BL101*1000</f>
        <v>0</v>
      </c>
      <c r="EH101" s="83">
        <f>DY101/BU101*1000</f>
        <v>-0.55022146413931616</v>
      </c>
      <c r="EI101" s="83">
        <f>DZ101/CD101*1000</f>
        <v>-0.16490765171503957</v>
      </c>
      <c r="EJ101" s="81">
        <f>EA101/CM101*1000</f>
        <v>1.4297891061068493</v>
      </c>
      <c r="EK101" s="81">
        <f>EB101/CV101*1000</f>
        <v>0.30199039121482502</v>
      </c>
      <c r="EL101" s="81">
        <f>EC101/DN101*1000</f>
        <v>-0.94279455397498824</v>
      </c>
      <c r="EM101" s="81">
        <f>ED101/DN101*1000</f>
        <v>0.33275101904999582</v>
      </c>
      <c r="EN101" s="81">
        <f>EE101/DS101*1000</f>
        <v>0.66898954703832758</v>
      </c>
      <c r="EO101" s="2"/>
      <c r="EP101" s="83">
        <f>DY101-DX101</f>
        <v>-20</v>
      </c>
      <c r="EQ101" s="83">
        <f>DZ101-DY101</f>
        <v>14</v>
      </c>
      <c r="ER101" s="83">
        <f>EA101-DZ101</f>
        <v>58</v>
      </c>
      <c r="ES101" s="83">
        <f>EB101-EA101</f>
        <v>-41</v>
      </c>
      <c r="ET101" s="83">
        <f>EC101-EB101</f>
        <v>-45</v>
      </c>
      <c r="EU101" s="83">
        <f>ED101-EC101</f>
        <v>46</v>
      </c>
      <c r="EV101" s="83">
        <f>EE101-ED101</f>
        <v>12</v>
      </c>
      <c r="EW101" s="2">
        <f>EU101+EV101</f>
        <v>58</v>
      </c>
      <c r="EX101" s="2">
        <f>SUM(ES101:EV101)</f>
        <v>-28</v>
      </c>
      <c r="EY101" s="54"/>
      <c r="EZ101" s="77">
        <f>BR101</f>
        <v>0</v>
      </c>
      <c r="FA101" s="83">
        <f>CA101</f>
        <v>-0.55022146413931616</v>
      </c>
      <c r="FB101" s="83">
        <f>CJ101</f>
        <v>-0.16490765171503957</v>
      </c>
      <c r="FC101" s="81">
        <f>CS101</f>
        <v>1.4297891061068493</v>
      </c>
      <c r="FD101" s="83">
        <f>DB101</f>
        <v>0.30199039121482502</v>
      </c>
      <c r="FE101" s="83">
        <f>DP101</f>
        <v>0.33275101904999582</v>
      </c>
      <c r="FF101" s="83">
        <f>DP101</f>
        <v>0.33275101904999582</v>
      </c>
      <c r="FG101" s="83">
        <f>DU101</f>
        <v>0.66898954703832758</v>
      </c>
      <c r="FH101" s="2">
        <f>EW101/DE101*1000</f>
        <v>1.5950279129884772</v>
      </c>
      <c r="FI101" s="2">
        <f>EX101/CM101*1000</f>
        <v>-0.76988644174984189</v>
      </c>
      <c r="FJ101" s="2"/>
      <c r="FK101" s="3">
        <f>EE101</f>
        <v>24</v>
      </c>
    </row>
    <row r="102" spans="1:167" ht="12" customHeight="1" x14ac:dyDescent="0.25">
      <c r="A102" s="2">
        <v>3</v>
      </c>
      <c r="B102" s="10" t="s">
        <v>152</v>
      </c>
      <c r="C102" s="197">
        <v>62022</v>
      </c>
      <c r="D102" s="10"/>
      <c r="E102" s="2" t="s">
        <v>285</v>
      </c>
      <c r="F102" s="33"/>
      <c r="G102" s="33"/>
      <c r="H102" s="33"/>
      <c r="I102" s="33"/>
      <c r="J102" s="33"/>
      <c r="K102" s="33"/>
      <c r="L102" s="33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61"/>
      <c r="X102" s="45"/>
      <c r="Y102" s="3">
        <v>26</v>
      </c>
      <c r="Z102" s="147">
        <v>7</v>
      </c>
      <c r="AA102" s="3">
        <f>SUM(Y102:Z102)</f>
        <v>33</v>
      </c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29"/>
      <c r="AV102" s="148"/>
      <c r="AW102" s="148"/>
      <c r="AX102" s="148"/>
      <c r="AY102" s="29"/>
      <c r="AZ102" s="3"/>
      <c r="BA102" s="188">
        <f>AV102</f>
        <v>0</v>
      </c>
      <c r="BB102" s="2">
        <f>AW102</f>
        <v>0</v>
      </c>
      <c r="BC102" s="2">
        <f>AX102</f>
        <v>0</v>
      </c>
      <c r="BD102" s="147">
        <f>AY102</f>
        <v>0</v>
      </c>
      <c r="BE102" s="3">
        <f>EK102</f>
        <v>1.3005153894321082</v>
      </c>
      <c r="BF102" s="188">
        <f>BA102/CV102*1000</f>
        <v>0</v>
      </c>
      <c r="BG102" s="2">
        <f>BB102/CV102*1000</f>
        <v>0</v>
      </c>
      <c r="BH102" s="2">
        <f>BC102/CV102*1000</f>
        <v>0</v>
      </c>
      <c r="BI102" s="147">
        <f>BD102/CV102*1000</f>
        <v>0</v>
      </c>
      <c r="BJ102" s="3"/>
      <c r="BK102" s="21">
        <v>21003</v>
      </c>
      <c r="BL102" s="3">
        <v>20928</v>
      </c>
      <c r="BM102" s="2">
        <v>75</v>
      </c>
      <c r="BN102" s="2">
        <v>75</v>
      </c>
      <c r="BO102" s="45"/>
      <c r="BP102" s="2">
        <f>BN102+BO102</f>
        <v>75</v>
      </c>
      <c r="BQ102" s="2">
        <f>BM102/BL102*1000</f>
        <v>3.5837155963302756</v>
      </c>
      <c r="BR102" s="2">
        <f>BP102/BL102*1000</f>
        <v>3.5837155963302756</v>
      </c>
      <c r="BS102" s="2"/>
      <c r="BT102" s="7">
        <v>21114</v>
      </c>
      <c r="BU102" s="3">
        <v>21041</v>
      </c>
      <c r="BV102" s="2">
        <f>BT102-BU102</f>
        <v>73</v>
      </c>
      <c r="BW102" s="2">
        <v>73</v>
      </c>
      <c r="BX102" s="61"/>
      <c r="BY102" s="2">
        <f>BW102+BX102</f>
        <v>73</v>
      </c>
      <c r="BZ102" s="2">
        <f>BV102/BU102*1000</f>
        <v>3.4694168528111784</v>
      </c>
      <c r="CA102" s="2">
        <f>BY102/BU102*1000</f>
        <v>3.4694168528111784</v>
      </c>
      <c r="CB102" s="2"/>
      <c r="CC102" s="105">
        <v>21121</v>
      </c>
      <c r="CD102" s="3">
        <v>21048</v>
      </c>
      <c r="CE102" s="2">
        <f>CC102-CD102</f>
        <v>73</v>
      </c>
      <c r="CF102" s="2">
        <v>73</v>
      </c>
      <c r="CG102" s="61"/>
      <c r="CH102" s="2">
        <f>CF102+CG102</f>
        <v>73</v>
      </c>
      <c r="CI102" s="2">
        <f>CE102/CD102*1000</f>
        <v>3.4682630178639302</v>
      </c>
      <c r="CJ102" s="2">
        <f>CH102/CD102*1000</f>
        <v>3.4682630178639302</v>
      </c>
      <c r="CK102" s="2"/>
      <c r="CL102" s="105">
        <v>21036</v>
      </c>
      <c r="CM102" s="3">
        <v>20998</v>
      </c>
      <c r="CN102" s="2">
        <f>CL102-CM102</f>
        <v>38</v>
      </c>
      <c r="CO102" s="2">
        <f>CN102</f>
        <v>38</v>
      </c>
      <c r="CP102" s="61"/>
      <c r="CQ102" s="2">
        <f>CO102+CP102</f>
        <v>38</v>
      </c>
      <c r="CR102" s="2">
        <f>CN102/CM102*1000</f>
        <v>1.8096961615391942</v>
      </c>
      <c r="CS102" s="2">
        <f>CQ102/CM102*1000</f>
        <v>1.8096961615391942</v>
      </c>
      <c r="CT102" s="2"/>
      <c r="CU102" s="132">
        <v>20788</v>
      </c>
      <c r="CV102" s="3">
        <v>20761</v>
      </c>
      <c r="CW102" s="2">
        <f>CU102-CV102</f>
        <v>27</v>
      </c>
      <c r="CX102" s="2">
        <f>CW102</f>
        <v>27</v>
      </c>
      <c r="CY102" s="61"/>
      <c r="CZ102" s="2">
        <f>CX102+CY102</f>
        <v>27</v>
      </c>
      <c r="DA102" s="2">
        <f>CW102/CV102*1000</f>
        <v>1.3005153894321082</v>
      </c>
      <c r="DB102" s="2">
        <f>CZ102/CV102*1000</f>
        <v>1.3005153894321082</v>
      </c>
      <c r="DC102" s="2"/>
      <c r="DD102" s="132">
        <v>20900</v>
      </c>
      <c r="DE102" s="3">
        <v>20864</v>
      </c>
      <c r="DF102" s="2">
        <f>DD102-DE102</f>
        <v>36</v>
      </c>
      <c r="DG102" s="2">
        <f>DF102</f>
        <v>36</v>
      </c>
      <c r="DH102" s="61"/>
      <c r="DI102" s="2">
        <f>DG102+DH102</f>
        <v>36</v>
      </c>
      <c r="DJ102" s="2">
        <f>DF102/DE102*1000</f>
        <v>1.7254601226993864</v>
      </c>
      <c r="DK102" s="2">
        <f>DI102/DE102*1000</f>
        <v>1.7254601226993864</v>
      </c>
      <c r="DL102" s="2"/>
      <c r="DM102" s="132">
        <v>20954</v>
      </c>
      <c r="DN102" s="2">
        <v>20927</v>
      </c>
      <c r="DO102" s="3">
        <f>DM102-DN102</f>
        <v>27</v>
      </c>
      <c r="DP102" s="3">
        <f>DO102/DN102*1000</f>
        <v>1.2901992641085678</v>
      </c>
      <c r="DQ102" s="2"/>
      <c r="DR102" s="132">
        <v>20854</v>
      </c>
      <c r="DS102" s="2">
        <v>20794</v>
      </c>
      <c r="DT102" s="3">
        <f>DR102-DS102</f>
        <v>60</v>
      </c>
      <c r="DU102" s="3">
        <f>DT102/DS102*1000</f>
        <v>2.8854477253053767</v>
      </c>
      <c r="DV102" s="2"/>
      <c r="DW102" s="2"/>
      <c r="DX102" s="77">
        <f>BP102</f>
        <v>75</v>
      </c>
      <c r="DY102" s="83">
        <f>BY102</f>
        <v>73</v>
      </c>
      <c r="DZ102" s="83">
        <f>CH102</f>
        <v>73</v>
      </c>
      <c r="EA102" s="81">
        <f>CQ102</f>
        <v>38</v>
      </c>
      <c r="EB102" s="81">
        <f>CZ102</f>
        <v>27</v>
      </c>
      <c r="EC102" s="81">
        <f>DI102</f>
        <v>36</v>
      </c>
      <c r="ED102" s="81">
        <f>DO102</f>
        <v>27</v>
      </c>
      <c r="EE102" s="81">
        <f>DT102</f>
        <v>60</v>
      </c>
      <c r="EF102" s="2"/>
      <c r="EG102" s="77">
        <f>DX102/BL102*1000</f>
        <v>3.5837155963302756</v>
      </c>
      <c r="EH102" s="83">
        <f>DY102/BU102*1000</f>
        <v>3.4694168528111784</v>
      </c>
      <c r="EI102" s="83">
        <f>DZ102/CD102*1000</f>
        <v>3.4682630178639302</v>
      </c>
      <c r="EJ102" s="81">
        <f>EA102/CM102*1000</f>
        <v>1.8096961615391942</v>
      </c>
      <c r="EK102" s="81">
        <f>EB102/CV102*1000</f>
        <v>1.3005153894321082</v>
      </c>
      <c r="EL102" s="81">
        <f>EC102/DN102*1000</f>
        <v>1.7202656854780904</v>
      </c>
      <c r="EM102" s="81">
        <f>ED102/DN102*1000</f>
        <v>1.2901992641085678</v>
      </c>
      <c r="EN102" s="81">
        <f>EE102/DS102*1000</f>
        <v>2.8854477253053767</v>
      </c>
      <c r="EO102" s="2"/>
      <c r="EP102" s="83">
        <f>DY102-DX102</f>
        <v>-2</v>
      </c>
      <c r="EQ102" s="83">
        <f>DZ102-DY102</f>
        <v>0</v>
      </c>
      <c r="ER102" s="83">
        <f>EA102-DZ102</f>
        <v>-35</v>
      </c>
      <c r="ES102" s="83">
        <f>EB102-EA102</f>
        <v>-11</v>
      </c>
      <c r="ET102" s="83">
        <f>EC102-EB102</f>
        <v>9</v>
      </c>
      <c r="EU102" s="83">
        <f>ED102-EC102</f>
        <v>-9</v>
      </c>
      <c r="EV102" s="83">
        <f>EE102-ED102</f>
        <v>33</v>
      </c>
      <c r="EW102" s="2">
        <f>EU102+EV102</f>
        <v>24</v>
      </c>
      <c r="EX102" s="2">
        <f>SUM(ES102:EV102)</f>
        <v>22</v>
      </c>
      <c r="EY102" s="54"/>
      <c r="EZ102" s="77">
        <f>BR102</f>
        <v>3.5837155963302756</v>
      </c>
      <c r="FA102" s="83">
        <f>CA102</f>
        <v>3.4694168528111784</v>
      </c>
      <c r="FB102" s="83">
        <f>CJ102</f>
        <v>3.4682630178639302</v>
      </c>
      <c r="FC102" s="81">
        <f>CS102</f>
        <v>1.8096961615391942</v>
      </c>
      <c r="FD102" s="83">
        <f>DB102</f>
        <v>1.3005153894321082</v>
      </c>
      <c r="FE102" s="83">
        <f>DP102</f>
        <v>1.2901992641085678</v>
      </c>
      <c r="FF102" s="83">
        <f>DP102</f>
        <v>1.2901992641085678</v>
      </c>
      <c r="FG102" s="83">
        <f>DU102</f>
        <v>2.8854477253053767</v>
      </c>
      <c r="FH102" s="2">
        <f>EW102/DE102*1000</f>
        <v>1.1503067484662577</v>
      </c>
      <c r="FI102" s="2">
        <f>EX102/CM102*1000</f>
        <v>1.0477188303647966</v>
      </c>
      <c r="FJ102" s="2"/>
      <c r="FK102" s="3">
        <f>EE102</f>
        <v>60</v>
      </c>
    </row>
    <row r="103" spans="1:167" ht="12" customHeight="1" x14ac:dyDescent="0.25">
      <c r="A103" s="2">
        <v>3</v>
      </c>
      <c r="B103" s="10" t="s">
        <v>148</v>
      </c>
      <c r="C103" s="197">
        <v>25018</v>
      </c>
      <c r="D103" s="10"/>
      <c r="E103" s="2" t="s">
        <v>286</v>
      </c>
      <c r="F103" s="33"/>
      <c r="G103" s="33"/>
      <c r="H103" s="33"/>
      <c r="I103" s="33"/>
      <c r="J103" s="33"/>
      <c r="K103" s="33"/>
      <c r="L103" s="33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61"/>
      <c r="X103" s="45"/>
      <c r="Y103" s="3">
        <v>2</v>
      </c>
      <c r="Z103" s="147">
        <v>10</v>
      </c>
      <c r="AA103" s="3">
        <f>SUM(Y103:Z103)</f>
        <v>12</v>
      </c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29"/>
      <c r="AV103" s="148"/>
      <c r="AW103" s="148"/>
      <c r="AX103" s="148"/>
      <c r="AY103" s="29"/>
      <c r="AZ103" s="3"/>
      <c r="BA103" s="188">
        <f>AV103</f>
        <v>0</v>
      </c>
      <c r="BB103" s="2">
        <f>AW103</f>
        <v>0</v>
      </c>
      <c r="BC103" s="2">
        <f>AX103</f>
        <v>0</v>
      </c>
      <c r="BD103" s="147">
        <f>AY103</f>
        <v>0</v>
      </c>
      <c r="BE103" s="3">
        <f>EK103</f>
        <v>0.59875117611838158</v>
      </c>
      <c r="BF103" s="188">
        <f>BA103/CV103*1000</f>
        <v>0</v>
      </c>
      <c r="BG103" s="2">
        <f>BB103/CV103*1000</f>
        <v>0</v>
      </c>
      <c r="BH103" s="2">
        <f>BC103/CV103*1000</f>
        <v>0</v>
      </c>
      <c r="BI103" s="147">
        <f>BD103/CV103*1000</f>
        <v>0</v>
      </c>
      <c r="BJ103" s="3"/>
      <c r="BK103" s="21">
        <v>11601</v>
      </c>
      <c r="BL103" s="3">
        <v>11568</v>
      </c>
      <c r="BM103" s="2">
        <v>33</v>
      </c>
      <c r="BN103" s="2">
        <v>33</v>
      </c>
      <c r="BO103" s="45"/>
      <c r="BP103" s="2">
        <f>BN103+BO103</f>
        <v>33</v>
      </c>
      <c r="BQ103" s="2">
        <f>BM103/BL103*1000</f>
        <v>2.8526970954356843</v>
      </c>
      <c r="BR103" s="2">
        <f>BP103/BL103*1000</f>
        <v>2.8526970954356843</v>
      </c>
      <c r="BS103" s="2"/>
      <c r="BT103" s="7">
        <v>11660</v>
      </c>
      <c r="BU103" s="3">
        <v>11654</v>
      </c>
      <c r="BV103" s="2">
        <f>BT103-BU103</f>
        <v>6</v>
      </c>
      <c r="BW103" s="2">
        <v>6</v>
      </c>
      <c r="BX103" s="61"/>
      <c r="BY103" s="2">
        <f>BW103+BX103</f>
        <v>6</v>
      </c>
      <c r="BZ103" s="2">
        <f>BV103/BU103*1000</f>
        <v>0.51484468851896337</v>
      </c>
      <c r="CA103" s="2">
        <f>BY103/BU103*1000</f>
        <v>0.51484468851896337</v>
      </c>
      <c r="CB103" s="2"/>
      <c r="CC103" s="105">
        <v>11655</v>
      </c>
      <c r="CD103" s="3">
        <v>11651</v>
      </c>
      <c r="CE103" s="2">
        <f>CC103-CD103</f>
        <v>4</v>
      </c>
      <c r="CF103" s="2">
        <v>4</v>
      </c>
      <c r="CG103" s="61"/>
      <c r="CH103" s="2">
        <f>CF103+CG103</f>
        <v>4</v>
      </c>
      <c r="CI103" s="2">
        <f>CE103/CD103*1000</f>
        <v>0.34331817011415328</v>
      </c>
      <c r="CJ103" s="2">
        <f>CH103/CD103*1000</f>
        <v>0.34331817011415328</v>
      </c>
      <c r="CK103" s="2"/>
      <c r="CL103" s="105">
        <v>11713</v>
      </c>
      <c r="CM103" s="3">
        <v>11707</v>
      </c>
      <c r="CN103" s="2">
        <f>CL103-CM103</f>
        <v>6</v>
      </c>
      <c r="CO103" s="2">
        <f>CN103</f>
        <v>6</v>
      </c>
      <c r="CP103" s="61"/>
      <c r="CQ103" s="2">
        <f>CO103+CP103</f>
        <v>6</v>
      </c>
      <c r="CR103" s="2">
        <f>CN103/CM103*1000</f>
        <v>0.51251388058426584</v>
      </c>
      <c r="CS103" s="2">
        <f>CQ103/CM103*1000</f>
        <v>0.51251388058426584</v>
      </c>
      <c r="CT103" s="2"/>
      <c r="CU103" s="132">
        <v>11698</v>
      </c>
      <c r="CV103" s="3">
        <v>11691</v>
      </c>
      <c r="CW103" s="2">
        <f>CU103-CV103</f>
        <v>7</v>
      </c>
      <c r="CX103" s="2">
        <f>CW103</f>
        <v>7</v>
      </c>
      <c r="CY103" s="61"/>
      <c r="CZ103" s="2">
        <f>CX103+CY103</f>
        <v>7</v>
      </c>
      <c r="DA103" s="2">
        <f>CW103/CV103*1000</f>
        <v>0.59875117611838158</v>
      </c>
      <c r="DB103" s="2">
        <f>CZ103/CV103*1000</f>
        <v>0.59875117611838158</v>
      </c>
      <c r="DC103" s="2"/>
      <c r="DD103" s="132">
        <v>11737</v>
      </c>
      <c r="DE103" s="3">
        <v>11737</v>
      </c>
      <c r="DF103" s="2">
        <f>DD103-DE103</f>
        <v>0</v>
      </c>
      <c r="DG103" s="2">
        <f>DF103</f>
        <v>0</v>
      </c>
      <c r="DH103" s="61"/>
      <c r="DI103" s="2">
        <f>DG103+DH103</f>
        <v>0</v>
      </c>
      <c r="DJ103" s="2">
        <f>DF103/DE103*1000</f>
        <v>0</v>
      </c>
      <c r="DK103" s="2">
        <f>DI103/DE103*1000</f>
        <v>0</v>
      </c>
      <c r="DL103" s="2"/>
      <c r="DM103" s="132">
        <v>11729</v>
      </c>
      <c r="DN103" s="2">
        <v>11706</v>
      </c>
      <c r="DO103" s="3">
        <f>DM103-DN103</f>
        <v>23</v>
      </c>
      <c r="DP103" s="3">
        <f>DO103/DN103*1000</f>
        <v>1.9648043738253886</v>
      </c>
      <c r="DQ103" s="2"/>
      <c r="DR103" s="132">
        <v>11792</v>
      </c>
      <c r="DS103" s="2">
        <v>11799</v>
      </c>
      <c r="DT103" s="3">
        <f>DR103-DS103</f>
        <v>-7</v>
      </c>
      <c r="DU103" s="3">
        <f>DT103/DS103*1000</f>
        <v>-0.5932706161539113</v>
      </c>
      <c r="DV103" s="2"/>
      <c r="DW103" s="2"/>
      <c r="DX103" s="77">
        <f>BP103</f>
        <v>33</v>
      </c>
      <c r="DY103" s="83">
        <f>BY103</f>
        <v>6</v>
      </c>
      <c r="DZ103" s="83">
        <f>CH103</f>
        <v>4</v>
      </c>
      <c r="EA103" s="81">
        <f>CQ103</f>
        <v>6</v>
      </c>
      <c r="EB103" s="81">
        <f>CZ103</f>
        <v>7</v>
      </c>
      <c r="EC103" s="81">
        <f>DI103</f>
        <v>0</v>
      </c>
      <c r="ED103" s="81">
        <f>DO103</f>
        <v>23</v>
      </c>
      <c r="EE103" s="81">
        <f>DT103</f>
        <v>-7</v>
      </c>
      <c r="EF103" s="2"/>
      <c r="EG103" s="77">
        <f>DX103/BL103*1000</f>
        <v>2.8526970954356843</v>
      </c>
      <c r="EH103" s="83">
        <f>DY103/BU103*1000</f>
        <v>0.51484468851896337</v>
      </c>
      <c r="EI103" s="83">
        <f>DZ103/CD103*1000</f>
        <v>0.34331817011415328</v>
      </c>
      <c r="EJ103" s="81">
        <f>EA103/CM103*1000</f>
        <v>0.51251388058426584</v>
      </c>
      <c r="EK103" s="81">
        <f>EB103/CV103*1000</f>
        <v>0.59875117611838158</v>
      </c>
      <c r="EL103" s="81">
        <f>EC103/DN103*1000</f>
        <v>0</v>
      </c>
      <c r="EM103" s="81">
        <f>ED103/DN103*1000</f>
        <v>1.9648043738253886</v>
      </c>
      <c r="EN103" s="81">
        <f>EE103/DS103*1000</f>
        <v>-0.5932706161539113</v>
      </c>
      <c r="EO103" s="2"/>
      <c r="EP103" s="83">
        <f>DY103-DX103</f>
        <v>-27</v>
      </c>
      <c r="EQ103" s="83">
        <f>DZ103-DY103</f>
        <v>-2</v>
      </c>
      <c r="ER103" s="83">
        <f>EA103-DZ103</f>
        <v>2</v>
      </c>
      <c r="ES103" s="83">
        <f>EB103-EA103</f>
        <v>1</v>
      </c>
      <c r="ET103" s="83">
        <f>EC103-EB103</f>
        <v>-7</v>
      </c>
      <c r="EU103" s="83">
        <f>ED103-EC103</f>
        <v>23</v>
      </c>
      <c r="EV103" s="83">
        <f>EE103-ED103</f>
        <v>-30</v>
      </c>
      <c r="EW103" s="2">
        <f>EU103+EV103</f>
        <v>-7</v>
      </c>
      <c r="EX103" s="2">
        <f>SUM(ES103:EV103)</f>
        <v>-13</v>
      </c>
      <c r="EY103" s="54"/>
      <c r="EZ103" s="77">
        <f>BR103</f>
        <v>2.8526970954356843</v>
      </c>
      <c r="FA103" s="83">
        <f>CA103</f>
        <v>0.51484468851896337</v>
      </c>
      <c r="FB103" s="83">
        <f>CJ103</f>
        <v>0.34331817011415328</v>
      </c>
      <c r="FC103" s="81">
        <f>CS103</f>
        <v>0.51251388058426584</v>
      </c>
      <c r="FD103" s="83">
        <f>DB103</f>
        <v>0.59875117611838158</v>
      </c>
      <c r="FE103" s="83">
        <f>DP103</f>
        <v>1.9648043738253886</v>
      </c>
      <c r="FF103" s="83">
        <f>DP103</f>
        <v>1.9648043738253886</v>
      </c>
      <c r="FG103" s="83">
        <f>DU103</f>
        <v>-0.5932706161539113</v>
      </c>
      <c r="FH103" s="2">
        <f>EW103/DE103*1000</f>
        <v>-0.59640453267444826</v>
      </c>
      <c r="FI103" s="2">
        <f>EX103/CM103*1000</f>
        <v>-1.1104467412659094</v>
      </c>
      <c r="FJ103" s="2"/>
      <c r="FK103" s="3">
        <f>EE103</f>
        <v>-7</v>
      </c>
    </row>
    <row r="104" spans="1:167" ht="12" customHeight="1" x14ac:dyDescent="0.25">
      <c r="A104" s="2">
        <v>3</v>
      </c>
      <c r="B104" s="10" t="s">
        <v>151</v>
      </c>
      <c r="C104" s="197">
        <v>51014</v>
      </c>
      <c r="D104" s="10"/>
      <c r="E104" s="2" t="s">
        <v>287</v>
      </c>
      <c r="F104" s="33"/>
      <c r="G104" s="33"/>
      <c r="H104" s="33"/>
      <c r="I104" s="33"/>
      <c r="J104" s="33"/>
      <c r="K104" s="33"/>
      <c r="L104" s="33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61"/>
      <c r="X104" s="45"/>
      <c r="Y104" s="3">
        <v>0</v>
      </c>
      <c r="Z104" s="147">
        <v>9</v>
      </c>
      <c r="AA104" s="3">
        <f>SUM(Y104:Z104)</f>
        <v>9</v>
      </c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29"/>
      <c r="AV104" s="148"/>
      <c r="AW104" s="148"/>
      <c r="AX104" s="148"/>
      <c r="AY104" s="29"/>
      <c r="AZ104" s="3"/>
      <c r="BA104" s="188">
        <f>AV104</f>
        <v>0</v>
      </c>
      <c r="BB104" s="2">
        <f>AW104</f>
        <v>0</v>
      </c>
      <c r="BC104" s="2">
        <f>AX104</f>
        <v>0</v>
      </c>
      <c r="BD104" s="147">
        <f>AY104</f>
        <v>0</v>
      </c>
      <c r="BE104" s="3">
        <f>EK104</f>
        <v>-0.14400921658986174</v>
      </c>
      <c r="BF104" s="188">
        <f>BA104/CV104*1000</f>
        <v>0</v>
      </c>
      <c r="BG104" s="2">
        <f>BB104/CV104*1000</f>
        <v>0</v>
      </c>
      <c r="BH104" s="2">
        <f>BC104/CV104*1000</f>
        <v>0</v>
      </c>
      <c r="BI104" s="147">
        <f>BD104/CV104*1000</f>
        <v>0</v>
      </c>
      <c r="BJ104" s="3"/>
      <c r="BK104" s="21">
        <v>6665</v>
      </c>
      <c r="BL104" s="3">
        <v>6655</v>
      </c>
      <c r="BM104" s="2">
        <v>10</v>
      </c>
      <c r="BN104" s="2">
        <v>10</v>
      </c>
      <c r="BO104" s="45"/>
      <c r="BP104" s="2">
        <f>BN104+BO104</f>
        <v>10</v>
      </c>
      <c r="BQ104" s="2">
        <f>BM104/BL104*1000</f>
        <v>1.5026296018031555</v>
      </c>
      <c r="BR104" s="2">
        <f>BP104/BL104*1000</f>
        <v>1.5026296018031555</v>
      </c>
      <c r="BS104" s="2"/>
      <c r="BT104" s="7">
        <v>6796</v>
      </c>
      <c r="BU104" s="3">
        <v>6767</v>
      </c>
      <c r="BV104" s="2">
        <f>BT104-BU104</f>
        <v>29</v>
      </c>
      <c r="BW104" s="2">
        <v>29</v>
      </c>
      <c r="BX104" s="61"/>
      <c r="BY104" s="2">
        <f>BW104+BX104</f>
        <v>29</v>
      </c>
      <c r="BZ104" s="2">
        <f>BV104/BU104*1000</f>
        <v>4.28550317718339</v>
      </c>
      <c r="CA104" s="2">
        <f>BY104/BU104*1000</f>
        <v>4.28550317718339</v>
      </c>
      <c r="CB104" s="2"/>
      <c r="CC104" s="105">
        <v>6824</v>
      </c>
      <c r="CD104" s="3">
        <v>6818</v>
      </c>
      <c r="CE104" s="2">
        <f>CC104-CD104</f>
        <v>6</v>
      </c>
      <c r="CF104" s="2">
        <v>6</v>
      </c>
      <c r="CG104" s="61"/>
      <c r="CH104" s="2">
        <f>CF104+CG104</f>
        <v>6</v>
      </c>
      <c r="CI104" s="2">
        <f>CE104/CD104*1000</f>
        <v>0.88002346729246106</v>
      </c>
      <c r="CJ104" s="2">
        <f>CH104/CD104*1000</f>
        <v>0.88002346729246106</v>
      </c>
      <c r="CK104" s="2"/>
      <c r="CL104" s="105">
        <v>6870</v>
      </c>
      <c r="CM104" s="3">
        <v>6862</v>
      </c>
      <c r="CN104" s="2">
        <f>CL104-CM104</f>
        <v>8</v>
      </c>
      <c r="CO104" s="2">
        <f>CN104</f>
        <v>8</v>
      </c>
      <c r="CP104" s="61"/>
      <c r="CQ104" s="2">
        <f>CO104+CP104</f>
        <v>8</v>
      </c>
      <c r="CR104" s="2">
        <f>CN104/CM104*1000</f>
        <v>1.1658408627222385</v>
      </c>
      <c r="CS104" s="2">
        <f>CQ104/CM104*1000</f>
        <v>1.1658408627222385</v>
      </c>
      <c r="CT104" s="2"/>
      <c r="CU104" s="132">
        <v>6943</v>
      </c>
      <c r="CV104" s="3">
        <v>6944</v>
      </c>
      <c r="CW104" s="2">
        <f>CU104-CV104</f>
        <v>-1</v>
      </c>
      <c r="CX104" s="2">
        <f>CW104</f>
        <v>-1</v>
      </c>
      <c r="CY104" s="61"/>
      <c r="CZ104" s="2">
        <f>CX104+CY104</f>
        <v>-1</v>
      </c>
      <c r="DA104" s="2">
        <f>CW104/CV104*1000</f>
        <v>-0.14400921658986174</v>
      </c>
      <c r="DB104" s="2">
        <f>CZ104/CV104*1000</f>
        <v>-0.14400921658986174</v>
      </c>
      <c r="DC104" s="2"/>
      <c r="DD104" s="132">
        <v>6919</v>
      </c>
      <c r="DE104" s="3">
        <v>6919</v>
      </c>
      <c r="DF104" s="2">
        <f>DD104-DE104</f>
        <v>0</v>
      </c>
      <c r="DG104" s="2">
        <f>DF104</f>
        <v>0</v>
      </c>
      <c r="DH104" s="61"/>
      <c r="DI104" s="2">
        <f>DG104+DH104</f>
        <v>0</v>
      </c>
      <c r="DJ104" s="2">
        <f>DF104/DE104*1000</f>
        <v>0</v>
      </c>
      <c r="DK104" s="2">
        <f>DI104/DE104*1000</f>
        <v>0</v>
      </c>
      <c r="DL104" s="2"/>
      <c r="DM104" s="132">
        <v>6912</v>
      </c>
      <c r="DN104" s="2">
        <v>6915</v>
      </c>
      <c r="DO104" s="3">
        <f>DM104-DN104</f>
        <v>-3</v>
      </c>
      <c r="DP104" s="3">
        <f>DO104/DN104*1000</f>
        <v>-0.43383947939262468</v>
      </c>
      <c r="DQ104" s="2"/>
      <c r="DR104" s="132">
        <v>6948</v>
      </c>
      <c r="DS104" s="2">
        <v>6924</v>
      </c>
      <c r="DT104" s="3">
        <f>DR104-DS104</f>
        <v>24</v>
      </c>
      <c r="DU104" s="3">
        <f>DT104/DS104*1000</f>
        <v>3.4662045060658575</v>
      </c>
      <c r="DV104" s="2"/>
      <c r="DW104" s="2"/>
      <c r="DX104" s="77">
        <f>BP104</f>
        <v>10</v>
      </c>
      <c r="DY104" s="83">
        <f>BY104</f>
        <v>29</v>
      </c>
      <c r="DZ104" s="83">
        <f>CH104</f>
        <v>6</v>
      </c>
      <c r="EA104" s="81">
        <f>CQ104</f>
        <v>8</v>
      </c>
      <c r="EB104" s="81">
        <f>CZ104</f>
        <v>-1</v>
      </c>
      <c r="EC104" s="81">
        <f>DI104</f>
        <v>0</v>
      </c>
      <c r="ED104" s="81">
        <f>DO104</f>
        <v>-3</v>
      </c>
      <c r="EE104" s="81">
        <f>DT104</f>
        <v>24</v>
      </c>
      <c r="EF104" s="2"/>
      <c r="EG104" s="77">
        <f>DX104/BL104*1000</f>
        <v>1.5026296018031555</v>
      </c>
      <c r="EH104" s="83">
        <f>DY104/BU104*1000</f>
        <v>4.28550317718339</v>
      </c>
      <c r="EI104" s="83">
        <f>DZ104/CD104*1000</f>
        <v>0.88002346729246106</v>
      </c>
      <c r="EJ104" s="81">
        <f>EA104/CM104*1000</f>
        <v>1.1658408627222385</v>
      </c>
      <c r="EK104" s="81">
        <f>EB104/CV104*1000</f>
        <v>-0.14400921658986174</v>
      </c>
      <c r="EL104" s="81">
        <f>EC104/DN104*1000</f>
        <v>0</v>
      </c>
      <c r="EM104" s="81">
        <f>ED104/DN104*1000</f>
        <v>-0.43383947939262468</v>
      </c>
      <c r="EN104" s="81">
        <f>EE104/DS104*1000</f>
        <v>3.4662045060658575</v>
      </c>
      <c r="EO104" s="2"/>
      <c r="EP104" s="83">
        <f>DY104-DX104</f>
        <v>19</v>
      </c>
      <c r="EQ104" s="83">
        <f>DZ104-DY104</f>
        <v>-23</v>
      </c>
      <c r="ER104" s="83">
        <f>EA104-DZ104</f>
        <v>2</v>
      </c>
      <c r="ES104" s="83">
        <f>EB104-EA104</f>
        <v>-9</v>
      </c>
      <c r="ET104" s="83">
        <f>EC104-EB104</f>
        <v>1</v>
      </c>
      <c r="EU104" s="83">
        <f>ED104-EC104</f>
        <v>-3</v>
      </c>
      <c r="EV104" s="83">
        <f>EE104-ED104</f>
        <v>27</v>
      </c>
      <c r="EW104" s="2">
        <f>EU104+EV104</f>
        <v>24</v>
      </c>
      <c r="EX104" s="2">
        <f>SUM(ES104:EV104)</f>
        <v>16</v>
      </c>
      <c r="EY104" s="54"/>
      <c r="EZ104" s="77">
        <f>BR104</f>
        <v>1.5026296018031555</v>
      </c>
      <c r="FA104" s="83">
        <f>CA104</f>
        <v>4.28550317718339</v>
      </c>
      <c r="FB104" s="83">
        <f>CJ104</f>
        <v>0.88002346729246106</v>
      </c>
      <c r="FC104" s="81">
        <f>CS104</f>
        <v>1.1658408627222385</v>
      </c>
      <c r="FD104" s="83">
        <f>DB104</f>
        <v>-0.14400921658986174</v>
      </c>
      <c r="FE104" s="83">
        <f>DP104</f>
        <v>-0.43383947939262468</v>
      </c>
      <c r="FF104" s="83">
        <f>DP104</f>
        <v>-0.43383947939262468</v>
      </c>
      <c r="FG104" s="83">
        <f>DU104</f>
        <v>3.4662045060658575</v>
      </c>
      <c r="FH104" s="2">
        <f>EW104/DE104*1000</f>
        <v>3.4687093510622922</v>
      </c>
      <c r="FI104" s="2">
        <f>EX104/CM104*1000</f>
        <v>2.331681725444477</v>
      </c>
      <c r="FJ104" s="2"/>
      <c r="FK104" s="3">
        <f>EE104</f>
        <v>24</v>
      </c>
    </row>
    <row r="105" spans="1:167" ht="12" customHeight="1" x14ac:dyDescent="0.25">
      <c r="A105" s="2">
        <v>3</v>
      </c>
      <c r="B105" s="10" t="s">
        <v>151</v>
      </c>
      <c r="C105" s="197">
        <v>56016</v>
      </c>
      <c r="D105" s="10"/>
      <c r="E105" s="2" t="s">
        <v>288</v>
      </c>
      <c r="F105" s="33"/>
      <c r="G105" s="33"/>
      <c r="H105" s="33"/>
      <c r="I105" s="33"/>
      <c r="J105" s="33"/>
      <c r="K105" s="33"/>
      <c r="L105" s="33"/>
      <c r="M105" s="45">
        <v>300</v>
      </c>
      <c r="N105" s="45"/>
      <c r="O105" s="45"/>
      <c r="P105" s="45"/>
      <c r="Q105" s="45"/>
      <c r="R105" s="45"/>
      <c r="S105" s="45"/>
      <c r="T105" s="45"/>
      <c r="U105" s="45"/>
      <c r="V105" s="45"/>
      <c r="W105" s="61"/>
      <c r="X105" s="45">
        <f>SUM(M105:W105)</f>
        <v>300</v>
      </c>
      <c r="Y105" s="3">
        <v>34</v>
      </c>
      <c r="Z105" s="147">
        <v>3</v>
      </c>
      <c r="AA105" s="3">
        <f>SUM(Y105:Z105)</f>
        <v>37</v>
      </c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29"/>
      <c r="AV105" s="148"/>
      <c r="AW105" s="148"/>
      <c r="AX105" s="148"/>
      <c r="AY105" s="29"/>
      <c r="AZ105" s="3"/>
      <c r="BA105" s="188">
        <f>AV105</f>
        <v>0</v>
      </c>
      <c r="BB105" s="2">
        <f>AW105</f>
        <v>0</v>
      </c>
      <c r="BC105" s="2">
        <f>AX105</f>
        <v>0</v>
      </c>
      <c r="BD105" s="147">
        <f>AY105</f>
        <v>0</v>
      </c>
      <c r="BE105" s="3">
        <f>EK105</f>
        <v>4.3681430312880938</v>
      </c>
      <c r="BF105" s="188">
        <f>BA105/CV105*1000</f>
        <v>0</v>
      </c>
      <c r="BG105" s="2">
        <f>BB105/CV105*1000</f>
        <v>0</v>
      </c>
      <c r="BH105" s="2">
        <f>BC105/CV105*1000</f>
        <v>0</v>
      </c>
      <c r="BI105" s="147">
        <f>BD105/CV105*1000</f>
        <v>0</v>
      </c>
      <c r="BJ105" s="3"/>
      <c r="BK105" s="21">
        <v>9896</v>
      </c>
      <c r="BL105" s="3">
        <v>9848</v>
      </c>
      <c r="BM105" s="2">
        <v>48</v>
      </c>
      <c r="BN105" s="2">
        <v>48</v>
      </c>
      <c r="BO105" s="45"/>
      <c r="BP105" s="2">
        <f>BN105+BO105</f>
        <v>48</v>
      </c>
      <c r="BQ105" s="2">
        <f>BM105/BL105*1000</f>
        <v>4.8740861088545904</v>
      </c>
      <c r="BR105" s="2">
        <f>BP105/BL105*1000</f>
        <v>4.8740861088545904</v>
      </c>
      <c r="BS105" s="2"/>
      <c r="BT105" s="7">
        <v>9897</v>
      </c>
      <c r="BU105" s="3">
        <v>9839</v>
      </c>
      <c r="BV105" s="2">
        <f>BT105-BU105</f>
        <v>58</v>
      </c>
      <c r="BW105" s="2">
        <v>58</v>
      </c>
      <c r="BX105" s="61"/>
      <c r="BY105" s="2">
        <f>BW105+BX105</f>
        <v>58</v>
      </c>
      <c r="BZ105" s="2">
        <f>BV105/BU105*1000</f>
        <v>5.8949080191076328</v>
      </c>
      <c r="CA105" s="2">
        <f>BY105/BU105*1000</f>
        <v>5.8949080191076328</v>
      </c>
      <c r="CB105" s="2"/>
      <c r="CC105" s="105">
        <v>9862</v>
      </c>
      <c r="CD105" s="3">
        <v>9795</v>
      </c>
      <c r="CE105" s="2">
        <f>CC105-CD105</f>
        <v>67</v>
      </c>
      <c r="CF105" s="2">
        <v>67</v>
      </c>
      <c r="CG105" s="61"/>
      <c r="CH105" s="2">
        <f>CF105+CG105</f>
        <v>67</v>
      </c>
      <c r="CI105" s="2">
        <f>CE105/CD105*1000</f>
        <v>6.840224604389995</v>
      </c>
      <c r="CJ105" s="2">
        <f>CH105/CD105*1000</f>
        <v>6.840224604389995</v>
      </c>
      <c r="CK105" s="2"/>
      <c r="CL105" s="105">
        <v>9895</v>
      </c>
      <c r="CM105" s="3">
        <v>9840</v>
      </c>
      <c r="CN105" s="2">
        <f>CL105-CM105</f>
        <v>55</v>
      </c>
      <c r="CO105" s="2">
        <f>CN105</f>
        <v>55</v>
      </c>
      <c r="CP105" s="61"/>
      <c r="CQ105" s="2">
        <f>CO105+CP105</f>
        <v>55</v>
      </c>
      <c r="CR105" s="2">
        <f>CN105/CM105*1000</f>
        <v>5.5894308943089435</v>
      </c>
      <c r="CS105" s="2">
        <f>CQ105/CM105*1000</f>
        <v>5.5894308943089435</v>
      </c>
      <c r="CT105" s="2"/>
      <c r="CU105" s="132">
        <v>9887</v>
      </c>
      <c r="CV105" s="3">
        <v>9844</v>
      </c>
      <c r="CW105" s="2">
        <f>CU105-CV105</f>
        <v>43</v>
      </c>
      <c r="CX105" s="2">
        <f>CW105</f>
        <v>43</v>
      </c>
      <c r="CY105" s="61"/>
      <c r="CZ105" s="2">
        <f>CX105+CY105</f>
        <v>43</v>
      </c>
      <c r="DA105" s="2">
        <f>CW105/CV105*1000</f>
        <v>4.3681430312880938</v>
      </c>
      <c r="DB105" s="2">
        <f>CZ105/CV105*1000</f>
        <v>4.3681430312880938</v>
      </c>
      <c r="DC105" s="2"/>
      <c r="DD105" s="132">
        <v>9908</v>
      </c>
      <c r="DE105" s="3">
        <v>9867</v>
      </c>
      <c r="DF105" s="2">
        <f>DD105-DE105</f>
        <v>41</v>
      </c>
      <c r="DG105" s="2">
        <f>DF105</f>
        <v>41</v>
      </c>
      <c r="DH105" s="61"/>
      <c r="DI105" s="2">
        <f>DG105+DH105</f>
        <v>41</v>
      </c>
      <c r="DJ105" s="2">
        <f>DF105/DE105*1000</f>
        <v>4.1552650248302418</v>
      </c>
      <c r="DK105" s="2">
        <f>DI105/DE105*1000</f>
        <v>4.1552650248302418</v>
      </c>
      <c r="DL105" s="2"/>
      <c r="DM105" s="132">
        <v>9867</v>
      </c>
      <c r="DN105" s="2">
        <v>9834</v>
      </c>
      <c r="DO105" s="3">
        <f>DM105-DN105</f>
        <v>33</v>
      </c>
      <c r="DP105" s="3">
        <f>DO105/DN105*1000</f>
        <v>3.3557046979865772</v>
      </c>
      <c r="DQ105" s="2"/>
      <c r="DR105" s="132">
        <v>9813</v>
      </c>
      <c r="DS105" s="2">
        <v>9796</v>
      </c>
      <c r="DT105" s="3">
        <f>DR105-DS105</f>
        <v>17</v>
      </c>
      <c r="DU105" s="3">
        <f>DT105/DS105*1000</f>
        <v>1.7354022049816253</v>
      </c>
      <c r="DV105" s="2"/>
      <c r="DW105" s="2"/>
      <c r="DX105" s="77">
        <f>BP105</f>
        <v>48</v>
      </c>
      <c r="DY105" s="83">
        <f>BY105</f>
        <v>58</v>
      </c>
      <c r="DZ105" s="83">
        <f>CH105</f>
        <v>67</v>
      </c>
      <c r="EA105" s="81">
        <f>CQ105</f>
        <v>55</v>
      </c>
      <c r="EB105" s="81">
        <f>CZ105</f>
        <v>43</v>
      </c>
      <c r="EC105" s="81">
        <f>DI105</f>
        <v>41</v>
      </c>
      <c r="ED105" s="81">
        <f>DO105</f>
        <v>33</v>
      </c>
      <c r="EE105" s="81">
        <f>DT105</f>
        <v>17</v>
      </c>
      <c r="EF105" s="2"/>
      <c r="EG105" s="77">
        <f>DX105/BL105*1000</f>
        <v>4.8740861088545904</v>
      </c>
      <c r="EH105" s="83">
        <f>DY105/BU105*1000</f>
        <v>5.8949080191076328</v>
      </c>
      <c r="EI105" s="83">
        <f>DZ105/CD105*1000</f>
        <v>6.840224604389995</v>
      </c>
      <c r="EJ105" s="81">
        <f>EA105/CM105*1000</f>
        <v>5.5894308943089435</v>
      </c>
      <c r="EK105" s="81">
        <f>EB105/CV105*1000</f>
        <v>4.3681430312880938</v>
      </c>
      <c r="EL105" s="81">
        <f>EC105/DN105*1000</f>
        <v>4.1692088671954446</v>
      </c>
      <c r="EM105" s="81">
        <f>ED105/DN105*1000</f>
        <v>3.3557046979865772</v>
      </c>
      <c r="EN105" s="81">
        <f>EE105/DS105*1000</f>
        <v>1.7354022049816253</v>
      </c>
      <c r="EO105" s="2"/>
      <c r="EP105" s="83">
        <f>DY105-DX105</f>
        <v>10</v>
      </c>
      <c r="EQ105" s="83">
        <f>DZ105-DY105</f>
        <v>9</v>
      </c>
      <c r="ER105" s="83">
        <f>EA105-DZ105</f>
        <v>-12</v>
      </c>
      <c r="ES105" s="83">
        <f>EB105-EA105</f>
        <v>-12</v>
      </c>
      <c r="ET105" s="83">
        <f>EC105-EB105</f>
        <v>-2</v>
      </c>
      <c r="EU105" s="83">
        <f>ED105-EC105</f>
        <v>-8</v>
      </c>
      <c r="EV105" s="83">
        <f>EE105-ED105</f>
        <v>-16</v>
      </c>
      <c r="EW105" s="2">
        <f>EU105+EV105</f>
        <v>-24</v>
      </c>
      <c r="EX105" s="2">
        <f>SUM(ES105:EV105)</f>
        <v>-38</v>
      </c>
      <c r="EY105" s="54"/>
      <c r="EZ105" s="77">
        <f>BR105</f>
        <v>4.8740861088545904</v>
      </c>
      <c r="FA105" s="83">
        <f>CA105</f>
        <v>5.8949080191076328</v>
      </c>
      <c r="FB105" s="83">
        <f>CJ105</f>
        <v>6.840224604389995</v>
      </c>
      <c r="FC105" s="81">
        <f>CS105</f>
        <v>5.5894308943089435</v>
      </c>
      <c r="FD105" s="83">
        <f>DB105</f>
        <v>4.3681430312880938</v>
      </c>
      <c r="FE105" s="83">
        <f>DP105</f>
        <v>3.3557046979865772</v>
      </c>
      <c r="FF105" s="83">
        <f>DP105</f>
        <v>3.3557046979865772</v>
      </c>
      <c r="FG105" s="83">
        <f>DU105</f>
        <v>1.7354022049816253</v>
      </c>
      <c r="FH105" s="2">
        <f>EW105/DE105*1000</f>
        <v>-2.4323502584372152</v>
      </c>
      <c r="FI105" s="2">
        <f>EX105/CM105*1000</f>
        <v>-3.8617886178861789</v>
      </c>
      <c r="FJ105" s="2"/>
      <c r="FK105" s="3">
        <f>EE105</f>
        <v>17</v>
      </c>
    </row>
    <row r="106" spans="1:167" ht="12" customHeight="1" x14ac:dyDescent="0.25">
      <c r="A106" s="2">
        <v>3</v>
      </c>
      <c r="B106" s="10" t="s">
        <v>155</v>
      </c>
      <c r="C106" s="197">
        <v>85007</v>
      </c>
      <c r="D106" s="10"/>
      <c r="E106" s="2" t="s">
        <v>289</v>
      </c>
      <c r="F106" s="33"/>
      <c r="G106" s="33"/>
      <c r="H106" s="33"/>
      <c r="I106" s="33"/>
      <c r="J106" s="33"/>
      <c r="K106" s="33"/>
      <c r="L106" s="33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61"/>
      <c r="X106" s="45"/>
      <c r="Y106" s="3">
        <v>7</v>
      </c>
      <c r="Z106" s="147">
        <v>3</v>
      </c>
      <c r="AA106" s="3">
        <f>SUM(Y106:Z106)</f>
        <v>10</v>
      </c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29"/>
      <c r="AV106" s="148"/>
      <c r="AW106" s="148"/>
      <c r="AX106" s="148"/>
      <c r="AY106" s="29"/>
      <c r="AZ106" s="3"/>
      <c r="BA106" s="188">
        <f>AV106</f>
        <v>0</v>
      </c>
      <c r="BB106" s="2">
        <f>AW106</f>
        <v>0</v>
      </c>
      <c r="BC106" s="2">
        <f>AX106</f>
        <v>0</v>
      </c>
      <c r="BD106" s="147">
        <f>AY106</f>
        <v>0</v>
      </c>
      <c r="BE106" s="3">
        <f>EK106</f>
        <v>0.38211692777990064</v>
      </c>
      <c r="BF106" s="188">
        <f>BA106/CV106*1000</f>
        <v>0</v>
      </c>
      <c r="BG106" s="2">
        <f>BB106/CV106*1000</f>
        <v>0</v>
      </c>
      <c r="BH106" s="2">
        <f>BC106/CV106*1000</f>
        <v>0</v>
      </c>
      <c r="BI106" s="147">
        <f>BD106/CV106*1000</f>
        <v>0</v>
      </c>
      <c r="BJ106" s="3"/>
      <c r="BK106" s="21">
        <v>5168</v>
      </c>
      <c r="BL106" s="3">
        <v>5164</v>
      </c>
      <c r="BM106" s="2">
        <v>4</v>
      </c>
      <c r="BN106" s="2">
        <v>4</v>
      </c>
      <c r="BO106" s="45"/>
      <c r="BP106" s="2">
        <f>BN106+BO106</f>
        <v>4</v>
      </c>
      <c r="BQ106" s="2">
        <f>BM106/BL106*1000</f>
        <v>0.77459333849728895</v>
      </c>
      <c r="BR106" s="2">
        <f>BP106/BL106*1000</f>
        <v>0.77459333849728895</v>
      </c>
      <c r="BS106" s="2"/>
      <c r="BT106" s="7">
        <v>5184</v>
      </c>
      <c r="BU106" s="3">
        <v>5174</v>
      </c>
      <c r="BV106" s="2">
        <f>BT106-BU106</f>
        <v>10</v>
      </c>
      <c r="BW106" s="2">
        <v>10</v>
      </c>
      <c r="BX106" s="61"/>
      <c r="BY106" s="2">
        <f>BW106+BX106</f>
        <v>10</v>
      </c>
      <c r="BZ106" s="2">
        <f>BV106/BU106*1000</f>
        <v>1.9327406262079629</v>
      </c>
      <c r="CA106" s="2">
        <f>BY106/BU106*1000</f>
        <v>1.9327406262079629</v>
      </c>
      <c r="CB106" s="2"/>
      <c r="CC106" s="105">
        <v>5199</v>
      </c>
      <c r="CD106" s="3">
        <v>5195</v>
      </c>
      <c r="CE106" s="2">
        <f>CC106-CD106</f>
        <v>4</v>
      </c>
      <c r="CF106" s="2">
        <v>4</v>
      </c>
      <c r="CG106" s="61"/>
      <c r="CH106" s="2">
        <f>CF106+CG106</f>
        <v>4</v>
      </c>
      <c r="CI106" s="2">
        <f>CE106/CD106*1000</f>
        <v>0.76997112608277185</v>
      </c>
      <c r="CJ106" s="2">
        <f>CH106/CD106*1000</f>
        <v>0.76997112608277185</v>
      </c>
      <c r="CK106" s="2"/>
      <c r="CL106" s="105">
        <v>5201</v>
      </c>
      <c r="CM106" s="3">
        <v>5197</v>
      </c>
      <c r="CN106" s="2">
        <f>CL106-CM106</f>
        <v>4</v>
      </c>
      <c r="CO106" s="2">
        <f>CN106</f>
        <v>4</v>
      </c>
      <c r="CP106" s="61"/>
      <c r="CQ106" s="2">
        <f>CO106+CP106</f>
        <v>4</v>
      </c>
      <c r="CR106" s="2">
        <f>CN106/CM106*1000</f>
        <v>0.7696748123917645</v>
      </c>
      <c r="CS106" s="2">
        <f>CQ106/CM106*1000</f>
        <v>0.7696748123917645</v>
      </c>
      <c r="CT106" s="2"/>
      <c r="CU106" s="132">
        <v>5236</v>
      </c>
      <c r="CV106" s="3">
        <v>5234</v>
      </c>
      <c r="CW106" s="2">
        <f>CU106-CV106</f>
        <v>2</v>
      </c>
      <c r="CX106" s="2">
        <f>CW106</f>
        <v>2</v>
      </c>
      <c r="CY106" s="61"/>
      <c r="CZ106" s="2">
        <f>CX106+CY106</f>
        <v>2</v>
      </c>
      <c r="DA106" s="2">
        <f>CW106/CV106*1000</f>
        <v>0.38211692777990064</v>
      </c>
      <c r="DB106" s="2">
        <f>CZ106/CV106*1000</f>
        <v>0.38211692777990064</v>
      </c>
      <c r="DC106" s="2"/>
      <c r="DD106" s="132">
        <v>5183</v>
      </c>
      <c r="DE106" s="3">
        <v>5177</v>
      </c>
      <c r="DF106" s="2">
        <f>DD106-DE106</f>
        <v>6</v>
      </c>
      <c r="DG106" s="2">
        <f>DF106</f>
        <v>6</v>
      </c>
      <c r="DH106" s="61"/>
      <c r="DI106" s="2">
        <f>DG106+DH106</f>
        <v>6</v>
      </c>
      <c r="DJ106" s="2">
        <f>DF106/DE106*1000</f>
        <v>1.1589723778249952</v>
      </c>
      <c r="DK106" s="2">
        <f>DI106/DE106*1000</f>
        <v>1.1589723778249952</v>
      </c>
      <c r="DL106" s="2"/>
      <c r="DM106" s="132">
        <v>5171</v>
      </c>
      <c r="DN106" s="2">
        <v>5171</v>
      </c>
      <c r="DO106" s="3">
        <f>DM106-DN106</f>
        <v>0</v>
      </c>
      <c r="DP106" s="3">
        <f>DO106/DN106*1000</f>
        <v>0</v>
      </c>
      <c r="DQ106" s="2"/>
      <c r="DR106" s="132">
        <v>5186</v>
      </c>
      <c r="DS106" s="2">
        <v>5175</v>
      </c>
      <c r="DT106" s="3">
        <f>DR106-DS106</f>
        <v>11</v>
      </c>
      <c r="DU106" s="3">
        <f>DT106/DS106*1000</f>
        <v>2.1256038647342996</v>
      </c>
      <c r="DV106" s="2"/>
      <c r="DW106" s="2"/>
      <c r="DX106" s="77">
        <f>BP106</f>
        <v>4</v>
      </c>
      <c r="DY106" s="83">
        <f>BY106</f>
        <v>10</v>
      </c>
      <c r="DZ106" s="83">
        <f>CH106</f>
        <v>4</v>
      </c>
      <c r="EA106" s="81">
        <f>CQ106</f>
        <v>4</v>
      </c>
      <c r="EB106" s="81">
        <f>CZ106</f>
        <v>2</v>
      </c>
      <c r="EC106" s="81">
        <f>DI106</f>
        <v>6</v>
      </c>
      <c r="ED106" s="81">
        <f>DO106</f>
        <v>0</v>
      </c>
      <c r="EE106" s="81">
        <f>DT106</f>
        <v>11</v>
      </c>
      <c r="EF106" s="2"/>
      <c r="EG106" s="77">
        <f>DX106/BL106*1000</f>
        <v>0.77459333849728895</v>
      </c>
      <c r="EH106" s="83">
        <f>DY106/BU106*1000</f>
        <v>1.9327406262079629</v>
      </c>
      <c r="EI106" s="83">
        <f>DZ106/CD106*1000</f>
        <v>0.76997112608277185</v>
      </c>
      <c r="EJ106" s="81">
        <f>EA106/CM106*1000</f>
        <v>0.7696748123917645</v>
      </c>
      <c r="EK106" s="81">
        <f>EB106/CV106*1000</f>
        <v>0.38211692777990064</v>
      </c>
      <c r="EL106" s="81">
        <f>EC106/DN106*1000</f>
        <v>1.1603171533552505</v>
      </c>
      <c r="EM106" s="81">
        <f>ED106/DN106*1000</f>
        <v>0</v>
      </c>
      <c r="EN106" s="81">
        <f>EE106/DS106*1000</f>
        <v>2.1256038647342996</v>
      </c>
      <c r="EO106" s="2"/>
      <c r="EP106" s="83">
        <f>DY106-DX106</f>
        <v>6</v>
      </c>
      <c r="EQ106" s="83">
        <f>DZ106-DY106</f>
        <v>-6</v>
      </c>
      <c r="ER106" s="83">
        <f>EA106-DZ106</f>
        <v>0</v>
      </c>
      <c r="ES106" s="83">
        <f>EB106-EA106</f>
        <v>-2</v>
      </c>
      <c r="ET106" s="83">
        <f>EC106-EB106</f>
        <v>4</v>
      </c>
      <c r="EU106" s="83">
        <f>ED106-EC106</f>
        <v>-6</v>
      </c>
      <c r="EV106" s="83">
        <f>EE106-ED106</f>
        <v>11</v>
      </c>
      <c r="EW106" s="2">
        <f>EU106+EV106</f>
        <v>5</v>
      </c>
      <c r="EX106" s="2">
        <f>SUM(ES106:EV106)</f>
        <v>7</v>
      </c>
      <c r="EY106" s="54"/>
      <c r="EZ106" s="77">
        <f>BR106</f>
        <v>0.77459333849728895</v>
      </c>
      <c r="FA106" s="83">
        <f>CA106</f>
        <v>1.9327406262079629</v>
      </c>
      <c r="FB106" s="83">
        <f>CJ106</f>
        <v>0.76997112608277185</v>
      </c>
      <c r="FC106" s="81">
        <f>CS106</f>
        <v>0.7696748123917645</v>
      </c>
      <c r="FD106" s="83">
        <f>DB106</f>
        <v>0.38211692777990064</v>
      </c>
      <c r="FE106" s="83">
        <f>DP106</f>
        <v>0</v>
      </c>
      <c r="FF106" s="83">
        <f>DP106</f>
        <v>0</v>
      </c>
      <c r="FG106" s="83">
        <f>DU106</f>
        <v>2.1256038647342996</v>
      </c>
      <c r="FH106" s="2">
        <f>EW106/DE106*1000</f>
        <v>0.96581031485416258</v>
      </c>
      <c r="FI106" s="2">
        <f>EX106/CM106*1000</f>
        <v>1.3469309216855878</v>
      </c>
      <c r="FJ106" s="2"/>
      <c r="FK106" s="3">
        <f>EE106</f>
        <v>11</v>
      </c>
    </row>
    <row r="107" spans="1:167" ht="12" customHeight="1" x14ac:dyDescent="0.25">
      <c r="A107" s="2">
        <v>3</v>
      </c>
      <c r="B107" s="10" t="s">
        <v>154</v>
      </c>
      <c r="C107" s="197">
        <v>91030</v>
      </c>
      <c r="D107" s="10"/>
      <c r="E107" s="2" t="s">
        <v>290</v>
      </c>
      <c r="F107" s="33"/>
      <c r="G107" s="33"/>
      <c r="H107" s="33"/>
      <c r="I107" s="33"/>
      <c r="J107" s="33"/>
      <c r="K107" s="33"/>
      <c r="L107" s="33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61"/>
      <c r="X107" s="45"/>
      <c r="Y107" s="3">
        <v>0</v>
      </c>
      <c r="Z107" s="147">
        <v>20</v>
      </c>
      <c r="AA107" s="3">
        <f>SUM(Y107:Z107)</f>
        <v>20</v>
      </c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29"/>
      <c r="AV107" s="148"/>
      <c r="AW107" s="148"/>
      <c r="AX107" s="148"/>
      <c r="AY107" s="29"/>
      <c r="AZ107" s="3"/>
      <c r="BA107" s="188">
        <f>AV107</f>
        <v>0</v>
      </c>
      <c r="BB107" s="2">
        <f>AW107</f>
        <v>0</v>
      </c>
      <c r="BC107" s="2">
        <f>AX107</f>
        <v>0</v>
      </c>
      <c r="BD107" s="147">
        <f>AY107</f>
        <v>0</v>
      </c>
      <c r="BE107" s="3">
        <f>EK107</f>
        <v>0.79656862745098034</v>
      </c>
      <c r="BF107" s="188">
        <f>BA107/CV107*1000</f>
        <v>0</v>
      </c>
      <c r="BG107" s="2">
        <f>BB107/CV107*1000</f>
        <v>0</v>
      </c>
      <c r="BH107" s="2">
        <f>BC107/CV107*1000</f>
        <v>0</v>
      </c>
      <c r="BI107" s="147">
        <f>BD107/CV107*1000</f>
        <v>0</v>
      </c>
      <c r="BJ107" s="3"/>
      <c r="BK107" s="21">
        <v>15670</v>
      </c>
      <c r="BL107" s="3">
        <v>15646</v>
      </c>
      <c r="BM107" s="2">
        <v>24</v>
      </c>
      <c r="BN107" s="2">
        <v>24</v>
      </c>
      <c r="BO107" s="45"/>
      <c r="BP107" s="2">
        <f>BN107+BO107</f>
        <v>24</v>
      </c>
      <c r="BQ107" s="2">
        <f>BM107/BL107*1000</f>
        <v>1.53393838680813</v>
      </c>
      <c r="BR107" s="2">
        <f>BP107/BL107*1000</f>
        <v>1.53393838680813</v>
      </c>
      <c r="BS107" s="2"/>
      <c r="BT107" s="7">
        <v>15859</v>
      </c>
      <c r="BU107" s="3">
        <v>15842</v>
      </c>
      <c r="BV107" s="2">
        <f>BT107-BU107</f>
        <v>17</v>
      </c>
      <c r="BW107" s="2">
        <v>17</v>
      </c>
      <c r="BX107" s="61"/>
      <c r="BY107" s="2">
        <f>BW107+BX107</f>
        <v>17</v>
      </c>
      <c r="BZ107" s="2">
        <f>BV107/BU107*1000</f>
        <v>1.0730968312081808</v>
      </c>
      <c r="CA107" s="2">
        <f>BY107/BU107*1000</f>
        <v>1.0730968312081808</v>
      </c>
      <c r="CB107" s="2"/>
      <c r="CC107" s="105">
        <v>15953</v>
      </c>
      <c r="CD107" s="3">
        <v>15931</v>
      </c>
      <c r="CE107" s="2">
        <f>CC107-CD107</f>
        <v>22</v>
      </c>
      <c r="CF107" s="2">
        <v>22</v>
      </c>
      <c r="CG107" s="61"/>
      <c r="CH107" s="2">
        <f>CF107+CG107</f>
        <v>22</v>
      </c>
      <c r="CI107" s="2">
        <f>CE107/CD107*1000</f>
        <v>1.3809553700332684</v>
      </c>
      <c r="CJ107" s="2">
        <f>CH107/CD107*1000</f>
        <v>1.3809553700332684</v>
      </c>
      <c r="CK107" s="2"/>
      <c r="CL107" s="105">
        <v>16152</v>
      </c>
      <c r="CM107" s="3">
        <v>16142</v>
      </c>
      <c r="CN107" s="2">
        <f>CL107-CM107</f>
        <v>10</v>
      </c>
      <c r="CO107" s="2">
        <f>CN107</f>
        <v>10</v>
      </c>
      <c r="CP107" s="61"/>
      <c r="CQ107" s="2">
        <f>CO107+CP107</f>
        <v>10</v>
      </c>
      <c r="CR107" s="2">
        <f>CN107/CM107*1000</f>
        <v>0.61950192045595343</v>
      </c>
      <c r="CS107" s="2">
        <f>CQ107/CM107*1000</f>
        <v>0.61950192045595343</v>
      </c>
      <c r="CT107" s="2"/>
      <c r="CU107" s="132">
        <v>16333</v>
      </c>
      <c r="CV107" s="3">
        <v>16320</v>
      </c>
      <c r="CW107" s="2">
        <f>CU107-CV107</f>
        <v>13</v>
      </c>
      <c r="CX107" s="2">
        <f>CW107</f>
        <v>13</v>
      </c>
      <c r="CY107" s="61"/>
      <c r="CZ107" s="2">
        <f>CX107+CY107</f>
        <v>13</v>
      </c>
      <c r="DA107" s="2">
        <f>CW107/CV107*1000</f>
        <v>0.79656862745098034</v>
      </c>
      <c r="DB107" s="2">
        <f>CZ107/CV107*1000</f>
        <v>0.79656862745098034</v>
      </c>
      <c r="DC107" s="2"/>
      <c r="DD107" s="132">
        <v>16370</v>
      </c>
      <c r="DE107" s="3">
        <v>16357</v>
      </c>
      <c r="DF107" s="2">
        <f>DD107-DE107</f>
        <v>13</v>
      </c>
      <c r="DG107" s="2">
        <f>DF107</f>
        <v>13</v>
      </c>
      <c r="DH107" s="61"/>
      <c r="DI107" s="2">
        <f>DG107+DH107</f>
        <v>13</v>
      </c>
      <c r="DJ107" s="2">
        <f>DF107/DE107*1000</f>
        <v>0.79476676652197842</v>
      </c>
      <c r="DK107" s="2">
        <f>DI107/DE107*1000</f>
        <v>0.79476676652197842</v>
      </c>
      <c r="DL107" s="2"/>
      <c r="DM107" s="132">
        <v>16435</v>
      </c>
      <c r="DN107" s="2">
        <v>16423</v>
      </c>
      <c r="DO107" s="3">
        <f>DM107-DN107</f>
        <v>12</v>
      </c>
      <c r="DP107" s="3">
        <f>DO107/DN107*1000</f>
        <v>0.73068257930950498</v>
      </c>
      <c r="DQ107" s="2"/>
      <c r="DR107" s="132">
        <v>16586</v>
      </c>
      <c r="DS107" s="2">
        <v>16576</v>
      </c>
      <c r="DT107" s="3">
        <f>DR107-DS107</f>
        <v>10</v>
      </c>
      <c r="DU107" s="3">
        <f>DT107/DS107*1000</f>
        <v>0.60328185328185324</v>
      </c>
      <c r="DV107" s="2"/>
      <c r="DW107" s="2"/>
      <c r="DX107" s="77">
        <f>BP107</f>
        <v>24</v>
      </c>
      <c r="DY107" s="83">
        <f>BY107</f>
        <v>17</v>
      </c>
      <c r="DZ107" s="83">
        <f>CH107</f>
        <v>22</v>
      </c>
      <c r="EA107" s="81">
        <f>CQ107</f>
        <v>10</v>
      </c>
      <c r="EB107" s="81">
        <f>CZ107</f>
        <v>13</v>
      </c>
      <c r="EC107" s="81">
        <f>DI107</f>
        <v>13</v>
      </c>
      <c r="ED107" s="81">
        <f>DO107</f>
        <v>12</v>
      </c>
      <c r="EE107" s="81">
        <f>DT107</f>
        <v>10</v>
      </c>
      <c r="EF107" s="2"/>
      <c r="EG107" s="77">
        <f>DX107/BL107*1000</f>
        <v>1.53393838680813</v>
      </c>
      <c r="EH107" s="83">
        <f>DY107/BU107*1000</f>
        <v>1.0730968312081808</v>
      </c>
      <c r="EI107" s="83">
        <f>DZ107/CD107*1000</f>
        <v>1.3809553700332684</v>
      </c>
      <c r="EJ107" s="81">
        <f>EA107/CM107*1000</f>
        <v>0.61950192045595343</v>
      </c>
      <c r="EK107" s="81">
        <f>EB107/CV107*1000</f>
        <v>0.79656862745098034</v>
      </c>
      <c r="EL107" s="81">
        <f>EC107/DN107*1000</f>
        <v>0.7915727942519637</v>
      </c>
      <c r="EM107" s="81">
        <f>ED107/DN107*1000</f>
        <v>0.73068257930950498</v>
      </c>
      <c r="EN107" s="81">
        <f>EE107/DS107*1000</f>
        <v>0.60328185328185324</v>
      </c>
      <c r="EO107" s="2"/>
      <c r="EP107" s="83">
        <f>DY107-DX107</f>
        <v>-7</v>
      </c>
      <c r="EQ107" s="83">
        <f>DZ107-DY107</f>
        <v>5</v>
      </c>
      <c r="ER107" s="83">
        <f>EA107-DZ107</f>
        <v>-12</v>
      </c>
      <c r="ES107" s="83">
        <f>EB107-EA107</f>
        <v>3</v>
      </c>
      <c r="ET107" s="83">
        <f>EC107-EB107</f>
        <v>0</v>
      </c>
      <c r="EU107" s="83">
        <f>ED107-EC107</f>
        <v>-1</v>
      </c>
      <c r="EV107" s="83">
        <f>EE107-ED107</f>
        <v>-2</v>
      </c>
      <c r="EW107" s="2">
        <f>EU107+EV107</f>
        <v>-3</v>
      </c>
      <c r="EX107" s="2">
        <f>SUM(ES107:EV107)</f>
        <v>0</v>
      </c>
      <c r="EY107" s="54"/>
      <c r="EZ107" s="77">
        <f>BR107</f>
        <v>1.53393838680813</v>
      </c>
      <c r="FA107" s="83">
        <f>CA107</f>
        <v>1.0730968312081808</v>
      </c>
      <c r="FB107" s="83">
        <f>CJ107</f>
        <v>1.3809553700332684</v>
      </c>
      <c r="FC107" s="81">
        <f>CS107</f>
        <v>0.61950192045595343</v>
      </c>
      <c r="FD107" s="83">
        <f>DB107</f>
        <v>0.79656862745098034</v>
      </c>
      <c r="FE107" s="83">
        <f>DP107</f>
        <v>0.73068257930950498</v>
      </c>
      <c r="FF107" s="83">
        <f>DP107</f>
        <v>0.73068257930950498</v>
      </c>
      <c r="FG107" s="83">
        <f>DU107</f>
        <v>0.60328185328185324</v>
      </c>
      <c r="FH107" s="2">
        <f>EW107/DE107*1000</f>
        <v>-0.18340771535122577</v>
      </c>
      <c r="FI107" s="2">
        <f>EX107/CM107*1000</f>
        <v>0</v>
      </c>
      <c r="FJ107" s="2"/>
      <c r="FK107" s="3">
        <f>EE107</f>
        <v>10</v>
      </c>
    </row>
    <row r="108" spans="1:167" ht="12" customHeight="1" x14ac:dyDescent="0.25">
      <c r="A108" s="2">
        <v>3</v>
      </c>
      <c r="B108" s="10" t="s">
        <v>152</v>
      </c>
      <c r="C108" s="197">
        <v>61012</v>
      </c>
      <c r="D108" s="10"/>
      <c r="E108" s="2" t="s">
        <v>291</v>
      </c>
      <c r="F108" s="33"/>
      <c r="G108" s="33"/>
      <c r="H108" s="33"/>
      <c r="I108" s="33"/>
      <c r="J108" s="33"/>
      <c r="K108" s="33"/>
      <c r="L108" s="33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61"/>
      <c r="X108" s="45"/>
      <c r="Y108" s="3">
        <v>4</v>
      </c>
      <c r="Z108" s="147">
        <v>3</v>
      </c>
      <c r="AA108" s="3">
        <f>SUM(Y108:Z108)</f>
        <v>7</v>
      </c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29"/>
      <c r="AV108" s="148"/>
      <c r="AW108" s="148"/>
      <c r="AX108" s="148"/>
      <c r="AY108" s="29"/>
      <c r="AZ108" s="3"/>
      <c r="BA108" s="188">
        <f>AV108</f>
        <v>0</v>
      </c>
      <c r="BB108" s="2">
        <f>AW108</f>
        <v>0</v>
      </c>
      <c r="BC108" s="2">
        <f>AX108</f>
        <v>0</v>
      </c>
      <c r="BD108" s="147">
        <f>AY108</f>
        <v>0</v>
      </c>
      <c r="BE108" s="3">
        <f>EK108</f>
        <v>0.21997360316761991</v>
      </c>
      <c r="BF108" s="188">
        <f>BA108/CV108*1000</f>
        <v>0</v>
      </c>
      <c r="BG108" s="2">
        <f>BB108/CV108*1000</f>
        <v>0</v>
      </c>
      <c r="BH108" s="2">
        <f>BC108/CV108*1000</f>
        <v>0</v>
      </c>
      <c r="BI108" s="147">
        <f>BD108/CV108*1000</f>
        <v>0</v>
      </c>
      <c r="BJ108" s="3"/>
      <c r="BK108" s="21">
        <v>4463</v>
      </c>
      <c r="BL108" s="3">
        <v>4454</v>
      </c>
      <c r="BM108" s="2">
        <v>9</v>
      </c>
      <c r="BN108" s="2">
        <v>9</v>
      </c>
      <c r="BO108" s="45"/>
      <c r="BP108" s="2">
        <f>BN108+BO108</f>
        <v>9</v>
      </c>
      <c r="BQ108" s="2">
        <f>BM108/BL108*1000</f>
        <v>2.0206555904804673</v>
      </c>
      <c r="BR108" s="2">
        <f>BP108/BL108*1000</f>
        <v>2.0206555904804673</v>
      </c>
      <c r="BS108" s="2"/>
      <c r="BT108" s="7">
        <v>4468</v>
      </c>
      <c r="BU108" s="3">
        <v>4459</v>
      </c>
      <c r="BV108" s="2">
        <f>BT108-BU108</f>
        <v>9</v>
      </c>
      <c r="BW108" s="2">
        <v>9</v>
      </c>
      <c r="BX108" s="61"/>
      <c r="BY108" s="2">
        <f>BW108+BX108</f>
        <v>9</v>
      </c>
      <c r="BZ108" s="2">
        <f>BV108/BU108*1000</f>
        <v>2.0183897734918141</v>
      </c>
      <c r="CA108" s="2">
        <f>BY108/BU108*1000</f>
        <v>2.0183897734918141</v>
      </c>
      <c r="CB108" s="2"/>
      <c r="CC108" s="105">
        <v>4448</v>
      </c>
      <c r="CD108" s="3">
        <v>4442</v>
      </c>
      <c r="CE108" s="2">
        <f>CC108-CD108</f>
        <v>6</v>
      </c>
      <c r="CF108" s="2">
        <v>6</v>
      </c>
      <c r="CG108" s="61"/>
      <c r="CH108" s="2">
        <f>CF108+CG108</f>
        <v>6</v>
      </c>
      <c r="CI108" s="2">
        <f>CE108/CD108*1000</f>
        <v>1.3507429085997298</v>
      </c>
      <c r="CJ108" s="2">
        <f>CH108/CD108*1000</f>
        <v>1.3507429085997298</v>
      </c>
      <c r="CK108" s="2"/>
      <c r="CL108" s="105">
        <v>4513</v>
      </c>
      <c r="CM108" s="3">
        <v>4511</v>
      </c>
      <c r="CN108" s="2">
        <f>CL108-CM108</f>
        <v>2</v>
      </c>
      <c r="CO108" s="2">
        <f>CN108</f>
        <v>2</v>
      </c>
      <c r="CP108" s="61"/>
      <c r="CQ108" s="2">
        <f>CO108+CP108</f>
        <v>2</v>
      </c>
      <c r="CR108" s="2">
        <f>CN108/CM108*1000</f>
        <v>0.44336067390822431</v>
      </c>
      <c r="CS108" s="2">
        <f>CQ108/CM108*1000</f>
        <v>0.44336067390822431</v>
      </c>
      <c r="CT108" s="2"/>
      <c r="CU108" s="132">
        <v>4547</v>
      </c>
      <c r="CV108" s="3">
        <v>4546</v>
      </c>
      <c r="CW108" s="2">
        <f>CU108-CV108</f>
        <v>1</v>
      </c>
      <c r="CX108" s="2">
        <f>CW108</f>
        <v>1</v>
      </c>
      <c r="CY108" s="61"/>
      <c r="CZ108" s="2">
        <f>CX108+CY108</f>
        <v>1</v>
      </c>
      <c r="DA108" s="2">
        <f>CW108/CV108*1000</f>
        <v>0.21997360316761991</v>
      </c>
      <c r="DB108" s="2">
        <f>CZ108/CV108*1000</f>
        <v>0.21997360316761991</v>
      </c>
      <c r="DC108" s="2"/>
      <c r="DD108" s="132">
        <v>4568</v>
      </c>
      <c r="DE108" s="3">
        <v>4566</v>
      </c>
      <c r="DF108" s="2">
        <f>DD108-DE108</f>
        <v>2</v>
      </c>
      <c r="DG108" s="2">
        <f>DF108</f>
        <v>2</v>
      </c>
      <c r="DH108" s="61"/>
      <c r="DI108" s="2">
        <f>DG108+DH108</f>
        <v>2</v>
      </c>
      <c r="DJ108" s="2">
        <f>DF108/DE108*1000</f>
        <v>0.43802014892685065</v>
      </c>
      <c r="DK108" s="2">
        <f>DI108/DE108*1000</f>
        <v>0.43802014892685065</v>
      </c>
      <c r="DL108" s="2"/>
      <c r="DM108" s="132">
        <v>4623</v>
      </c>
      <c r="DN108" s="2">
        <v>4619</v>
      </c>
      <c r="DO108" s="3">
        <f>DM108-DN108</f>
        <v>4</v>
      </c>
      <c r="DP108" s="3">
        <f>DO108/DN108*1000</f>
        <v>0.86598830915782632</v>
      </c>
      <c r="DQ108" s="2"/>
      <c r="DR108" s="132">
        <v>4634</v>
      </c>
      <c r="DS108" s="2">
        <v>4637</v>
      </c>
      <c r="DT108" s="3">
        <f>DR108-DS108</f>
        <v>-3</v>
      </c>
      <c r="DU108" s="3">
        <f>DT108/DS108*1000</f>
        <v>-0.64697002372223422</v>
      </c>
      <c r="DV108" s="2"/>
      <c r="DW108" s="2"/>
      <c r="DX108" s="77">
        <f>BP108</f>
        <v>9</v>
      </c>
      <c r="DY108" s="83">
        <f>BY108</f>
        <v>9</v>
      </c>
      <c r="DZ108" s="83">
        <f>CH108</f>
        <v>6</v>
      </c>
      <c r="EA108" s="81">
        <f>CQ108</f>
        <v>2</v>
      </c>
      <c r="EB108" s="81">
        <f>CZ108</f>
        <v>1</v>
      </c>
      <c r="EC108" s="81">
        <f>DI108</f>
        <v>2</v>
      </c>
      <c r="ED108" s="81">
        <f>DO108</f>
        <v>4</v>
      </c>
      <c r="EE108" s="81">
        <f>DT108</f>
        <v>-3</v>
      </c>
      <c r="EF108" s="2"/>
      <c r="EG108" s="77">
        <f>DX108/BL108*1000</f>
        <v>2.0206555904804673</v>
      </c>
      <c r="EH108" s="83">
        <f>DY108/BU108*1000</f>
        <v>2.0183897734918141</v>
      </c>
      <c r="EI108" s="83">
        <f>DZ108/CD108*1000</f>
        <v>1.3507429085997298</v>
      </c>
      <c r="EJ108" s="81">
        <f>EA108/CM108*1000</f>
        <v>0.44336067390822431</v>
      </c>
      <c r="EK108" s="81">
        <f>EB108/CV108*1000</f>
        <v>0.21997360316761991</v>
      </c>
      <c r="EL108" s="81">
        <f>EC108/DN108*1000</f>
        <v>0.43299415457891316</v>
      </c>
      <c r="EM108" s="81">
        <f>ED108/DN108*1000</f>
        <v>0.86598830915782632</v>
      </c>
      <c r="EN108" s="81">
        <f>EE108/DS108*1000</f>
        <v>-0.64697002372223422</v>
      </c>
      <c r="EO108" s="2"/>
      <c r="EP108" s="83">
        <f>DY108-DX108</f>
        <v>0</v>
      </c>
      <c r="EQ108" s="83">
        <f>DZ108-DY108</f>
        <v>-3</v>
      </c>
      <c r="ER108" s="83">
        <f>EA108-DZ108</f>
        <v>-4</v>
      </c>
      <c r="ES108" s="83">
        <f>EB108-EA108</f>
        <v>-1</v>
      </c>
      <c r="ET108" s="83">
        <f>EC108-EB108</f>
        <v>1</v>
      </c>
      <c r="EU108" s="83">
        <f>ED108-EC108</f>
        <v>2</v>
      </c>
      <c r="EV108" s="83">
        <f>EE108-ED108</f>
        <v>-7</v>
      </c>
      <c r="EW108" s="2">
        <f>EU108+EV108</f>
        <v>-5</v>
      </c>
      <c r="EX108" s="2">
        <f>SUM(ES108:EV108)</f>
        <v>-5</v>
      </c>
      <c r="EY108" s="54"/>
      <c r="EZ108" s="77">
        <f>BR108</f>
        <v>2.0206555904804673</v>
      </c>
      <c r="FA108" s="83">
        <f>CA108</f>
        <v>2.0183897734918141</v>
      </c>
      <c r="FB108" s="83">
        <f>CJ108</f>
        <v>1.3507429085997298</v>
      </c>
      <c r="FC108" s="81">
        <f>CS108</f>
        <v>0.44336067390822431</v>
      </c>
      <c r="FD108" s="83">
        <f>DB108</f>
        <v>0.21997360316761991</v>
      </c>
      <c r="FE108" s="83">
        <f>DP108</f>
        <v>0.86598830915782632</v>
      </c>
      <c r="FF108" s="83">
        <f>DP108</f>
        <v>0.86598830915782632</v>
      </c>
      <c r="FG108" s="83">
        <f>DU108</f>
        <v>-0.64697002372223422</v>
      </c>
      <c r="FH108" s="2">
        <f>EW108/DE108*1000</f>
        <v>-1.0950503723171265</v>
      </c>
      <c r="FI108" s="2">
        <f>EX108/CM108*1000</f>
        <v>-1.1084016847705607</v>
      </c>
      <c r="FJ108" s="2"/>
      <c r="FK108" s="3">
        <f>EE108</f>
        <v>-3</v>
      </c>
    </row>
    <row r="109" spans="1:167" ht="12" customHeight="1" x14ac:dyDescent="0.25">
      <c r="A109" s="2">
        <v>3</v>
      </c>
      <c r="B109" s="10" t="s">
        <v>151</v>
      </c>
      <c r="C109" s="197">
        <v>53082</v>
      </c>
      <c r="D109" s="10"/>
      <c r="E109" s="2" t="s">
        <v>292</v>
      </c>
      <c r="F109" s="33"/>
      <c r="G109" s="33"/>
      <c r="H109" s="33"/>
      <c r="I109" s="33"/>
      <c r="J109" s="33"/>
      <c r="K109" s="33"/>
      <c r="L109" s="33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61"/>
      <c r="X109" s="45"/>
      <c r="Y109" s="3">
        <v>7</v>
      </c>
      <c r="Z109" s="147">
        <v>8</v>
      </c>
      <c r="AA109" s="3">
        <f>SUM(Y109:Z109)</f>
        <v>15</v>
      </c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29"/>
      <c r="AV109" s="148"/>
      <c r="AW109" s="148"/>
      <c r="AX109" s="148"/>
      <c r="AY109" s="29"/>
      <c r="AZ109" s="3"/>
      <c r="BA109" s="188">
        <f>AV109</f>
        <v>0</v>
      </c>
      <c r="BB109" s="2">
        <f>AW109</f>
        <v>0</v>
      </c>
      <c r="BC109" s="2">
        <f>AX109</f>
        <v>0</v>
      </c>
      <c r="BD109" s="147">
        <f>AY109</f>
        <v>0</v>
      </c>
      <c r="BE109" s="3">
        <f>EK109</f>
        <v>1.7485064840448783</v>
      </c>
      <c r="BF109" s="188">
        <f>BA109/CV109*1000</f>
        <v>0</v>
      </c>
      <c r="BG109" s="2">
        <f>BB109/CV109*1000</f>
        <v>0</v>
      </c>
      <c r="BH109" s="2">
        <f>BC109/CV109*1000</f>
        <v>0</v>
      </c>
      <c r="BI109" s="147">
        <f>BD109/CV109*1000</f>
        <v>0</v>
      </c>
      <c r="BJ109" s="3"/>
      <c r="BK109" s="21">
        <v>20446</v>
      </c>
      <c r="BL109" s="3">
        <v>20428</v>
      </c>
      <c r="BM109" s="2">
        <v>18</v>
      </c>
      <c r="BN109" s="2">
        <v>18</v>
      </c>
      <c r="BO109" s="45"/>
      <c r="BP109" s="2">
        <f>BN109+BO109</f>
        <v>18</v>
      </c>
      <c r="BQ109" s="2">
        <f>BM109/BL109*1000</f>
        <v>0.88114352849030741</v>
      </c>
      <c r="BR109" s="2">
        <f>BP109/BL109*1000</f>
        <v>0.88114352849030741</v>
      </c>
      <c r="BS109" s="2"/>
      <c r="BT109" s="7">
        <v>20507</v>
      </c>
      <c r="BU109" s="3">
        <v>20489</v>
      </c>
      <c r="BV109" s="2">
        <f>BT109-BU109</f>
        <v>18</v>
      </c>
      <c r="BW109" s="2">
        <v>18</v>
      </c>
      <c r="BX109" s="61"/>
      <c r="BY109" s="2">
        <f>BW109+BX109</f>
        <v>18</v>
      </c>
      <c r="BZ109" s="2">
        <f>BV109/BU109*1000</f>
        <v>0.87852018156083744</v>
      </c>
      <c r="CA109" s="2">
        <f>BY109/BU109*1000</f>
        <v>0.87852018156083744</v>
      </c>
      <c r="CB109" s="2"/>
      <c r="CC109" s="105">
        <v>20569</v>
      </c>
      <c r="CD109" s="3">
        <v>20543</v>
      </c>
      <c r="CE109" s="2">
        <f>CC109-CD109</f>
        <v>26</v>
      </c>
      <c r="CF109" s="2">
        <v>26</v>
      </c>
      <c r="CG109" s="61"/>
      <c r="CH109" s="2">
        <f>CF109+CG109</f>
        <v>26</v>
      </c>
      <c r="CI109" s="2">
        <f>CE109/CD109*1000</f>
        <v>1.2656379301952003</v>
      </c>
      <c r="CJ109" s="2">
        <f>CH109/CD109*1000</f>
        <v>1.2656379301952003</v>
      </c>
      <c r="CK109" s="2"/>
      <c r="CL109" s="105">
        <v>20678</v>
      </c>
      <c r="CM109" s="3">
        <v>20652</v>
      </c>
      <c r="CN109" s="2">
        <f>CL109-CM109</f>
        <v>26</v>
      </c>
      <c r="CO109" s="2">
        <f>CN109</f>
        <v>26</v>
      </c>
      <c r="CP109" s="61"/>
      <c r="CQ109" s="2">
        <f>CO109+CP109</f>
        <v>26</v>
      </c>
      <c r="CR109" s="2">
        <f>CN109/CM109*1000</f>
        <v>1.2589579701723803</v>
      </c>
      <c r="CS109" s="2">
        <f>CQ109/CM109*1000</f>
        <v>1.2589579701723803</v>
      </c>
      <c r="CT109" s="2"/>
      <c r="CU109" s="132">
        <v>20625</v>
      </c>
      <c r="CV109" s="3">
        <v>20589</v>
      </c>
      <c r="CW109" s="2">
        <f>CU109-CV109</f>
        <v>36</v>
      </c>
      <c r="CX109" s="2">
        <f>CW109</f>
        <v>36</v>
      </c>
      <c r="CY109" s="61"/>
      <c r="CZ109" s="2">
        <f>CX109+CY109</f>
        <v>36</v>
      </c>
      <c r="DA109" s="2">
        <f>CW109/CV109*1000</f>
        <v>1.7485064840448783</v>
      </c>
      <c r="DB109" s="2">
        <f>CZ109/CV109*1000</f>
        <v>1.7485064840448783</v>
      </c>
      <c r="DC109" s="2"/>
      <c r="DD109" s="132">
        <v>20806</v>
      </c>
      <c r="DE109" s="3">
        <v>20788</v>
      </c>
      <c r="DF109" s="2">
        <f>DD109-DE109</f>
        <v>18</v>
      </c>
      <c r="DG109" s="2">
        <f>DF109</f>
        <v>18</v>
      </c>
      <c r="DH109" s="61"/>
      <c r="DI109" s="2">
        <f>DG109+DH109</f>
        <v>18</v>
      </c>
      <c r="DJ109" s="2">
        <f>DF109/DE109*1000</f>
        <v>0.86588416394073509</v>
      </c>
      <c r="DK109" s="2">
        <f>DI109/DE109*1000</f>
        <v>0.86588416394073509</v>
      </c>
      <c r="DL109" s="2"/>
      <c r="DM109" s="132">
        <v>20764</v>
      </c>
      <c r="DN109" s="2">
        <v>20758</v>
      </c>
      <c r="DO109" s="3">
        <f>DM109-DN109</f>
        <v>6</v>
      </c>
      <c r="DP109" s="3">
        <f>DO109/DN109*1000</f>
        <v>0.28904518739762985</v>
      </c>
      <c r="DQ109" s="2"/>
      <c r="DR109" s="132">
        <v>20829</v>
      </c>
      <c r="DS109" s="2">
        <v>20789</v>
      </c>
      <c r="DT109" s="3">
        <f>DR109-DS109</f>
        <v>40</v>
      </c>
      <c r="DU109" s="3">
        <f>DT109/DS109*1000</f>
        <v>1.9240944730386262</v>
      </c>
      <c r="DV109" s="2"/>
      <c r="DW109" s="2"/>
      <c r="DX109" s="77">
        <f>BP109</f>
        <v>18</v>
      </c>
      <c r="DY109" s="83">
        <f>BY109</f>
        <v>18</v>
      </c>
      <c r="DZ109" s="83">
        <f>CH109</f>
        <v>26</v>
      </c>
      <c r="EA109" s="81">
        <f>CQ109</f>
        <v>26</v>
      </c>
      <c r="EB109" s="81">
        <f>CZ109</f>
        <v>36</v>
      </c>
      <c r="EC109" s="81">
        <f>DI109</f>
        <v>18</v>
      </c>
      <c r="ED109" s="81">
        <f>DO109</f>
        <v>6</v>
      </c>
      <c r="EE109" s="81">
        <f>DT109</f>
        <v>40</v>
      </c>
      <c r="EF109" s="2"/>
      <c r="EG109" s="77">
        <f>DX109/BL109*1000</f>
        <v>0.88114352849030741</v>
      </c>
      <c r="EH109" s="83">
        <f>DY109/BU109*1000</f>
        <v>0.87852018156083744</v>
      </c>
      <c r="EI109" s="83">
        <f>DZ109/CD109*1000</f>
        <v>1.2656379301952003</v>
      </c>
      <c r="EJ109" s="81">
        <f>EA109/CM109*1000</f>
        <v>1.2589579701723803</v>
      </c>
      <c r="EK109" s="81">
        <f>EB109/CV109*1000</f>
        <v>1.7485064840448783</v>
      </c>
      <c r="EL109" s="81">
        <f>EC109/DN109*1000</f>
        <v>0.86713556219288945</v>
      </c>
      <c r="EM109" s="81">
        <f>ED109/DN109*1000</f>
        <v>0.28904518739762985</v>
      </c>
      <c r="EN109" s="81">
        <f>EE109/DS109*1000</f>
        <v>1.9240944730386262</v>
      </c>
      <c r="EO109" s="2"/>
      <c r="EP109" s="83">
        <f>DY109-DX109</f>
        <v>0</v>
      </c>
      <c r="EQ109" s="83">
        <f>DZ109-DY109</f>
        <v>8</v>
      </c>
      <c r="ER109" s="83">
        <f>EA109-DZ109</f>
        <v>0</v>
      </c>
      <c r="ES109" s="83">
        <f>EB109-EA109</f>
        <v>10</v>
      </c>
      <c r="ET109" s="83">
        <f>EC109-EB109</f>
        <v>-18</v>
      </c>
      <c r="EU109" s="83">
        <f>ED109-EC109</f>
        <v>-12</v>
      </c>
      <c r="EV109" s="83">
        <f>EE109-ED109</f>
        <v>34</v>
      </c>
      <c r="EW109" s="2">
        <f>EU109+EV109</f>
        <v>22</v>
      </c>
      <c r="EX109" s="2">
        <f>SUM(ES109:EV109)</f>
        <v>14</v>
      </c>
      <c r="EY109" s="54"/>
      <c r="EZ109" s="77">
        <f>BR109</f>
        <v>0.88114352849030741</v>
      </c>
      <c r="FA109" s="83">
        <f>CA109</f>
        <v>0.87852018156083744</v>
      </c>
      <c r="FB109" s="83">
        <f>CJ109</f>
        <v>1.2656379301952003</v>
      </c>
      <c r="FC109" s="81">
        <f>CS109</f>
        <v>1.2589579701723803</v>
      </c>
      <c r="FD109" s="83">
        <f>DB109</f>
        <v>1.7485064840448783</v>
      </c>
      <c r="FE109" s="83">
        <f>DP109</f>
        <v>0.28904518739762985</v>
      </c>
      <c r="FF109" s="83">
        <f>DP109</f>
        <v>0.28904518739762985</v>
      </c>
      <c r="FG109" s="83">
        <f>DU109</f>
        <v>1.9240944730386262</v>
      </c>
      <c r="FH109" s="2">
        <f>EW109/DE109*1000</f>
        <v>1.0583028670386763</v>
      </c>
      <c r="FI109" s="2">
        <f>EX109/CM109*1000</f>
        <v>0.67790044547743555</v>
      </c>
      <c r="FJ109" s="2"/>
      <c r="FK109" s="3">
        <f>EE109</f>
        <v>40</v>
      </c>
    </row>
    <row r="110" spans="1:167" ht="12" customHeight="1" x14ac:dyDescent="0.25">
      <c r="A110" s="2">
        <v>3</v>
      </c>
      <c r="B110" s="10" t="s">
        <v>152</v>
      </c>
      <c r="C110" s="197">
        <v>62026</v>
      </c>
      <c r="D110" s="10"/>
      <c r="E110" s="2" t="s">
        <v>293</v>
      </c>
      <c r="F110" s="33"/>
      <c r="G110" s="33"/>
      <c r="H110" s="33"/>
      <c r="I110" s="33"/>
      <c r="J110" s="33"/>
      <c r="K110" s="33"/>
      <c r="L110" s="33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61"/>
      <c r="X110" s="45"/>
      <c r="Y110" s="3">
        <v>0</v>
      </c>
      <c r="Z110" s="147">
        <v>7</v>
      </c>
      <c r="AA110" s="3">
        <f>SUM(Y110:Z110)</f>
        <v>7</v>
      </c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29"/>
      <c r="AV110" s="148"/>
      <c r="AW110" s="148"/>
      <c r="AX110" s="148"/>
      <c r="AY110" s="29"/>
      <c r="AZ110" s="3"/>
      <c r="BA110" s="188">
        <f>AV110</f>
        <v>0</v>
      </c>
      <c r="BB110" s="2">
        <f>AW110</f>
        <v>0</v>
      </c>
      <c r="BC110" s="2">
        <f>AX110</f>
        <v>0</v>
      </c>
      <c r="BD110" s="147">
        <f>AY110</f>
        <v>0</v>
      </c>
      <c r="BE110" s="3">
        <f>EK110</f>
        <v>0.37306472673008767</v>
      </c>
      <c r="BF110" s="188">
        <f>BA110/CV110*1000</f>
        <v>0</v>
      </c>
      <c r="BG110" s="2">
        <f>BB110/CV110*1000</f>
        <v>0</v>
      </c>
      <c r="BH110" s="2">
        <f>BC110/CV110*1000</f>
        <v>0</v>
      </c>
      <c r="BI110" s="147">
        <f>BD110/CV110*1000</f>
        <v>0</v>
      </c>
      <c r="BJ110" s="3"/>
      <c r="BK110" s="21">
        <v>5363</v>
      </c>
      <c r="BL110" s="3">
        <v>5363</v>
      </c>
      <c r="BM110" s="2">
        <v>0</v>
      </c>
      <c r="BN110" s="2">
        <v>0</v>
      </c>
      <c r="BO110" s="45"/>
      <c r="BP110" s="2">
        <f>BN110+BO110</f>
        <v>0</v>
      </c>
      <c r="BQ110" s="2">
        <f>BM110/BL110*1000</f>
        <v>0</v>
      </c>
      <c r="BR110" s="2">
        <f>BP110/BL110*1000</f>
        <v>0</v>
      </c>
      <c r="BS110" s="2"/>
      <c r="BT110" s="7">
        <v>5300</v>
      </c>
      <c r="BU110" s="3">
        <v>5298</v>
      </c>
      <c r="BV110" s="2">
        <f>BT110-BU110</f>
        <v>2</v>
      </c>
      <c r="BW110" s="2">
        <v>2</v>
      </c>
      <c r="BX110" s="61"/>
      <c r="BY110" s="2">
        <f>BW110+BX110</f>
        <v>2</v>
      </c>
      <c r="BZ110" s="2">
        <f>BV110/BU110*1000</f>
        <v>0.37750094375235937</v>
      </c>
      <c r="CA110" s="2">
        <f>BY110/BU110*1000</f>
        <v>0.37750094375235937</v>
      </c>
      <c r="CB110" s="2"/>
      <c r="CC110" s="105">
        <v>5300</v>
      </c>
      <c r="CD110" s="3">
        <v>5297</v>
      </c>
      <c r="CE110" s="2">
        <f>CC110-CD110</f>
        <v>3</v>
      </c>
      <c r="CF110" s="2">
        <v>3</v>
      </c>
      <c r="CG110" s="61"/>
      <c r="CH110" s="2">
        <f>CF110+CG110</f>
        <v>3</v>
      </c>
      <c r="CI110" s="2">
        <f>CE110/CD110*1000</f>
        <v>0.5663583160279404</v>
      </c>
      <c r="CJ110" s="2">
        <f>CH110/CD110*1000</f>
        <v>0.5663583160279404</v>
      </c>
      <c r="CK110" s="2"/>
      <c r="CL110" s="105">
        <v>5323</v>
      </c>
      <c r="CM110" s="3">
        <v>5327</v>
      </c>
      <c r="CN110" s="2">
        <f>CL110-CM110</f>
        <v>-4</v>
      </c>
      <c r="CO110" s="2">
        <f>CN110</f>
        <v>-4</v>
      </c>
      <c r="CP110" s="61"/>
      <c r="CQ110" s="2">
        <f>CO110+CP110</f>
        <v>-4</v>
      </c>
      <c r="CR110" s="2">
        <f>CN110/CM110*1000</f>
        <v>-0.75089168387460115</v>
      </c>
      <c r="CS110" s="2">
        <f>CQ110/CM110*1000</f>
        <v>-0.75089168387460115</v>
      </c>
      <c r="CT110" s="2"/>
      <c r="CU110" s="132">
        <v>5363</v>
      </c>
      <c r="CV110" s="3">
        <v>5361</v>
      </c>
      <c r="CW110" s="2">
        <f>CU110-CV110</f>
        <v>2</v>
      </c>
      <c r="CX110" s="2">
        <f>CW110</f>
        <v>2</v>
      </c>
      <c r="CY110" s="61"/>
      <c r="CZ110" s="2">
        <f>CX110+CY110</f>
        <v>2</v>
      </c>
      <c r="DA110" s="2">
        <f>CW110/CV110*1000</f>
        <v>0.37306472673008767</v>
      </c>
      <c r="DB110" s="2">
        <f>CZ110/CV110*1000</f>
        <v>0.37306472673008767</v>
      </c>
      <c r="DC110" s="2"/>
      <c r="DD110" s="132">
        <v>5369</v>
      </c>
      <c r="DE110" s="3">
        <v>5371</v>
      </c>
      <c r="DF110" s="2">
        <f>DD110-DE110</f>
        <v>-2</v>
      </c>
      <c r="DG110" s="2">
        <f>DF110</f>
        <v>-2</v>
      </c>
      <c r="DH110" s="61"/>
      <c r="DI110" s="2">
        <f>DG110+DH110</f>
        <v>-2</v>
      </c>
      <c r="DJ110" s="2">
        <f>DF110/DE110*1000</f>
        <v>-0.3723701359150996</v>
      </c>
      <c r="DK110" s="2">
        <f>DI110/DE110*1000</f>
        <v>-0.3723701359150996</v>
      </c>
      <c r="DL110" s="2"/>
      <c r="DM110" s="132">
        <v>5379</v>
      </c>
      <c r="DN110" s="2">
        <v>5390</v>
      </c>
      <c r="DO110" s="3">
        <f>DM110-DN110</f>
        <v>-11</v>
      </c>
      <c r="DP110" s="3">
        <f>DO110/DN110*1000</f>
        <v>-2.0408163265306123</v>
      </c>
      <c r="DQ110" s="2"/>
      <c r="DR110" s="132">
        <v>5411</v>
      </c>
      <c r="DS110" s="2">
        <v>5403</v>
      </c>
      <c r="DT110" s="3">
        <f>DR110-DS110</f>
        <v>8</v>
      </c>
      <c r="DU110" s="3">
        <f>DT110/DS110*1000</f>
        <v>1.4806588932074773</v>
      </c>
      <c r="DV110" s="2"/>
      <c r="DW110" s="2"/>
      <c r="DX110" s="77">
        <f>BP110</f>
        <v>0</v>
      </c>
      <c r="DY110" s="83">
        <f>BY110</f>
        <v>2</v>
      </c>
      <c r="DZ110" s="83">
        <f>CH110</f>
        <v>3</v>
      </c>
      <c r="EA110" s="81">
        <f>CQ110</f>
        <v>-4</v>
      </c>
      <c r="EB110" s="81">
        <f>CZ110</f>
        <v>2</v>
      </c>
      <c r="EC110" s="81">
        <f>DI110</f>
        <v>-2</v>
      </c>
      <c r="ED110" s="81">
        <f>DO110</f>
        <v>-11</v>
      </c>
      <c r="EE110" s="81">
        <f>DT110</f>
        <v>8</v>
      </c>
      <c r="EF110" s="2"/>
      <c r="EG110" s="77">
        <f>DX110/BL110*1000</f>
        <v>0</v>
      </c>
      <c r="EH110" s="83">
        <f>DY110/BU110*1000</f>
        <v>0.37750094375235937</v>
      </c>
      <c r="EI110" s="83">
        <f>DZ110/CD110*1000</f>
        <v>0.5663583160279404</v>
      </c>
      <c r="EJ110" s="81">
        <f>EA110/CM110*1000</f>
        <v>-0.75089168387460115</v>
      </c>
      <c r="EK110" s="81">
        <f>EB110/CV110*1000</f>
        <v>0.37306472673008767</v>
      </c>
      <c r="EL110" s="81">
        <f>EC110/DN110*1000</f>
        <v>-0.37105751391465674</v>
      </c>
      <c r="EM110" s="81">
        <f>ED110/DN110*1000</f>
        <v>-2.0408163265306123</v>
      </c>
      <c r="EN110" s="81">
        <f>EE110/DS110*1000</f>
        <v>1.4806588932074773</v>
      </c>
      <c r="EO110" s="2"/>
      <c r="EP110" s="83">
        <f>DY110-DX110</f>
        <v>2</v>
      </c>
      <c r="EQ110" s="83">
        <f>DZ110-DY110</f>
        <v>1</v>
      </c>
      <c r="ER110" s="83">
        <f>EA110-DZ110</f>
        <v>-7</v>
      </c>
      <c r="ES110" s="83">
        <f>EB110-EA110</f>
        <v>6</v>
      </c>
      <c r="ET110" s="83">
        <f>EC110-EB110</f>
        <v>-4</v>
      </c>
      <c r="EU110" s="83">
        <f>ED110-EC110</f>
        <v>-9</v>
      </c>
      <c r="EV110" s="83">
        <f>EE110-ED110</f>
        <v>19</v>
      </c>
      <c r="EW110" s="2">
        <f>EU110+EV110</f>
        <v>10</v>
      </c>
      <c r="EX110" s="2">
        <f>SUM(ES110:EV110)</f>
        <v>12</v>
      </c>
      <c r="EY110" s="54"/>
      <c r="EZ110" s="77">
        <f>BR110</f>
        <v>0</v>
      </c>
      <c r="FA110" s="83">
        <f>CA110</f>
        <v>0.37750094375235937</v>
      </c>
      <c r="FB110" s="83">
        <f>CJ110</f>
        <v>0.5663583160279404</v>
      </c>
      <c r="FC110" s="81">
        <f>CS110</f>
        <v>-0.75089168387460115</v>
      </c>
      <c r="FD110" s="83">
        <f>DB110</f>
        <v>0.37306472673008767</v>
      </c>
      <c r="FE110" s="83">
        <f>DP110</f>
        <v>-2.0408163265306123</v>
      </c>
      <c r="FF110" s="83">
        <f>DP110</f>
        <v>-2.0408163265306123</v>
      </c>
      <c r="FG110" s="83">
        <f>DU110</f>
        <v>1.4806588932074773</v>
      </c>
      <c r="FH110" s="2">
        <f>EW110/DE110*1000</f>
        <v>1.8618506795754981</v>
      </c>
      <c r="FI110" s="2">
        <f>EX110/CM110*1000</f>
        <v>2.2526750516238034</v>
      </c>
      <c r="FJ110" s="2"/>
      <c r="FK110" s="3">
        <f>EE110</f>
        <v>8</v>
      </c>
    </row>
    <row r="111" spans="1:167" ht="12" customHeight="1" x14ac:dyDescent="0.25">
      <c r="A111" s="2">
        <v>3</v>
      </c>
      <c r="B111" s="10" t="s">
        <v>151</v>
      </c>
      <c r="C111" s="197">
        <v>54010</v>
      </c>
      <c r="D111" s="10"/>
      <c r="E111" s="2" t="s">
        <v>294</v>
      </c>
      <c r="F111" s="33"/>
      <c r="G111" s="33"/>
      <c r="H111" s="33"/>
      <c r="I111" s="33"/>
      <c r="J111" s="33"/>
      <c r="K111" s="33"/>
      <c r="L111" s="33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61"/>
      <c r="X111" s="45"/>
      <c r="Y111" s="3">
        <v>8</v>
      </c>
      <c r="Z111" s="147">
        <v>7</v>
      </c>
      <c r="AA111" s="3">
        <f>SUM(Y111:Z111)</f>
        <v>15</v>
      </c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29"/>
      <c r="AV111" s="148"/>
      <c r="AW111" s="148"/>
      <c r="AX111" s="148"/>
      <c r="AY111" s="29"/>
      <c r="AZ111" s="3"/>
      <c r="BA111" s="188">
        <f>AV111</f>
        <v>0</v>
      </c>
      <c r="BB111" s="2">
        <f>AW111</f>
        <v>0</v>
      </c>
      <c r="BC111" s="2">
        <f>AX111</f>
        <v>0</v>
      </c>
      <c r="BD111" s="147">
        <f>AY111</f>
        <v>0</v>
      </c>
      <c r="BE111" s="3">
        <f>EK111</f>
        <v>4.9961141334517594</v>
      </c>
      <c r="BF111" s="188">
        <f>BA111/CV111*1000</f>
        <v>0</v>
      </c>
      <c r="BG111" s="2">
        <f>BB111/CV111*1000</f>
        <v>0</v>
      </c>
      <c r="BH111" s="2">
        <f>BC111/CV111*1000</f>
        <v>0</v>
      </c>
      <c r="BI111" s="147">
        <f>BD111/CV111*1000</f>
        <v>0</v>
      </c>
      <c r="BJ111" s="3"/>
      <c r="BK111" s="21">
        <v>17890</v>
      </c>
      <c r="BL111" s="3">
        <v>17832</v>
      </c>
      <c r="BM111" s="2">
        <v>58</v>
      </c>
      <c r="BN111" s="2">
        <v>58</v>
      </c>
      <c r="BO111" s="45"/>
      <c r="BP111" s="2">
        <f>BN111+BO111</f>
        <v>58</v>
      </c>
      <c r="BQ111" s="2">
        <f>BM111/BL111*1000</f>
        <v>3.2525796321220275</v>
      </c>
      <c r="BR111" s="2">
        <f>BP111/BL111*1000</f>
        <v>3.2525796321220275</v>
      </c>
      <c r="BS111" s="2"/>
      <c r="BT111" s="7">
        <v>18020</v>
      </c>
      <c r="BU111" s="3">
        <v>17922</v>
      </c>
      <c r="BV111" s="2">
        <f>BT111-BU111</f>
        <v>98</v>
      </c>
      <c r="BW111" s="2">
        <v>98</v>
      </c>
      <c r="BX111" s="61"/>
      <c r="BY111" s="2">
        <f>BW111+BX111</f>
        <v>98</v>
      </c>
      <c r="BZ111" s="2">
        <f>BV111/BU111*1000</f>
        <v>5.4681397165494916</v>
      </c>
      <c r="CA111" s="2">
        <f>BY111/BU111*1000</f>
        <v>5.4681397165494916</v>
      </c>
      <c r="CB111" s="2"/>
      <c r="CC111" s="105">
        <v>18036</v>
      </c>
      <c r="CD111" s="3">
        <v>17977</v>
      </c>
      <c r="CE111" s="2">
        <f>CC111-CD111</f>
        <v>59</v>
      </c>
      <c r="CF111" s="2">
        <v>59</v>
      </c>
      <c r="CG111" s="61"/>
      <c r="CH111" s="2">
        <f>CF111+CG111</f>
        <v>59</v>
      </c>
      <c r="CI111" s="2">
        <f>CE111/CD111*1000</f>
        <v>3.2819714079101074</v>
      </c>
      <c r="CJ111" s="2">
        <f>CH111/CD111*1000</f>
        <v>3.2819714079101074</v>
      </c>
      <c r="CK111" s="2"/>
      <c r="CL111" s="105">
        <v>18143</v>
      </c>
      <c r="CM111" s="3">
        <v>18058</v>
      </c>
      <c r="CN111" s="2">
        <f>CL111-CM111</f>
        <v>85</v>
      </c>
      <c r="CO111" s="2">
        <f>CN111</f>
        <v>85</v>
      </c>
      <c r="CP111" s="61"/>
      <c r="CQ111" s="2">
        <f>CO111+CP111</f>
        <v>85</v>
      </c>
      <c r="CR111" s="2">
        <f>CN111/CM111*1000</f>
        <v>4.7070550448554656</v>
      </c>
      <c r="CS111" s="2">
        <f>CQ111/CM111*1000</f>
        <v>4.7070550448554656</v>
      </c>
      <c r="CT111" s="2"/>
      <c r="CU111" s="132">
        <v>18104</v>
      </c>
      <c r="CV111" s="3">
        <v>18014</v>
      </c>
      <c r="CW111" s="2">
        <f>CU111-CV111</f>
        <v>90</v>
      </c>
      <c r="CX111" s="2">
        <f>CW111</f>
        <v>90</v>
      </c>
      <c r="CY111" s="61"/>
      <c r="CZ111" s="2">
        <f>CX111+CY111</f>
        <v>90</v>
      </c>
      <c r="DA111" s="2">
        <f>CW111/CV111*1000</f>
        <v>4.9961141334517594</v>
      </c>
      <c r="DB111" s="2">
        <f>CZ111/CV111*1000</f>
        <v>4.9961141334517594</v>
      </c>
      <c r="DC111" s="2"/>
      <c r="DD111" s="132">
        <v>18117</v>
      </c>
      <c r="DE111" s="3">
        <v>18030</v>
      </c>
      <c r="DF111" s="2">
        <f>DD111-DE111</f>
        <v>87</v>
      </c>
      <c r="DG111" s="2">
        <f>DF111</f>
        <v>87</v>
      </c>
      <c r="DH111" s="61"/>
      <c r="DI111" s="2">
        <f>DG111+DH111</f>
        <v>87</v>
      </c>
      <c r="DJ111" s="2">
        <f>DF111/DE111*1000</f>
        <v>4.8252911813643928</v>
      </c>
      <c r="DK111" s="2">
        <f>DI111/DE111*1000</f>
        <v>4.8252911813643928</v>
      </c>
      <c r="DL111" s="2"/>
      <c r="DM111" s="132">
        <v>18070</v>
      </c>
      <c r="DN111" s="2">
        <v>17992</v>
      </c>
      <c r="DO111" s="3">
        <f>DM111-DN111</f>
        <v>78</v>
      </c>
      <c r="DP111" s="3">
        <f>DO111/DN111*1000</f>
        <v>4.3352601156069364</v>
      </c>
      <c r="DQ111" s="2"/>
      <c r="DR111" s="132">
        <v>18015</v>
      </c>
      <c r="DS111" s="2">
        <v>17961</v>
      </c>
      <c r="DT111" s="3">
        <f>DR111-DS111</f>
        <v>54</v>
      </c>
      <c r="DU111" s="3">
        <f>DT111/DS111*1000</f>
        <v>3.0065141139134792</v>
      </c>
      <c r="DV111" s="2"/>
      <c r="DW111" s="2"/>
      <c r="DX111" s="77">
        <f>BP111</f>
        <v>58</v>
      </c>
      <c r="DY111" s="83">
        <f>BY111</f>
        <v>98</v>
      </c>
      <c r="DZ111" s="83">
        <f>CH111</f>
        <v>59</v>
      </c>
      <c r="EA111" s="81">
        <f>CQ111</f>
        <v>85</v>
      </c>
      <c r="EB111" s="81">
        <f>CZ111</f>
        <v>90</v>
      </c>
      <c r="EC111" s="81">
        <f>DI111</f>
        <v>87</v>
      </c>
      <c r="ED111" s="81">
        <f>DO111</f>
        <v>78</v>
      </c>
      <c r="EE111" s="81">
        <f>DT111</f>
        <v>54</v>
      </c>
      <c r="EF111" s="2"/>
      <c r="EG111" s="77">
        <f>DX111/BL111*1000</f>
        <v>3.2525796321220275</v>
      </c>
      <c r="EH111" s="83">
        <f>DY111/BU111*1000</f>
        <v>5.4681397165494916</v>
      </c>
      <c r="EI111" s="83">
        <f>DZ111/CD111*1000</f>
        <v>3.2819714079101074</v>
      </c>
      <c r="EJ111" s="81">
        <f>EA111/CM111*1000</f>
        <v>4.7070550448554656</v>
      </c>
      <c r="EK111" s="81">
        <f>EB111/CV111*1000</f>
        <v>4.9961141334517594</v>
      </c>
      <c r="EL111" s="81">
        <f>EC111/DN111*1000</f>
        <v>4.8354824366385056</v>
      </c>
      <c r="EM111" s="81">
        <f>ED111/DN111*1000</f>
        <v>4.3352601156069364</v>
      </c>
      <c r="EN111" s="81">
        <f>EE111/DS111*1000</f>
        <v>3.0065141139134792</v>
      </c>
      <c r="EO111" s="2"/>
      <c r="EP111" s="83">
        <f>DY111-DX111</f>
        <v>40</v>
      </c>
      <c r="EQ111" s="83">
        <f>DZ111-DY111</f>
        <v>-39</v>
      </c>
      <c r="ER111" s="83">
        <f>EA111-DZ111</f>
        <v>26</v>
      </c>
      <c r="ES111" s="83">
        <f>EB111-EA111</f>
        <v>5</v>
      </c>
      <c r="ET111" s="83">
        <f>EC111-EB111</f>
        <v>-3</v>
      </c>
      <c r="EU111" s="83">
        <f>ED111-EC111</f>
        <v>-9</v>
      </c>
      <c r="EV111" s="83">
        <f>EE111-ED111</f>
        <v>-24</v>
      </c>
      <c r="EW111" s="2">
        <f>EU111+EV111</f>
        <v>-33</v>
      </c>
      <c r="EX111" s="2">
        <f>SUM(ES111:EV111)</f>
        <v>-31</v>
      </c>
      <c r="EY111" s="54"/>
      <c r="EZ111" s="77">
        <f>BR111</f>
        <v>3.2525796321220275</v>
      </c>
      <c r="FA111" s="83">
        <f>CA111</f>
        <v>5.4681397165494916</v>
      </c>
      <c r="FB111" s="83">
        <f>CJ111</f>
        <v>3.2819714079101074</v>
      </c>
      <c r="FC111" s="81">
        <f>CS111</f>
        <v>4.7070550448554656</v>
      </c>
      <c r="FD111" s="83">
        <f>DB111</f>
        <v>4.9961141334517594</v>
      </c>
      <c r="FE111" s="83">
        <f>DP111</f>
        <v>4.3352601156069364</v>
      </c>
      <c r="FF111" s="83">
        <f>DP111</f>
        <v>4.3352601156069364</v>
      </c>
      <c r="FG111" s="83">
        <f>DU111</f>
        <v>3.0065141139134792</v>
      </c>
      <c r="FH111" s="2">
        <f>EW111/DE111*1000</f>
        <v>-1.8302828618968385</v>
      </c>
      <c r="FI111" s="2">
        <f>EX111/CM111*1000</f>
        <v>-1.7166906634178756</v>
      </c>
      <c r="FJ111" s="2"/>
      <c r="FK111" s="3">
        <f>EE111</f>
        <v>54</v>
      </c>
    </row>
    <row r="112" spans="1:167" ht="12" customHeight="1" x14ac:dyDescent="0.25">
      <c r="A112" s="2">
        <v>3</v>
      </c>
      <c r="B112" s="10" t="s">
        <v>151</v>
      </c>
      <c r="C112" s="197">
        <v>52015</v>
      </c>
      <c r="D112" s="10"/>
      <c r="E112" s="2" t="s">
        <v>295</v>
      </c>
      <c r="F112" s="33"/>
      <c r="G112" s="33"/>
      <c r="H112" s="33"/>
      <c r="I112" s="33"/>
      <c r="J112" s="33"/>
      <c r="K112" s="33"/>
      <c r="L112" s="33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61"/>
      <c r="X112" s="45"/>
      <c r="Y112" s="3">
        <v>12</v>
      </c>
      <c r="Z112" s="147">
        <v>11</v>
      </c>
      <c r="AA112" s="3">
        <f>SUM(Y112:Z112)</f>
        <v>23</v>
      </c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29"/>
      <c r="AV112" s="148"/>
      <c r="AW112" s="148"/>
      <c r="AX112" s="148"/>
      <c r="AY112" s="29"/>
      <c r="AZ112" s="3"/>
      <c r="BA112" s="188">
        <f>AV112</f>
        <v>0</v>
      </c>
      <c r="BB112" s="2">
        <f>AW112</f>
        <v>0</v>
      </c>
      <c r="BC112" s="2">
        <f>AX112</f>
        <v>0</v>
      </c>
      <c r="BD112" s="147">
        <f>AY112</f>
        <v>0</v>
      </c>
      <c r="BE112" s="3">
        <f>EK112</f>
        <v>1.5402881622436866</v>
      </c>
      <c r="BF112" s="188">
        <f>BA112/CV112*1000</f>
        <v>0</v>
      </c>
      <c r="BG112" s="2">
        <f>BB112/CV112*1000</f>
        <v>0</v>
      </c>
      <c r="BH112" s="2">
        <f>BC112/CV112*1000</f>
        <v>0</v>
      </c>
      <c r="BI112" s="147">
        <f>BD112/CV112*1000</f>
        <v>0</v>
      </c>
      <c r="BJ112" s="3"/>
      <c r="BK112" s="21">
        <v>30516</v>
      </c>
      <c r="BL112" s="3">
        <v>30470</v>
      </c>
      <c r="BM112" s="2">
        <v>46</v>
      </c>
      <c r="BN112" s="2">
        <v>46</v>
      </c>
      <c r="BO112" s="45"/>
      <c r="BP112" s="2">
        <f>BN112+BO112</f>
        <v>46</v>
      </c>
      <c r="BQ112" s="2">
        <f>BM112/BL112*1000</f>
        <v>1.5096816540859863</v>
      </c>
      <c r="BR112" s="2">
        <f>BP112/BL112*1000</f>
        <v>1.5096816540859863</v>
      </c>
      <c r="BS112" s="2"/>
      <c r="BT112" s="7">
        <v>30722</v>
      </c>
      <c r="BU112" s="3">
        <v>30692</v>
      </c>
      <c r="BV112" s="2">
        <f>BT112-BU112</f>
        <v>30</v>
      </c>
      <c r="BW112" s="2">
        <v>30</v>
      </c>
      <c r="BX112" s="61"/>
      <c r="BY112" s="2">
        <f>BW112+BX112</f>
        <v>30</v>
      </c>
      <c r="BZ112" s="2">
        <f>BV112/BU112*1000</f>
        <v>0.97745340805421621</v>
      </c>
      <c r="CA112" s="2">
        <f>BY112/BU112*1000</f>
        <v>0.97745340805421621</v>
      </c>
      <c r="CB112" s="2"/>
      <c r="CC112" s="105">
        <v>30726</v>
      </c>
      <c r="CD112" s="3">
        <v>30721</v>
      </c>
      <c r="CE112" s="2">
        <f>CC112-CD112</f>
        <v>5</v>
      </c>
      <c r="CF112" s="2">
        <v>5</v>
      </c>
      <c r="CG112" s="61"/>
      <c r="CH112" s="2">
        <f>CF112+CG112</f>
        <v>5</v>
      </c>
      <c r="CI112" s="2">
        <f>CE112/CD112*1000</f>
        <v>0.16275511864848149</v>
      </c>
      <c r="CJ112" s="2">
        <f>CH112/CD112*1000</f>
        <v>0.16275511864848149</v>
      </c>
      <c r="CK112" s="2"/>
      <c r="CL112" s="105">
        <v>30957</v>
      </c>
      <c r="CM112" s="3">
        <v>30914</v>
      </c>
      <c r="CN112" s="2">
        <f>CL112-CM112</f>
        <v>43</v>
      </c>
      <c r="CO112" s="2">
        <f>CN112</f>
        <v>43</v>
      </c>
      <c r="CP112" s="61"/>
      <c r="CQ112" s="2">
        <f>CO112+CP112</f>
        <v>43</v>
      </c>
      <c r="CR112" s="2">
        <f>CN112/CM112*1000</f>
        <v>1.3909555541178755</v>
      </c>
      <c r="CS112" s="2">
        <f>CQ112/CM112*1000</f>
        <v>1.3909555541178755</v>
      </c>
      <c r="CT112" s="2"/>
      <c r="CU112" s="132">
        <v>31211</v>
      </c>
      <c r="CV112" s="3">
        <v>31163</v>
      </c>
      <c r="CW112" s="2">
        <f>CU112-CV112</f>
        <v>48</v>
      </c>
      <c r="CX112" s="2">
        <f>CW112</f>
        <v>48</v>
      </c>
      <c r="CY112" s="61"/>
      <c r="CZ112" s="2">
        <f>CX112+CY112</f>
        <v>48</v>
      </c>
      <c r="DA112" s="2">
        <f>CW112/CV112*1000</f>
        <v>1.5402881622436866</v>
      </c>
      <c r="DB112" s="2">
        <f>CZ112/CV112*1000</f>
        <v>1.5402881622436866</v>
      </c>
      <c r="DC112" s="2"/>
      <c r="DD112" s="132">
        <v>31322</v>
      </c>
      <c r="DE112" s="3">
        <v>31353</v>
      </c>
      <c r="DF112" s="2">
        <f>DD112-DE112</f>
        <v>-31</v>
      </c>
      <c r="DG112" s="2">
        <f>DF112</f>
        <v>-31</v>
      </c>
      <c r="DH112" s="61"/>
      <c r="DI112" s="2">
        <f>DG112+DH112</f>
        <v>-31</v>
      </c>
      <c r="DJ112" s="2">
        <f>DF112/DE112*1000</f>
        <v>-0.98874110930373493</v>
      </c>
      <c r="DK112" s="2">
        <f>DI112/DE112*1000</f>
        <v>-0.98874110930373493</v>
      </c>
      <c r="DL112" s="2"/>
      <c r="DM112" s="132">
        <v>31357</v>
      </c>
      <c r="DN112" s="2">
        <v>31309</v>
      </c>
      <c r="DO112" s="3">
        <f>DM112-DN112</f>
        <v>48</v>
      </c>
      <c r="DP112" s="3">
        <f>DO112/DN112*1000</f>
        <v>1.5331054968220001</v>
      </c>
      <c r="DQ112" s="2"/>
      <c r="DR112" s="132">
        <v>31290</v>
      </c>
      <c r="DS112" s="2">
        <v>31241</v>
      </c>
      <c r="DT112" s="3">
        <f>DR112-DS112</f>
        <v>49</v>
      </c>
      <c r="DU112" s="3">
        <f>DT112/DS112*1000</f>
        <v>1.5684517140936589</v>
      </c>
      <c r="DV112" s="2"/>
      <c r="DW112" s="2"/>
      <c r="DX112" s="77">
        <f>BP112</f>
        <v>46</v>
      </c>
      <c r="DY112" s="83">
        <f>BY112</f>
        <v>30</v>
      </c>
      <c r="DZ112" s="83">
        <f>CH112</f>
        <v>5</v>
      </c>
      <c r="EA112" s="81">
        <f>CQ112</f>
        <v>43</v>
      </c>
      <c r="EB112" s="81">
        <f>CZ112</f>
        <v>48</v>
      </c>
      <c r="EC112" s="81">
        <f>DI112</f>
        <v>-31</v>
      </c>
      <c r="ED112" s="81">
        <f>DO112</f>
        <v>48</v>
      </c>
      <c r="EE112" s="81">
        <f>DT112</f>
        <v>49</v>
      </c>
      <c r="EF112" s="2"/>
      <c r="EG112" s="77">
        <f>DX112/BL112*1000</f>
        <v>1.5096816540859863</v>
      </c>
      <c r="EH112" s="83">
        <f>DY112/BU112*1000</f>
        <v>0.97745340805421621</v>
      </c>
      <c r="EI112" s="83">
        <f>DZ112/CD112*1000</f>
        <v>0.16275511864848149</v>
      </c>
      <c r="EJ112" s="81">
        <f>EA112/CM112*1000</f>
        <v>1.3909555541178755</v>
      </c>
      <c r="EK112" s="81">
        <f>EB112/CV112*1000</f>
        <v>1.5402881622436866</v>
      </c>
      <c r="EL112" s="81">
        <f>EC112/DN112*1000</f>
        <v>-0.99013063336420837</v>
      </c>
      <c r="EM112" s="81">
        <f>ED112/DN112*1000</f>
        <v>1.5331054968220001</v>
      </c>
      <c r="EN112" s="81">
        <f>EE112/DS112*1000</f>
        <v>1.5684517140936589</v>
      </c>
      <c r="EO112" s="2"/>
      <c r="EP112" s="83">
        <f>DY112-DX112</f>
        <v>-16</v>
      </c>
      <c r="EQ112" s="83">
        <f>DZ112-DY112</f>
        <v>-25</v>
      </c>
      <c r="ER112" s="83">
        <f>EA112-DZ112</f>
        <v>38</v>
      </c>
      <c r="ES112" s="83">
        <f>EB112-EA112</f>
        <v>5</v>
      </c>
      <c r="ET112" s="83">
        <f>EC112-EB112</f>
        <v>-79</v>
      </c>
      <c r="EU112" s="83">
        <f>ED112-EC112</f>
        <v>79</v>
      </c>
      <c r="EV112" s="83">
        <f>EE112-ED112</f>
        <v>1</v>
      </c>
      <c r="EW112" s="2">
        <f>EU112+EV112</f>
        <v>80</v>
      </c>
      <c r="EX112" s="2">
        <f>SUM(ES112:EV112)</f>
        <v>6</v>
      </c>
      <c r="EY112" s="54"/>
      <c r="EZ112" s="77">
        <f>BR112</f>
        <v>1.5096816540859863</v>
      </c>
      <c r="FA112" s="83">
        <f>CA112</f>
        <v>0.97745340805421621</v>
      </c>
      <c r="FB112" s="83">
        <f>CJ112</f>
        <v>0.16275511864848149</v>
      </c>
      <c r="FC112" s="81">
        <f>CS112</f>
        <v>1.3909555541178755</v>
      </c>
      <c r="FD112" s="83">
        <f>DB112</f>
        <v>1.5402881622436866</v>
      </c>
      <c r="FE112" s="83">
        <f>DP112</f>
        <v>1.5331054968220001</v>
      </c>
      <c r="FF112" s="83">
        <f>DP112</f>
        <v>1.5331054968220001</v>
      </c>
      <c r="FG112" s="83">
        <f>DU112</f>
        <v>1.5684517140936589</v>
      </c>
      <c r="FH112" s="2">
        <f>EW112/DE112*1000</f>
        <v>2.5515899594935094</v>
      </c>
      <c r="FI112" s="2">
        <f>EX112/CM112*1000</f>
        <v>0.19408682150481982</v>
      </c>
      <c r="FJ112" s="2"/>
      <c r="FK112" s="3">
        <f>EE112</f>
        <v>49</v>
      </c>
    </row>
    <row r="113" spans="1:168" ht="12" customHeight="1" x14ac:dyDescent="0.25">
      <c r="A113" s="2">
        <v>3</v>
      </c>
      <c r="B113" s="10" t="s">
        <v>148</v>
      </c>
      <c r="C113" s="197">
        <v>25023</v>
      </c>
      <c r="D113" s="10"/>
      <c r="E113" s="2" t="s">
        <v>296</v>
      </c>
      <c r="F113" s="33"/>
      <c r="G113" s="33"/>
      <c r="H113" s="33"/>
      <c r="I113" s="33"/>
      <c r="J113" s="33"/>
      <c r="K113" s="33"/>
      <c r="L113" s="33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61"/>
      <c r="X113" s="45"/>
      <c r="Y113" s="3">
        <v>0</v>
      </c>
      <c r="Z113" s="147">
        <v>13</v>
      </c>
      <c r="AA113" s="3">
        <f>SUM(Y113:Z113)</f>
        <v>13</v>
      </c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29"/>
      <c r="AV113" s="148"/>
      <c r="AW113" s="148"/>
      <c r="AX113" s="148"/>
      <c r="AY113" s="29"/>
      <c r="AZ113" s="3"/>
      <c r="BA113" s="188">
        <f>AV113</f>
        <v>0</v>
      </c>
      <c r="BB113" s="2">
        <f>AW113</f>
        <v>0</v>
      </c>
      <c r="BC113" s="2">
        <f>AX113</f>
        <v>0</v>
      </c>
      <c r="BD113" s="147">
        <f>AY113</f>
        <v>0</v>
      </c>
      <c r="BE113" s="3">
        <f>EK113</f>
        <v>9.6311278050659727E-2</v>
      </c>
      <c r="BF113" s="188">
        <f>BA113/CV113*1000</f>
        <v>0</v>
      </c>
      <c r="BG113" s="2">
        <f>BB113/CV113*1000</f>
        <v>0</v>
      </c>
      <c r="BH113" s="2">
        <f>BC113/CV113*1000</f>
        <v>0</v>
      </c>
      <c r="BI113" s="147">
        <f>BD113/CV113*1000</f>
        <v>0</v>
      </c>
      <c r="BJ113" s="3"/>
      <c r="BK113" s="21">
        <v>9955</v>
      </c>
      <c r="BL113" s="3">
        <v>9955</v>
      </c>
      <c r="BM113" s="2">
        <v>0</v>
      </c>
      <c r="BN113" s="2">
        <v>0</v>
      </c>
      <c r="BO113" s="45"/>
      <c r="BP113" s="2">
        <f>BN113+BO113</f>
        <v>0</v>
      </c>
      <c r="BQ113" s="2">
        <f>BM113/BL113*1000</f>
        <v>0</v>
      </c>
      <c r="BR113" s="2">
        <f>BP113/BL113*1000</f>
        <v>0</v>
      </c>
      <c r="BS113" s="2"/>
      <c r="BT113" s="7">
        <v>10076</v>
      </c>
      <c r="BU113" s="3">
        <v>10070</v>
      </c>
      <c r="BV113" s="2">
        <f>BT113-BU113</f>
        <v>6</v>
      </c>
      <c r="BW113" s="2">
        <v>6</v>
      </c>
      <c r="BX113" s="61"/>
      <c r="BY113" s="2">
        <f>BW113+BX113</f>
        <v>6</v>
      </c>
      <c r="BZ113" s="2">
        <f>BV113/BU113*1000</f>
        <v>0.59582919563058589</v>
      </c>
      <c r="CA113" s="2">
        <f>BY113/BU113*1000</f>
        <v>0.59582919563058589</v>
      </c>
      <c r="CB113" s="2"/>
      <c r="CC113" s="106">
        <v>10105</v>
      </c>
      <c r="CD113" s="3">
        <v>10089</v>
      </c>
      <c r="CE113" s="2">
        <f>CC113-CD113</f>
        <v>16</v>
      </c>
      <c r="CF113" s="2">
        <v>16</v>
      </c>
      <c r="CG113" s="61"/>
      <c r="CH113" s="2">
        <f>CF113+CG113</f>
        <v>16</v>
      </c>
      <c r="CI113" s="2">
        <f>CE113/CD113*1000</f>
        <v>1.5858856179998018</v>
      </c>
      <c r="CJ113" s="2">
        <f>CH113/CD113*1000</f>
        <v>1.5858856179998018</v>
      </c>
      <c r="CK113" s="2"/>
      <c r="CL113" s="106">
        <v>10246</v>
      </c>
      <c r="CM113" s="3">
        <v>10232</v>
      </c>
      <c r="CN113" s="2">
        <f>CL113-CM113</f>
        <v>14</v>
      </c>
      <c r="CO113" s="2">
        <f>CN113</f>
        <v>14</v>
      </c>
      <c r="CP113" s="61"/>
      <c r="CQ113" s="2">
        <f>CO113+CP113</f>
        <v>14</v>
      </c>
      <c r="CR113" s="2">
        <f>CN113/CM113*1000</f>
        <v>1.3682564503518373</v>
      </c>
      <c r="CS113" s="2">
        <f>CQ113/CM113*1000</f>
        <v>1.3682564503518373</v>
      </c>
      <c r="CT113" s="2"/>
      <c r="CU113" s="132">
        <v>10384</v>
      </c>
      <c r="CV113" s="3">
        <v>10383</v>
      </c>
      <c r="CW113" s="2">
        <f>CU113-CV113</f>
        <v>1</v>
      </c>
      <c r="CX113" s="2">
        <f>CW113</f>
        <v>1</v>
      </c>
      <c r="CY113" s="61"/>
      <c r="CZ113" s="2">
        <f>CX113+CY113</f>
        <v>1</v>
      </c>
      <c r="DA113" s="2">
        <f>CW113/CV113*1000</f>
        <v>9.6311278050659727E-2</v>
      </c>
      <c r="DB113" s="2">
        <f>CZ113/CV113*1000</f>
        <v>9.6311278050659727E-2</v>
      </c>
      <c r="DC113" s="2"/>
      <c r="DD113" s="132">
        <v>10393</v>
      </c>
      <c r="DE113" s="3">
        <v>10383</v>
      </c>
      <c r="DF113" s="2">
        <f>DD113-DE113</f>
        <v>10</v>
      </c>
      <c r="DG113" s="2">
        <f>DF113</f>
        <v>10</v>
      </c>
      <c r="DH113" s="61"/>
      <c r="DI113" s="2">
        <f>DG113+DH113</f>
        <v>10</v>
      </c>
      <c r="DJ113" s="2">
        <f>DF113/DE113*1000</f>
        <v>0.96311278050659732</v>
      </c>
      <c r="DK113" s="2">
        <f>DI113/DE113*1000</f>
        <v>0.96311278050659732</v>
      </c>
      <c r="DL113" s="2"/>
      <c r="DM113" s="132">
        <v>10507</v>
      </c>
      <c r="DN113" s="2">
        <v>10503</v>
      </c>
      <c r="DO113" s="3">
        <f>DM113-DN113</f>
        <v>4</v>
      </c>
      <c r="DP113" s="3">
        <f>DO113/DN113*1000</f>
        <v>0.38084356850423684</v>
      </c>
      <c r="DQ113" s="2"/>
      <c r="DR113" s="132">
        <v>10548</v>
      </c>
      <c r="DS113" s="2">
        <v>10532</v>
      </c>
      <c r="DT113" s="3">
        <f>DR113-DS113</f>
        <v>16</v>
      </c>
      <c r="DU113" s="3">
        <f>DT113/DS113*1000</f>
        <v>1.519179642992784</v>
      </c>
      <c r="DV113" s="2"/>
      <c r="DW113" s="2"/>
      <c r="DX113" s="77">
        <f>BP113</f>
        <v>0</v>
      </c>
      <c r="DY113" s="83">
        <f>BY113</f>
        <v>6</v>
      </c>
      <c r="DZ113" s="83">
        <f>CH113</f>
        <v>16</v>
      </c>
      <c r="EA113" s="81">
        <f>CQ113</f>
        <v>14</v>
      </c>
      <c r="EB113" s="81">
        <f>CZ113</f>
        <v>1</v>
      </c>
      <c r="EC113" s="81">
        <f>DI113</f>
        <v>10</v>
      </c>
      <c r="ED113" s="81">
        <f>DO113</f>
        <v>4</v>
      </c>
      <c r="EE113" s="81">
        <f>DT113</f>
        <v>16</v>
      </c>
      <c r="EF113" s="2"/>
      <c r="EG113" s="77">
        <f>DX113/BL113*1000</f>
        <v>0</v>
      </c>
      <c r="EH113" s="83">
        <f>DY113/BU113*1000</f>
        <v>0.59582919563058589</v>
      </c>
      <c r="EI113" s="83">
        <f>DZ113/CD113*1000</f>
        <v>1.5858856179998018</v>
      </c>
      <c r="EJ113" s="81">
        <f>EA113/CM113*1000</f>
        <v>1.3682564503518373</v>
      </c>
      <c r="EK113" s="81">
        <f>EB113/CV113*1000</f>
        <v>9.6311278050659727E-2</v>
      </c>
      <c r="EL113" s="81">
        <f>EC113/DN113*1000</f>
        <v>0.95210892126059221</v>
      </c>
      <c r="EM113" s="81">
        <f>ED113/DN113*1000</f>
        <v>0.38084356850423684</v>
      </c>
      <c r="EN113" s="81">
        <f>EE113/DS113*1000</f>
        <v>1.519179642992784</v>
      </c>
      <c r="EO113" s="2"/>
      <c r="EP113" s="83">
        <f>DY113-DX113</f>
        <v>6</v>
      </c>
      <c r="EQ113" s="83">
        <f>DZ113-DY113</f>
        <v>10</v>
      </c>
      <c r="ER113" s="83">
        <f>EA113-DZ113</f>
        <v>-2</v>
      </c>
      <c r="ES113" s="83">
        <f>EB113-EA113</f>
        <v>-13</v>
      </c>
      <c r="ET113" s="83">
        <f>EC113-EB113</f>
        <v>9</v>
      </c>
      <c r="EU113" s="83">
        <f>ED113-EC113</f>
        <v>-6</v>
      </c>
      <c r="EV113" s="83">
        <f>EE113-ED113</f>
        <v>12</v>
      </c>
      <c r="EW113" s="2">
        <f>EU113+EV113</f>
        <v>6</v>
      </c>
      <c r="EX113" s="2">
        <f>SUM(ES113:EV113)</f>
        <v>2</v>
      </c>
      <c r="EY113" s="54"/>
      <c r="EZ113" s="77">
        <f>BR113</f>
        <v>0</v>
      </c>
      <c r="FA113" s="83">
        <f>CA113</f>
        <v>0.59582919563058589</v>
      </c>
      <c r="FB113" s="83">
        <f>CJ113</f>
        <v>1.5858856179998018</v>
      </c>
      <c r="FC113" s="81">
        <f>CS113</f>
        <v>1.3682564503518373</v>
      </c>
      <c r="FD113" s="83">
        <f>DB113</f>
        <v>9.6311278050659727E-2</v>
      </c>
      <c r="FE113" s="83">
        <f>DP113</f>
        <v>0.38084356850423684</v>
      </c>
      <c r="FF113" s="83">
        <f>DP113</f>
        <v>0.38084356850423684</v>
      </c>
      <c r="FG113" s="83">
        <f>DU113</f>
        <v>1.519179642992784</v>
      </c>
      <c r="FH113" s="2">
        <f>EW113/DE113*1000</f>
        <v>0.57786766830395841</v>
      </c>
      <c r="FI113" s="2">
        <f>EX113/CM113*1000</f>
        <v>0.19546520719311963</v>
      </c>
      <c r="FJ113" s="2"/>
      <c r="FK113" s="3">
        <f>EE113</f>
        <v>16</v>
      </c>
    </row>
    <row r="114" spans="1:168" ht="12" customHeight="1" x14ac:dyDescent="0.25">
      <c r="A114" s="2">
        <v>3</v>
      </c>
      <c r="B114" s="10" t="s">
        <v>154</v>
      </c>
      <c r="C114" s="197">
        <v>93014</v>
      </c>
      <c r="D114" s="10"/>
      <c r="E114" s="2" t="s">
        <v>297</v>
      </c>
      <c r="F114" s="33"/>
      <c r="G114" s="33"/>
      <c r="H114" s="33"/>
      <c r="I114" s="33"/>
      <c r="J114" s="33"/>
      <c r="K114" s="33"/>
      <c r="L114" s="33"/>
      <c r="M114" s="45"/>
      <c r="N114" s="45"/>
      <c r="O114" s="45"/>
      <c r="P114" s="45"/>
      <c r="Q114" s="45"/>
      <c r="R114" s="45"/>
      <c r="S114" s="45"/>
      <c r="T114" s="45">
        <v>260</v>
      </c>
      <c r="U114" s="45"/>
      <c r="V114" s="45"/>
      <c r="W114" s="61">
        <v>50</v>
      </c>
      <c r="X114" s="45">
        <f>SUM(M114:W114)</f>
        <v>310</v>
      </c>
      <c r="Y114" s="3">
        <v>11</v>
      </c>
      <c r="Z114" s="147">
        <v>5</v>
      </c>
      <c r="AA114" s="3">
        <f>SUM(Y114:Z114)</f>
        <v>16</v>
      </c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29"/>
      <c r="AV114" s="148"/>
      <c r="AW114" s="148"/>
      <c r="AX114" s="148"/>
      <c r="AY114" s="29"/>
      <c r="AZ114" s="3"/>
      <c r="BA114" s="188">
        <f>AV114</f>
        <v>0</v>
      </c>
      <c r="BB114" s="2">
        <f>AW114</f>
        <v>0</v>
      </c>
      <c r="BC114" s="2">
        <f>AX114</f>
        <v>0</v>
      </c>
      <c r="BD114" s="147">
        <f>AY114</f>
        <v>0</v>
      </c>
      <c r="BE114" s="3">
        <f>EK114</f>
        <v>1.8646012621916237</v>
      </c>
      <c r="BF114" s="188">
        <f>BA114/CV114*1000</f>
        <v>0</v>
      </c>
      <c r="BG114" s="2">
        <f>BB114/CV114*1000</f>
        <v>0</v>
      </c>
      <c r="BH114" s="2">
        <f>BC114/CV114*1000</f>
        <v>0</v>
      </c>
      <c r="BI114" s="147">
        <f>BD114/CV114*1000</f>
        <v>0</v>
      </c>
      <c r="BJ114" s="3"/>
      <c r="BK114" s="21">
        <v>13923</v>
      </c>
      <c r="BL114" s="3">
        <v>13881</v>
      </c>
      <c r="BM114" s="2">
        <v>42</v>
      </c>
      <c r="BN114" s="2">
        <v>42</v>
      </c>
      <c r="BO114" s="45"/>
      <c r="BP114" s="2">
        <f>BN114+BO114</f>
        <v>42</v>
      </c>
      <c r="BQ114" s="2">
        <f>BM114/BL114*1000</f>
        <v>3.0257186081694405</v>
      </c>
      <c r="BR114" s="2">
        <f>BP114/BL114*1000</f>
        <v>3.0257186081694405</v>
      </c>
      <c r="BS114" s="2"/>
      <c r="BT114" s="7">
        <v>13992</v>
      </c>
      <c r="BU114" s="3">
        <v>13946</v>
      </c>
      <c r="BV114" s="2">
        <f>BT114-BU114</f>
        <v>46</v>
      </c>
      <c r="BW114" s="2">
        <v>46</v>
      </c>
      <c r="BX114" s="61"/>
      <c r="BY114" s="2">
        <f>BW114+BX114</f>
        <v>46</v>
      </c>
      <c r="BZ114" s="2">
        <f>BV114/BU114*1000</f>
        <v>3.2984368277642337</v>
      </c>
      <c r="CA114" s="2">
        <f>BY114/BU114*1000</f>
        <v>3.2984368277642337</v>
      </c>
      <c r="CB114" s="2"/>
      <c r="CC114" s="105">
        <v>13977</v>
      </c>
      <c r="CD114" s="3">
        <v>13917</v>
      </c>
      <c r="CE114" s="2">
        <f>CC114-CD114</f>
        <v>60</v>
      </c>
      <c r="CF114" s="2">
        <v>60</v>
      </c>
      <c r="CG114" s="61"/>
      <c r="CH114" s="2">
        <f>CF114+CG114</f>
        <v>60</v>
      </c>
      <c r="CI114" s="2">
        <f>CE114/CD114*1000</f>
        <v>4.3112739814615226</v>
      </c>
      <c r="CJ114" s="2">
        <f>CH114/CD114*1000</f>
        <v>4.3112739814615226</v>
      </c>
      <c r="CK114" s="2"/>
      <c r="CL114" s="105">
        <v>13947</v>
      </c>
      <c r="CM114" s="3">
        <v>13924</v>
      </c>
      <c r="CN114" s="2">
        <f>CL114-CM114</f>
        <v>23</v>
      </c>
      <c r="CO114" s="2">
        <f>CN114</f>
        <v>23</v>
      </c>
      <c r="CP114" s="61"/>
      <c r="CQ114" s="2">
        <f>CO114+CP114</f>
        <v>23</v>
      </c>
      <c r="CR114" s="2">
        <f>CN114/CM114*1000</f>
        <v>1.6518241884515945</v>
      </c>
      <c r="CS114" s="2">
        <f>CQ114/CM114*1000</f>
        <v>1.6518241884515945</v>
      </c>
      <c r="CT114" s="2"/>
      <c r="CU114" s="132">
        <v>13970</v>
      </c>
      <c r="CV114" s="3">
        <v>13944</v>
      </c>
      <c r="CW114" s="2">
        <f>CU114-CV114</f>
        <v>26</v>
      </c>
      <c r="CX114" s="2">
        <f>CW114</f>
        <v>26</v>
      </c>
      <c r="CY114" s="61"/>
      <c r="CZ114" s="2">
        <f>CX114+CY114</f>
        <v>26</v>
      </c>
      <c r="DA114" s="2">
        <f>CW114/CV114*1000</f>
        <v>1.8646012621916237</v>
      </c>
      <c r="DB114" s="2">
        <f>CZ114/CV114*1000</f>
        <v>1.8646012621916237</v>
      </c>
      <c r="DC114" s="2"/>
      <c r="DD114" s="132">
        <v>14184</v>
      </c>
      <c r="DE114" s="3">
        <v>13888</v>
      </c>
      <c r="DF114" s="2">
        <f>DD114-DE114</f>
        <v>296</v>
      </c>
      <c r="DG114" s="2">
        <f>DF114</f>
        <v>296</v>
      </c>
      <c r="DH114" s="61"/>
      <c r="DI114" s="2">
        <f>DG114+DH114</f>
        <v>296</v>
      </c>
      <c r="DJ114" s="2">
        <f>DF114/DE114*1000</f>
        <v>21.313364055299541</v>
      </c>
      <c r="DK114" s="2">
        <f>DI114/DE114*1000</f>
        <v>21.313364055299541</v>
      </c>
      <c r="DL114" s="2"/>
      <c r="DM114" s="132">
        <v>13796</v>
      </c>
      <c r="DN114" s="2">
        <v>13766</v>
      </c>
      <c r="DO114" s="3">
        <f>DM114-DN114</f>
        <v>30</v>
      </c>
      <c r="DP114" s="3">
        <f>DO114/DN114*1000</f>
        <v>2.1792822896992594</v>
      </c>
      <c r="DQ114" s="2"/>
      <c r="DR114" s="132">
        <v>13772</v>
      </c>
      <c r="DS114" s="2">
        <v>13745</v>
      </c>
      <c r="DT114" s="3">
        <f>DR114-DS114</f>
        <v>27</v>
      </c>
      <c r="DU114" s="3">
        <f>DT114/DS114*1000</f>
        <v>1.96435067297199</v>
      </c>
      <c r="DV114" s="2"/>
      <c r="DW114" s="2"/>
      <c r="DX114" s="77">
        <f>BP114</f>
        <v>42</v>
      </c>
      <c r="DY114" s="83">
        <f>BY114</f>
        <v>46</v>
      </c>
      <c r="DZ114" s="83">
        <f>CH114</f>
        <v>60</v>
      </c>
      <c r="EA114" s="81">
        <f>CQ114</f>
        <v>23</v>
      </c>
      <c r="EB114" s="81">
        <f>CZ114</f>
        <v>26</v>
      </c>
      <c r="EC114" s="81">
        <f>DI114</f>
        <v>296</v>
      </c>
      <c r="ED114" s="81">
        <f>DO114</f>
        <v>30</v>
      </c>
      <c r="EE114" s="81">
        <f>DT114</f>
        <v>27</v>
      </c>
      <c r="EF114" s="2"/>
      <c r="EG114" s="77">
        <f>DX114/BL114*1000</f>
        <v>3.0257186081694405</v>
      </c>
      <c r="EH114" s="83">
        <f>DY114/BU114*1000</f>
        <v>3.2984368277642337</v>
      </c>
      <c r="EI114" s="83">
        <f>DZ114/CD114*1000</f>
        <v>4.3112739814615226</v>
      </c>
      <c r="EJ114" s="81">
        <f>EA114/CM114*1000</f>
        <v>1.6518241884515945</v>
      </c>
      <c r="EK114" s="81">
        <f>EB114/CV114*1000</f>
        <v>1.8646012621916237</v>
      </c>
      <c r="EL114" s="81">
        <f>EC114/DN114*1000</f>
        <v>21.502251925032688</v>
      </c>
      <c r="EM114" s="81">
        <f>ED114/DN114*1000</f>
        <v>2.1792822896992594</v>
      </c>
      <c r="EN114" s="81">
        <f>EE114/DS114*1000</f>
        <v>1.96435067297199</v>
      </c>
      <c r="EO114" s="2"/>
      <c r="EP114" s="83">
        <f>DY114-DX114</f>
        <v>4</v>
      </c>
      <c r="EQ114" s="83">
        <f>DZ114-DY114</f>
        <v>14</v>
      </c>
      <c r="ER114" s="83">
        <f>EA114-DZ114</f>
        <v>-37</v>
      </c>
      <c r="ES114" s="83">
        <f>EB114-EA114</f>
        <v>3</v>
      </c>
      <c r="ET114" s="83">
        <f>EC114-EB114</f>
        <v>270</v>
      </c>
      <c r="EU114" s="83">
        <f>ED114-EC114</f>
        <v>-266</v>
      </c>
      <c r="EV114" s="83">
        <f>EE114-ED114</f>
        <v>-3</v>
      </c>
      <c r="EW114" s="2">
        <f>EU114+EV114</f>
        <v>-269</v>
      </c>
      <c r="EX114" s="2">
        <f>SUM(ES114:EV114)</f>
        <v>4</v>
      </c>
      <c r="EY114" s="54"/>
      <c r="EZ114" s="77">
        <f>BR114</f>
        <v>3.0257186081694405</v>
      </c>
      <c r="FA114" s="83">
        <f>CA114</f>
        <v>3.2984368277642337</v>
      </c>
      <c r="FB114" s="83">
        <f>CJ114</f>
        <v>4.3112739814615226</v>
      </c>
      <c r="FC114" s="81">
        <f>CS114</f>
        <v>1.6518241884515945</v>
      </c>
      <c r="FD114" s="83">
        <f>DB114</f>
        <v>1.8646012621916237</v>
      </c>
      <c r="FE114" s="83">
        <f>DP114</f>
        <v>2.1792822896992594</v>
      </c>
      <c r="FF114" s="83">
        <f>DP114</f>
        <v>2.1792822896992594</v>
      </c>
      <c r="FG114" s="83">
        <f>DU114</f>
        <v>1.96435067297199</v>
      </c>
      <c r="FH114" s="2">
        <f>EW114/DE114*1000</f>
        <v>-19.369239631336406</v>
      </c>
      <c r="FI114" s="2">
        <f>EX114/CM114*1000</f>
        <v>0.28727377190462511</v>
      </c>
      <c r="FJ114" s="2"/>
      <c r="FK114" s="3">
        <f>EE114</f>
        <v>27</v>
      </c>
    </row>
    <row r="115" spans="1:168" ht="12" customHeight="1" x14ac:dyDescent="0.25">
      <c r="A115" s="2">
        <v>3</v>
      </c>
      <c r="B115" s="10" t="s">
        <v>152</v>
      </c>
      <c r="C115" s="197">
        <v>64021</v>
      </c>
      <c r="D115" s="10"/>
      <c r="E115" s="2" t="s">
        <v>298</v>
      </c>
      <c r="F115" s="33"/>
      <c r="G115" s="33"/>
      <c r="H115" s="33"/>
      <c r="I115" s="33"/>
      <c r="J115" s="33"/>
      <c r="K115" s="33"/>
      <c r="L115" s="33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61"/>
      <c r="X115" s="45"/>
      <c r="Y115" s="3">
        <v>9</v>
      </c>
      <c r="Z115" s="147">
        <v>2</v>
      </c>
      <c r="AA115" s="3">
        <f>SUM(Y115:Z115)</f>
        <v>11</v>
      </c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29"/>
      <c r="AV115" s="148"/>
      <c r="AW115" s="148"/>
      <c r="AX115" s="148"/>
      <c r="AY115" s="29"/>
      <c r="AZ115" s="3"/>
      <c r="BA115" s="188">
        <f>AV115</f>
        <v>0</v>
      </c>
      <c r="BB115" s="2">
        <f>AW115</f>
        <v>0</v>
      </c>
      <c r="BC115" s="2">
        <f>AX115</f>
        <v>0</v>
      </c>
      <c r="BD115" s="147">
        <f>AY115</f>
        <v>0</v>
      </c>
      <c r="BE115" s="3">
        <f>EK115</f>
        <v>3.9975399753997536</v>
      </c>
      <c r="BF115" s="188">
        <f>BA115/CV115*1000</f>
        <v>0</v>
      </c>
      <c r="BG115" s="2">
        <f>BB115/CV115*1000</f>
        <v>0</v>
      </c>
      <c r="BH115" s="2">
        <f>BC115/CV115*1000</f>
        <v>0</v>
      </c>
      <c r="BI115" s="147">
        <f>BD115/CV115*1000</f>
        <v>0</v>
      </c>
      <c r="BJ115" s="3"/>
      <c r="BK115" s="21">
        <v>3094</v>
      </c>
      <c r="BL115" s="3">
        <v>3082</v>
      </c>
      <c r="BM115" s="2">
        <v>12</v>
      </c>
      <c r="BN115" s="2">
        <v>12</v>
      </c>
      <c r="BO115" s="45"/>
      <c r="BP115" s="2">
        <f>BN115+BO115</f>
        <v>12</v>
      </c>
      <c r="BQ115" s="2">
        <f>BM115/BL115*1000</f>
        <v>3.8935756002595721</v>
      </c>
      <c r="BR115" s="2">
        <f>BP115/BL115*1000</f>
        <v>3.8935756002595721</v>
      </c>
      <c r="BS115" s="2"/>
      <c r="BT115" s="7">
        <v>3109</v>
      </c>
      <c r="BU115" s="3">
        <v>3095</v>
      </c>
      <c r="BV115" s="2">
        <f>BT115-BU115</f>
        <v>14</v>
      </c>
      <c r="BW115" s="2">
        <v>14</v>
      </c>
      <c r="BX115" s="61"/>
      <c r="BY115" s="2">
        <f>BW115+BX115</f>
        <v>14</v>
      </c>
      <c r="BZ115" s="2">
        <f>BV115/BU115*1000</f>
        <v>4.5234248788368339</v>
      </c>
      <c r="CA115" s="2">
        <f>BY115/BU115*1000</f>
        <v>4.5234248788368339</v>
      </c>
      <c r="CB115" s="2"/>
      <c r="CC115" s="105">
        <v>3138</v>
      </c>
      <c r="CD115" s="3">
        <v>3130</v>
      </c>
      <c r="CE115" s="2">
        <f>CC115-CD115</f>
        <v>8</v>
      </c>
      <c r="CF115" s="2">
        <v>8</v>
      </c>
      <c r="CG115" s="61"/>
      <c r="CH115" s="2">
        <f>CF115+CG115</f>
        <v>8</v>
      </c>
      <c r="CI115" s="2">
        <f>CE115/CD115*1000</f>
        <v>2.5559105431309903</v>
      </c>
      <c r="CJ115" s="2">
        <f>CH115/CD115*1000</f>
        <v>2.5559105431309903</v>
      </c>
      <c r="CK115" s="2"/>
      <c r="CL115" s="105">
        <v>3223</v>
      </c>
      <c r="CM115" s="3">
        <v>3197</v>
      </c>
      <c r="CN115" s="2">
        <f>CL115-CM115</f>
        <v>26</v>
      </c>
      <c r="CO115" s="2">
        <f>CN115</f>
        <v>26</v>
      </c>
      <c r="CP115" s="61"/>
      <c r="CQ115" s="2">
        <f>CO115+CP115</f>
        <v>26</v>
      </c>
      <c r="CR115" s="2">
        <f>CN115/CM115*1000</f>
        <v>8.1326243353143575</v>
      </c>
      <c r="CS115" s="2">
        <f>CQ115/CM115*1000</f>
        <v>8.1326243353143575</v>
      </c>
      <c r="CT115" s="2"/>
      <c r="CU115" s="132">
        <v>3265</v>
      </c>
      <c r="CV115" s="3">
        <v>3252</v>
      </c>
      <c r="CW115" s="2">
        <f>CU115-CV115</f>
        <v>13</v>
      </c>
      <c r="CX115" s="2">
        <f>CW115</f>
        <v>13</v>
      </c>
      <c r="CY115" s="61"/>
      <c r="CZ115" s="2">
        <f>CX115+CY115</f>
        <v>13</v>
      </c>
      <c r="DA115" s="2">
        <f>CW115/CV115*1000</f>
        <v>3.9975399753997536</v>
      </c>
      <c r="DB115" s="2">
        <f>CZ115/CV115*1000</f>
        <v>3.9975399753997536</v>
      </c>
      <c r="DC115" s="2"/>
      <c r="DD115" s="132">
        <v>3324</v>
      </c>
      <c r="DE115" s="3">
        <v>3319</v>
      </c>
      <c r="DF115" s="2">
        <f>DD115-DE115</f>
        <v>5</v>
      </c>
      <c r="DG115" s="2">
        <f>DF115</f>
        <v>5</v>
      </c>
      <c r="DH115" s="61"/>
      <c r="DI115" s="2">
        <f>DG115+DH115</f>
        <v>5</v>
      </c>
      <c r="DJ115" s="2">
        <f>DF115/DE115*1000</f>
        <v>1.5064778547755349</v>
      </c>
      <c r="DK115" s="2">
        <f>DI115/DE115*1000</f>
        <v>1.5064778547755349</v>
      </c>
      <c r="DL115" s="2"/>
      <c r="DM115" s="132">
        <v>3353</v>
      </c>
      <c r="DN115" s="2">
        <v>3355</v>
      </c>
      <c r="DO115" s="3">
        <f>DM115-DN115</f>
        <v>-2</v>
      </c>
      <c r="DP115" s="3">
        <f>DO115/DN115*1000</f>
        <v>-0.5961251862891207</v>
      </c>
      <c r="DQ115" s="2"/>
      <c r="DR115" s="132">
        <v>3405</v>
      </c>
      <c r="DS115" s="2">
        <v>3409</v>
      </c>
      <c r="DT115" s="3">
        <f>DR115-DS115</f>
        <v>-4</v>
      </c>
      <c r="DU115" s="3">
        <f>DT115/DS115*1000</f>
        <v>-1.1733646230566148</v>
      </c>
      <c r="DV115" s="2"/>
      <c r="DW115" s="2"/>
      <c r="DX115" s="77">
        <f>BP115</f>
        <v>12</v>
      </c>
      <c r="DY115" s="83">
        <f>BY115</f>
        <v>14</v>
      </c>
      <c r="DZ115" s="83">
        <f>CH115</f>
        <v>8</v>
      </c>
      <c r="EA115" s="81">
        <f>CQ115</f>
        <v>26</v>
      </c>
      <c r="EB115" s="81">
        <f>CZ115</f>
        <v>13</v>
      </c>
      <c r="EC115" s="81">
        <f>DI115</f>
        <v>5</v>
      </c>
      <c r="ED115" s="81">
        <f>DO115</f>
        <v>-2</v>
      </c>
      <c r="EE115" s="81">
        <f>DT115</f>
        <v>-4</v>
      </c>
      <c r="EF115" s="2"/>
      <c r="EG115" s="77">
        <f>DX115/BL115*1000</f>
        <v>3.8935756002595721</v>
      </c>
      <c r="EH115" s="83">
        <f>DY115/BU115*1000</f>
        <v>4.5234248788368339</v>
      </c>
      <c r="EI115" s="83">
        <f>DZ115/CD115*1000</f>
        <v>2.5559105431309903</v>
      </c>
      <c r="EJ115" s="81">
        <f>EA115/CM115*1000</f>
        <v>8.1326243353143575</v>
      </c>
      <c r="EK115" s="81">
        <f>EB115/CV115*1000</f>
        <v>3.9975399753997536</v>
      </c>
      <c r="EL115" s="81">
        <f>EC115/DN115*1000</f>
        <v>1.4903129657228018</v>
      </c>
      <c r="EM115" s="81">
        <f>ED115/DN115*1000</f>
        <v>-0.5961251862891207</v>
      </c>
      <c r="EN115" s="81">
        <f>EE115/DS115*1000</f>
        <v>-1.1733646230566148</v>
      </c>
      <c r="EO115" s="2"/>
      <c r="EP115" s="83">
        <f>DY115-DX115</f>
        <v>2</v>
      </c>
      <c r="EQ115" s="83">
        <f>DZ115-DY115</f>
        <v>-6</v>
      </c>
      <c r="ER115" s="83">
        <f>EA115-DZ115</f>
        <v>18</v>
      </c>
      <c r="ES115" s="83">
        <f>EB115-EA115</f>
        <v>-13</v>
      </c>
      <c r="ET115" s="83">
        <f>EC115-EB115</f>
        <v>-8</v>
      </c>
      <c r="EU115" s="83">
        <f>ED115-EC115</f>
        <v>-7</v>
      </c>
      <c r="EV115" s="83">
        <f>EE115-ED115</f>
        <v>-2</v>
      </c>
      <c r="EW115" s="2">
        <f>EU115+EV115</f>
        <v>-9</v>
      </c>
      <c r="EX115" s="2">
        <f>SUM(ES115:EV115)</f>
        <v>-30</v>
      </c>
      <c r="EY115" s="54"/>
      <c r="EZ115" s="77">
        <f>BR115</f>
        <v>3.8935756002595721</v>
      </c>
      <c r="FA115" s="83">
        <f>CA115</f>
        <v>4.5234248788368339</v>
      </c>
      <c r="FB115" s="83">
        <f>CJ115</f>
        <v>2.5559105431309903</v>
      </c>
      <c r="FC115" s="81">
        <f>CS115</f>
        <v>8.1326243353143575</v>
      </c>
      <c r="FD115" s="83">
        <f>DB115</f>
        <v>3.9975399753997536</v>
      </c>
      <c r="FE115" s="83">
        <f>DP115</f>
        <v>-0.5961251862891207</v>
      </c>
      <c r="FF115" s="83">
        <f>DP115</f>
        <v>-0.5961251862891207</v>
      </c>
      <c r="FG115" s="83">
        <f>DU115</f>
        <v>-1.1733646230566148</v>
      </c>
      <c r="FH115" s="2">
        <f>EW115/DE115*1000</f>
        <v>-2.7116601385959629</v>
      </c>
      <c r="FI115" s="2">
        <f>EX115/CM115*1000</f>
        <v>-9.3837973099781049</v>
      </c>
      <c r="FJ115" s="2"/>
      <c r="FK115" s="3">
        <f>EE115</f>
        <v>-4</v>
      </c>
    </row>
    <row r="116" spans="1:168" ht="12" customHeight="1" x14ac:dyDescent="0.25">
      <c r="A116" s="2">
        <v>3</v>
      </c>
      <c r="B116" s="10" t="s">
        <v>152</v>
      </c>
      <c r="C116" s="197">
        <v>62027</v>
      </c>
      <c r="D116" s="10"/>
      <c r="E116" s="2" t="s">
        <v>299</v>
      </c>
      <c r="F116" s="33"/>
      <c r="G116" s="33"/>
      <c r="H116" s="33"/>
      <c r="I116" s="33"/>
      <c r="J116" s="33"/>
      <c r="K116" s="33"/>
      <c r="L116" s="33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61"/>
      <c r="X116" s="45"/>
      <c r="Y116" s="3">
        <v>13</v>
      </c>
      <c r="Z116" s="147">
        <v>3</v>
      </c>
      <c r="AA116" s="3">
        <f>SUM(Y116:Z116)</f>
        <v>16</v>
      </c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29"/>
      <c r="AV116" s="148"/>
      <c r="AW116" s="148"/>
      <c r="AX116" s="148"/>
      <c r="AY116" s="29"/>
      <c r="AZ116" s="3"/>
      <c r="BA116" s="188">
        <f>AV116</f>
        <v>0</v>
      </c>
      <c r="BB116" s="2">
        <f>AW116</f>
        <v>0</v>
      </c>
      <c r="BC116" s="2">
        <f>AX116</f>
        <v>0</v>
      </c>
      <c r="BD116" s="147">
        <f>AY116</f>
        <v>0</v>
      </c>
      <c r="BE116" s="3">
        <f>EK116</f>
        <v>2.6088150487436499</v>
      </c>
      <c r="BF116" s="188">
        <f>BA116/CV116*1000</f>
        <v>0</v>
      </c>
      <c r="BG116" s="2">
        <f>BB116/CV116*1000</f>
        <v>0</v>
      </c>
      <c r="BH116" s="2">
        <f>BC116/CV116*1000</f>
        <v>0</v>
      </c>
      <c r="BI116" s="147">
        <f>BD116/CV116*1000</f>
        <v>0</v>
      </c>
      <c r="BJ116" s="3"/>
      <c r="BK116" s="21">
        <v>7019</v>
      </c>
      <c r="BL116" s="3">
        <v>6987</v>
      </c>
      <c r="BM116" s="2">
        <v>32</v>
      </c>
      <c r="BN116" s="2">
        <v>32</v>
      </c>
      <c r="BO116" s="45"/>
      <c r="BP116" s="2">
        <f>BN116+BO116</f>
        <v>32</v>
      </c>
      <c r="BQ116" s="2">
        <f>BM116/BL116*1000</f>
        <v>4.5799341634464001</v>
      </c>
      <c r="BR116" s="2">
        <f>BP116/BL116*1000</f>
        <v>4.5799341634464001</v>
      </c>
      <c r="BS116" s="2"/>
      <c r="BT116" s="7">
        <v>7101</v>
      </c>
      <c r="BU116" s="3">
        <v>7087</v>
      </c>
      <c r="BV116" s="2">
        <f>BT116-BU116</f>
        <v>14</v>
      </c>
      <c r="BW116" s="2">
        <v>14</v>
      </c>
      <c r="BX116" s="61"/>
      <c r="BY116" s="2">
        <f>BW116+BX116</f>
        <v>14</v>
      </c>
      <c r="BZ116" s="2">
        <f>BV116/BU116*1000</f>
        <v>1.9754480033864823</v>
      </c>
      <c r="CA116" s="2">
        <f>BY116/BU116*1000</f>
        <v>1.9754480033864823</v>
      </c>
      <c r="CB116" s="2"/>
      <c r="CC116" s="105">
        <v>7109</v>
      </c>
      <c r="CD116" s="3">
        <v>7070</v>
      </c>
      <c r="CE116" s="2">
        <f>CC116-CD116</f>
        <v>39</v>
      </c>
      <c r="CF116" s="2">
        <v>39</v>
      </c>
      <c r="CG116" s="61"/>
      <c r="CH116" s="2">
        <f>CF116+CG116</f>
        <v>39</v>
      </c>
      <c r="CI116" s="2">
        <f>CE116/CD116*1000</f>
        <v>5.5162659123055162</v>
      </c>
      <c r="CJ116" s="2">
        <f>CH116/CD116*1000</f>
        <v>5.5162659123055162</v>
      </c>
      <c r="CK116" s="2"/>
      <c r="CL116" s="105">
        <v>7224</v>
      </c>
      <c r="CM116" s="3">
        <v>7208</v>
      </c>
      <c r="CN116" s="2">
        <f>CL116-CM116</f>
        <v>16</v>
      </c>
      <c r="CO116" s="2">
        <f>CN116</f>
        <v>16</v>
      </c>
      <c r="CP116" s="61"/>
      <c r="CQ116" s="2">
        <f>CO116+CP116</f>
        <v>16</v>
      </c>
      <c r="CR116" s="2">
        <f>CN116/CM116*1000</f>
        <v>2.2197558268590454</v>
      </c>
      <c r="CS116" s="2">
        <f>CQ116/CM116*1000</f>
        <v>2.2197558268590454</v>
      </c>
      <c r="CT116" s="2"/>
      <c r="CU116" s="132">
        <v>7302</v>
      </c>
      <c r="CV116" s="3">
        <v>7283</v>
      </c>
      <c r="CW116" s="2">
        <f>CU116-CV116</f>
        <v>19</v>
      </c>
      <c r="CX116" s="2">
        <f>CW116</f>
        <v>19</v>
      </c>
      <c r="CY116" s="61"/>
      <c r="CZ116" s="2">
        <f>CX116+CY116</f>
        <v>19</v>
      </c>
      <c r="DA116" s="2">
        <f>CW116/CV116*1000</f>
        <v>2.6088150487436499</v>
      </c>
      <c r="DB116" s="2">
        <f>CZ116/CV116*1000</f>
        <v>2.6088150487436499</v>
      </c>
      <c r="DC116" s="2"/>
      <c r="DD116" s="132">
        <v>7349</v>
      </c>
      <c r="DE116" s="3">
        <v>7330</v>
      </c>
      <c r="DF116" s="2">
        <f>DD116-DE116</f>
        <v>19</v>
      </c>
      <c r="DG116" s="2">
        <f>DF116</f>
        <v>19</v>
      </c>
      <c r="DH116" s="61"/>
      <c r="DI116" s="2">
        <f>DG116+DH116</f>
        <v>19</v>
      </c>
      <c r="DJ116" s="2">
        <f>DF116/DE116*1000</f>
        <v>2.5920873124147343</v>
      </c>
      <c r="DK116" s="2">
        <f>DI116/DE116*1000</f>
        <v>2.5920873124147343</v>
      </c>
      <c r="DL116" s="2"/>
      <c r="DM116" s="132">
        <v>7438</v>
      </c>
      <c r="DN116" s="2">
        <v>7415</v>
      </c>
      <c r="DO116" s="3">
        <f>DM116-DN116</f>
        <v>23</v>
      </c>
      <c r="DP116" s="3">
        <f>DO116/DN116*1000</f>
        <v>3.1018206338503034</v>
      </c>
      <c r="DQ116" s="2"/>
      <c r="DR116" s="132">
        <v>7402</v>
      </c>
      <c r="DS116" s="2">
        <v>7405</v>
      </c>
      <c r="DT116" s="3">
        <f>DR116-DS116</f>
        <v>-3</v>
      </c>
      <c r="DU116" s="3">
        <f>DT116/DS116*1000</f>
        <v>-0.40513166779203241</v>
      </c>
      <c r="DV116" s="2"/>
      <c r="DW116" s="2"/>
      <c r="DX116" s="77">
        <f>BP116</f>
        <v>32</v>
      </c>
      <c r="DY116" s="83">
        <f>BY116</f>
        <v>14</v>
      </c>
      <c r="DZ116" s="83">
        <f>CH116</f>
        <v>39</v>
      </c>
      <c r="EA116" s="81">
        <f>CQ116</f>
        <v>16</v>
      </c>
      <c r="EB116" s="81">
        <f>CZ116</f>
        <v>19</v>
      </c>
      <c r="EC116" s="81">
        <f>DI116</f>
        <v>19</v>
      </c>
      <c r="ED116" s="81">
        <f>DO116</f>
        <v>23</v>
      </c>
      <c r="EE116" s="81">
        <f>DT116</f>
        <v>-3</v>
      </c>
      <c r="EF116" s="2"/>
      <c r="EG116" s="77">
        <f>DX116/BL116*1000</f>
        <v>4.5799341634464001</v>
      </c>
      <c r="EH116" s="83">
        <f>DY116/BU116*1000</f>
        <v>1.9754480033864823</v>
      </c>
      <c r="EI116" s="83">
        <f>DZ116/CD116*1000</f>
        <v>5.5162659123055162</v>
      </c>
      <c r="EJ116" s="81">
        <f>EA116/CM116*1000</f>
        <v>2.2197558268590454</v>
      </c>
      <c r="EK116" s="81">
        <f>EB116/CV116*1000</f>
        <v>2.6088150487436499</v>
      </c>
      <c r="EL116" s="81">
        <f>EC116/DN116*1000</f>
        <v>2.5623735670937289</v>
      </c>
      <c r="EM116" s="81">
        <f>ED116/DN116*1000</f>
        <v>3.1018206338503034</v>
      </c>
      <c r="EN116" s="81">
        <f>EE116/DS116*1000</f>
        <v>-0.40513166779203241</v>
      </c>
      <c r="EO116" s="2"/>
      <c r="EP116" s="83">
        <f>DY116-DX116</f>
        <v>-18</v>
      </c>
      <c r="EQ116" s="83">
        <f>DZ116-DY116</f>
        <v>25</v>
      </c>
      <c r="ER116" s="83">
        <f>EA116-DZ116</f>
        <v>-23</v>
      </c>
      <c r="ES116" s="83">
        <f>EB116-EA116</f>
        <v>3</v>
      </c>
      <c r="ET116" s="83">
        <f>EC116-EB116</f>
        <v>0</v>
      </c>
      <c r="EU116" s="83">
        <f>ED116-EC116</f>
        <v>4</v>
      </c>
      <c r="EV116" s="83">
        <f>EE116-ED116</f>
        <v>-26</v>
      </c>
      <c r="EW116" s="2">
        <f>EU116+EV116</f>
        <v>-22</v>
      </c>
      <c r="EX116" s="2">
        <f>SUM(ES116:EV116)</f>
        <v>-19</v>
      </c>
      <c r="EY116" s="54"/>
      <c r="EZ116" s="77">
        <f>BR116</f>
        <v>4.5799341634464001</v>
      </c>
      <c r="FA116" s="83">
        <f>CA116</f>
        <v>1.9754480033864823</v>
      </c>
      <c r="FB116" s="83">
        <f>CJ116</f>
        <v>5.5162659123055162</v>
      </c>
      <c r="FC116" s="81">
        <f>CS116</f>
        <v>2.2197558268590454</v>
      </c>
      <c r="FD116" s="83">
        <f>DB116</f>
        <v>2.6088150487436499</v>
      </c>
      <c r="FE116" s="83">
        <f>DP116</f>
        <v>3.1018206338503034</v>
      </c>
      <c r="FF116" s="83">
        <f>DP116</f>
        <v>3.1018206338503034</v>
      </c>
      <c r="FG116" s="83">
        <f>DU116</f>
        <v>-0.40513166779203241</v>
      </c>
      <c r="FH116" s="2">
        <f>EW116/DE116*1000</f>
        <v>-3.0013642564802185</v>
      </c>
      <c r="FI116" s="2">
        <f>EX116/CM116*1000</f>
        <v>-2.6359600443951168</v>
      </c>
      <c r="FJ116" s="2"/>
      <c r="FK116" s="3">
        <f>EE116</f>
        <v>-3</v>
      </c>
    </row>
    <row r="117" spans="1:168" ht="12" customHeight="1" x14ac:dyDescent="0.25">
      <c r="A117" s="2">
        <v>1</v>
      </c>
      <c r="B117" s="10" t="s">
        <v>149</v>
      </c>
      <c r="C117" s="197">
        <v>31006</v>
      </c>
      <c r="D117" s="10"/>
      <c r="E117" s="2" t="s">
        <v>300</v>
      </c>
      <c r="F117" s="33"/>
      <c r="G117" s="33"/>
      <c r="H117" s="33"/>
      <c r="I117" s="33"/>
      <c r="J117" s="33">
        <f>400+100</f>
        <v>500</v>
      </c>
      <c r="K117" s="33">
        <f>SUM(I117+J117)</f>
        <v>500</v>
      </c>
      <c r="L117" s="33"/>
      <c r="M117" s="45"/>
      <c r="N117" s="45">
        <v>400</v>
      </c>
      <c r="O117" s="45"/>
      <c r="P117" s="45"/>
      <c r="Q117" s="45"/>
      <c r="R117" s="45"/>
      <c r="S117" s="45"/>
      <c r="T117" s="45"/>
      <c r="U117" s="45"/>
      <c r="V117" s="45"/>
      <c r="W117" s="61"/>
      <c r="X117" s="45">
        <f>SUM(M117:W117)</f>
        <v>400</v>
      </c>
      <c r="Y117" s="3">
        <v>500</v>
      </c>
      <c r="Z117" s="147"/>
      <c r="AA117" s="3">
        <f>SUM(Y117:Z117)</f>
        <v>500</v>
      </c>
      <c r="AB117" s="178"/>
      <c r="AC117" s="178">
        <v>500</v>
      </c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29">
        <f>SUM(AB117:AT117)</f>
        <v>500</v>
      </c>
      <c r="AV117" s="178">
        <f>SUM(AB117:AJ117)</f>
        <v>500</v>
      </c>
      <c r="AW117" s="178">
        <f>SUM(AK117:AL117)</f>
        <v>0</v>
      </c>
      <c r="AX117" s="178">
        <f>SUM(AM117:AT117)</f>
        <v>0</v>
      </c>
      <c r="AY117" s="29">
        <f>SUM(AV117:AX117)</f>
        <v>500</v>
      </c>
      <c r="AZ117" s="3"/>
      <c r="BA117" s="2">
        <f>AV117</f>
        <v>500</v>
      </c>
      <c r="BB117" s="2">
        <f>AW117</f>
        <v>0</v>
      </c>
      <c r="BC117" s="2">
        <f>AX117</f>
        <v>0</v>
      </c>
      <c r="BD117" s="3">
        <f>AY117</f>
        <v>500</v>
      </c>
      <c r="BE117" s="3">
        <f>EK117</f>
        <v>-0.54990376684080289</v>
      </c>
      <c r="BF117" s="3">
        <f>BA117/CV117*1000</f>
        <v>45.825313903400236</v>
      </c>
      <c r="BG117" s="2">
        <f>BB117/CV117*1000</f>
        <v>0</v>
      </c>
      <c r="BH117" s="2">
        <f>BC117/CV117*1000</f>
        <v>0</v>
      </c>
      <c r="BI117" s="3">
        <f>BD117/CV117*1000</f>
        <v>45.825313903400236</v>
      </c>
      <c r="BJ117" s="3"/>
      <c r="BK117" s="21">
        <v>10845</v>
      </c>
      <c r="BL117" s="3">
        <v>10845</v>
      </c>
      <c r="BM117" s="2">
        <v>0</v>
      </c>
      <c r="BN117" s="2">
        <v>0</v>
      </c>
      <c r="BO117" s="45"/>
      <c r="BP117" s="2">
        <f>BN117+BO117</f>
        <v>0</v>
      </c>
      <c r="BQ117" s="2">
        <f>BM117/BL117*1000</f>
        <v>0</v>
      </c>
      <c r="BR117" s="2">
        <f>BP117/BL117*1000</f>
        <v>0</v>
      </c>
      <c r="BS117" s="2"/>
      <c r="BT117" s="7">
        <v>10855</v>
      </c>
      <c r="BU117" s="3">
        <v>10859</v>
      </c>
      <c r="BV117" s="2">
        <f>BT117-BU117</f>
        <v>-4</v>
      </c>
      <c r="BW117" s="2">
        <v>-4</v>
      </c>
      <c r="BX117" s="61"/>
      <c r="BY117" s="2">
        <f>BW117+BX117</f>
        <v>-4</v>
      </c>
      <c r="BZ117" s="2">
        <f>BV117/BU117*1000</f>
        <v>-0.3683580440187863</v>
      </c>
      <c r="CA117" s="2">
        <f>BY117/BU117*1000</f>
        <v>-0.3683580440187863</v>
      </c>
      <c r="CB117" s="2"/>
      <c r="CC117" s="106">
        <v>10846</v>
      </c>
      <c r="CD117" s="3">
        <v>10855</v>
      </c>
      <c r="CE117" s="2">
        <f>CC117-CD117</f>
        <v>-9</v>
      </c>
      <c r="CF117" s="2">
        <v>-9</v>
      </c>
      <c r="CG117" s="61"/>
      <c r="CH117" s="2">
        <f>CF117+CG117</f>
        <v>-9</v>
      </c>
      <c r="CI117" s="2">
        <f>CE117/CD117*1000</f>
        <v>-0.82911100875172727</v>
      </c>
      <c r="CJ117" s="2">
        <f>CH117/CD117*1000</f>
        <v>-0.82911100875172727</v>
      </c>
      <c r="CK117" s="2"/>
      <c r="CL117" s="106">
        <v>10886</v>
      </c>
      <c r="CM117" s="3">
        <v>10889</v>
      </c>
      <c r="CN117" s="2">
        <f>CL117-CM117</f>
        <v>-3</v>
      </c>
      <c r="CO117" s="2">
        <f>CN117</f>
        <v>-3</v>
      </c>
      <c r="CP117" s="61"/>
      <c r="CQ117" s="2">
        <f>CO117+CP117</f>
        <v>-3</v>
      </c>
      <c r="CR117" s="2">
        <f>CN117/CM117*1000</f>
        <v>-0.27550739278170633</v>
      </c>
      <c r="CS117" s="2">
        <f>CQ117/CM117*1000</f>
        <v>-0.27550739278170633</v>
      </c>
      <c r="CT117" s="2"/>
      <c r="CU117" s="132">
        <v>10905</v>
      </c>
      <c r="CV117" s="3">
        <v>10911</v>
      </c>
      <c r="CW117" s="2">
        <f>CU117-CV117</f>
        <v>-6</v>
      </c>
      <c r="CX117" s="2">
        <f>CW117</f>
        <v>-6</v>
      </c>
      <c r="CY117" s="61"/>
      <c r="CZ117" s="2">
        <f>CX117+CY117</f>
        <v>-6</v>
      </c>
      <c r="DA117" s="2">
        <f>CW117/CV117*1000</f>
        <v>-0.54990376684080289</v>
      </c>
      <c r="DB117" s="2">
        <f>CZ117/CV117*1000</f>
        <v>-0.54990376684080289</v>
      </c>
      <c r="DC117" s="2"/>
      <c r="DD117" s="132">
        <v>10967</v>
      </c>
      <c r="DE117" s="3">
        <v>10944</v>
      </c>
      <c r="DF117" s="2">
        <f>DD117-DE117</f>
        <v>23</v>
      </c>
      <c r="DG117" s="2">
        <f>DF117</f>
        <v>23</v>
      </c>
      <c r="DH117" s="61"/>
      <c r="DI117" s="2">
        <f>DG117+DH117</f>
        <v>23</v>
      </c>
      <c r="DJ117" s="2">
        <f>DF117/DE117*1000</f>
        <v>2.1016081871345027</v>
      </c>
      <c r="DK117" s="2">
        <f>DI117/DE117*1000</f>
        <v>2.1016081871345027</v>
      </c>
      <c r="DL117" s="2"/>
      <c r="DM117" s="132">
        <v>11004</v>
      </c>
      <c r="DN117" s="2">
        <v>11011</v>
      </c>
      <c r="DO117" s="3">
        <f>DM117-DN117</f>
        <v>-7</v>
      </c>
      <c r="DP117" s="3">
        <f>DO117/DN117*1000</f>
        <v>-0.63572790845518123</v>
      </c>
      <c r="DQ117" s="2"/>
      <c r="DR117" s="132">
        <v>10979</v>
      </c>
      <c r="DS117" s="2">
        <v>10991</v>
      </c>
      <c r="DT117" s="3">
        <f>DR117-DS117</f>
        <v>-12</v>
      </c>
      <c r="DU117" s="3">
        <f>DT117/DS117*1000</f>
        <v>-1.0918023837685378</v>
      </c>
      <c r="DV117" s="2"/>
      <c r="DW117" s="2"/>
      <c r="DX117" s="77">
        <f>BP117</f>
        <v>0</v>
      </c>
      <c r="DY117" s="83">
        <f>BY117</f>
        <v>-4</v>
      </c>
      <c r="DZ117" s="83">
        <f>CH117</f>
        <v>-9</v>
      </c>
      <c r="EA117" s="81">
        <f>CQ117</f>
        <v>-3</v>
      </c>
      <c r="EB117" s="81">
        <f>CZ117</f>
        <v>-6</v>
      </c>
      <c r="EC117" s="81">
        <f>DI117</f>
        <v>23</v>
      </c>
      <c r="ED117" s="81">
        <f>DO117</f>
        <v>-7</v>
      </c>
      <c r="EE117" s="81">
        <f>DT117</f>
        <v>-12</v>
      </c>
      <c r="EF117" s="2"/>
      <c r="EG117" s="77">
        <f>DX117/BL117*1000</f>
        <v>0</v>
      </c>
      <c r="EH117" s="83">
        <f>DY117/BU117*1000</f>
        <v>-0.3683580440187863</v>
      </c>
      <c r="EI117" s="83">
        <f>DZ117/CD117*1000</f>
        <v>-0.82911100875172727</v>
      </c>
      <c r="EJ117" s="81">
        <f>EA117/CM117*1000</f>
        <v>-0.27550739278170633</v>
      </c>
      <c r="EK117" s="81">
        <f>EB117/CV117*1000</f>
        <v>-0.54990376684080289</v>
      </c>
      <c r="EL117" s="81">
        <f>EC117/DN117*1000</f>
        <v>2.0888202706384527</v>
      </c>
      <c r="EM117" s="81">
        <f>ED117/DN117*1000</f>
        <v>-0.63572790845518123</v>
      </c>
      <c r="EN117" s="81">
        <f>EE117/DS117*1000</f>
        <v>-1.0918023837685378</v>
      </c>
      <c r="EO117" s="2"/>
      <c r="EP117" s="83">
        <f>DY117-DX117</f>
        <v>-4</v>
      </c>
      <c r="EQ117" s="83">
        <f>DZ117-DY117</f>
        <v>-5</v>
      </c>
      <c r="ER117" s="83">
        <f>EA117-DZ117</f>
        <v>6</v>
      </c>
      <c r="ES117" s="83">
        <f>EB117-EA117</f>
        <v>-3</v>
      </c>
      <c r="ET117" s="83">
        <f>EC117-EB117</f>
        <v>29</v>
      </c>
      <c r="EU117" s="83">
        <f>ED117-EC117</f>
        <v>-30</v>
      </c>
      <c r="EV117" s="83">
        <f>EE117-ED117</f>
        <v>-5</v>
      </c>
      <c r="EW117" s="2">
        <f>EU117+EV117</f>
        <v>-35</v>
      </c>
      <c r="EX117" s="2">
        <f>SUM(ES117:EV117)</f>
        <v>-9</v>
      </c>
      <c r="EY117" s="54"/>
      <c r="EZ117" s="77">
        <f>BR117</f>
        <v>0</v>
      </c>
      <c r="FA117" s="83">
        <f>CA117</f>
        <v>-0.3683580440187863</v>
      </c>
      <c r="FB117" s="83">
        <f>CJ117</f>
        <v>-0.82911100875172727</v>
      </c>
      <c r="FC117" s="81">
        <f>CS117</f>
        <v>-0.27550739278170633</v>
      </c>
      <c r="FD117" s="83">
        <f>DB117</f>
        <v>-0.54990376684080289</v>
      </c>
      <c r="FE117" s="83">
        <f>DP117</f>
        <v>-0.63572790845518123</v>
      </c>
      <c r="FF117" s="83">
        <f>DP117</f>
        <v>-0.63572790845518123</v>
      </c>
      <c r="FG117" s="83">
        <f>DU117</f>
        <v>-1.0918023837685378</v>
      </c>
      <c r="FH117" s="2">
        <f>EW117/DE117*1000</f>
        <v>-3.1980994152046782</v>
      </c>
      <c r="FI117" s="2">
        <f>EX117/CM117*1000</f>
        <v>-0.82652217834511899</v>
      </c>
      <c r="FJ117" s="2"/>
      <c r="FK117" s="3">
        <f>EE117</f>
        <v>-12</v>
      </c>
    </row>
    <row r="118" spans="1:168" ht="12" customHeight="1" x14ac:dyDescent="0.25">
      <c r="A118" s="2">
        <v>3</v>
      </c>
      <c r="B118" s="10" t="s">
        <v>155</v>
      </c>
      <c r="C118" s="197">
        <v>84016</v>
      </c>
      <c r="D118" s="10"/>
      <c r="E118" s="2" t="s">
        <v>301</v>
      </c>
      <c r="F118" s="33"/>
      <c r="G118" s="33"/>
      <c r="H118" s="33"/>
      <c r="I118" s="33"/>
      <c r="J118" s="33"/>
      <c r="K118" s="33"/>
      <c r="L118" s="33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61">
        <v>50</v>
      </c>
      <c r="X118" s="45">
        <f>SUM(M118:W118)</f>
        <v>50</v>
      </c>
      <c r="Y118" s="3">
        <v>0</v>
      </c>
      <c r="Z118" s="147">
        <v>2</v>
      </c>
      <c r="AA118" s="3">
        <f>SUM(Y118:Z118)</f>
        <v>2</v>
      </c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29"/>
      <c r="AV118" s="148"/>
      <c r="AW118" s="148"/>
      <c r="AX118" s="148"/>
      <c r="AY118" s="29"/>
      <c r="AZ118" s="3"/>
      <c r="BA118" s="188">
        <f>AV118</f>
        <v>0</v>
      </c>
      <c r="BB118" s="2">
        <f>AW118</f>
        <v>0</v>
      </c>
      <c r="BC118" s="2">
        <f>AX118</f>
        <v>0</v>
      </c>
      <c r="BD118" s="147">
        <f>AY118</f>
        <v>0</v>
      </c>
      <c r="BE118" s="3">
        <f>EK118</f>
        <v>2.0646937370956642</v>
      </c>
      <c r="BF118" s="188">
        <f>BA118/CV118*1000</f>
        <v>0</v>
      </c>
      <c r="BG118" s="2">
        <f>BB118/CV118*1000</f>
        <v>0</v>
      </c>
      <c r="BH118" s="2">
        <f>BC118/CV118*1000</f>
        <v>0</v>
      </c>
      <c r="BI118" s="147">
        <f>BD118/CV118*1000</f>
        <v>0</v>
      </c>
      <c r="BJ118" s="3"/>
      <c r="BK118" s="21">
        <v>1405</v>
      </c>
      <c r="BL118" s="3">
        <v>1404</v>
      </c>
      <c r="BM118" s="2">
        <v>1</v>
      </c>
      <c r="BN118" s="2">
        <v>1</v>
      </c>
      <c r="BO118" s="45"/>
      <c r="BP118" s="2">
        <f>BN118+BO118</f>
        <v>1</v>
      </c>
      <c r="BQ118" s="2">
        <f>BM118/BL118*1000</f>
        <v>0.71225071225071224</v>
      </c>
      <c r="BR118" s="2">
        <f>BP118/BL118*1000</f>
        <v>0.71225071225071224</v>
      </c>
      <c r="BS118" s="2"/>
      <c r="BT118" s="7">
        <v>1426</v>
      </c>
      <c r="BU118" s="3">
        <v>1426</v>
      </c>
      <c r="BV118" s="2">
        <f>BT118-BU118</f>
        <v>0</v>
      </c>
      <c r="BW118" s="2">
        <v>0</v>
      </c>
      <c r="BX118" s="61"/>
      <c r="BY118" s="2">
        <f>BW118+BX118</f>
        <v>0</v>
      </c>
      <c r="BZ118" s="2">
        <f>BV118/BU118*1000</f>
        <v>0</v>
      </c>
      <c r="CA118" s="2">
        <f>BY118/BU118*1000</f>
        <v>0</v>
      </c>
      <c r="CB118" s="2"/>
      <c r="CC118" s="105">
        <v>1427</v>
      </c>
      <c r="CD118" s="3">
        <v>1423</v>
      </c>
      <c r="CE118" s="2">
        <f>CC118-CD118</f>
        <v>4</v>
      </c>
      <c r="CF118" s="2">
        <v>4</v>
      </c>
      <c r="CG118" s="61"/>
      <c r="CH118" s="2">
        <f>CF118+CG118</f>
        <v>4</v>
      </c>
      <c r="CI118" s="2">
        <f>CE118/CD118*1000</f>
        <v>2.8109627547434997</v>
      </c>
      <c r="CJ118" s="2">
        <f>CH118/CD118*1000</f>
        <v>2.8109627547434997</v>
      </c>
      <c r="CK118" s="2"/>
      <c r="CL118" s="105">
        <v>1453</v>
      </c>
      <c r="CM118" s="3">
        <v>1448</v>
      </c>
      <c r="CN118" s="2">
        <f>CL118-CM118</f>
        <v>5</v>
      </c>
      <c r="CO118" s="2">
        <f>CN118</f>
        <v>5</v>
      </c>
      <c r="CP118" s="61"/>
      <c r="CQ118" s="2">
        <f>CO118+CP118</f>
        <v>5</v>
      </c>
      <c r="CR118" s="2">
        <f>CN118/CM118*1000</f>
        <v>3.4530386740331491</v>
      </c>
      <c r="CS118" s="2">
        <f>CQ118/CM118*1000</f>
        <v>3.4530386740331491</v>
      </c>
      <c r="CT118" s="2"/>
      <c r="CU118" s="132">
        <v>1456</v>
      </c>
      <c r="CV118" s="3">
        <v>1453</v>
      </c>
      <c r="CW118" s="2">
        <f>CU118-CV118</f>
        <v>3</v>
      </c>
      <c r="CX118" s="2">
        <f>CW118</f>
        <v>3</v>
      </c>
      <c r="CY118" s="61"/>
      <c r="CZ118" s="2">
        <f>CX118+CY118</f>
        <v>3</v>
      </c>
      <c r="DA118" s="2">
        <f>CW118/CV118*1000</f>
        <v>2.0646937370956642</v>
      </c>
      <c r="DB118" s="2">
        <f>CZ118/CV118*1000</f>
        <v>2.0646937370956642</v>
      </c>
      <c r="DC118" s="2"/>
      <c r="DD118" s="132">
        <v>1429</v>
      </c>
      <c r="DE118" s="3">
        <v>1428</v>
      </c>
      <c r="DF118" s="2">
        <f>DD118-DE118</f>
        <v>1</v>
      </c>
      <c r="DG118" s="2">
        <f>DF118</f>
        <v>1</v>
      </c>
      <c r="DH118" s="61"/>
      <c r="DI118" s="2">
        <f>DG118+DH118</f>
        <v>1</v>
      </c>
      <c r="DJ118" s="2">
        <f>DF118/DE118*1000</f>
        <v>0.70028011204481788</v>
      </c>
      <c r="DK118" s="2">
        <f>DI118/DE118*1000</f>
        <v>0.70028011204481788</v>
      </c>
      <c r="DL118" s="2"/>
      <c r="DM118" s="132">
        <v>1408</v>
      </c>
      <c r="DN118" s="2">
        <v>1409</v>
      </c>
      <c r="DO118" s="3">
        <f>DM118-DN118</f>
        <v>-1</v>
      </c>
      <c r="DP118" s="3">
        <f>DO118/DN118*1000</f>
        <v>-0.70972320794889998</v>
      </c>
      <c r="DQ118" s="2"/>
      <c r="DR118" s="132">
        <v>1399</v>
      </c>
      <c r="DS118" s="2">
        <v>1394</v>
      </c>
      <c r="DT118" s="3">
        <f>DR118-DS118</f>
        <v>5</v>
      </c>
      <c r="DU118" s="3">
        <f>DT118/DS118*1000</f>
        <v>3.5868005738880919</v>
      </c>
      <c r="DV118" s="2"/>
      <c r="DW118" s="2"/>
      <c r="DX118" s="77">
        <f>BP118</f>
        <v>1</v>
      </c>
      <c r="DY118" s="83">
        <f>BY118</f>
        <v>0</v>
      </c>
      <c r="DZ118" s="83">
        <f>CH118</f>
        <v>4</v>
      </c>
      <c r="EA118" s="81">
        <f>CQ118</f>
        <v>5</v>
      </c>
      <c r="EB118" s="81">
        <f>CZ118</f>
        <v>3</v>
      </c>
      <c r="EC118" s="81">
        <f>DI118</f>
        <v>1</v>
      </c>
      <c r="ED118" s="81">
        <f>DO118</f>
        <v>-1</v>
      </c>
      <c r="EE118" s="81">
        <f>DT118</f>
        <v>5</v>
      </c>
      <c r="EF118" s="2"/>
      <c r="EG118" s="77">
        <f>DX118/BL118*1000</f>
        <v>0.71225071225071224</v>
      </c>
      <c r="EH118" s="83">
        <f>DY118/BU118*1000</f>
        <v>0</v>
      </c>
      <c r="EI118" s="83">
        <f>DZ118/CD118*1000</f>
        <v>2.8109627547434997</v>
      </c>
      <c r="EJ118" s="81">
        <f>EA118/CM118*1000</f>
        <v>3.4530386740331491</v>
      </c>
      <c r="EK118" s="81">
        <f>EB118/CV118*1000</f>
        <v>2.0646937370956642</v>
      </c>
      <c r="EL118" s="81">
        <f>EC118/DN118*1000</f>
        <v>0.70972320794889998</v>
      </c>
      <c r="EM118" s="81">
        <f>ED118/DN118*1000</f>
        <v>-0.70972320794889998</v>
      </c>
      <c r="EN118" s="81">
        <f>EE118/DS118*1000</f>
        <v>3.5868005738880919</v>
      </c>
      <c r="EO118" s="2"/>
      <c r="EP118" s="83">
        <f>DY118-DX118</f>
        <v>-1</v>
      </c>
      <c r="EQ118" s="83">
        <f>DZ118-DY118</f>
        <v>4</v>
      </c>
      <c r="ER118" s="83">
        <f>EA118-DZ118</f>
        <v>1</v>
      </c>
      <c r="ES118" s="83">
        <f>EB118-EA118</f>
        <v>-2</v>
      </c>
      <c r="ET118" s="83">
        <f>EC118-EB118</f>
        <v>-2</v>
      </c>
      <c r="EU118" s="83">
        <f>ED118-EC118</f>
        <v>-2</v>
      </c>
      <c r="EV118" s="83">
        <f>EE118-ED118</f>
        <v>6</v>
      </c>
      <c r="EW118" s="2">
        <f>EU118+EV118</f>
        <v>4</v>
      </c>
      <c r="EX118" s="2">
        <f>SUM(ES118:EV118)</f>
        <v>0</v>
      </c>
      <c r="EY118" s="54"/>
      <c r="EZ118" s="77">
        <f>BR118</f>
        <v>0.71225071225071224</v>
      </c>
      <c r="FA118" s="83">
        <f>CA118</f>
        <v>0</v>
      </c>
      <c r="FB118" s="83">
        <f>CJ118</f>
        <v>2.8109627547434997</v>
      </c>
      <c r="FC118" s="81">
        <f>CS118</f>
        <v>3.4530386740331491</v>
      </c>
      <c r="FD118" s="83">
        <f>DB118</f>
        <v>2.0646937370956642</v>
      </c>
      <c r="FE118" s="83">
        <f>DP118</f>
        <v>-0.70972320794889998</v>
      </c>
      <c r="FF118" s="83">
        <f>DP118</f>
        <v>-0.70972320794889998</v>
      </c>
      <c r="FG118" s="83">
        <f>DU118</f>
        <v>3.5868005738880919</v>
      </c>
      <c r="FH118" s="2">
        <f>EW118/DE118*1000</f>
        <v>2.8011204481792715</v>
      </c>
      <c r="FI118" s="2">
        <f>EX118/CM118*1000</f>
        <v>0</v>
      </c>
      <c r="FJ118" s="2"/>
      <c r="FK118" s="3">
        <f>EE118</f>
        <v>5</v>
      </c>
    </row>
    <row r="119" spans="1:168" ht="12" customHeight="1" x14ac:dyDescent="0.25">
      <c r="A119" s="2">
        <v>1</v>
      </c>
      <c r="B119" s="10" t="s">
        <v>149</v>
      </c>
      <c r="C119" s="197">
        <v>34009</v>
      </c>
      <c r="D119" s="10"/>
      <c r="E119" s="2" t="s">
        <v>305</v>
      </c>
      <c r="F119" s="33"/>
      <c r="G119" s="33"/>
      <c r="H119" s="33"/>
      <c r="I119" s="33"/>
      <c r="J119" s="33"/>
      <c r="K119" s="33"/>
      <c r="L119" s="33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61"/>
      <c r="X119" s="45"/>
      <c r="Y119" s="3">
        <v>7</v>
      </c>
      <c r="Z119" s="147">
        <v>7</v>
      </c>
      <c r="AA119" s="3">
        <f>SUM(Y119:Z119)</f>
        <v>14</v>
      </c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>
        <v>6</v>
      </c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29">
        <f>SUM(AB119:AT119)</f>
        <v>6</v>
      </c>
      <c r="AV119" s="178">
        <f>SUM(AB119:AJ119)</f>
        <v>0</v>
      </c>
      <c r="AW119" s="178">
        <f>SUM(AK119:AL119)</f>
        <v>6</v>
      </c>
      <c r="AX119" s="178">
        <f>SUM(AM119:AT119)</f>
        <v>0</v>
      </c>
      <c r="AY119" s="29">
        <f>SUM(AV119:AX119)</f>
        <v>6</v>
      </c>
      <c r="AZ119" s="3"/>
      <c r="BA119" s="2">
        <f>AV119</f>
        <v>0</v>
      </c>
      <c r="BB119" s="2">
        <f>AW119</f>
        <v>6</v>
      </c>
      <c r="BC119" s="2">
        <f>AX119</f>
        <v>0</v>
      </c>
      <c r="BD119" s="3">
        <f>AY119</f>
        <v>6</v>
      </c>
      <c r="BE119" s="3">
        <f>EK119</f>
        <v>0.5964553510565781</v>
      </c>
      <c r="BF119" s="2">
        <f>BA119/CV119*1000</f>
        <v>0</v>
      </c>
      <c r="BG119" s="2">
        <f>BB119/CV119*1000</f>
        <v>0.5112474437627812</v>
      </c>
      <c r="BH119" s="2">
        <f>BC119/CV119*1000</f>
        <v>0</v>
      </c>
      <c r="BI119" s="3">
        <f>BD119/CV119*1000</f>
        <v>0.5112474437627812</v>
      </c>
      <c r="BJ119" s="3"/>
      <c r="BK119" s="21">
        <v>11431</v>
      </c>
      <c r="BL119" s="3">
        <v>11417</v>
      </c>
      <c r="BM119" s="2">
        <v>14</v>
      </c>
      <c r="BN119" s="2">
        <v>14</v>
      </c>
      <c r="BO119" s="45"/>
      <c r="BP119" s="2">
        <f>BN119+BO119</f>
        <v>14</v>
      </c>
      <c r="BQ119" s="2">
        <f>BM119/BL119*1000</f>
        <v>1.226241569589209</v>
      </c>
      <c r="BR119" s="2">
        <f>BP119/BL119*1000</f>
        <v>1.226241569589209</v>
      </c>
      <c r="BS119" s="2"/>
      <c r="BT119" s="7">
        <v>11528</v>
      </c>
      <c r="BU119" s="3">
        <v>11510</v>
      </c>
      <c r="BV119" s="2">
        <f>BT119-BU119</f>
        <v>18</v>
      </c>
      <c r="BW119" s="2">
        <v>18</v>
      </c>
      <c r="BX119" s="61"/>
      <c r="BY119" s="2">
        <f>BW119+BX119</f>
        <v>18</v>
      </c>
      <c r="BZ119" s="2">
        <f>BV119/BU119*1000</f>
        <v>1.5638575152041703</v>
      </c>
      <c r="CA119" s="2">
        <f>BY119/BU119*1000</f>
        <v>1.5638575152041703</v>
      </c>
      <c r="CB119" s="2"/>
      <c r="CC119" s="105">
        <v>11601</v>
      </c>
      <c r="CD119" s="3">
        <v>11590</v>
      </c>
      <c r="CE119" s="2">
        <f>CC119-CD119</f>
        <v>11</v>
      </c>
      <c r="CF119" s="2">
        <v>11</v>
      </c>
      <c r="CG119" s="61"/>
      <c r="CH119" s="2">
        <f>CF119+CG119</f>
        <v>11</v>
      </c>
      <c r="CI119" s="2">
        <f>CE119/CD119*1000</f>
        <v>0.94909404659188956</v>
      </c>
      <c r="CJ119" s="2">
        <f>CH119/CD119*1000</f>
        <v>0.94909404659188956</v>
      </c>
      <c r="CK119" s="2"/>
      <c r="CL119" s="105">
        <v>11684</v>
      </c>
      <c r="CM119" s="3">
        <v>11683</v>
      </c>
      <c r="CN119" s="2">
        <f>CL119-CM119</f>
        <v>1</v>
      </c>
      <c r="CO119" s="2">
        <f>CN119</f>
        <v>1</v>
      </c>
      <c r="CP119" s="61"/>
      <c r="CQ119" s="2">
        <f>CO119+CP119</f>
        <v>1</v>
      </c>
      <c r="CR119" s="2">
        <f>CN119/CM119*1000</f>
        <v>8.5594453479414537E-2</v>
      </c>
      <c r="CS119" s="2">
        <f>CQ119/CM119*1000</f>
        <v>8.5594453479414537E-2</v>
      </c>
      <c r="CT119" s="2"/>
      <c r="CU119" s="132">
        <v>11743</v>
      </c>
      <c r="CV119" s="3">
        <v>11736</v>
      </c>
      <c r="CW119" s="2">
        <f>CU119-CV119</f>
        <v>7</v>
      </c>
      <c r="CX119" s="2">
        <f>CW119</f>
        <v>7</v>
      </c>
      <c r="CY119" s="61"/>
      <c r="CZ119" s="2">
        <f>CX119+CY119</f>
        <v>7</v>
      </c>
      <c r="DA119" s="2">
        <f>CW119/CV119*1000</f>
        <v>0.5964553510565781</v>
      </c>
      <c r="DB119" s="2">
        <f>CZ119/CV119*1000</f>
        <v>0.5964553510565781</v>
      </c>
      <c r="DC119" s="2"/>
      <c r="DD119" s="132">
        <v>11716</v>
      </c>
      <c r="DE119" s="3">
        <v>11716</v>
      </c>
      <c r="DF119" s="2">
        <f>DD119-DE119</f>
        <v>0</v>
      </c>
      <c r="DG119" s="2">
        <f>DF119</f>
        <v>0</v>
      </c>
      <c r="DH119" s="61"/>
      <c r="DI119" s="2">
        <f>DG119+DH119</f>
        <v>0</v>
      </c>
      <c r="DJ119" s="2">
        <f>DF119/DE119*1000</f>
        <v>0</v>
      </c>
      <c r="DK119" s="2">
        <f>DI119/DE119*1000</f>
        <v>0</v>
      </c>
      <c r="DL119" s="2"/>
      <c r="DM119" s="132">
        <v>11797</v>
      </c>
      <c r="DN119" s="2">
        <v>11794</v>
      </c>
      <c r="DO119" s="3">
        <f>DM119-DN119</f>
        <v>3</v>
      </c>
      <c r="DP119" s="3">
        <f>DO119/DN119*1000</f>
        <v>0.25436662709852464</v>
      </c>
      <c r="DQ119" s="2"/>
      <c r="DR119" s="132">
        <v>11921</v>
      </c>
      <c r="DS119" s="2">
        <v>11942</v>
      </c>
      <c r="DT119" s="3">
        <f>DR119-DS119</f>
        <v>-21</v>
      </c>
      <c r="DU119" s="3">
        <f>DT119/DS119*1000</f>
        <v>-1.7584994138335288</v>
      </c>
      <c r="DV119" s="2"/>
      <c r="DW119" s="2"/>
      <c r="DX119" s="77">
        <f>BP119</f>
        <v>14</v>
      </c>
      <c r="DY119" s="83">
        <f>BY119</f>
        <v>18</v>
      </c>
      <c r="DZ119" s="83">
        <f>CH119</f>
        <v>11</v>
      </c>
      <c r="EA119" s="81">
        <f>CQ119</f>
        <v>1</v>
      </c>
      <c r="EB119" s="81">
        <f>CZ119</f>
        <v>7</v>
      </c>
      <c r="EC119" s="81">
        <f>DI119</f>
        <v>0</v>
      </c>
      <c r="ED119" s="81">
        <f>DO119</f>
        <v>3</v>
      </c>
      <c r="EE119" s="81">
        <f>DT119</f>
        <v>-21</v>
      </c>
      <c r="EF119" s="2"/>
      <c r="EG119" s="77">
        <f>DX119/BL119*1000</f>
        <v>1.226241569589209</v>
      </c>
      <c r="EH119" s="83">
        <f>DY119/BU119*1000</f>
        <v>1.5638575152041703</v>
      </c>
      <c r="EI119" s="83">
        <f>DZ119/CD119*1000</f>
        <v>0.94909404659188956</v>
      </c>
      <c r="EJ119" s="81">
        <f>EA119/CM119*1000</f>
        <v>8.5594453479414537E-2</v>
      </c>
      <c r="EK119" s="81">
        <f>EB119/CV119*1000</f>
        <v>0.5964553510565781</v>
      </c>
      <c r="EL119" s="81">
        <f>EC119/DN119*1000</f>
        <v>0</v>
      </c>
      <c r="EM119" s="81">
        <f>ED119/DN119*1000</f>
        <v>0.25436662709852464</v>
      </c>
      <c r="EN119" s="81">
        <f>EE119/DS119*1000</f>
        <v>-1.7584994138335288</v>
      </c>
      <c r="EO119" s="2"/>
      <c r="EP119" s="83">
        <f>DY119-DX119</f>
        <v>4</v>
      </c>
      <c r="EQ119" s="83">
        <f>DZ119-DY119</f>
        <v>-7</v>
      </c>
      <c r="ER119" s="83">
        <f>EA119-DZ119</f>
        <v>-10</v>
      </c>
      <c r="ES119" s="83">
        <f>EB119-EA119</f>
        <v>6</v>
      </c>
      <c r="ET119" s="83">
        <f>EC119-EB119</f>
        <v>-7</v>
      </c>
      <c r="EU119" s="83">
        <f>ED119-EC119</f>
        <v>3</v>
      </c>
      <c r="EV119" s="83">
        <f>EE119-ED119</f>
        <v>-24</v>
      </c>
      <c r="EW119" s="2">
        <f>EU119+EV119</f>
        <v>-21</v>
      </c>
      <c r="EX119" s="2">
        <f>SUM(ES119:EV119)</f>
        <v>-22</v>
      </c>
      <c r="EY119" s="54"/>
      <c r="EZ119" s="77">
        <f>BR119</f>
        <v>1.226241569589209</v>
      </c>
      <c r="FA119" s="83">
        <f>CA119</f>
        <v>1.5638575152041703</v>
      </c>
      <c r="FB119" s="83">
        <f>CJ119</f>
        <v>0.94909404659188956</v>
      </c>
      <c r="FC119" s="81">
        <f>CS119</f>
        <v>8.5594453479414537E-2</v>
      </c>
      <c r="FD119" s="83">
        <f>DB119</f>
        <v>0.5964553510565781</v>
      </c>
      <c r="FE119" s="83">
        <f>DP119</f>
        <v>0.25436662709852464</v>
      </c>
      <c r="FF119" s="83">
        <f>DP119</f>
        <v>0.25436662709852464</v>
      </c>
      <c r="FG119" s="83">
        <f>DU119</f>
        <v>-1.7584994138335288</v>
      </c>
      <c r="FH119" s="2">
        <f>EW119/DE119*1000</f>
        <v>-1.792420621372482</v>
      </c>
      <c r="FI119" s="2">
        <f>EX119/CM119*1000</f>
        <v>-1.8830779765471197</v>
      </c>
      <c r="FJ119" s="2"/>
      <c r="FK119" s="3">
        <f>EE119</f>
        <v>-21</v>
      </c>
    </row>
    <row r="120" spans="1:168" ht="12" customHeight="1" x14ac:dyDescent="0.25">
      <c r="A120" s="2">
        <v>1</v>
      </c>
      <c r="B120" s="10" t="s">
        <v>149</v>
      </c>
      <c r="C120" s="197">
        <v>35029</v>
      </c>
      <c r="D120" s="10"/>
      <c r="E120" s="2" t="s">
        <v>302</v>
      </c>
      <c r="F120" s="33"/>
      <c r="G120" s="33"/>
      <c r="H120" s="33"/>
      <c r="I120" s="33"/>
      <c r="J120" s="33"/>
      <c r="K120" s="33"/>
      <c r="L120" s="33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61"/>
      <c r="X120" s="45"/>
      <c r="Y120" s="3">
        <v>33</v>
      </c>
      <c r="Z120" s="147">
        <v>5</v>
      </c>
      <c r="AA120" s="3">
        <f>SUM(Y120:Z120)</f>
        <v>38</v>
      </c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>
        <v>5</v>
      </c>
      <c r="AL120" s="178">
        <v>31</v>
      </c>
      <c r="AM120" s="178"/>
      <c r="AN120" s="178"/>
      <c r="AO120" s="178"/>
      <c r="AP120" s="178"/>
      <c r="AQ120" s="178"/>
      <c r="AR120" s="178"/>
      <c r="AS120" s="178"/>
      <c r="AT120" s="178"/>
      <c r="AU120" s="29">
        <f>SUM(AB120:AT120)</f>
        <v>36</v>
      </c>
      <c r="AV120" s="178">
        <f>SUM(AB120:AJ120)</f>
        <v>0</v>
      </c>
      <c r="AW120" s="178">
        <f>SUM(AK120:AL120)</f>
        <v>36</v>
      </c>
      <c r="AX120" s="178">
        <f>SUM(AM120:AT120)</f>
        <v>0</v>
      </c>
      <c r="AY120" s="29">
        <f>SUM(AV120:AX120)</f>
        <v>36</v>
      </c>
      <c r="AZ120" s="3"/>
      <c r="BA120" s="2">
        <f>AV120</f>
        <v>0</v>
      </c>
      <c r="BB120" s="2">
        <f>AW120</f>
        <v>36</v>
      </c>
      <c r="BC120" s="2">
        <f>AX120</f>
        <v>0</v>
      </c>
      <c r="BD120" s="3">
        <f>AY120</f>
        <v>36</v>
      </c>
      <c r="BE120" s="3">
        <f>EK120</f>
        <v>2.615933412604043</v>
      </c>
      <c r="BF120" s="2">
        <f>BA120/CV120*1000</f>
        <v>0</v>
      </c>
      <c r="BG120" s="2">
        <f>BB120/CV120*1000</f>
        <v>2.853745541022592</v>
      </c>
      <c r="BH120" s="2">
        <f>BC120/CV120*1000</f>
        <v>0</v>
      </c>
      <c r="BI120" s="3">
        <f>BD120/CV120*1000</f>
        <v>2.853745541022592</v>
      </c>
      <c r="BJ120" s="3"/>
      <c r="BK120" s="21">
        <v>12482</v>
      </c>
      <c r="BL120" s="3">
        <v>12467</v>
      </c>
      <c r="BM120" s="2">
        <v>15</v>
      </c>
      <c r="BN120" s="2">
        <v>15</v>
      </c>
      <c r="BO120" s="45"/>
      <c r="BP120" s="2">
        <f>BN120+BO120</f>
        <v>15</v>
      </c>
      <c r="BQ120" s="2">
        <f>BM120/BL120*1000</f>
        <v>1.2031763856581374</v>
      </c>
      <c r="BR120" s="2">
        <f>BP120/BL120*1000</f>
        <v>1.2031763856581374</v>
      </c>
      <c r="BS120" s="2"/>
      <c r="BT120" s="7">
        <v>12580</v>
      </c>
      <c r="BU120" s="3">
        <v>12551</v>
      </c>
      <c r="BV120" s="2">
        <f>BT120-BU120</f>
        <v>29</v>
      </c>
      <c r="BW120" s="2">
        <v>29</v>
      </c>
      <c r="BX120" s="61"/>
      <c r="BY120" s="2">
        <f>BW120+BX120</f>
        <v>29</v>
      </c>
      <c r="BZ120" s="2">
        <f>BV120/BU120*1000</f>
        <v>2.3105728627201017</v>
      </c>
      <c r="CA120" s="2">
        <f>BY120/BU120*1000</f>
        <v>2.3105728627201017</v>
      </c>
      <c r="CB120" s="2"/>
      <c r="CC120" s="105">
        <v>12595</v>
      </c>
      <c r="CD120" s="3">
        <v>12574</v>
      </c>
      <c r="CE120" s="2">
        <f>CC120-CD120</f>
        <v>21</v>
      </c>
      <c r="CF120" s="2">
        <v>21</v>
      </c>
      <c r="CG120" s="61"/>
      <c r="CH120" s="2">
        <f>CF120+CG120</f>
        <v>21</v>
      </c>
      <c r="CI120" s="2">
        <f>CE120/CD120*1000</f>
        <v>1.6701129314458407</v>
      </c>
      <c r="CJ120" s="2">
        <f>CH120/CD120*1000</f>
        <v>1.6701129314458407</v>
      </c>
      <c r="CK120" s="2"/>
      <c r="CL120" s="105">
        <v>12604</v>
      </c>
      <c r="CM120" s="3">
        <v>12570</v>
      </c>
      <c r="CN120" s="2">
        <f>CL120-CM120</f>
        <v>34</v>
      </c>
      <c r="CO120" s="2">
        <f>CN120</f>
        <v>34</v>
      </c>
      <c r="CP120" s="61"/>
      <c r="CQ120" s="2">
        <f>CO120+CP120</f>
        <v>34</v>
      </c>
      <c r="CR120" s="2">
        <f>CN120/CM120*1000</f>
        <v>2.7048528241845662</v>
      </c>
      <c r="CS120" s="2">
        <f>CQ120/CM120*1000</f>
        <v>2.7048528241845662</v>
      </c>
      <c r="CT120" s="2"/>
      <c r="CU120" s="132">
        <v>12648</v>
      </c>
      <c r="CV120" s="3">
        <v>12615</v>
      </c>
      <c r="CW120" s="2">
        <f>CU120-CV120</f>
        <v>33</v>
      </c>
      <c r="CX120" s="2">
        <f>CW120</f>
        <v>33</v>
      </c>
      <c r="CY120" s="61"/>
      <c r="CZ120" s="2">
        <f>CX120+CY120</f>
        <v>33</v>
      </c>
      <c r="DA120" s="2">
        <f>CW120/CV120*1000</f>
        <v>2.615933412604043</v>
      </c>
      <c r="DB120" s="2">
        <f>CZ120/CV120*1000</f>
        <v>2.615933412604043</v>
      </c>
      <c r="DC120" s="2"/>
      <c r="DD120" s="132">
        <v>12678</v>
      </c>
      <c r="DE120" s="3">
        <v>12655</v>
      </c>
      <c r="DF120" s="2">
        <f>DD120-DE120</f>
        <v>23</v>
      </c>
      <c r="DG120" s="2">
        <f>DF120</f>
        <v>23</v>
      </c>
      <c r="DH120" s="61"/>
      <c r="DI120" s="2">
        <f>DG120+DH120</f>
        <v>23</v>
      </c>
      <c r="DJ120" s="2">
        <f>DF120/DE120*1000</f>
        <v>1.8174634531805611</v>
      </c>
      <c r="DK120" s="2">
        <f>DI120/DE120*1000</f>
        <v>1.8174634531805611</v>
      </c>
      <c r="DL120" s="2"/>
      <c r="DM120" s="132">
        <v>12637</v>
      </c>
      <c r="DN120" s="2">
        <v>12628</v>
      </c>
      <c r="DO120" s="3">
        <f>DM120-DN120</f>
        <v>9</v>
      </c>
      <c r="DP120" s="3">
        <f>DO120/DN120*1000</f>
        <v>0.71270193221412736</v>
      </c>
      <c r="DQ120" s="2"/>
      <c r="DR120" s="132">
        <v>12644</v>
      </c>
      <c r="DS120" s="2">
        <v>12662</v>
      </c>
      <c r="DT120" s="3">
        <f>DR120-DS120</f>
        <v>-18</v>
      </c>
      <c r="DU120" s="3">
        <f>DT120/DS120*1000</f>
        <v>-1.4215763702416679</v>
      </c>
      <c r="DV120" s="2"/>
      <c r="DW120" s="2"/>
      <c r="DX120" s="77">
        <f>BP120</f>
        <v>15</v>
      </c>
      <c r="DY120" s="83">
        <f>BY120</f>
        <v>29</v>
      </c>
      <c r="DZ120" s="83">
        <f>CH120</f>
        <v>21</v>
      </c>
      <c r="EA120" s="81">
        <f>CQ120</f>
        <v>34</v>
      </c>
      <c r="EB120" s="81">
        <f>CZ120</f>
        <v>33</v>
      </c>
      <c r="EC120" s="81">
        <f>DI120</f>
        <v>23</v>
      </c>
      <c r="ED120" s="81">
        <f>DO120</f>
        <v>9</v>
      </c>
      <c r="EE120" s="81">
        <f>DT120</f>
        <v>-18</v>
      </c>
      <c r="EF120" s="2"/>
      <c r="EG120" s="77">
        <f>DX120/BL120*1000</f>
        <v>1.2031763856581374</v>
      </c>
      <c r="EH120" s="83">
        <f>DY120/BU120*1000</f>
        <v>2.3105728627201017</v>
      </c>
      <c r="EI120" s="83">
        <f>DZ120/CD120*1000</f>
        <v>1.6701129314458407</v>
      </c>
      <c r="EJ120" s="81">
        <f>EA120/CM120*1000</f>
        <v>2.7048528241845662</v>
      </c>
      <c r="EK120" s="81">
        <f>EB120/CV120*1000</f>
        <v>2.615933412604043</v>
      </c>
      <c r="EL120" s="81">
        <f>EC120/DN120*1000</f>
        <v>1.821349382324992</v>
      </c>
      <c r="EM120" s="81">
        <f>ED120/DN120*1000</f>
        <v>0.71270193221412736</v>
      </c>
      <c r="EN120" s="81">
        <f>EE120/DS120*1000</f>
        <v>-1.4215763702416679</v>
      </c>
      <c r="EO120" s="2"/>
      <c r="EP120" s="83">
        <f>DY120-DX120</f>
        <v>14</v>
      </c>
      <c r="EQ120" s="83">
        <f>DZ120-DY120</f>
        <v>-8</v>
      </c>
      <c r="ER120" s="83">
        <f>EA120-DZ120</f>
        <v>13</v>
      </c>
      <c r="ES120" s="83">
        <f>EB120-EA120</f>
        <v>-1</v>
      </c>
      <c r="ET120" s="83">
        <f>EC120-EB120</f>
        <v>-10</v>
      </c>
      <c r="EU120" s="83">
        <f>ED120-EC120</f>
        <v>-14</v>
      </c>
      <c r="EV120" s="83">
        <f>EE120-ED120</f>
        <v>-27</v>
      </c>
      <c r="EW120" s="2">
        <f>EU120+EV120</f>
        <v>-41</v>
      </c>
      <c r="EX120" s="2">
        <f>SUM(ES120:EV120)</f>
        <v>-52</v>
      </c>
      <c r="EY120" s="54"/>
      <c r="EZ120" s="77">
        <f>BR120</f>
        <v>1.2031763856581374</v>
      </c>
      <c r="FA120" s="83">
        <f>CA120</f>
        <v>2.3105728627201017</v>
      </c>
      <c r="FB120" s="83">
        <f>CJ120</f>
        <v>1.6701129314458407</v>
      </c>
      <c r="FC120" s="81">
        <f>CS120</f>
        <v>2.7048528241845662</v>
      </c>
      <c r="FD120" s="83">
        <f>DB120</f>
        <v>2.615933412604043</v>
      </c>
      <c r="FE120" s="83">
        <f>DP120</f>
        <v>0.71270193221412736</v>
      </c>
      <c r="FF120" s="83">
        <f>DP120</f>
        <v>0.71270193221412736</v>
      </c>
      <c r="FG120" s="83">
        <f>DU120</f>
        <v>-1.4215763702416679</v>
      </c>
      <c r="FH120" s="2">
        <f>EW120/DE120*1000</f>
        <v>-3.2398261556696957</v>
      </c>
      <c r="FI120" s="2">
        <f>EX120/CM120*1000</f>
        <v>-4.1368337311058072</v>
      </c>
      <c r="FJ120" s="2"/>
      <c r="FK120" s="3">
        <f>EE120</f>
        <v>-18</v>
      </c>
    </row>
    <row r="121" spans="1:168" ht="12" customHeight="1" x14ac:dyDescent="0.25">
      <c r="A121" s="2">
        <v>3</v>
      </c>
      <c r="B121" s="10" t="s">
        <v>150</v>
      </c>
      <c r="C121" s="196">
        <v>44083</v>
      </c>
      <c r="D121" s="196"/>
      <c r="E121" s="2" t="s">
        <v>306</v>
      </c>
      <c r="F121" s="33"/>
      <c r="G121" s="33" t="s">
        <v>176</v>
      </c>
      <c r="H121" s="33" t="s">
        <v>176</v>
      </c>
      <c r="I121" s="33"/>
      <c r="J121" s="33" t="s">
        <v>176</v>
      </c>
      <c r="K121" s="33"/>
      <c r="L121" s="33"/>
      <c r="M121" s="45"/>
      <c r="N121" s="45"/>
      <c r="O121" s="45"/>
      <c r="P121" s="45"/>
      <c r="Q121" s="45"/>
      <c r="R121" s="45"/>
      <c r="S121" s="45"/>
      <c r="T121" s="45">
        <v>60</v>
      </c>
      <c r="U121" s="45"/>
      <c r="V121" s="45"/>
      <c r="W121" s="61"/>
      <c r="X121" s="45">
        <v>60</v>
      </c>
      <c r="Y121" s="3">
        <v>23</v>
      </c>
      <c r="Z121" s="147">
        <v>45</v>
      </c>
      <c r="AA121" s="3">
        <v>68</v>
      </c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 t="e">
        <v>#VALUE!</v>
      </c>
      <c r="AL121" s="178" t="e">
        <v>#VALUE!</v>
      </c>
      <c r="AM121" s="178"/>
      <c r="AN121" s="178"/>
      <c r="AO121" s="178"/>
      <c r="AP121" s="178"/>
      <c r="AQ121" s="178"/>
      <c r="AR121" s="178"/>
      <c r="AS121" s="178"/>
      <c r="AT121" s="178"/>
      <c r="AU121" s="29">
        <v>53</v>
      </c>
      <c r="AV121" s="178">
        <v>0</v>
      </c>
      <c r="AW121" s="178">
        <v>23</v>
      </c>
      <c r="AX121" s="178">
        <v>30</v>
      </c>
      <c r="AY121" s="29">
        <v>53</v>
      </c>
      <c r="AZ121" s="3"/>
      <c r="BA121" s="2">
        <f>AV121</f>
        <v>0</v>
      </c>
      <c r="BB121" s="2">
        <f>AW121</f>
        <v>23</v>
      </c>
      <c r="BC121" s="2">
        <f>AX121</f>
        <v>30</v>
      </c>
      <c r="BD121" s="3">
        <f>AY121</f>
        <v>53</v>
      </c>
      <c r="BE121" s="3">
        <f>EK121</f>
        <v>2.3894862604540021</v>
      </c>
      <c r="BF121" s="2">
        <f>BA121/CV121*1000</f>
        <v>0</v>
      </c>
      <c r="BG121" s="2">
        <f>BB121/CV121*1000</f>
        <v>0.53880572539649074</v>
      </c>
      <c r="BH121" s="2">
        <f>BC121/CV121*1000</f>
        <v>0.7027900766041183</v>
      </c>
      <c r="BI121" s="3">
        <f>BD121/CV121*1000</f>
        <v>1.241595802000609</v>
      </c>
      <c r="BJ121" s="3"/>
      <c r="BK121" s="21">
        <v>41766</v>
      </c>
      <c r="BL121" s="3">
        <v>41615</v>
      </c>
      <c r="BM121" s="2">
        <v>151</v>
      </c>
      <c r="BN121" s="2">
        <v>151</v>
      </c>
      <c r="BO121" s="45">
        <v>0</v>
      </c>
      <c r="BP121" s="2">
        <f>BN121+BO121</f>
        <v>151</v>
      </c>
      <c r="BQ121" s="2">
        <f>BM121/BL121*1000</f>
        <v>3.6284993391805842</v>
      </c>
      <c r="BR121" s="2">
        <f>BP121/BL121*1000</f>
        <v>3.6284993391805842</v>
      </c>
      <c r="BS121" s="2"/>
      <c r="BT121" s="7">
        <v>41929</v>
      </c>
      <c r="BU121" s="3">
        <v>41713</v>
      </c>
      <c r="BV121" s="2">
        <v>216</v>
      </c>
      <c r="BW121" s="2">
        <v>216</v>
      </c>
      <c r="BX121" s="61">
        <v>0</v>
      </c>
      <c r="BY121" s="2">
        <f>BW121+BX121</f>
        <v>216</v>
      </c>
      <c r="BZ121" s="2">
        <f>BV121/BU121*1000</f>
        <v>5.1782417951238218</v>
      </c>
      <c r="CA121" s="2">
        <f>BY121/BU121*1000</f>
        <v>5.1782417951238218</v>
      </c>
      <c r="CB121" s="2"/>
      <c r="CC121" s="105">
        <v>42048</v>
      </c>
      <c r="CD121" s="3">
        <v>41846</v>
      </c>
      <c r="CE121" s="2">
        <v>202</v>
      </c>
      <c r="CF121" s="2">
        <v>202</v>
      </c>
      <c r="CG121" s="61">
        <v>0</v>
      </c>
      <c r="CH121" s="2">
        <f>CF121+CG121</f>
        <v>202</v>
      </c>
      <c r="CI121" s="2">
        <f>CE121/CD121*1000</f>
        <v>4.8272236294986373</v>
      </c>
      <c r="CJ121" s="2">
        <f>CH121/CD121*1000</f>
        <v>4.8272236294986373</v>
      </c>
      <c r="CK121" s="2"/>
      <c r="CL121" s="105">
        <v>42521</v>
      </c>
      <c r="CM121" s="3">
        <v>42366</v>
      </c>
      <c r="CN121" s="2">
        <v>155</v>
      </c>
      <c r="CO121" s="2">
        <v>155</v>
      </c>
      <c r="CP121" s="61">
        <v>0</v>
      </c>
      <c r="CQ121" s="2">
        <f>CO121+CP121</f>
        <v>155</v>
      </c>
      <c r="CR121" s="2">
        <f>CN121/CM121*1000</f>
        <v>3.6585941556908841</v>
      </c>
      <c r="CS121" s="2">
        <f>CQ121/CM121*1000</f>
        <v>3.6585941556908841</v>
      </c>
      <c r="CT121" s="2"/>
      <c r="CU121" s="132">
        <v>42789</v>
      </c>
      <c r="CV121" s="3">
        <v>42687</v>
      </c>
      <c r="CW121" s="2">
        <v>102</v>
      </c>
      <c r="CX121" s="2">
        <v>102</v>
      </c>
      <c r="CY121" s="61">
        <v>0</v>
      </c>
      <c r="CZ121" s="2">
        <f>CX121+CY121</f>
        <v>102</v>
      </c>
      <c r="DA121" s="2">
        <f>CW121/CV121*1000</f>
        <v>2.3894862604540021</v>
      </c>
      <c r="DB121" s="2">
        <f>CZ121/CV121*1000</f>
        <v>2.3894862604540021</v>
      </c>
      <c r="DC121" s="2"/>
      <c r="DD121" s="132">
        <v>43053</v>
      </c>
      <c r="DE121" s="3">
        <v>42998</v>
      </c>
      <c r="DF121" s="2">
        <v>55</v>
      </c>
      <c r="DG121" s="2">
        <v>55</v>
      </c>
      <c r="DH121" s="61">
        <v>0</v>
      </c>
      <c r="DI121" s="2">
        <f>DG121+DH121</f>
        <v>55</v>
      </c>
      <c r="DJ121" s="2">
        <f>DF121/DE121*1000</f>
        <v>1.2791292618261314</v>
      </c>
      <c r="DK121" s="2">
        <f>DI121/DE121*1000</f>
        <v>1.2791292618261314</v>
      </c>
      <c r="DL121" s="2"/>
      <c r="DM121" s="132">
        <v>43283</v>
      </c>
      <c r="DN121" s="2">
        <v>43232</v>
      </c>
      <c r="DO121" s="3">
        <f>DM121-DN121</f>
        <v>51</v>
      </c>
      <c r="DP121" s="3">
        <f>DO121/DN121*1000</f>
        <v>1.1796817172464842</v>
      </c>
      <c r="DQ121" s="2"/>
      <c r="DR121" s="132">
        <v>43586</v>
      </c>
      <c r="DS121" s="2">
        <v>43518</v>
      </c>
      <c r="DT121" s="3">
        <f>DR121-DS121</f>
        <v>68</v>
      </c>
      <c r="DU121" s="3">
        <f>DT121/DS121*1000</f>
        <v>1.5625718093662393</v>
      </c>
      <c r="DV121" s="2"/>
      <c r="DW121" s="2"/>
      <c r="DX121" s="77">
        <f>BP121</f>
        <v>151</v>
      </c>
      <c r="DY121" s="83">
        <f>BY121</f>
        <v>216</v>
      </c>
      <c r="DZ121" s="83">
        <f>CH121</f>
        <v>202</v>
      </c>
      <c r="EA121" s="81">
        <f>CQ121</f>
        <v>155</v>
      </c>
      <c r="EB121" s="81">
        <f>CZ121</f>
        <v>102</v>
      </c>
      <c r="EC121" s="81">
        <f>DI121</f>
        <v>55</v>
      </c>
      <c r="ED121" s="81">
        <f>DO121</f>
        <v>51</v>
      </c>
      <c r="EE121" s="81">
        <f>DT121</f>
        <v>68</v>
      </c>
      <c r="EF121" s="2"/>
      <c r="EG121" s="77">
        <f>DX121/BL121*1000</f>
        <v>3.6284993391805842</v>
      </c>
      <c r="EH121" s="83">
        <f>DY121/BU121*1000</f>
        <v>5.1782417951238218</v>
      </c>
      <c r="EI121" s="83">
        <f>DZ121/CD121*1000</f>
        <v>4.8272236294986373</v>
      </c>
      <c r="EJ121" s="81">
        <f>EA121/CM121*1000</f>
        <v>3.6585941556908841</v>
      </c>
      <c r="EK121" s="81">
        <f>EB121/CV121*1000</f>
        <v>2.3894862604540021</v>
      </c>
      <c r="EL121" s="81">
        <f>EC121/DN121*1000</f>
        <v>1.2722057735011103</v>
      </c>
      <c r="EM121" s="81">
        <f>ED121/DN121*1000</f>
        <v>1.1796817172464842</v>
      </c>
      <c r="EN121" s="81">
        <f>EE121/DS121*1000</f>
        <v>1.5625718093662393</v>
      </c>
      <c r="EO121" s="2"/>
      <c r="EP121" s="83">
        <f>DY121-DX121</f>
        <v>65</v>
      </c>
      <c r="EQ121" s="83">
        <f>DZ121-DY121</f>
        <v>-14</v>
      </c>
      <c r="ER121" s="83">
        <f>EA121-DZ121</f>
        <v>-47</v>
      </c>
      <c r="ES121" s="83">
        <f>EB121-EA121</f>
        <v>-53</v>
      </c>
      <c r="ET121" s="83">
        <f>EC121-EB121</f>
        <v>-47</v>
      </c>
      <c r="EU121" s="83">
        <f>ED121-EC121</f>
        <v>-4</v>
      </c>
      <c r="EV121" s="83">
        <f>EE121-ED121</f>
        <v>17</v>
      </c>
      <c r="EW121" s="2">
        <f>EU121+EV121</f>
        <v>13</v>
      </c>
      <c r="EX121" s="2">
        <f>SUM(ES121:EV121)</f>
        <v>-87</v>
      </c>
      <c r="EY121" s="54"/>
      <c r="EZ121" s="77">
        <f>BR121</f>
        <v>3.6284993391805842</v>
      </c>
      <c r="FA121" s="83">
        <f>CA121</f>
        <v>5.1782417951238218</v>
      </c>
      <c r="FB121" s="83">
        <f>CJ121</f>
        <v>4.8272236294986373</v>
      </c>
      <c r="FC121" s="81">
        <f>CS121</f>
        <v>3.6585941556908841</v>
      </c>
      <c r="FD121" s="83">
        <f>DB121</f>
        <v>2.3894862604540021</v>
      </c>
      <c r="FE121" s="83">
        <f>DP121</f>
        <v>1.1796817172464842</v>
      </c>
      <c r="FF121" s="83">
        <f>DP121</f>
        <v>1.1796817172464842</v>
      </c>
      <c r="FG121" s="83">
        <f>DU121</f>
        <v>1.5625718093662393</v>
      </c>
      <c r="FH121" s="2">
        <f>EW121/DE121*1000</f>
        <v>0.30233964370435834</v>
      </c>
      <c r="FI121" s="2">
        <f>EX121/CM121*1000</f>
        <v>-2.0535334938393999</v>
      </c>
      <c r="FJ121" s="2"/>
      <c r="FK121" s="3">
        <f>EE121</f>
        <v>68</v>
      </c>
      <c r="FL121" s="43">
        <v>0</v>
      </c>
    </row>
    <row r="122" spans="1:168" ht="12" customHeight="1" x14ac:dyDescent="0.25">
      <c r="A122" s="2">
        <v>1</v>
      </c>
      <c r="B122" s="10" t="s">
        <v>150</v>
      </c>
      <c r="C122" s="197">
        <v>41011</v>
      </c>
      <c r="D122" s="10"/>
      <c r="E122" s="2" t="s">
        <v>307</v>
      </c>
      <c r="F122" s="33"/>
      <c r="G122" s="33"/>
      <c r="H122" s="33"/>
      <c r="I122" s="33"/>
      <c r="J122" s="33"/>
      <c r="K122" s="33"/>
      <c r="L122" s="33"/>
      <c r="M122" s="45">
        <v>250</v>
      </c>
      <c r="N122" s="45"/>
      <c r="O122" s="45"/>
      <c r="P122" s="45"/>
      <c r="Q122" s="45"/>
      <c r="R122" s="45"/>
      <c r="S122" s="45"/>
      <c r="T122" s="45"/>
      <c r="U122" s="45"/>
      <c r="V122" s="45"/>
      <c r="W122" s="61"/>
      <c r="X122" s="45">
        <f>SUM(M122:W122)</f>
        <v>250</v>
      </c>
      <c r="Y122" s="3">
        <v>8</v>
      </c>
      <c r="Z122" s="147">
        <v>9</v>
      </c>
      <c r="AA122" s="3">
        <f>SUM(Y122:Z122)</f>
        <v>17</v>
      </c>
      <c r="AB122" s="178"/>
      <c r="AC122" s="178" t="s">
        <v>694</v>
      </c>
      <c r="AD122" s="178"/>
      <c r="AE122" s="178"/>
      <c r="AF122" s="178"/>
      <c r="AG122" s="178"/>
      <c r="AH122" s="178"/>
      <c r="AI122" s="178"/>
      <c r="AJ122" s="178"/>
      <c r="AK122" s="178">
        <v>8</v>
      </c>
      <c r="AL122" s="178" t="s">
        <v>694</v>
      </c>
      <c r="AM122" s="178" t="s">
        <v>694</v>
      </c>
      <c r="AN122" s="178" t="s">
        <v>694</v>
      </c>
      <c r="AO122" s="178"/>
      <c r="AP122" s="178" t="s">
        <v>694</v>
      </c>
      <c r="AQ122" s="178"/>
      <c r="AR122" s="178"/>
      <c r="AS122" s="178" t="s">
        <v>694</v>
      </c>
      <c r="AT122" s="178" t="s">
        <v>694</v>
      </c>
      <c r="AU122" s="29">
        <f>SUM(AB122:AT122)</f>
        <v>8</v>
      </c>
      <c r="AV122" s="178">
        <f>SUM(AB122:AJ122)</f>
        <v>0</v>
      </c>
      <c r="AW122" s="178">
        <f>SUM(AK122:AL122)</f>
        <v>8</v>
      </c>
      <c r="AX122" s="178">
        <f>SUM(AM122:AT122)</f>
        <v>0</v>
      </c>
      <c r="AY122" s="29">
        <f>SUM(AV122:AX122)</f>
        <v>8</v>
      </c>
      <c r="AZ122" s="3"/>
      <c r="BA122" s="2">
        <f>AV122</f>
        <v>0</v>
      </c>
      <c r="BB122" s="2">
        <f>AW122</f>
        <v>8</v>
      </c>
      <c r="BC122" s="2">
        <f>AX122</f>
        <v>0</v>
      </c>
      <c r="BD122" s="3">
        <f>AY122</f>
        <v>8</v>
      </c>
      <c r="BE122" s="3">
        <f>EK122</f>
        <v>2.3373983739837398</v>
      </c>
      <c r="BF122" s="2">
        <f>BA122/CV122*1000</f>
        <v>0</v>
      </c>
      <c r="BG122" s="2">
        <f>BB122/CV122*1000</f>
        <v>0.4065040650406504</v>
      </c>
      <c r="BH122" s="2">
        <f>BC122/CV122*1000</f>
        <v>0</v>
      </c>
      <c r="BI122" s="3">
        <f>BD122/CV122*1000</f>
        <v>0.4065040650406504</v>
      </c>
      <c r="BJ122" s="3"/>
      <c r="BK122" s="21">
        <v>19102</v>
      </c>
      <c r="BL122" s="3">
        <v>19059</v>
      </c>
      <c r="BM122" s="2">
        <v>43</v>
      </c>
      <c r="BN122" s="2">
        <v>43</v>
      </c>
      <c r="BO122" s="45"/>
      <c r="BP122" s="2">
        <f>BN122+BO122</f>
        <v>43</v>
      </c>
      <c r="BQ122" s="2">
        <f>BM122/BL122*1000</f>
        <v>2.2561519492103468</v>
      </c>
      <c r="BR122" s="2">
        <f>BP122/BL122*1000</f>
        <v>2.2561519492103468</v>
      </c>
      <c r="BS122" s="2"/>
      <c r="BT122" s="7">
        <v>19248</v>
      </c>
      <c r="BU122" s="3">
        <v>19201</v>
      </c>
      <c r="BV122" s="2">
        <f>BT122-BU122</f>
        <v>47</v>
      </c>
      <c r="BW122" s="2">
        <v>47</v>
      </c>
      <c r="BX122" s="61"/>
      <c r="BY122" s="2">
        <f>BW122+BX122</f>
        <v>47</v>
      </c>
      <c r="BZ122" s="2">
        <f>BV122/BU122*1000</f>
        <v>2.4477891776469973</v>
      </c>
      <c r="CA122" s="2">
        <f>BY122/BU122*1000</f>
        <v>2.4477891776469973</v>
      </c>
      <c r="CB122" s="2"/>
      <c r="CC122" s="105">
        <v>19355</v>
      </c>
      <c r="CD122" s="3">
        <v>19304</v>
      </c>
      <c r="CE122" s="2">
        <f>CC122-CD122</f>
        <v>51</v>
      </c>
      <c r="CF122" s="2">
        <v>51</v>
      </c>
      <c r="CG122" s="61"/>
      <c r="CH122" s="2">
        <f>CF122+CG122</f>
        <v>51</v>
      </c>
      <c r="CI122" s="2">
        <f>CE122/CD122*1000</f>
        <v>2.6419394944053045</v>
      </c>
      <c r="CJ122" s="2">
        <f>CH122/CD122*1000</f>
        <v>2.6419394944053045</v>
      </c>
      <c r="CK122" s="2"/>
      <c r="CL122" s="105">
        <v>19573</v>
      </c>
      <c r="CM122" s="3">
        <v>19546</v>
      </c>
      <c r="CN122" s="2">
        <f>CL122-CM122</f>
        <v>27</v>
      </c>
      <c r="CO122" s="2">
        <f>CN122</f>
        <v>27</v>
      </c>
      <c r="CP122" s="61"/>
      <c r="CQ122" s="2">
        <f>CO122+CP122</f>
        <v>27</v>
      </c>
      <c r="CR122" s="2">
        <f>CN122/CM122*1000</f>
        <v>1.3813567993451346</v>
      </c>
      <c r="CS122" s="2">
        <f>CQ122/CM122*1000</f>
        <v>1.3813567993451346</v>
      </c>
      <c r="CT122" s="2"/>
      <c r="CU122" s="132">
        <v>19726</v>
      </c>
      <c r="CV122" s="3">
        <v>19680</v>
      </c>
      <c r="CW122" s="2">
        <f>CU122-CV122</f>
        <v>46</v>
      </c>
      <c r="CX122" s="2">
        <f>CW122</f>
        <v>46</v>
      </c>
      <c r="CY122" s="61"/>
      <c r="CZ122" s="2">
        <f>CX122+CY122</f>
        <v>46</v>
      </c>
      <c r="DA122" s="2">
        <f>CW122/CV122*1000</f>
        <v>2.3373983739837398</v>
      </c>
      <c r="DB122" s="2">
        <f>CZ122/CV122*1000</f>
        <v>2.3373983739837398</v>
      </c>
      <c r="DC122" s="2"/>
      <c r="DD122" s="132">
        <v>19889</v>
      </c>
      <c r="DE122" s="3">
        <v>19830</v>
      </c>
      <c r="DF122" s="2">
        <f>DD122-DE122</f>
        <v>59</v>
      </c>
      <c r="DG122" s="2">
        <f>DF122</f>
        <v>59</v>
      </c>
      <c r="DH122" s="61"/>
      <c r="DI122" s="2">
        <f>DG122+DH122</f>
        <v>59</v>
      </c>
      <c r="DJ122" s="2">
        <f>DF122/DE122*1000</f>
        <v>2.9752899646999498</v>
      </c>
      <c r="DK122" s="2">
        <f>DI122/DE122*1000</f>
        <v>2.9752899646999498</v>
      </c>
      <c r="DL122" s="2"/>
      <c r="DM122" s="132">
        <v>20121</v>
      </c>
      <c r="DN122" s="2">
        <v>20076</v>
      </c>
      <c r="DO122" s="3">
        <f>DM122-DN122</f>
        <v>45</v>
      </c>
      <c r="DP122" s="3">
        <f>DO122/DN122*1000</f>
        <v>2.2414823670053794</v>
      </c>
      <c r="DQ122" s="2"/>
      <c r="DR122" s="132">
        <v>20436</v>
      </c>
      <c r="DS122" s="2">
        <v>20318</v>
      </c>
      <c r="DT122" s="3">
        <f>DR122-DS122</f>
        <v>118</v>
      </c>
      <c r="DU122" s="3">
        <f>DT122/DS122*1000</f>
        <v>5.8076582340781577</v>
      </c>
      <c r="DV122" s="2"/>
      <c r="DW122" s="2"/>
      <c r="DX122" s="77">
        <f>BP122</f>
        <v>43</v>
      </c>
      <c r="DY122" s="83">
        <f>BY122</f>
        <v>47</v>
      </c>
      <c r="DZ122" s="83">
        <f>CH122</f>
        <v>51</v>
      </c>
      <c r="EA122" s="81">
        <f>CQ122</f>
        <v>27</v>
      </c>
      <c r="EB122" s="81">
        <f>CZ122</f>
        <v>46</v>
      </c>
      <c r="EC122" s="81">
        <f>DI122</f>
        <v>59</v>
      </c>
      <c r="ED122" s="81">
        <f>DO122</f>
        <v>45</v>
      </c>
      <c r="EE122" s="81">
        <f>DT122</f>
        <v>118</v>
      </c>
      <c r="EF122" s="2"/>
      <c r="EG122" s="77">
        <f>DX122/BL122*1000</f>
        <v>2.2561519492103468</v>
      </c>
      <c r="EH122" s="83">
        <f>DY122/BU122*1000</f>
        <v>2.4477891776469973</v>
      </c>
      <c r="EI122" s="83">
        <f>DZ122/CD122*1000</f>
        <v>2.6419394944053045</v>
      </c>
      <c r="EJ122" s="81">
        <f>EA122/CM122*1000</f>
        <v>1.3813567993451346</v>
      </c>
      <c r="EK122" s="81">
        <f>EB122/CV122*1000</f>
        <v>2.3373983739837398</v>
      </c>
      <c r="EL122" s="81">
        <f>EC122/DN122*1000</f>
        <v>2.9388324367403866</v>
      </c>
      <c r="EM122" s="81">
        <f>ED122/DN122*1000</f>
        <v>2.2414823670053794</v>
      </c>
      <c r="EN122" s="81">
        <f>EE122/DS122*1000</f>
        <v>5.8076582340781577</v>
      </c>
      <c r="EO122" s="2"/>
      <c r="EP122" s="83">
        <f>DY122-DX122</f>
        <v>4</v>
      </c>
      <c r="EQ122" s="83">
        <f>DZ122-DY122</f>
        <v>4</v>
      </c>
      <c r="ER122" s="83">
        <f>EA122-DZ122</f>
        <v>-24</v>
      </c>
      <c r="ES122" s="83">
        <f>EB122-EA122</f>
        <v>19</v>
      </c>
      <c r="ET122" s="83">
        <f>EC122-EB122</f>
        <v>13</v>
      </c>
      <c r="EU122" s="83">
        <f>ED122-EC122</f>
        <v>-14</v>
      </c>
      <c r="EV122" s="83">
        <f>EE122-ED122</f>
        <v>73</v>
      </c>
      <c r="EW122" s="2">
        <f>EU122+EV122</f>
        <v>59</v>
      </c>
      <c r="EX122" s="2">
        <f>SUM(ES122:EV122)</f>
        <v>91</v>
      </c>
      <c r="EY122" s="54"/>
      <c r="EZ122" s="77">
        <f>BR122</f>
        <v>2.2561519492103468</v>
      </c>
      <c r="FA122" s="83">
        <f>CA122</f>
        <v>2.4477891776469973</v>
      </c>
      <c r="FB122" s="83">
        <f>CJ122</f>
        <v>2.6419394944053045</v>
      </c>
      <c r="FC122" s="81">
        <f>CS122</f>
        <v>1.3813567993451346</v>
      </c>
      <c r="FD122" s="83">
        <f>DB122</f>
        <v>2.3373983739837398</v>
      </c>
      <c r="FE122" s="83">
        <f>DP122</f>
        <v>2.2414823670053794</v>
      </c>
      <c r="FF122" s="83">
        <f>DP122</f>
        <v>2.2414823670053794</v>
      </c>
      <c r="FG122" s="83">
        <f>DU122</f>
        <v>5.8076582340781577</v>
      </c>
      <c r="FH122" s="2">
        <f>EW122/DE122*1000</f>
        <v>2.9752899646999498</v>
      </c>
      <c r="FI122" s="2">
        <f>EX122/CM122*1000</f>
        <v>4.6556840274224909</v>
      </c>
      <c r="FJ122" s="2"/>
      <c r="FK122" s="3">
        <f>EE122</f>
        <v>118</v>
      </c>
    </row>
    <row r="123" spans="1:168" ht="12" customHeight="1" x14ac:dyDescent="0.25">
      <c r="A123" s="2">
        <v>1</v>
      </c>
      <c r="B123" s="10" t="s">
        <v>150</v>
      </c>
      <c r="C123" s="197">
        <v>42006</v>
      </c>
      <c r="D123" s="10"/>
      <c r="E123" s="2" t="s">
        <v>308</v>
      </c>
      <c r="F123" s="33"/>
      <c r="G123" s="33"/>
      <c r="H123" s="33"/>
      <c r="I123" s="33"/>
      <c r="J123" s="33"/>
      <c r="K123" s="33"/>
      <c r="L123" s="33"/>
      <c r="M123" s="137">
        <v>144</v>
      </c>
      <c r="N123" s="33"/>
      <c r="O123" s="33"/>
      <c r="P123" s="33"/>
      <c r="Q123" s="33"/>
      <c r="R123" s="33"/>
      <c r="S123" s="33"/>
      <c r="T123" s="33"/>
      <c r="U123" s="33"/>
      <c r="V123" s="33"/>
      <c r="W123" s="124"/>
      <c r="X123" s="33">
        <f>SUM(M123:W123)</f>
        <v>144</v>
      </c>
      <c r="Y123" s="3">
        <v>175</v>
      </c>
      <c r="Z123" s="147">
        <v>14</v>
      </c>
      <c r="AA123" s="3">
        <f>SUM(Y123:Z123)</f>
        <v>189</v>
      </c>
      <c r="AB123" s="178"/>
      <c r="AC123" s="178" t="s">
        <v>694</v>
      </c>
      <c r="AD123" s="178"/>
      <c r="AE123" s="178"/>
      <c r="AF123" s="178"/>
      <c r="AG123" s="178"/>
      <c r="AH123" s="178"/>
      <c r="AI123" s="178"/>
      <c r="AJ123" s="178"/>
      <c r="AK123" s="178">
        <v>38</v>
      </c>
      <c r="AL123" s="178" t="s">
        <v>694</v>
      </c>
      <c r="AM123" s="178">
        <v>80</v>
      </c>
      <c r="AN123" s="178" t="s">
        <v>694</v>
      </c>
      <c r="AO123" s="178"/>
      <c r="AP123" s="178" t="s">
        <v>694</v>
      </c>
      <c r="AQ123" s="178"/>
      <c r="AR123" s="178"/>
      <c r="AS123" s="178" t="s">
        <v>694</v>
      </c>
      <c r="AT123" s="178" t="s">
        <v>694</v>
      </c>
      <c r="AU123" s="29">
        <f>SUM(AB123:AT123)</f>
        <v>118</v>
      </c>
      <c r="AV123" s="178">
        <f>SUM(AB123:AJ123)</f>
        <v>0</v>
      </c>
      <c r="AW123" s="178">
        <f>SUM(AK123:AL123)</f>
        <v>38</v>
      </c>
      <c r="AX123" s="178">
        <f>SUM(AM123:AT123)</f>
        <v>80</v>
      </c>
      <c r="AY123" s="29">
        <f>SUM(AV123:AX123)</f>
        <v>118</v>
      </c>
      <c r="AZ123" s="3"/>
      <c r="BA123" s="2">
        <f>AV123</f>
        <v>0</v>
      </c>
      <c r="BB123" s="2">
        <f>AW123</f>
        <v>38</v>
      </c>
      <c r="BC123" s="2">
        <f>AX123</f>
        <v>80</v>
      </c>
      <c r="BD123" s="3">
        <f>AY123</f>
        <v>118</v>
      </c>
      <c r="BE123" s="3">
        <f>EK123</f>
        <v>3.5949802606912069</v>
      </c>
      <c r="BF123" s="2">
        <f>BA123/CV123*1000</f>
        <v>0</v>
      </c>
      <c r="BG123" s="2">
        <f>BB123/CV123*1000</f>
        <v>0.83809355770715244</v>
      </c>
      <c r="BH123" s="2">
        <f>BC123/CV123*1000</f>
        <v>1.7644074899097948</v>
      </c>
      <c r="BI123" s="3">
        <f>BD123/CV123*1000</f>
        <v>2.602501047616947</v>
      </c>
      <c r="BJ123" s="3"/>
      <c r="BK123" s="21">
        <v>44546</v>
      </c>
      <c r="BL123" s="3">
        <v>44488</v>
      </c>
      <c r="BM123" s="2">
        <v>58</v>
      </c>
      <c r="BN123" s="2">
        <v>58</v>
      </c>
      <c r="BO123" s="45"/>
      <c r="BP123" s="2">
        <f>BN123+BO123</f>
        <v>58</v>
      </c>
      <c r="BQ123" s="2">
        <f>BM123/BL123*1000</f>
        <v>1.303722352094947</v>
      </c>
      <c r="BR123" s="2">
        <f>BP123/BL123*1000</f>
        <v>1.303722352094947</v>
      </c>
      <c r="BS123" s="2"/>
      <c r="BT123" s="7">
        <v>44565</v>
      </c>
      <c r="BU123" s="3">
        <v>44469</v>
      </c>
      <c r="BV123" s="2">
        <f>BT123-BU123</f>
        <v>96</v>
      </c>
      <c r="BW123" s="2">
        <v>96</v>
      </c>
      <c r="BX123" s="61"/>
      <c r="BY123" s="2">
        <f>BW123+BX123</f>
        <v>96</v>
      </c>
      <c r="BZ123" s="2">
        <f>BV123/BU123*1000</f>
        <v>2.1588072589894085</v>
      </c>
      <c r="CA123" s="2">
        <f>BY123/BU123*1000</f>
        <v>2.1588072589894085</v>
      </c>
      <c r="CB123" s="2"/>
      <c r="CC123" s="105">
        <v>44829</v>
      </c>
      <c r="CD123" s="3">
        <v>44762</v>
      </c>
      <c r="CE123" s="2">
        <f>CC123-CD123</f>
        <v>67</v>
      </c>
      <c r="CF123" s="2">
        <v>67</v>
      </c>
      <c r="CG123" s="61"/>
      <c r="CH123" s="2">
        <f>CF123+CG123</f>
        <v>67</v>
      </c>
      <c r="CI123" s="2">
        <f>CE123/CD123*1000</f>
        <v>1.4968053259461152</v>
      </c>
      <c r="CJ123" s="2">
        <f>CH123/CD123*1000</f>
        <v>1.4968053259461152</v>
      </c>
      <c r="CK123" s="2"/>
      <c r="CL123" s="105">
        <v>44961</v>
      </c>
      <c r="CM123" s="3">
        <v>44927</v>
      </c>
      <c r="CN123" s="2">
        <f>CL123-CM123</f>
        <v>34</v>
      </c>
      <c r="CO123" s="2">
        <f>CN123</f>
        <v>34</v>
      </c>
      <c r="CP123" s="61"/>
      <c r="CQ123" s="2">
        <f>CO123+CP123</f>
        <v>34</v>
      </c>
      <c r="CR123" s="2">
        <f>CN123/CM123*1000</f>
        <v>0.75678322612237625</v>
      </c>
      <c r="CS123" s="2">
        <f>CQ123/CM123*1000</f>
        <v>0.75678322612237625</v>
      </c>
      <c r="CT123" s="2"/>
      <c r="CU123" s="132">
        <v>45504</v>
      </c>
      <c r="CV123" s="3">
        <v>45341</v>
      </c>
      <c r="CW123" s="2">
        <f>CU123-CV123</f>
        <v>163</v>
      </c>
      <c r="CX123" s="2">
        <f>CW123</f>
        <v>163</v>
      </c>
      <c r="CY123" s="61"/>
      <c r="CZ123" s="2">
        <f>CX123+CY123</f>
        <v>163</v>
      </c>
      <c r="DA123" s="2">
        <f>CW123/CV123*1000</f>
        <v>3.5949802606912069</v>
      </c>
      <c r="DB123" s="2">
        <f>CZ123/CV123*1000</f>
        <v>3.5949802606912069</v>
      </c>
      <c r="DC123" s="2"/>
      <c r="DD123" s="132">
        <v>45680</v>
      </c>
      <c r="DE123" s="3">
        <v>45573</v>
      </c>
      <c r="DF123" s="2">
        <f>DD123-DE123</f>
        <v>107</v>
      </c>
      <c r="DG123" s="2">
        <f>DF123</f>
        <v>107</v>
      </c>
      <c r="DH123" s="61"/>
      <c r="DI123" s="2">
        <f>DG123+DH123</f>
        <v>107</v>
      </c>
      <c r="DJ123" s="2">
        <f>DF123/DE123*1000</f>
        <v>2.3478814210168304</v>
      </c>
      <c r="DK123" s="2">
        <f>DI123/DE123*1000</f>
        <v>2.3478814210168304</v>
      </c>
      <c r="DL123" s="2"/>
      <c r="DM123" s="132">
        <v>45701</v>
      </c>
      <c r="DN123" s="2">
        <v>45670</v>
      </c>
      <c r="DO123" s="3">
        <f>DM123-DN123</f>
        <v>31</v>
      </c>
      <c r="DP123" s="3">
        <f>DO123/DN123*1000</f>
        <v>0.67878257061528358</v>
      </c>
      <c r="DQ123" s="2"/>
      <c r="DR123" s="132">
        <v>45804</v>
      </c>
      <c r="DS123" s="2">
        <v>45760</v>
      </c>
      <c r="DT123" s="3">
        <f>DR123-DS123</f>
        <v>44</v>
      </c>
      <c r="DU123" s="3">
        <f>DT123/DS123*1000</f>
        <v>0.96153846153846156</v>
      </c>
      <c r="DV123" s="2"/>
      <c r="DW123" s="2"/>
      <c r="DX123" s="77">
        <f>BP123</f>
        <v>58</v>
      </c>
      <c r="DY123" s="83">
        <f>BY123</f>
        <v>96</v>
      </c>
      <c r="DZ123" s="83">
        <f>CH123</f>
        <v>67</v>
      </c>
      <c r="EA123" s="81">
        <f>CQ123</f>
        <v>34</v>
      </c>
      <c r="EB123" s="81">
        <f>CZ123</f>
        <v>163</v>
      </c>
      <c r="EC123" s="81">
        <f>DI123</f>
        <v>107</v>
      </c>
      <c r="ED123" s="81">
        <f>DO123</f>
        <v>31</v>
      </c>
      <c r="EE123" s="81">
        <f>DT123</f>
        <v>44</v>
      </c>
      <c r="EF123" s="2"/>
      <c r="EG123" s="77">
        <f>DX123/BL123*1000</f>
        <v>1.303722352094947</v>
      </c>
      <c r="EH123" s="83">
        <f>DY123/BU123*1000</f>
        <v>2.1588072589894085</v>
      </c>
      <c r="EI123" s="83">
        <f>DZ123/CD123*1000</f>
        <v>1.4968053259461152</v>
      </c>
      <c r="EJ123" s="81">
        <f>EA123/CM123*1000</f>
        <v>0.75678322612237625</v>
      </c>
      <c r="EK123" s="81">
        <f>EB123/CV123*1000</f>
        <v>3.5949802606912069</v>
      </c>
      <c r="EL123" s="81">
        <f>EC123/DN123*1000</f>
        <v>2.3428946792204948</v>
      </c>
      <c r="EM123" s="81">
        <f>ED123/DN123*1000</f>
        <v>0.67878257061528358</v>
      </c>
      <c r="EN123" s="81">
        <f>EE123/DS123*1000</f>
        <v>0.96153846153846156</v>
      </c>
      <c r="EO123" s="2"/>
      <c r="EP123" s="83">
        <f>DY123-DX123</f>
        <v>38</v>
      </c>
      <c r="EQ123" s="83">
        <f>DZ123-DY123</f>
        <v>-29</v>
      </c>
      <c r="ER123" s="83">
        <f>EA123-DZ123</f>
        <v>-33</v>
      </c>
      <c r="ES123" s="83">
        <f>EB123-EA123</f>
        <v>129</v>
      </c>
      <c r="ET123" s="83">
        <f>EC123-EB123</f>
        <v>-56</v>
      </c>
      <c r="EU123" s="83">
        <f>ED123-EC123</f>
        <v>-76</v>
      </c>
      <c r="EV123" s="83">
        <f>EE123-ED123</f>
        <v>13</v>
      </c>
      <c r="EW123" s="2">
        <f>EU123+EV123</f>
        <v>-63</v>
      </c>
      <c r="EX123" s="2">
        <f>SUM(ES123:EV123)</f>
        <v>10</v>
      </c>
      <c r="EY123" s="54"/>
      <c r="EZ123" s="77">
        <f>BR123</f>
        <v>1.303722352094947</v>
      </c>
      <c r="FA123" s="83">
        <f>CA123</f>
        <v>2.1588072589894085</v>
      </c>
      <c r="FB123" s="83">
        <f>CJ123</f>
        <v>1.4968053259461152</v>
      </c>
      <c r="FC123" s="81">
        <f>CS123</f>
        <v>0.75678322612237625</v>
      </c>
      <c r="FD123" s="83">
        <f>DB123</f>
        <v>3.5949802606912069</v>
      </c>
      <c r="FE123" s="83">
        <f>DP123</f>
        <v>0.67878257061528358</v>
      </c>
      <c r="FF123" s="83">
        <f>DP123</f>
        <v>0.67878257061528358</v>
      </c>
      <c r="FG123" s="83">
        <f>DU123</f>
        <v>0.96153846153846156</v>
      </c>
      <c r="FH123" s="2">
        <f>EW123/DE123*1000</f>
        <v>-1.3823974721874794</v>
      </c>
      <c r="FI123" s="2">
        <f>EX123/CM123*1000</f>
        <v>0.22258330180069891</v>
      </c>
      <c r="FJ123" s="2"/>
      <c r="FK123" s="3">
        <f>EE123</f>
        <v>44</v>
      </c>
    </row>
    <row r="124" spans="1:168" ht="12" customHeight="1" x14ac:dyDescent="0.25">
      <c r="A124" s="2">
        <v>1</v>
      </c>
      <c r="B124" s="10" t="s">
        <v>149</v>
      </c>
      <c r="C124" s="197">
        <v>37002</v>
      </c>
      <c r="D124" s="10"/>
      <c r="E124" s="2" t="s">
        <v>309</v>
      </c>
      <c r="F124" s="33"/>
      <c r="G124" s="33"/>
      <c r="H124" s="33"/>
      <c r="I124" s="33"/>
      <c r="J124" s="33"/>
      <c r="K124" s="33"/>
      <c r="L124" s="33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61"/>
      <c r="X124" s="45"/>
      <c r="Y124" s="3">
        <v>14</v>
      </c>
      <c r="Z124" s="147">
        <v>7</v>
      </c>
      <c r="AA124" s="3">
        <f>SUM(Y124:Z124)</f>
        <v>21</v>
      </c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>
        <v>15</v>
      </c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29">
        <f>SUM(AB124:AT124)</f>
        <v>15</v>
      </c>
      <c r="AV124" s="178">
        <f>SUM(AB124:AJ124)</f>
        <v>0</v>
      </c>
      <c r="AW124" s="178">
        <f>SUM(AK124:AL124)</f>
        <v>15</v>
      </c>
      <c r="AX124" s="178">
        <f>SUM(AM124:AT124)</f>
        <v>0</v>
      </c>
      <c r="AY124" s="29">
        <f>SUM(AV124:AX124)</f>
        <v>15</v>
      </c>
      <c r="AZ124" s="3"/>
      <c r="BA124" s="2">
        <f>AV124</f>
        <v>0</v>
      </c>
      <c r="BB124" s="2">
        <f>AW124</f>
        <v>15</v>
      </c>
      <c r="BC124" s="2">
        <f>AX124</f>
        <v>0</v>
      </c>
      <c r="BD124" s="3">
        <f>AY124</f>
        <v>15</v>
      </c>
      <c r="BE124" s="3">
        <f>EK124</f>
        <v>2.3900573613766731</v>
      </c>
      <c r="BF124" s="2">
        <f>BA124/CV124*1000</f>
        <v>0</v>
      </c>
      <c r="BG124" s="2">
        <f>BB124/CV124*1000</f>
        <v>1.7925430210325046</v>
      </c>
      <c r="BH124" s="2">
        <f>BC124/CV124*1000</f>
        <v>0</v>
      </c>
      <c r="BI124" s="3">
        <f>BD124/CV124*1000</f>
        <v>1.7925430210325046</v>
      </c>
      <c r="BJ124" s="3"/>
      <c r="BK124" s="21">
        <v>8345</v>
      </c>
      <c r="BL124" s="3">
        <v>8340</v>
      </c>
      <c r="BM124" s="2">
        <v>5</v>
      </c>
      <c r="BN124" s="2">
        <v>5</v>
      </c>
      <c r="BO124" s="45"/>
      <c r="BP124" s="2">
        <f>BN124+BO124</f>
        <v>5</v>
      </c>
      <c r="BQ124" s="2">
        <f>BM124/BL124*1000</f>
        <v>0.5995203836930455</v>
      </c>
      <c r="BR124" s="2">
        <f>BP124/BL124*1000</f>
        <v>0.5995203836930455</v>
      </c>
      <c r="BS124" s="2"/>
      <c r="BT124" s="7">
        <v>8336</v>
      </c>
      <c r="BU124" s="3">
        <v>8327</v>
      </c>
      <c r="BV124" s="2">
        <f>BT124-BU124</f>
        <v>9</v>
      </c>
      <c r="BW124" s="2">
        <v>9</v>
      </c>
      <c r="BX124" s="61"/>
      <c r="BY124" s="2">
        <f>BW124+BX124</f>
        <v>9</v>
      </c>
      <c r="BZ124" s="2">
        <f>BV124/BU124*1000</f>
        <v>1.0808214242824548</v>
      </c>
      <c r="CA124" s="2">
        <f>BY124/BU124*1000</f>
        <v>1.0808214242824548</v>
      </c>
      <c r="CB124" s="2"/>
      <c r="CC124" s="105">
        <v>8351</v>
      </c>
      <c r="CD124" s="3">
        <v>8337</v>
      </c>
      <c r="CE124" s="2">
        <f>CC124-CD124</f>
        <v>14</v>
      </c>
      <c r="CF124" s="2">
        <v>14</v>
      </c>
      <c r="CG124" s="61"/>
      <c r="CH124" s="2">
        <f>CF124+CG124</f>
        <v>14</v>
      </c>
      <c r="CI124" s="2">
        <f>CE124/CD124*1000</f>
        <v>1.6792611251049538</v>
      </c>
      <c r="CJ124" s="2">
        <f>CH124/CD124*1000</f>
        <v>1.6792611251049538</v>
      </c>
      <c r="CK124" s="2"/>
      <c r="CL124" s="105">
        <v>8372</v>
      </c>
      <c r="CM124" s="3">
        <v>8370</v>
      </c>
      <c r="CN124" s="2">
        <f>CL124-CM124</f>
        <v>2</v>
      </c>
      <c r="CO124" s="2">
        <f>CN124</f>
        <v>2</v>
      </c>
      <c r="CP124" s="61"/>
      <c r="CQ124" s="2">
        <f>CO124+CP124</f>
        <v>2</v>
      </c>
      <c r="CR124" s="2">
        <f>CN124/CM124*1000</f>
        <v>0.23894862604540024</v>
      </c>
      <c r="CS124" s="2">
        <f>CQ124/CM124*1000</f>
        <v>0.23894862604540024</v>
      </c>
      <c r="CT124" s="2"/>
      <c r="CU124" s="132">
        <v>8388</v>
      </c>
      <c r="CV124" s="3">
        <v>8368</v>
      </c>
      <c r="CW124" s="2">
        <f>CU124-CV124</f>
        <v>20</v>
      </c>
      <c r="CX124" s="2">
        <f>CW124</f>
        <v>20</v>
      </c>
      <c r="CY124" s="61"/>
      <c r="CZ124" s="2">
        <f>CX124+CY124</f>
        <v>20</v>
      </c>
      <c r="DA124" s="2">
        <f>CW124/CV124*1000</f>
        <v>2.3900573613766731</v>
      </c>
      <c r="DB124" s="2">
        <f>CZ124/CV124*1000</f>
        <v>2.3900573613766731</v>
      </c>
      <c r="DC124" s="2"/>
      <c r="DD124" s="132">
        <v>8400</v>
      </c>
      <c r="DE124" s="3">
        <v>8389</v>
      </c>
      <c r="DF124" s="2">
        <f>DD124-DE124</f>
        <v>11</v>
      </c>
      <c r="DG124" s="2">
        <f>DF124</f>
        <v>11</v>
      </c>
      <c r="DH124" s="61"/>
      <c r="DI124" s="2">
        <f>DG124+DH124</f>
        <v>11</v>
      </c>
      <c r="DJ124" s="2">
        <f>DF124/DE124*1000</f>
        <v>1.3112409107164145</v>
      </c>
      <c r="DK124" s="2">
        <f>DI124/DE124*1000</f>
        <v>1.3112409107164145</v>
      </c>
      <c r="DL124" s="2"/>
      <c r="DM124" s="132">
        <v>8495</v>
      </c>
      <c r="DN124" s="2">
        <v>8483</v>
      </c>
      <c r="DO124" s="3">
        <f>DM124-DN124</f>
        <v>12</v>
      </c>
      <c r="DP124" s="3">
        <f>DO124/DN124*1000</f>
        <v>1.4145938936696922</v>
      </c>
      <c r="DQ124" s="2"/>
      <c r="DR124" s="132">
        <v>8570</v>
      </c>
      <c r="DS124" s="2">
        <v>8555</v>
      </c>
      <c r="DT124" s="3">
        <f>DR124-DS124</f>
        <v>15</v>
      </c>
      <c r="DU124" s="3">
        <f>DT124/DS124*1000</f>
        <v>1.7533606078316775</v>
      </c>
      <c r="DV124" s="2"/>
      <c r="DW124" s="2"/>
      <c r="DX124" s="77">
        <f>BP124</f>
        <v>5</v>
      </c>
      <c r="DY124" s="83">
        <f>BY124</f>
        <v>9</v>
      </c>
      <c r="DZ124" s="83">
        <f>CH124</f>
        <v>14</v>
      </c>
      <c r="EA124" s="81">
        <f>CQ124</f>
        <v>2</v>
      </c>
      <c r="EB124" s="81">
        <f>CZ124</f>
        <v>20</v>
      </c>
      <c r="EC124" s="81">
        <f>DI124</f>
        <v>11</v>
      </c>
      <c r="ED124" s="81">
        <f>DO124</f>
        <v>12</v>
      </c>
      <c r="EE124" s="81">
        <f>DT124</f>
        <v>15</v>
      </c>
      <c r="EF124" s="2"/>
      <c r="EG124" s="77">
        <f>DX124/BL124*1000</f>
        <v>0.5995203836930455</v>
      </c>
      <c r="EH124" s="83">
        <f>DY124/BU124*1000</f>
        <v>1.0808214242824548</v>
      </c>
      <c r="EI124" s="83">
        <f>DZ124/CD124*1000</f>
        <v>1.6792611251049538</v>
      </c>
      <c r="EJ124" s="81">
        <f>EA124/CM124*1000</f>
        <v>0.23894862604540024</v>
      </c>
      <c r="EK124" s="81">
        <f>EB124/CV124*1000</f>
        <v>2.3900573613766731</v>
      </c>
      <c r="EL124" s="81">
        <f>EC124/DN124*1000</f>
        <v>1.2967110691972179</v>
      </c>
      <c r="EM124" s="81">
        <f>ED124/DN124*1000</f>
        <v>1.4145938936696922</v>
      </c>
      <c r="EN124" s="81">
        <f>EE124/DS124*1000</f>
        <v>1.7533606078316775</v>
      </c>
      <c r="EO124" s="2"/>
      <c r="EP124" s="83">
        <f>DY124-DX124</f>
        <v>4</v>
      </c>
      <c r="EQ124" s="83">
        <f>DZ124-DY124</f>
        <v>5</v>
      </c>
      <c r="ER124" s="83">
        <f>EA124-DZ124</f>
        <v>-12</v>
      </c>
      <c r="ES124" s="83">
        <f>EB124-EA124</f>
        <v>18</v>
      </c>
      <c r="ET124" s="83">
        <f>EC124-EB124</f>
        <v>-9</v>
      </c>
      <c r="EU124" s="83">
        <f>ED124-EC124</f>
        <v>1</v>
      </c>
      <c r="EV124" s="83">
        <f>EE124-ED124</f>
        <v>3</v>
      </c>
      <c r="EW124" s="2">
        <f>EU124+EV124</f>
        <v>4</v>
      </c>
      <c r="EX124" s="2">
        <f>SUM(ES124:EV124)</f>
        <v>13</v>
      </c>
      <c r="EY124" s="54"/>
      <c r="EZ124" s="77">
        <f>BR124</f>
        <v>0.5995203836930455</v>
      </c>
      <c r="FA124" s="83">
        <f>CA124</f>
        <v>1.0808214242824548</v>
      </c>
      <c r="FB124" s="83">
        <f>CJ124</f>
        <v>1.6792611251049538</v>
      </c>
      <c r="FC124" s="81">
        <f>CS124</f>
        <v>0.23894862604540024</v>
      </c>
      <c r="FD124" s="83">
        <f>DB124</f>
        <v>2.3900573613766731</v>
      </c>
      <c r="FE124" s="83">
        <f>DP124</f>
        <v>1.4145938936696922</v>
      </c>
      <c r="FF124" s="83">
        <f>DP124</f>
        <v>1.4145938936696922</v>
      </c>
      <c r="FG124" s="83">
        <f>DU124</f>
        <v>1.7533606078316775</v>
      </c>
      <c r="FH124" s="2">
        <f>EW124/DE124*1000</f>
        <v>0.47681487662415067</v>
      </c>
      <c r="FI124" s="2">
        <f>EX124/CM124*1000</f>
        <v>1.5531660692951015</v>
      </c>
      <c r="FJ124" s="2"/>
      <c r="FK124" s="3">
        <f>EE124</f>
        <v>15</v>
      </c>
    </row>
    <row r="125" spans="1:168" ht="12" customHeight="1" x14ac:dyDescent="0.25">
      <c r="A125" s="2">
        <v>1</v>
      </c>
      <c r="B125" s="10" t="s">
        <v>149</v>
      </c>
      <c r="C125" s="197">
        <v>38008</v>
      </c>
      <c r="D125" s="10"/>
      <c r="E125" s="2" t="s">
        <v>303</v>
      </c>
      <c r="F125" s="33"/>
      <c r="G125" s="33"/>
      <c r="H125" s="33"/>
      <c r="I125" s="33"/>
      <c r="J125" s="33"/>
      <c r="K125" s="33"/>
      <c r="L125" s="33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61"/>
      <c r="X125" s="45"/>
      <c r="Y125" s="3">
        <v>0</v>
      </c>
      <c r="Z125" s="147">
        <v>14</v>
      </c>
      <c r="AA125" s="3">
        <f>SUM(Y125:Z125)</f>
        <v>14</v>
      </c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>
        <v>8</v>
      </c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29">
        <f>SUM(AB125:AT125)</f>
        <v>8</v>
      </c>
      <c r="AV125" s="178">
        <f>SUM(AB125:AJ125)</f>
        <v>0</v>
      </c>
      <c r="AW125" s="178">
        <f>SUM(AK125:AL125)</f>
        <v>8</v>
      </c>
      <c r="AX125" s="178">
        <f>SUM(AM125:AT125)</f>
        <v>0</v>
      </c>
      <c r="AY125" s="29">
        <f>SUM(AV125:AX125)</f>
        <v>8</v>
      </c>
      <c r="AZ125" s="3"/>
      <c r="BA125" s="2">
        <f>AV125</f>
        <v>0</v>
      </c>
      <c r="BB125" s="2">
        <f>AW125</f>
        <v>8</v>
      </c>
      <c r="BC125" s="2">
        <f>AX125</f>
        <v>0</v>
      </c>
      <c r="BD125" s="3">
        <f>AY125</f>
        <v>8</v>
      </c>
      <c r="BE125" s="3">
        <f>EK125</f>
        <v>1.1105969458583989</v>
      </c>
      <c r="BF125" s="2">
        <f>BA125/CV125*1000</f>
        <v>0</v>
      </c>
      <c r="BG125" s="2">
        <f>BB125/CV125*1000</f>
        <v>0.74039796390559931</v>
      </c>
      <c r="BH125" s="2">
        <f>BC125/CV125*1000</f>
        <v>0</v>
      </c>
      <c r="BI125" s="3">
        <f>BD125/CV125*1000</f>
        <v>0.74039796390559931</v>
      </c>
      <c r="BJ125" s="3"/>
      <c r="BK125" s="21">
        <v>10772</v>
      </c>
      <c r="BL125" s="3">
        <v>10737</v>
      </c>
      <c r="BM125" s="2">
        <v>35</v>
      </c>
      <c r="BN125" s="2">
        <v>35</v>
      </c>
      <c r="BO125" s="45"/>
      <c r="BP125" s="2">
        <f>BN125+BO125</f>
        <v>35</v>
      </c>
      <c r="BQ125" s="2">
        <f>BM125/BL125*1000</f>
        <v>3.2597559839806278</v>
      </c>
      <c r="BR125" s="2">
        <f>BP125/BL125*1000</f>
        <v>3.2597559839806278</v>
      </c>
      <c r="BS125" s="2"/>
      <c r="BT125" s="7">
        <v>10821</v>
      </c>
      <c r="BU125" s="3">
        <v>10784</v>
      </c>
      <c r="BV125" s="2">
        <f>BT125-BU125</f>
        <v>37</v>
      </c>
      <c r="BW125" s="2">
        <v>37</v>
      </c>
      <c r="BX125" s="61"/>
      <c r="BY125" s="2">
        <f>BW125+BX125</f>
        <v>37</v>
      </c>
      <c r="BZ125" s="2">
        <f>BV125/BU125*1000</f>
        <v>3.4310089020771515</v>
      </c>
      <c r="CA125" s="2">
        <f>BY125/BU125*1000</f>
        <v>3.4310089020771515</v>
      </c>
      <c r="CB125" s="2"/>
      <c r="CC125" s="106">
        <v>10838</v>
      </c>
      <c r="CD125" s="3">
        <v>10809</v>
      </c>
      <c r="CE125" s="2">
        <f>CC125-CD125</f>
        <v>29</v>
      </c>
      <c r="CF125" s="2">
        <v>29</v>
      </c>
      <c r="CG125" s="61"/>
      <c r="CH125" s="2">
        <f>CF125+CG125</f>
        <v>29</v>
      </c>
      <c r="CI125" s="2">
        <f>CE125/CD125*1000</f>
        <v>2.6829493940234985</v>
      </c>
      <c r="CJ125" s="2">
        <f>CH125/CD125*1000</f>
        <v>2.6829493940234985</v>
      </c>
      <c r="CK125" s="2"/>
      <c r="CL125" s="106">
        <v>10852</v>
      </c>
      <c r="CM125" s="3">
        <v>10826</v>
      </c>
      <c r="CN125" s="2">
        <f>CL125-CM125</f>
        <v>26</v>
      </c>
      <c r="CO125" s="2">
        <f>CN125</f>
        <v>26</v>
      </c>
      <c r="CP125" s="61"/>
      <c r="CQ125" s="2">
        <f>CO125+CP125</f>
        <v>26</v>
      </c>
      <c r="CR125" s="2">
        <f>CN125/CM125*1000</f>
        <v>2.401625715869204</v>
      </c>
      <c r="CS125" s="2">
        <f>CQ125/CM125*1000</f>
        <v>2.401625715869204</v>
      </c>
      <c r="CT125" s="2"/>
      <c r="CU125" s="132">
        <v>10817</v>
      </c>
      <c r="CV125" s="3">
        <v>10805</v>
      </c>
      <c r="CW125" s="2">
        <f>CU125-CV125</f>
        <v>12</v>
      </c>
      <c r="CX125" s="2">
        <f>CW125</f>
        <v>12</v>
      </c>
      <c r="CY125" s="61"/>
      <c r="CZ125" s="2">
        <f>CX125+CY125</f>
        <v>12</v>
      </c>
      <c r="DA125" s="2">
        <f>CW125/CV125*1000</f>
        <v>1.1105969458583989</v>
      </c>
      <c r="DB125" s="2">
        <f>CZ125/CV125*1000</f>
        <v>1.1105969458583989</v>
      </c>
      <c r="DC125" s="2"/>
      <c r="DD125" s="132">
        <v>10931</v>
      </c>
      <c r="DE125" s="3">
        <v>10894</v>
      </c>
      <c r="DF125" s="2">
        <f>DD125-DE125</f>
        <v>37</v>
      </c>
      <c r="DG125" s="2">
        <f>DF125</f>
        <v>37</v>
      </c>
      <c r="DH125" s="61"/>
      <c r="DI125" s="2">
        <f>DG125+DH125</f>
        <v>37</v>
      </c>
      <c r="DJ125" s="2">
        <f>DF125/DE125*1000</f>
        <v>3.396364971543969</v>
      </c>
      <c r="DK125" s="2">
        <f>DI125/DE125*1000</f>
        <v>3.396364971543969</v>
      </c>
      <c r="DL125" s="2"/>
      <c r="DM125" s="132">
        <v>11122</v>
      </c>
      <c r="DN125" s="2">
        <v>11107</v>
      </c>
      <c r="DO125" s="3">
        <f>DM125-DN125</f>
        <v>15</v>
      </c>
      <c r="DP125" s="3">
        <f>DO125/DN125*1000</f>
        <v>1.350499684883407</v>
      </c>
      <c r="DQ125" s="2"/>
      <c r="DR125" s="132">
        <v>11183</v>
      </c>
      <c r="DS125" s="2">
        <v>11163</v>
      </c>
      <c r="DT125" s="3">
        <f>DR125-DS125</f>
        <v>20</v>
      </c>
      <c r="DU125" s="3">
        <f>DT125/DS125*1000</f>
        <v>1.7916330735465378</v>
      </c>
      <c r="DV125" s="2"/>
      <c r="DW125" s="2"/>
      <c r="DX125" s="77">
        <f>BP125</f>
        <v>35</v>
      </c>
      <c r="DY125" s="83">
        <f>BY125</f>
        <v>37</v>
      </c>
      <c r="DZ125" s="83">
        <f>CH125</f>
        <v>29</v>
      </c>
      <c r="EA125" s="81">
        <f>CQ125</f>
        <v>26</v>
      </c>
      <c r="EB125" s="81">
        <f>CZ125</f>
        <v>12</v>
      </c>
      <c r="EC125" s="81">
        <f>DI125</f>
        <v>37</v>
      </c>
      <c r="ED125" s="81">
        <f>DO125</f>
        <v>15</v>
      </c>
      <c r="EE125" s="81">
        <f>DT125</f>
        <v>20</v>
      </c>
      <c r="EF125" s="2"/>
      <c r="EG125" s="77">
        <f>DX125/BL125*1000</f>
        <v>3.2597559839806278</v>
      </c>
      <c r="EH125" s="83">
        <f>DY125/BU125*1000</f>
        <v>3.4310089020771515</v>
      </c>
      <c r="EI125" s="83">
        <f>DZ125/CD125*1000</f>
        <v>2.6829493940234985</v>
      </c>
      <c r="EJ125" s="81">
        <f>EA125/CM125*1000</f>
        <v>2.401625715869204</v>
      </c>
      <c r="EK125" s="81">
        <f>EB125/CV125*1000</f>
        <v>1.1105969458583989</v>
      </c>
      <c r="EL125" s="81">
        <f>EC125/DN125*1000</f>
        <v>3.3312325560457365</v>
      </c>
      <c r="EM125" s="81">
        <f>ED125/DN125*1000</f>
        <v>1.350499684883407</v>
      </c>
      <c r="EN125" s="81">
        <f>EE125/DS125*1000</f>
        <v>1.7916330735465378</v>
      </c>
      <c r="EO125" s="2"/>
      <c r="EP125" s="83">
        <f>DY125-DX125</f>
        <v>2</v>
      </c>
      <c r="EQ125" s="83">
        <f>DZ125-DY125</f>
        <v>-8</v>
      </c>
      <c r="ER125" s="83">
        <f>EA125-DZ125</f>
        <v>-3</v>
      </c>
      <c r="ES125" s="83">
        <f>EB125-EA125</f>
        <v>-14</v>
      </c>
      <c r="ET125" s="83">
        <f>EC125-EB125</f>
        <v>25</v>
      </c>
      <c r="EU125" s="83">
        <f>ED125-EC125</f>
        <v>-22</v>
      </c>
      <c r="EV125" s="83">
        <f>EE125-ED125</f>
        <v>5</v>
      </c>
      <c r="EW125" s="2">
        <f>EU125+EV125</f>
        <v>-17</v>
      </c>
      <c r="EX125" s="2">
        <f>SUM(ES125:EV125)</f>
        <v>-6</v>
      </c>
      <c r="EY125" s="54"/>
      <c r="EZ125" s="77">
        <f>BR125</f>
        <v>3.2597559839806278</v>
      </c>
      <c r="FA125" s="83">
        <f>CA125</f>
        <v>3.4310089020771515</v>
      </c>
      <c r="FB125" s="83">
        <f>CJ125</f>
        <v>2.6829493940234985</v>
      </c>
      <c r="FC125" s="81">
        <f>CS125</f>
        <v>2.401625715869204</v>
      </c>
      <c r="FD125" s="83">
        <f>DB125</f>
        <v>1.1105969458583989</v>
      </c>
      <c r="FE125" s="83">
        <f>DP125</f>
        <v>1.350499684883407</v>
      </c>
      <c r="FF125" s="83">
        <f>DP125</f>
        <v>1.350499684883407</v>
      </c>
      <c r="FG125" s="83">
        <f>DU125</f>
        <v>1.7916330735465378</v>
      </c>
      <c r="FH125" s="2">
        <f>EW125/DE125*1000</f>
        <v>-1.5604920139526346</v>
      </c>
      <c r="FI125" s="2">
        <f>EX125/CM125*1000</f>
        <v>-0.55422131904673932</v>
      </c>
      <c r="FJ125" s="2"/>
      <c r="FK125" s="3">
        <f>EE125</f>
        <v>20</v>
      </c>
    </row>
    <row r="126" spans="1:168" ht="12" customHeight="1" x14ac:dyDescent="0.25">
      <c r="A126" s="2">
        <v>1</v>
      </c>
      <c r="B126" s="10" t="s">
        <v>150</v>
      </c>
      <c r="C126" s="197">
        <v>44012</v>
      </c>
      <c r="D126" s="10"/>
      <c r="E126" s="2" t="s">
        <v>304</v>
      </c>
      <c r="F126" s="33"/>
      <c r="G126" s="33"/>
      <c r="H126" s="33"/>
      <c r="I126" s="33"/>
      <c r="J126" s="33"/>
      <c r="K126" s="33"/>
      <c r="L126" s="33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61">
        <v>50</v>
      </c>
      <c r="X126" s="45">
        <f>SUM(M126:W126)</f>
        <v>50</v>
      </c>
      <c r="Y126" s="3">
        <v>9</v>
      </c>
      <c r="Z126" s="147">
        <v>8</v>
      </c>
      <c r="AA126" s="3">
        <f>SUM(Y126:Z126)</f>
        <v>17</v>
      </c>
      <c r="AB126" s="178"/>
      <c r="AC126" s="178" t="s">
        <v>694</v>
      </c>
      <c r="AD126" s="178"/>
      <c r="AE126" s="178"/>
      <c r="AF126" s="178"/>
      <c r="AG126" s="178"/>
      <c r="AH126" s="178"/>
      <c r="AI126" s="178"/>
      <c r="AJ126" s="178"/>
      <c r="AK126" s="178">
        <v>9</v>
      </c>
      <c r="AL126" s="178" t="s">
        <v>694</v>
      </c>
      <c r="AM126" s="178" t="s">
        <v>694</v>
      </c>
      <c r="AN126" s="178" t="s">
        <v>694</v>
      </c>
      <c r="AO126" s="178"/>
      <c r="AP126" s="178" t="s">
        <v>694</v>
      </c>
      <c r="AQ126" s="178"/>
      <c r="AR126" s="178"/>
      <c r="AS126" s="178" t="s">
        <v>694</v>
      </c>
      <c r="AT126" s="178" t="s">
        <v>694</v>
      </c>
      <c r="AU126" s="29">
        <f>SUM(AB126:AT126)</f>
        <v>9</v>
      </c>
      <c r="AV126" s="178">
        <f>SUM(AB126:AJ126)</f>
        <v>0</v>
      </c>
      <c r="AW126" s="178">
        <f>SUM(AK126:AL126)</f>
        <v>9</v>
      </c>
      <c r="AX126" s="178">
        <f>SUM(AM126:AT126)</f>
        <v>0</v>
      </c>
      <c r="AY126" s="29">
        <f>SUM(AV126:AX126)</f>
        <v>9</v>
      </c>
      <c r="AZ126" s="3"/>
      <c r="BA126" s="2">
        <f>AV126</f>
        <v>0</v>
      </c>
      <c r="BB126" s="2">
        <f>AW126</f>
        <v>9</v>
      </c>
      <c r="BC126" s="2">
        <f>AX126</f>
        <v>0</v>
      </c>
      <c r="BD126" s="3">
        <f>AY126</f>
        <v>9</v>
      </c>
      <c r="BE126" s="3">
        <f>EK126</f>
        <v>-0.28915662650602408</v>
      </c>
      <c r="BF126" s="2">
        <f>BA126/CV126*1000</f>
        <v>0</v>
      </c>
      <c r="BG126" s="2">
        <f>BB126/CV126*1000</f>
        <v>0.8674698795180722</v>
      </c>
      <c r="BH126" s="2">
        <f>BC126/CV126*1000</f>
        <v>0</v>
      </c>
      <c r="BI126" s="3">
        <f>BD126/CV126*1000</f>
        <v>0.8674698795180722</v>
      </c>
      <c r="BJ126" s="3"/>
      <c r="BK126" s="21">
        <v>10217</v>
      </c>
      <c r="BL126" s="3">
        <v>10217</v>
      </c>
      <c r="BM126" s="2">
        <v>0</v>
      </c>
      <c r="BN126" s="2">
        <v>0</v>
      </c>
      <c r="BO126" s="45"/>
      <c r="BP126" s="2">
        <f>BN126+BO126</f>
        <v>0</v>
      </c>
      <c r="BQ126" s="2">
        <f>BM126/BL126*1000</f>
        <v>0</v>
      </c>
      <c r="BR126" s="2">
        <f>BP126/BL126*1000</f>
        <v>0</v>
      </c>
      <c r="BS126" s="2"/>
      <c r="BT126" s="7">
        <v>10223</v>
      </c>
      <c r="BU126" s="3">
        <v>10229</v>
      </c>
      <c r="BV126" s="2">
        <f>BT126-BU126</f>
        <v>-6</v>
      </c>
      <c r="BW126" s="2">
        <v>-6</v>
      </c>
      <c r="BX126" s="61"/>
      <c r="BY126" s="2">
        <f>BW126+BX126</f>
        <v>-6</v>
      </c>
      <c r="BZ126" s="2">
        <f>BV126/BU126*1000</f>
        <v>-0.5865676019161209</v>
      </c>
      <c r="CA126" s="2">
        <f>BY126/BU126*1000</f>
        <v>-0.5865676019161209</v>
      </c>
      <c r="CB126" s="2"/>
      <c r="CC126" s="106">
        <v>10319</v>
      </c>
      <c r="CD126" s="3">
        <v>10312</v>
      </c>
      <c r="CE126" s="2">
        <f>CC126-CD126</f>
        <v>7</v>
      </c>
      <c r="CF126" s="2">
        <v>7</v>
      </c>
      <c r="CG126" s="61"/>
      <c r="CH126" s="2">
        <f>CF126+CG126</f>
        <v>7</v>
      </c>
      <c r="CI126" s="2">
        <f>CE126/CD126*1000</f>
        <v>0.67882079131109396</v>
      </c>
      <c r="CJ126" s="2">
        <f>CH126/CD126*1000</f>
        <v>0.67882079131109396</v>
      </c>
      <c r="CK126" s="2"/>
      <c r="CL126" s="106">
        <v>10317</v>
      </c>
      <c r="CM126" s="3">
        <v>10317</v>
      </c>
      <c r="CN126" s="2">
        <f>CL126-CM126</f>
        <v>0</v>
      </c>
      <c r="CO126" s="2">
        <f>CN126</f>
        <v>0</v>
      </c>
      <c r="CP126" s="61"/>
      <c r="CQ126" s="2">
        <f>CO126+CP126</f>
        <v>0</v>
      </c>
      <c r="CR126" s="2">
        <f>CN126/CM126*1000</f>
        <v>0</v>
      </c>
      <c r="CS126" s="2">
        <f>CQ126/CM126*1000</f>
        <v>0</v>
      </c>
      <c r="CT126" s="2"/>
      <c r="CU126" s="132">
        <v>10372</v>
      </c>
      <c r="CV126" s="3">
        <v>10375</v>
      </c>
      <c r="CW126" s="2">
        <f>CU126-CV126</f>
        <v>-3</v>
      </c>
      <c r="CX126" s="2">
        <f>CW126</f>
        <v>-3</v>
      </c>
      <c r="CY126" s="61"/>
      <c r="CZ126" s="2">
        <f>CX126+CY126</f>
        <v>-3</v>
      </c>
      <c r="DA126" s="2">
        <f>CW126/CV126*1000</f>
        <v>-0.28915662650602408</v>
      </c>
      <c r="DB126" s="2">
        <f>CZ126/CV126*1000</f>
        <v>-0.28915662650602408</v>
      </c>
      <c r="DC126" s="2"/>
      <c r="DD126" s="132">
        <v>10503</v>
      </c>
      <c r="DE126" s="3">
        <v>10507</v>
      </c>
      <c r="DF126" s="2">
        <f>DD126-DE126</f>
        <v>-4</v>
      </c>
      <c r="DG126" s="2">
        <f>DF126</f>
        <v>-4</v>
      </c>
      <c r="DH126" s="61"/>
      <c r="DI126" s="2">
        <f>DG126+DH126</f>
        <v>-4</v>
      </c>
      <c r="DJ126" s="2">
        <f>DF126/DE126*1000</f>
        <v>-0.38069858189778238</v>
      </c>
      <c r="DK126" s="2">
        <f>DI126/DE126*1000</f>
        <v>-0.38069858189778238</v>
      </c>
      <c r="DL126" s="2"/>
      <c r="DM126" s="132">
        <v>10536</v>
      </c>
      <c r="DN126" s="2">
        <v>10532</v>
      </c>
      <c r="DO126" s="3">
        <f>DM126-DN126</f>
        <v>4</v>
      </c>
      <c r="DP126" s="3">
        <f>DO126/DN126*1000</f>
        <v>0.37979491074819599</v>
      </c>
      <c r="DQ126" s="2"/>
      <c r="DR126" s="132">
        <v>10698</v>
      </c>
      <c r="DS126" s="2">
        <v>10683</v>
      </c>
      <c r="DT126" s="3">
        <f>DR126-DS126</f>
        <v>15</v>
      </c>
      <c r="DU126" s="3">
        <f>DT126/DS126*1000</f>
        <v>1.4040999719180005</v>
      </c>
      <c r="DV126" s="2"/>
      <c r="DW126" s="2"/>
      <c r="DX126" s="77">
        <f>BP126</f>
        <v>0</v>
      </c>
      <c r="DY126" s="83">
        <f>BY126</f>
        <v>-6</v>
      </c>
      <c r="DZ126" s="83">
        <f>CH126</f>
        <v>7</v>
      </c>
      <c r="EA126" s="81">
        <f>CQ126</f>
        <v>0</v>
      </c>
      <c r="EB126" s="81">
        <f>CZ126</f>
        <v>-3</v>
      </c>
      <c r="EC126" s="81">
        <f>DI126</f>
        <v>-4</v>
      </c>
      <c r="ED126" s="81">
        <f>DO126</f>
        <v>4</v>
      </c>
      <c r="EE126" s="81">
        <f>DT126</f>
        <v>15</v>
      </c>
      <c r="EF126" s="2"/>
      <c r="EG126" s="77">
        <f>DX126/BL126*1000</f>
        <v>0</v>
      </c>
      <c r="EH126" s="83">
        <f>DY126/BU126*1000</f>
        <v>-0.5865676019161209</v>
      </c>
      <c r="EI126" s="83">
        <f>DZ126/CD126*1000</f>
        <v>0.67882079131109396</v>
      </c>
      <c r="EJ126" s="81">
        <f>EA126/CM126*1000</f>
        <v>0</v>
      </c>
      <c r="EK126" s="81">
        <f>EB126/CV126*1000</f>
        <v>-0.28915662650602408</v>
      </c>
      <c r="EL126" s="81">
        <f>EC126/DN126*1000</f>
        <v>-0.37979491074819599</v>
      </c>
      <c r="EM126" s="81">
        <f>ED126/DN126*1000</f>
        <v>0.37979491074819599</v>
      </c>
      <c r="EN126" s="81">
        <f>EE126/DS126*1000</f>
        <v>1.4040999719180005</v>
      </c>
      <c r="EO126" s="2"/>
      <c r="EP126" s="83">
        <f>DY126-DX126</f>
        <v>-6</v>
      </c>
      <c r="EQ126" s="83">
        <f>DZ126-DY126</f>
        <v>13</v>
      </c>
      <c r="ER126" s="83">
        <f>EA126-DZ126</f>
        <v>-7</v>
      </c>
      <c r="ES126" s="83">
        <f>EB126-EA126</f>
        <v>-3</v>
      </c>
      <c r="ET126" s="83">
        <f>EC126-EB126</f>
        <v>-1</v>
      </c>
      <c r="EU126" s="83">
        <f>ED126-EC126</f>
        <v>8</v>
      </c>
      <c r="EV126" s="83">
        <f>EE126-ED126</f>
        <v>11</v>
      </c>
      <c r="EW126" s="2">
        <f>EU126+EV126</f>
        <v>19</v>
      </c>
      <c r="EX126" s="2">
        <f>SUM(ES126:EV126)</f>
        <v>15</v>
      </c>
      <c r="EY126" s="54"/>
      <c r="EZ126" s="77">
        <f>BR126</f>
        <v>0</v>
      </c>
      <c r="FA126" s="83">
        <f>CA126</f>
        <v>-0.5865676019161209</v>
      </c>
      <c r="FB126" s="83">
        <f>CJ126</f>
        <v>0.67882079131109396</v>
      </c>
      <c r="FC126" s="81">
        <f>CS126</f>
        <v>0</v>
      </c>
      <c r="FD126" s="83">
        <f>DB126</f>
        <v>-0.28915662650602408</v>
      </c>
      <c r="FE126" s="83">
        <f>DP126</f>
        <v>0.37979491074819599</v>
      </c>
      <c r="FF126" s="83">
        <f>DP126</f>
        <v>0.37979491074819599</v>
      </c>
      <c r="FG126" s="83">
        <f>DU126</f>
        <v>1.4040999719180005</v>
      </c>
      <c r="FH126" s="2">
        <f>EW126/DE126*1000</f>
        <v>1.8083182640144664</v>
      </c>
      <c r="FI126" s="2">
        <f>EX126/CM126*1000</f>
        <v>1.4539110206455366</v>
      </c>
      <c r="FJ126" s="2"/>
      <c r="FK126" s="3">
        <f>EE126</f>
        <v>15</v>
      </c>
    </row>
    <row r="127" spans="1:168" ht="12" customHeight="1" x14ac:dyDescent="0.25">
      <c r="A127" s="2">
        <v>1</v>
      </c>
      <c r="B127" s="10" t="s">
        <v>145</v>
      </c>
      <c r="C127" s="197">
        <v>13006</v>
      </c>
      <c r="D127" s="10"/>
      <c r="E127" s="2" t="s">
        <v>310</v>
      </c>
      <c r="F127" s="33"/>
      <c r="G127" s="33"/>
      <c r="H127" s="33"/>
      <c r="I127" s="33"/>
      <c r="J127" s="33"/>
      <c r="K127" s="33"/>
      <c r="L127" s="33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61"/>
      <c r="X127" s="45"/>
      <c r="Y127" s="3">
        <v>17</v>
      </c>
      <c r="Z127" s="147">
        <v>4</v>
      </c>
      <c r="AA127" s="3">
        <f>SUM(Y127:Z127)</f>
        <v>21</v>
      </c>
      <c r="AB127" s="178" t="s">
        <v>694</v>
      </c>
      <c r="AC127" s="178" t="s">
        <v>694</v>
      </c>
      <c r="AD127" s="178"/>
      <c r="AE127" s="178"/>
      <c r="AF127" s="178"/>
      <c r="AG127" s="178"/>
      <c r="AH127" s="178"/>
      <c r="AI127" s="178"/>
      <c r="AJ127" s="178" t="s">
        <v>694</v>
      </c>
      <c r="AK127" s="178">
        <v>17</v>
      </c>
      <c r="AL127" s="178"/>
      <c r="AM127" s="178" t="s">
        <v>694</v>
      </c>
      <c r="AN127" s="178" t="s">
        <v>694</v>
      </c>
      <c r="AO127" s="178"/>
      <c r="AP127" s="178"/>
      <c r="AQ127" s="178"/>
      <c r="AR127" s="178"/>
      <c r="AS127" s="178" t="s">
        <v>694</v>
      </c>
      <c r="AT127" s="178"/>
      <c r="AU127" s="29">
        <f>SUM(AB127:AT127)</f>
        <v>17</v>
      </c>
      <c r="AV127" s="178">
        <f>SUM(AB127:AJ127)</f>
        <v>0</v>
      </c>
      <c r="AW127" s="178">
        <f>SUM(AK127:AL127)</f>
        <v>17</v>
      </c>
      <c r="AX127" s="178">
        <f>SUM(AM127:AT127)</f>
        <v>0</v>
      </c>
      <c r="AY127" s="29">
        <f>SUM(AV127:AX127)</f>
        <v>17</v>
      </c>
      <c r="AZ127" s="3"/>
      <c r="BA127" s="2">
        <f>AV127</f>
        <v>0</v>
      </c>
      <c r="BB127" s="2">
        <f>AW127</f>
        <v>17</v>
      </c>
      <c r="BC127" s="2">
        <f>AX127</f>
        <v>0</v>
      </c>
      <c r="BD127" s="3">
        <f>AY127</f>
        <v>17</v>
      </c>
      <c r="BE127" s="3">
        <f>EK127</f>
        <v>2.4431697471850438</v>
      </c>
      <c r="BF127" s="2">
        <f>BA127/CV127*1000</f>
        <v>0</v>
      </c>
      <c r="BG127" s="2">
        <f>BB127/CV127*1000</f>
        <v>1.8058211174845973</v>
      </c>
      <c r="BH127" s="2">
        <f>BC127/CV127*1000</f>
        <v>0</v>
      </c>
      <c r="BI127" s="3">
        <f>BD127/CV127*1000</f>
        <v>1.8058211174845973</v>
      </c>
      <c r="BJ127" s="3"/>
      <c r="BK127" s="21">
        <v>9240</v>
      </c>
      <c r="BL127" s="3">
        <v>9225</v>
      </c>
      <c r="BM127" s="2">
        <v>15</v>
      </c>
      <c r="BN127" s="2">
        <v>15</v>
      </c>
      <c r="BO127" s="45"/>
      <c r="BP127" s="2">
        <f>BN127+BO127</f>
        <v>15</v>
      </c>
      <c r="BQ127" s="2">
        <f>BM127/BL127*1000</f>
        <v>1.6260162601626016</v>
      </c>
      <c r="BR127" s="2">
        <f>BP127/BL127*1000</f>
        <v>1.6260162601626016</v>
      </c>
      <c r="BS127" s="2"/>
      <c r="BT127" s="7">
        <v>9294</v>
      </c>
      <c r="BU127" s="3">
        <v>9280</v>
      </c>
      <c r="BV127" s="2">
        <f>BT127-BU127</f>
        <v>14</v>
      </c>
      <c r="BW127" s="2">
        <v>14</v>
      </c>
      <c r="BX127" s="61"/>
      <c r="BY127" s="2">
        <f>BW127+BX127</f>
        <v>14</v>
      </c>
      <c r="BZ127" s="2">
        <f>BV127/BU127*1000</f>
        <v>1.5086206896551724</v>
      </c>
      <c r="CA127" s="2">
        <f>BY127/BU127*1000</f>
        <v>1.5086206896551724</v>
      </c>
      <c r="CB127" s="2"/>
      <c r="CC127" s="105">
        <v>9353</v>
      </c>
      <c r="CD127" s="3">
        <v>9349</v>
      </c>
      <c r="CE127" s="2">
        <f>CC127-CD127</f>
        <v>4</v>
      </c>
      <c r="CF127" s="2">
        <v>4</v>
      </c>
      <c r="CG127" s="61"/>
      <c r="CH127" s="2">
        <f>CF127+CG127</f>
        <v>4</v>
      </c>
      <c r="CI127" s="2">
        <f>CE127/CD127*1000</f>
        <v>0.42785324633650662</v>
      </c>
      <c r="CJ127" s="2">
        <f>CH127/CD127*1000</f>
        <v>0.42785324633650662</v>
      </c>
      <c r="CK127" s="2"/>
      <c r="CL127" s="105">
        <v>9402</v>
      </c>
      <c r="CM127" s="3">
        <v>9399</v>
      </c>
      <c r="CN127" s="2">
        <f>CL127-CM127</f>
        <v>3</v>
      </c>
      <c r="CO127" s="2">
        <f>CN127</f>
        <v>3</v>
      </c>
      <c r="CP127" s="61"/>
      <c r="CQ127" s="2">
        <f>CO127+CP127</f>
        <v>3</v>
      </c>
      <c r="CR127" s="2">
        <f>CN127/CM127*1000</f>
        <v>0.31918289179699971</v>
      </c>
      <c r="CS127" s="2">
        <f>CQ127/CM127*1000</f>
        <v>0.31918289179699971</v>
      </c>
      <c r="CT127" s="2"/>
      <c r="CU127" s="132">
        <v>9437</v>
      </c>
      <c r="CV127" s="3">
        <v>9414</v>
      </c>
      <c r="CW127" s="2">
        <f>CU127-CV127</f>
        <v>23</v>
      </c>
      <c r="CX127" s="2">
        <f>CW127</f>
        <v>23</v>
      </c>
      <c r="CY127" s="61"/>
      <c r="CZ127" s="2">
        <f>CX127+CY127</f>
        <v>23</v>
      </c>
      <c r="DA127" s="2">
        <f>CW127/CV127*1000</f>
        <v>2.4431697471850438</v>
      </c>
      <c r="DB127" s="2">
        <f>CZ127/CV127*1000</f>
        <v>2.4431697471850438</v>
      </c>
      <c r="DC127" s="2"/>
      <c r="DD127" s="132">
        <v>9530</v>
      </c>
      <c r="DE127" s="3">
        <v>9521</v>
      </c>
      <c r="DF127" s="2">
        <f>DD127-DE127</f>
        <v>9</v>
      </c>
      <c r="DG127" s="2">
        <f>DF127</f>
        <v>9</v>
      </c>
      <c r="DH127" s="61"/>
      <c r="DI127" s="2">
        <f>DG127+DH127</f>
        <v>9</v>
      </c>
      <c r="DJ127" s="2">
        <f>DF127/DE127*1000</f>
        <v>0.94527885726289251</v>
      </c>
      <c r="DK127" s="2">
        <f>DI127/DE127*1000</f>
        <v>0.94527885726289251</v>
      </c>
      <c r="DL127" s="2"/>
      <c r="DM127" s="132">
        <v>9541</v>
      </c>
      <c r="DN127" s="2">
        <v>9538</v>
      </c>
      <c r="DO127" s="3">
        <f>DM127-DN127</f>
        <v>3</v>
      </c>
      <c r="DP127" s="3">
        <f>DO127/DN127*1000</f>
        <v>0.31453134829104634</v>
      </c>
      <c r="DQ127" s="2"/>
      <c r="DR127" s="132">
        <v>9584</v>
      </c>
      <c r="DS127" s="2">
        <v>9596</v>
      </c>
      <c r="DT127" s="3">
        <f>DR127-DS127</f>
        <v>-12</v>
      </c>
      <c r="DU127" s="3">
        <f>DT127/DS127*1000</f>
        <v>-1.2505210504376822</v>
      </c>
      <c r="DV127" s="2"/>
      <c r="DW127" s="2"/>
      <c r="DX127" s="77">
        <f>BP127</f>
        <v>15</v>
      </c>
      <c r="DY127" s="83">
        <f>BY127</f>
        <v>14</v>
      </c>
      <c r="DZ127" s="83">
        <f>CH127</f>
        <v>4</v>
      </c>
      <c r="EA127" s="81">
        <f>CQ127</f>
        <v>3</v>
      </c>
      <c r="EB127" s="81">
        <f>CZ127</f>
        <v>23</v>
      </c>
      <c r="EC127" s="81">
        <f>DI127</f>
        <v>9</v>
      </c>
      <c r="ED127" s="81">
        <f>DO127</f>
        <v>3</v>
      </c>
      <c r="EE127" s="81">
        <f>DT127</f>
        <v>-12</v>
      </c>
      <c r="EF127" s="2"/>
      <c r="EG127" s="77">
        <f>DX127/BL127*1000</f>
        <v>1.6260162601626016</v>
      </c>
      <c r="EH127" s="83">
        <f>DY127/BU127*1000</f>
        <v>1.5086206896551724</v>
      </c>
      <c r="EI127" s="83">
        <f>DZ127/CD127*1000</f>
        <v>0.42785324633650662</v>
      </c>
      <c r="EJ127" s="81">
        <f>EA127/CM127*1000</f>
        <v>0.31918289179699971</v>
      </c>
      <c r="EK127" s="81">
        <f>EB127/CV127*1000</f>
        <v>2.4431697471850438</v>
      </c>
      <c r="EL127" s="81">
        <f>EC127/DN127*1000</f>
        <v>0.94359404487313903</v>
      </c>
      <c r="EM127" s="81">
        <f>ED127/DN127*1000</f>
        <v>0.31453134829104634</v>
      </c>
      <c r="EN127" s="81">
        <f>EE127/DS127*1000</f>
        <v>-1.2505210504376822</v>
      </c>
      <c r="EO127" s="2"/>
      <c r="EP127" s="83">
        <f>DY127-DX127</f>
        <v>-1</v>
      </c>
      <c r="EQ127" s="83">
        <f>DZ127-DY127</f>
        <v>-10</v>
      </c>
      <c r="ER127" s="83">
        <f>EA127-DZ127</f>
        <v>-1</v>
      </c>
      <c r="ES127" s="83">
        <f>EB127-EA127</f>
        <v>20</v>
      </c>
      <c r="ET127" s="83">
        <f>EC127-EB127</f>
        <v>-14</v>
      </c>
      <c r="EU127" s="83">
        <f>ED127-EC127</f>
        <v>-6</v>
      </c>
      <c r="EV127" s="83">
        <f>EE127-ED127</f>
        <v>-15</v>
      </c>
      <c r="EW127" s="2">
        <f>EU127+EV127</f>
        <v>-21</v>
      </c>
      <c r="EX127" s="2">
        <f>SUM(ES127:EV127)</f>
        <v>-15</v>
      </c>
      <c r="EY127" s="54"/>
      <c r="EZ127" s="77">
        <f>BR127</f>
        <v>1.6260162601626016</v>
      </c>
      <c r="FA127" s="83">
        <f>CA127</f>
        <v>1.5086206896551724</v>
      </c>
      <c r="FB127" s="83">
        <f>CJ127</f>
        <v>0.42785324633650662</v>
      </c>
      <c r="FC127" s="81">
        <f>CS127</f>
        <v>0.31918289179699971</v>
      </c>
      <c r="FD127" s="83">
        <f>DB127</f>
        <v>2.4431697471850438</v>
      </c>
      <c r="FE127" s="83">
        <f>DP127</f>
        <v>0.31453134829104634</v>
      </c>
      <c r="FF127" s="83">
        <f>DP127</f>
        <v>0.31453134829104634</v>
      </c>
      <c r="FG127" s="83">
        <f>DU127</f>
        <v>-1.2505210504376822</v>
      </c>
      <c r="FH127" s="2">
        <f>EW127/DE127*1000</f>
        <v>-2.2056506669467493</v>
      </c>
      <c r="FI127" s="2">
        <f>EX127/CM127*1000</f>
        <v>-1.5959144589849983</v>
      </c>
      <c r="FJ127" s="2"/>
      <c r="FK127" s="3">
        <f>EE127</f>
        <v>-12</v>
      </c>
    </row>
    <row r="128" spans="1:168" ht="12" customHeight="1" x14ac:dyDescent="0.25">
      <c r="A128" s="2">
        <v>1</v>
      </c>
      <c r="B128" s="10" t="s">
        <v>150</v>
      </c>
      <c r="C128" s="197">
        <v>44013</v>
      </c>
      <c r="D128" s="10"/>
      <c r="E128" s="2" t="s">
        <v>311</v>
      </c>
      <c r="F128" s="33"/>
      <c r="G128" s="33"/>
      <c r="H128" s="33"/>
      <c r="I128" s="33"/>
      <c r="J128" s="33"/>
      <c r="K128" s="33"/>
      <c r="L128" s="33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61"/>
      <c r="X128" s="45"/>
      <c r="Y128" s="3">
        <v>47</v>
      </c>
      <c r="Z128" s="147">
        <v>8</v>
      </c>
      <c r="AA128" s="3">
        <f>SUM(Y128:Z128)</f>
        <v>55</v>
      </c>
      <c r="AB128" s="178"/>
      <c r="AC128" s="178" t="s">
        <v>694</v>
      </c>
      <c r="AD128" s="178"/>
      <c r="AE128" s="178"/>
      <c r="AF128" s="178"/>
      <c r="AG128" s="178"/>
      <c r="AH128" s="178"/>
      <c r="AI128" s="178"/>
      <c r="AJ128" s="178"/>
      <c r="AK128" s="178">
        <v>47</v>
      </c>
      <c r="AL128" s="178" t="s">
        <v>694</v>
      </c>
      <c r="AM128" s="178" t="s">
        <v>694</v>
      </c>
      <c r="AN128" s="178" t="s">
        <v>694</v>
      </c>
      <c r="AO128" s="178"/>
      <c r="AP128" s="178" t="s">
        <v>694</v>
      </c>
      <c r="AQ128" s="178"/>
      <c r="AR128" s="178"/>
      <c r="AS128" s="178" t="s">
        <v>694</v>
      </c>
      <c r="AT128" s="178" t="s">
        <v>694</v>
      </c>
      <c r="AU128" s="29">
        <f>SUM(AB128:AT128)</f>
        <v>47</v>
      </c>
      <c r="AV128" s="178">
        <f>SUM(AB128:AJ128)</f>
        <v>0</v>
      </c>
      <c r="AW128" s="178">
        <f>SUM(AK128:AL128)</f>
        <v>47</v>
      </c>
      <c r="AX128" s="178">
        <f>SUM(AM128:AT128)</f>
        <v>0</v>
      </c>
      <c r="AY128" s="29">
        <f>SUM(AV128:AX128)</f>
        <v>47</v>
      </c>
      <c r="AZ128" s="3"/>
      <c r="BA128" s="2">
        <f>AV128</f>
        <v>0</v>
      </c>
      <c r="BB128" s="2">
        <f>AW128</f>
        <v>47</v>
      </c>
      <c r="BC128" s="2">
        <f>AX128</f>
        <v>0</v>
      </c>
      <c r="BD128" s="3">
        <f>AY128</f>
        <v>47</v>
      </c>
      <c r="BE128" s="3">
        <f>EK128</f>
        <v>3.3045816063627202</v>
      </c>
      <c r="BF128" s="2">
        <f>BA128/CV128*1000</f>
        <v>0</v>
      </c>
      <c r="BG128" s="2">
        <f>BB128/CV128*1000</f>
        <v>2.6324633135431834</v>
      </c>
      <c r="BH128" s="2">
        <f>BC128/CV128*1000</f>
        <v>0</v>
      </c>
      <c r="BI128" s="3">
        <f>BD128/CV128*1000</f>
        <v>2.6324633135431834</v>
      </c>
      <c r="BJ128" s="3"/>
      <c r="BK128" s="21">
        <v>17740</v>
      </c>
      <c r="BL128" s="3">
        <v>17712</v>
      </c>
      <c r="BM128" s="2">
        <v>28</v>
      </c>
      <c r="BN128" s="2">
        <v>28</v>
      </c>
      <c r="BO128" s="45"/>
      <c r="BP128" s="2">
        <f>BN128+BO128</f>
        <v>28</v>
      </c>
      <c r="BQ128" s="2">
        <f>BM128/BL128*1000</f>
        <v>1.5808491418247517</v>
      </c>
      <c r="BR128" s="2">
        <f>BP128/BL128*1000</f>
        <v>1.5808491418247517</v>
      </c>
      <c r="BS128" s="2"/>
      <c r="BT128" s="7">
        <v>17817</v>
      </c>
      <c r="BU128" s="3">
        <v>17780</v>
      </c>
      <c r="BV128" s="2">
        <f>BT128-BU128</f>
        <v>37</v>
      </c>
      <c r="BW128" s="2">
        <v>37</v>
      </c>
      <c r="BX128" s="61"/>
      <c r="BY128" s="2">
        <f>BW128+BX128</f>
        <v>37</v>
      </c>
      <c r="BZ128" s="2">
        <f>BV128/BU128*1000</f>
        <v>2.0809898762654671</v>
      </c>
      <c r="CA128" s="2">
        <f>BY128/BU128*1000</f>
        <v>2.0809898762654671</v>
      </c>
      <c r="CB128" s="2"/>
      <c r="CC128" s="105">
        <v>17859</v>
      </c>
      <c r="CD128" s="3">
        <v>17794</v>
      </c>
      <c r="CE128" s="2">
        <f>CC128-CD128</f>
        <v>65</v>
      </c>
      <c r="CF128" s="2">
        <v>65</v>
      </c>
      <c r="CG128" s="61"/>
      <c r="CH128" s="2">
        <f>CF128+CG128</f>
        <v>65</v>
      </c>
      <c r="CI128" s="2">
        <f>CE128/CD128*1000</f>
        <v>3.6529167134989322</v>
      </c>
      <c r="CJ128" s="2">
        <f>CH128/CD128*1000</f>
        <v>3.6529167134989322</v>
      </c>
      <c r="CK128" s="2"/>
      <c r="CL128" s="105">
        <v>17875</v>
      </c>
      <c r="CM128" s="3">
        <v>17849</v>
      </c>
      <c r="CN128" s="2">
        <f>CL128-CM128</f>
        <v>26</v>
      </c>
      <c r="CO128" s="2">
        <f>CN128</f>
        <v>26</v>
      </c>
      <c r="CP128" s="61"/>
      <c r="CQ128" s="2">
        <f>CO128+CP128</f>
        <v>26</v>
      </c>
      <c r="CR128" s="2">
        <f>CN128/CM128*1000</f>
        <v>1.4566642388929352</v>
      </c>
      <c r="CS128" s="2">
        <f>CQ128/CM128*1000</f>
        <v>1.4566642388929352</v>
      </c>
      <c r="CT128" s="2"/>
      <c r="CU128" s="132">
        <v>17913</v>
      </c>
      <c r="CV128" s="3">
        <v>17854</v>
      </c>
      <c r="CW128" s="2">
        <f>CU128-CV128</f>
        <v>59</v>
      </c>
      <c r="CX128" s="2">
        <f>CW128</f>
        <v>59</v>
      </c>
      <c r="CY128" s="61"/>
      <c r="CZ128" s="2">
        <f>CX128+CY128</f>
        <v>59</v>
      </c>
      <c r="DA128" s="2">
        <f>CW128/CV128*1000</f>
        <v>3.3045816063627202</v>
      </c>
      <c r="DB128" s="2">
        <f>CZ128/CV128*1000</f>
        <v>3.3045816063627202</v>
      </c>
      <c r="DC128" s="2"/>
      <c r="DD128" s="132">
        <v>18025</v>
      </c>
      <c r="DE128" s="3">
        <v>17977</v>
      </c>
      <c r="DF128" s="2">
        <f>DD128-DE128</f>
        <v>48</v>
      </c>
      <c r="DG128" s="2">
        <f>DF128</f>
        <v>48</v>
      </c>
      <c r="DH128" s="61"/>
      <c r="DI128" s="2">
        <f>DG128+DH128</f>
        <v>48</v>
      </c>
      <c r="DJ128" s="2">
        <f>DF128/DE128*1000</f>
        <v>2.6700784335539853</v>
      </c>
      <c r="DK128" s="2">
        <f>DI128/DE128*1000</f>
        <v>2.6700784335539853</v>
      </c>
      <c r="DL128" s="2"/>
      <c r="DM128" s="132">
        <v>18037</v>
      </c>
      <c r="DN128" s="2">
        <v>18012</v>
      </c>
      <c r="DO128" s="3">
        <f>DM128-DN128</f>
        <v>25</v>
      </c>
      <c r="DP128" s="3">
        <f>DO128/DN128*1000</f>
        <v>1.3879635798356651</v>
      </c>
      <c r="DQ128" s="2"/>
      <c r="DR128" s="132">
        <v>18289</v>
      </c>
      <c r="DS128" s="2">
        <v>18274</v>
      </c>
      <c r="DT128" s="3">
        <f>DR128-DS128</f>
        <v>15</v>
      </c>
      <c r="DU128" s="3">
        <f>DT128/DS128*1000</f>
        <v>0.82083834956769175</v>
      </c>
      <c r="DV128" s="2"/>
      <c r="DW128" s="2"/>
      <c r="DX128" s="77">
        <f>BP128</f>
        <v>28</v>
      </c>
      <c r="DY128" s="83">
        <f>BY128</f>
        <v>37</v>
      </c>
      <c r="DZ128" s="83">
        <f>CH128</f>
        <v>65</v>
      </c>
      <c r="EA128" s="81">
        <f>CQ128</f>
        <v>26</v>
      </c>
      <c r="EB128" s="81">
        <f>CZ128</f>
        <v>59</v>
      </c>
      <c r="EC128" s="81">
        <f>DI128</f>
        <v>48</v>
      </c>
      <c r="ED128" s="81">
        <f>DO128</f>
        <v>25</v>
      </c>
      <c r="EE128" s="81">
        <f>DT128</f>
        <v>15</v>
      </c>
      <c r="EF128" s="2"/>
      <c r="EG128" s="77">
        <f>DX128/BL128*1000</f>
        <v>1.5808491418247517</v>
      </c>
      <c r="EH128" s="83">
        <f>DY128/BU128*1000</f>
        <v>2.0809898762654671</v>
      </c>
      <c r="EI128" s="83">
        <f>DZ128/CD128*1000</f>
        <v>3.6529167134989322</v>
      </c>
      <c r="EJ128" s="81">
        <f>EA128/CM128*1000</f>
        <v>1.4566642388929352</v>
      </c>
      <c r="EK128" s="81">
        <f>EB128/CV128*1000</f>
        <v>3.3045816063627202</v>
      </c>
      <c r="EL128" s="81">
        <f>EC128/DN128*1000</f>
        <v>2.6648900732844769</v>
      </c>
      <c r="EM128" s="81">
        <f>ED128/DN128*1000</f>
        <v>1.3879635798356651</v>
      </c>
      <c r="EN128" s="81">
        <f>EE128/DS128*1000</f>
        <v>0.82083834956769175</v>
      </c>
      <c r="EO128" s="2"/>
      <c r="EP128" s="83">
        <f>DY128-DX128</f>
        <v>9</v>
      </c>
      <c r="EQ128" s="83">
        <f>DZ128-DY128</f>
        <v>28</v>
      </c>
      <c r="ER128" s="83">
        <f>EA128-DZ128</f>
        <v>-39</v>
      </c>
      <c r="ES128" s="83">
        <f>EB128-EA128</f>
        <v>33</v>
      </c>
      <c r="ET128" s="83">
        <f>EC128-EB128</f>
        <v>-11</v>
      </c>
      <c r="EU128" s="83">
        <f>ED128-EC128</f>
        <v>-23</v>
      </c>
      <c r="EV128" s="83">
        <f>EE128-ED128</f>
        <v>-10</v>
      </c>
      <c r="EW128" s="2">
        <f>EU128+EV128</f>
        <v>-33</v>
      </c>
      <c r="EX128" s="2">
        <f>SUM(ES128:EV128)</f>
        <v>-11</v>
      </c>
      <c r="EY128" s="54"/>
      <c r="EZ128" s="77">
        <f>BR128</f>
        <v>1.5808491418247517</v>
      </c>
      <c r="FA128" s="83">
        <f>CA128</f>
        <v>2.0809898762654671</v>
      </c>
      <c r="FB128" s="83">
        <f>CJ128</f>
        <v>3.6529167134989322</v>
      </c>
      <c r="FC128" s="81">
        <f>CS128</f>
        <v>1.4566642388929352</v>
      </c>
      <c r="FD128" s="83">
        <f>DB128</f>
        <v>3.3045816063627202</v>
      </c>
      <c r="FE128" s="83">
        <f>DP128</f>
        <v>1.3879635798356651</v>
      </c>
      <c r="FF128" s="83">
        <f>DP128</f>
        <v>1.3879635798356651</v>
      </c>
      <c r="FG128" s="83">
        <f>DU128</f>
        <v>0.82083834956769175</v>
      </c>
      <c r="FH128" s="2">
        <f>EW128/DE128*1000</f>
        <v>-1.835678923068365</v>
      </c>
      <c r="FI128" s="2">
        <f>EX128/CM128*1000</f>
        <v>-0.61628102414701103</v>
      </c>
      <c r="FJ128" s="2"/>
      <c r="FK128" s="3">
        <f>EE128</f>
        <v>15</v>
      </c>
    </row>
    <row r="129" spans="1:167" ht="12" customHeight="1" x14ac:dyDescent="0.25">
      <c r="A129" s="2">
        <v>1</v>
      </c>
      <c r="B129" s="10" t="s">
        <v>153</v>
      </c>
      <c r="C129" s="197">
        <v>71011</v>
      </c>
      <c r="D129" s="10"/>
      <c r="E129" s="2" t="s">
        <v>312</v>
      </c>
      <c r="F129" s="33"/>
      <c r="G129" s="33"/>
      <c r="H129" s="33"/>
      <c r="I129" s="33"/>
      <c r="J129" s="33"/>
      <c r="K129" s="33"/>
      <c r="L129" s="33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61"/>
      <c r="X129" s="45"/>
      <c r="Y129" s="3">
        <v>12</v>
      </c>
      <c r="Z129" s="147">
        <v>8</v>
      </c>
      <c r="AA129" s="3">
        <f>SUM(Y129:Z129)</f>
        <v>20</v>
      </c>
      <c r="AB129" s="178" t="s">
        <v>694</v>
      </c>
      <c r="AC129" s="178" t="s">
        <v>694</v>
      </c>
      <c r="AD129" s="178"/>
      <c r="AE129" s="178"/>
      <c r="AF129" s="178"/>
      <c r="AG129" s="178"/>
      <c r="AH129" s="178"/>
      <c r="AI129" s="178"/>
      <c r="AJ129" s="178"/>
      <c r="AK129" s="178">
        <v>9</v>
      </c>
      <c r="AL129" s="178"/>
      <c r="AM129" s="178" t="s">
        <v>694</v>
      </c>
      <c r="AN129" s="178" t="s">
        <v>694</v>
      </c>
      <c r="AO129" s="178"/>
      <c r="AP129" s="178"/>
      <c r="AQ129" s="178"/>
      <c r="AR129" s="178"/>
      <c r="AS129" s="178" t="s">
        <v>694</v>
      </c>
      <c r="AT129" s="178"/>
      <c r="AU129" s="29">
        <f>SUM(AB129:AT129)</f>
        <v>9</v>
      </c>
      <c r="AV129" s="178">
        <f>SUM(AB129:AJ129)</f>
        <v>0</v>
      </c>
      <c r="AW129" s="178">
        <f>SUM(AK129:AL129)</f>
        <v>9</v>
      </c>
      <c r="AX129" s="178">
        <f>SUM(AM129:AT129)</f>
        <v>0</v>
      </c>
      <c r="AY129" s="29">
        <f>SUM(AV129:AX129)</f>
        <v>9</v>
      </c>
      <c r="AZ129" s="3"/>
      <c r="BA129" s="2">
        <f>AV129</f>
        <v>0</v>
      </c>
      <c r="BB129" s="2">
        <f>AW129</f>
        <v>9</v>
      </c>
      <c r="BC129" s="2">
        <f>AX129</f>
        <v>0</v>
      </c>
      <c r="BD129" s="3">
        <f>AY129</f>
        <v>9</v>
      </c>
      <c r="BE129" s="3">
        <f>EK129</f>
        <v>2.1187562900577359</v>
      </c>
      <c r="BF129" s="2">
        <f>BA129/CV129*1000</f>
        <v>0</v>
      </c>
      <c r="BG129" s="2">
        <f>BB129/CV129*1000</f>
        <v>0.4767201652629906</v>
      </c>
      <c r="BH129" s="2">
        <f>BC129/CV129*1000</f>
        <v>0</v>
      </c>
      <c r="BI129" s="3">
        <f>BD129/CV129*1000</f>
        <v>0.4767201652629906</v>
      </c>
      <c r="BJ129" s="3"/>
      <c r="BK129" s="21">
        <v>18403</v>
      </c>
      <c r="BL129" s="3">
        <v>18373</v>
      </c>
      <c r="BM129" s="2">
        <v>30</v>
      </c>
      <c r="BN129" s="2">
        <v>30</v>
      </c>
      <c r="BO129" s="45"/>
      <c r="BP129" s="2">
        <f>BN129+BO129</f>
        <v>30</v>
      </c>
      <c r="BQ129" s="2">
        <f>BM129/BL129*1000</f>
        <v>1.6328307843030534</v>
      </c>
      <c r="BR129" s="2">
        <f>BP129/BL129*1000</f>
        <v>1.6328307843030534</v>
      </c>
      <c r="BS129" s="2"/>
      <c r="BT129" s="7">
        <v>18577</v>
      </c>
      <c r="BU129" s="3">
        <v>18537</v>
      </c>
      <c r="BV129" s="2">
        <f>BT129-BU129</f>
        <v>40</v>
      </c>
      <c r="BW129" s="2">
        <v>40</v>
      </c>
      <c r="BX129" s="61"/>
      <c r="BY129" s="2">
        <f>BW129+BX129</f>
        <v>40</v>
      </c>
      <c r="BZ129" s="2">
        <f>BV129/BU129*1000</f>
        <v>2.1578464692237147</v>
      </c>
      <c r="CA129" s="2">
        <f>BY129/BU129*1000</f>
        <v>2.1578464692237147</v>
      </c>
      <c r="CB129" s="2"/>
      <c r="CC129" s="105">
        <v>18708</v>
      </c>
      <c r="CD129" s="3">
        <v>18661</v>
      </c>
      <c r="CE129" s="2">
        <f>CC129-CD129</f>
        <v>47</v>
      </c>
      <c r="CF129" s="2">
        <v>47</v>
      </c>
      <c r="CG129" s="61"/>
      <c r="CH129" s="2">
        <f>CF129+CG129</f>
        <v>47</v>
      </c>
      <c r="CI129" s="2">
        <f>CE129/CD129*1000</f>
        <v>2.5186217244520659</v>
      </c>
      <c r="CJ129" s="2">
        <f>CH129/CD129*1000</f>
        <v>2.5186217244520659</v>
      </c>
      <c r="CK129" s="2"/>
      <c r="CL129" s="105">
        <v>18772</v>
      </c>
      <c r="CM129" s="3">
        <v>18734</v>
      </c>
      <c r="CN129" s="2">
        <f>CL129-CM129</f>
        <v>38</v>
      </c>
      <c r="CO129" s="2">
        <f>CN129</f>
        <v>38</v>
      </c>
      <c r="CP129" s="61"/>
      <c r="CQ129" s="2">
        <f>CO129+CP129</f>
        <v>38</v>
      </c>
      <c r="CR129" s="2">
        <f>CN129/CM129*1000</f>
        <v>2.028397565922921</v>
      </c>
      <c r="CS129" s="2">
        <f>CQ129/CM129*1000</f>
        <v>2.028397565922921</v>
      </c>
      <c r="CT129" s="2"/>
      <c r="CU129" s="132">
        <v>18919</v>
      </c>
      <c r="CV129" s="3">
        <v>18879</v>
      </c>
      <c r="CW129" s="2">
        <f>CU129-CV129</f>
        <v>40</v>
      </c>
      <c r="CX129" s="2">
        <f>CW129</f>
        <v>40</v>
      </c>
      <c r="CY129" s="61"/>
      <c r="CZ129" s="2">
        <f>CX129+CY129</f>
        <v>40</v>
      </c>
      <c r="DA129" s="2">
        <f>CW129/CV129*1000</f>
        <v>2.1187562900577359</v>
      </c>
      <c r="DB129" s="2">
        <f>CZ129/CV129*1000</f>
        <v>2.1187562900577359</v>
      </c>
      <c r="DC129" s="2"/>
      <c r="DD129" s="132">
        <v>19099</v>
      </c>
      <c r="DE129" s="3">
        <v>19074</v>
      </c>
      <c r="DF129" s="2">
        <f>DD129-DE129</f>
        <v>25</v>
      </c>
      <c r="DG129" s="2">
        <f>DF129</f>
        <v>25</v>
      </c>
      <c r="DH129" s="61"/>
      <c r="DI129" s="2">
        <f>DG129+DH129</f>
        <v>25</v>
      </c>
      <c r="DJ129" s="2">
        <f>DF129/DE129*1000</f>
        <v>1.310684701688162</v>
      </c>
      <c r="DK129" s="2">
        <f>DI129/DE129*1000</f>
        <v>1.310684701688162</v>
      </c>
      <c r="DL129" s="2"/>
      <c r="DM129" s="132">
        <v>19143</v>
      </c>
      <c r="DN129" s="2">
        <v>19133</v>
      </c>
      <c r="DO129" s="3">
        <f>DM129-DN129</f>
        <v>10</v>
      </c>
      <c r="DP129" s="3">
        <f>DO129/DN129*1000</f>
        <v>0.52265718914963677</v>
      </c>
      <c r="DQ129" s="2"/>
      <c r="DR129" s="132">
        <v>19052</v>
      </c>
      <c r="DS129" s="2">
        <v>19038</v>
      </c>
      <c r="DT129" s="3">
        <f>DR129-DS129</f>
        <v>14</v>
      </c>
      <c r="DU129" s="3">
        <f>DT129/DS129*1000</f>
        <v>0.73537136253808177</v>
      </c>
      <c r="DV129" s="2"/>
      <c r="DW129" s="2"/>
      <c r="DX129" s="77">
        <f>BP129</f>
        <v>30</v>
      </c>
      <c r="DY129" s="83">
        <f>BY129</f>
        <v>40</v>
      </c>
      <c r="DZ129" s="83">
        <f>CH129</f>
        <v>47</v>
      </c>
      <c r="EA129" s="81">
        <f>CQ129</f>
        <v>38</v>
      </c>
      <c r="EB129" s="81">
        <f>CZ129</f>
        <v>40</v>
      </c>
      <c r="EC129" s="81">
        <f>DI129</f>
        <v>25</v>
      </c>
      <c r="ED129" s="81">
        <f>DO129</f>
        <v>10</v>
      </c>
      <c r="EE129" s="81">
        <f>DT129</f>
        <v>14</v>
      </c>
      <c r="EF129" s="2"/>
      <c r="EG129" s="77">
        <f>DX129/BL129*1000</f>
        <v>1.6328307843030534</v>
      </c>
      <c r="EH129" s="83">
        <f>DY129/BU129*1000</f>
        <v>2.1578464692237147</v>
      </c>
      <c r="EI129" s="83">
        <f>DZ129/CD129*1000</f>
        <v>2.5186217244520659</v>
      </c>
      <c r="EJ129" s="81">
        <f>EA129/CM129*1000</f>
        <v>2.028397565922921</v>
      </c>
      <c r="EK129" s="81">
        <f>EB129/CV129*1000</f>
        <v>2.1187562900577359</v>
      </c>
      <c r="EL129" s="81">
        <f>EC129/DN129*1000</f>
        <v>1.3066429728740918</v>
      </c>
      <c r="EM129" s="81">
        <f>ED129/DN129*1000</f>
        <v>0.52265718914963677</v>
      </c>
      <c r="EN129" s="81">
        <f>EE129/DS129*1000</f>
        <v>0.73537136253808177</v>
      </c>
      <c r="EO129" s="2"/>
      <c r="EP129" s="83">
        <f>DY129-DX129</f>
        <v>10</v>
      </c>
      <c r="EQ129" s="83">
        <f>DZ129-DY129</f>
        <v>7</v>
      </c>
      <c r="ER129" s="83">
        <f>EA129-DZ129</f>
        <v>-9</v>
      </c>
      <c r="ES129" s="83">
        <f>EB129-EA129</f>
        <v>2</v>
      </c>
      <c r="ET129" s="83">
        <f>EC129-EB129</f>
        <v>-15</v>
      </c>
      <c r="EU129" s="83">
        <f>ED129-EC129</f>
        <v>-15</v>
      </c>
      <c r="EV129" s="83">
        <f>EE129-ED129</f>
        <v>4</v>
      </c>
      <c r="EW129" s="2">
        <f>EU129+EV129</f>
        <v>-11</v>
      </c>
      <c r="EX129" s="2">
        <f>SUM(ES129:EV129)</f>
        <v>-24</v>
      </c>
      <c r="EY129" s="54"/>
      <c r="EZ129" s="77">
        <f>BR129</f>
        <v>1.6328307843030534</v>
      </c>
      <c r="FA129" s="83">
        <f>CA129</f>
        <v>2.1578464692237147</v>
      </c>
      <c r="FB129" s="83">
        <f>CJ129</f>
        <v>2.5186217244520659</v>
      </c>
      <c r="FC129" s="81">
        <f>CS129</f>
        <v>2.028397565922921</v>
      </c>
      <c r="FD129" s="83">
        <f>DB129</f>
        <v>2.1187562900577359</v>
      </c>
      <c r="FE129" s="83">
        <f>DP129</f>
        <v>0.52265718914963677</v>
      </c>
      <c r="FF129" s="83">
        <f>DP129</f>
        <v>0.52265718914963677</v>
      </c>
      <c r="FG129" s="83">
        <f>DU129</f>
        <v>0.73537136253808177</v>
      </c>
      <c r="FH129" s="2">
        <f>EW129/DE129*1000</f>
        <v>-0.57670126874279126</v>
      </c>
      <c r="FI129" s="2">
        <f>EX129/CM129*1000</f>
        <v>-1.2810931995302659</v>
      </c>
      <c r="FJ129" s="2"/>
      <c r="FK129" s="3">
        <f>EE129</f>
        <v>14</v>
      </c>
    </row>
    <row r="130" spans="1:167" ht="12" customHeight="1" x14ac:dyDescent="0.25">
      <c r="A130" s="2">
        <v>1</v>
      </c>
      <c r="B130" s="10" t="s">
        <v>147</v>
      </c>
      <c r="C130" s="197">
        <v>24020</v>
      </c>
      <c r="D130" s="10"/>
      <c r="E130" s="2" t="s">
        <v>313</v>
      </c>
      <c r="F130" s="33"/>
      <c r="G130" s="33"/>
      <c r="H130" s="33"/>
      <c r="I130" s="33"/>
      <c r="J130" s="33"/>
      <c r="K130" s="33"/>
      <c r="L130" s="33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61"/>
      <c r="X130" s="45"/>
      <c r="Y130" s="3">
        <v>35</v>
      </c>
      <c r="Z130" s="147">
        <v>8</v>
      </c>
      <c r="AA130" s="3">
        <f>SUM(Y130:Z130)</f>
        <v>43</v>
      </c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>
        <v>35</v>
      </c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29">
        <f>SUM(AB130:AT130)</f>
        <v>35</v>
      </c>
      <c r="AV130" s="178">
        <f>SUM(AB130:AJ130)</f>
        <v>0</v>
      </c>
      <c r="AW130" s="178">
        <f>SUM(AK130:AL130)</f>
        <v>35</v>
      </c>
      <c r="AX130" s="178">
        <f>SUM(AM130:AT130)</f>
        <v>0</v>
      </c>
      <c r="AY130" s="29">
        <f>SUM(AV130:AX130)</f>
        <v>35</v>
      </c>
      <c r="AZ130" s="3"/>
      <c r="BA130" s="2">
        <f>AV130</f>
        <v>0</v>
      </c>
      <c r="BB130" s="2">
        <f>AW130</f>
        <v>35</v>
      </c>
      <c r="BC130" s="2">
        <f>AX130</f>
        <v>0</v>
      </c>
      <c r="BD130" s="3">
        <f>AY130</f>
        <v>35</v>
      </c>
      <c r="BE130" s="3">
        <f>EK130</f>
        <v>1.1050193378384123</v>
      </c>
      <c r="BF130" s="2">
        <f>BA130/CV130*1000</f>
        <v>0</v>
      </c>
      <c r="BG130" s="2">
        <f>BB130/CV130*1000</f>
        <v>1.487526031705555</v>
      </c>
      <c r="BH130" s="2">
        <f>BC130/CV130*1000</f>
        <v>0</v>
      </c>
      <c r="BI130" s="3">
        <f>BD130/CV130*1000</f>
        <v>1.487526031705555</v>
      </c>
      <c r="BJ130" s="3"/>
      <c r="BK130" s="21">
        <v>23328</v>
      </c>
      <c r="BL130" s="3">
        <v>23236</v>
      </c>
      <c r="BM130" s="2">
        <v>92</v>
      </c>
      <c r="BN130" s="2">
        <v>92</v>
      </c>
      <c r="BO130" s="45"/>
      <c r="BP130" s="2">
        <f>BN130+BO130</f>
        <v>92</v>
      </c>
      <c r="BQ130" s="2">
        <f>BM130/BL130*1000</f>
        <v>3.9593733861249789</v>
      </c>
      <c r="BR130" s="2">
        <f>BP130/BL130*1000</f>
        <v>3.9593733861249789</v>
      </c>
      <c r="BS130" s="2"/>
      <c r="BT130" s="7">
        <v>23328</v>
      </c>
      <c r="BU130" s="3">
        <v>23259</v>
      </c>
      <c r="BV130" s="2">
        <f>BT130-BU130</f>
        <v>69</v>
      </c>
      <c r="BW130" s="2">
        <v>69</v>
      </c>
      <c r="BX130" s="61"/>
      <c r="BY130" s="2">
        <f>BW130+BX130</f>
        <v>69</v>
      </c>
      <c r="BZ130" s="2">
        <f>BV130/BU130*1000</f>
        <v>2.9665935766799949</v>
      </c>
      <c r="CA130" s="2">
        <f>BY130/BU130*1000</f>
        <v>2.9665935766799949</v>
      </c>
      <c r="CB130" s="2"/>
      <c r="CC130" s="105">
        <v>23249</v>
      </c>
      <c r="CD130" s="3">
        <v>23204</v>
      </c>
      <c r="CE130" s="2">
        <f>CC130-CD130</f>
        <v>45</v>
      </c>
      <c r="CF130" s="2">
        <v>45</v>
      </c>
      <c r="CG130" s="61"/>
      <c r="CH130" s="2">
        <f>CF130+CG130</f>
        <v>45</v>
      </c>
      <c r="CI130" s="2">
        <f>CE130/CD130*1000</f>
        <v>1.9393208067574557</v>
      </c>
      <c r="CJ130" s="2">
        <f>CH130/CD130*1000</f>
        <v>1.9393208067574557</v>
      </c>
      <c r="CK130" s="2"/>
      <c r="CL130" s="105">
        <v>23448</v>
      </c>
      <c r="CM130" s="3">
        <v>23408</v>
      </c>
      <c r="CN130" s="2">
        <f>CL130-CM130</f>
        <v>40</v>
      </c>
      <c r="CO130" s="2">
        <f>CN130</f>
        <v>40</v>
      </c>
      <c r="CP130" s="61"/>
      <c r="CQ130" s="2">
        <f>CO130+CP130</f>
        <v>40</v>
      </c>
      <c r="CR130" s="2">
        <f>CN130/CM130*1000</f>
        <v>1.7088174982911826</v>
      </c>
      <c r="CS130" s="2">
        <f>CQ130/CM130*1000</f>
        <v>1.7088174982911826</v>
      </c>
      <c r="CT130" s="2"/>
      <c r="CU130" s="132">
        <v>23555</v>
      </c>
      <c r="CV130" s="3">
        <v>23529</v>
      </c>
      <c r="CW130" s="2">
        <f>CU130-CV130</f>
        <v>26</v>
      </c>
      <c r="CX130" s="2">
        <f>CW130</f>
        <v>26</v>
      </c>
      <c r="CY130" s="61"/>
      <c r="CZ130" s="2">
        <f>CX130+CY130</f>
        <v>26</v>
      </c>
      <c r="DA130" s="2">
        <f>CW130/CV130*1000</f>
        <v>1.1050193378384123</v>
      </c>
      <c r="DB130" s="2">
        <f>CZ130/CV130*1000</f>
        <v>1.1050193378384123</v>
      </c>
      <c r="DC130" s="2"/>
      <c r="DD130" s="132">
        <v>23628</v>
      </c>
      <c r="DE130" s="3">
        <v>23585</v>
      </c>
      <c r="DF130" s="2">
        <f>DD130-DE130</f>
        <v>43</v>
      </c>
      <c r="DG130" s="2">
        <f>DF130</f>
        <v>43</v>
      </c>
      <c r="DH130" s="61"/>
      <c r="DI130" s="2">
        <f>DG130+DH130</f>
        <v>43</v>
      </c>
      <c r="DJ130" s="2">
        <f>DF130/DE130*1000</f>
        <v>1.8231927072291709</v>
      </c>
      <c r="DK130" s="2">
        <f>DI130/DE130*1000</f>
        <v>1.8231927072291709</v>
      </c>
      <c r="DL130" s="2"/>
      <c r="DM130" s="132">
        <v>23823</v>
      </c>
      <c r="DN130" s="2">
        <v>23811</v>
      </c>
      <c r="DO130" s="3">
        <f>DM130-DN130</f>
        <v>12</v>
      </c>
      <c r="DP130" s="3">
        <f>DO130/DN130*1000</f>
        <v>0.50396875393725582</v>
      </c>
      <c r="DQ130" s="2"/>
      <c r="DR130" s="132">
        <v>23986</v>
      </c>
      <c r="DS130" s="2">
        <v>23973</v>
      </c>
      <c r="DT130" s="3">
        <f>DR130-DS130</f>
        <v>13</v>
      </c>
      <c r="DU130" s="3">
        <f>DT130/DS130*1000</f>
        <v>0.54227672798565052</v>
      </c>
      <c r="DV130" s="2"/>
      <c r="DW130" s="2"/>
      <c r="DX130" s="77">
        <f>BP130</f>
        <v>92</v>
      </c>
      <c r="DY130" s="83">
        <f>BY130</f>
        <v>69</v>
      </c>
      <c r="DZ130" s="83">
        <f>CH130</f>
        <v>45</v>
      </c>
      <c r="EA130" s="81">
        <f>CQ130</f>
        <v>40</v>
      </c>
      <c r="EB130" s="81">
        <f>CZ130</f>
        <v>26</v>
      </c>
      <c r="EC130" s="81">
        <f>DI130</f>
        <v>43</v>
      </c>
      <c r="ED130" s="81">
        <f>DO130</f>
        <v>12</v>
      </c>
      <c r="EE130" s="81">
        <f>DT130</f>
        <v>13</v>
      </c>
      <c r="EF130" s="2"/>
      <c r="EG130" s="77">
        <f>DX130/BL130*1000</f>
        <v>3.9593733861249789</v>
      </c>
      <c r="EH130" s="83">
        <f>DY130/BU130*1000</f>
        <v>2.9665935766799949</v>
      </c>
      <c r="EI130" s="83">
        <f>DZ130/CD130*1000</f>
        <v>1.9393208067574557</v>
      </c>
      <c r="EJ130" s="81">
        <f>EA130/CM130*1000</f>
        <v>1.7088174982911826</v>
      </c>
      <c r="EK130" s="81">
        <f>EB130/CV130*1000</f>
        <v>1.1050193378384123</v>
      </c>
      <c r="EL130" s="81">
        <f>EC130/DN130*1000</f>
        <v>1.8058880349418336</v>
      </c>
      <c r="EM130" s="81">
        <f>ED130/DN130*1000</f>
        <v>0.50396875393725582</v>
      </c>
      <c r="EN130" s="81">
        <f>EE130/DS130*1000</f>
        <v>0.54227672798565052</v>
      </c>
      <c r="EO130" s="2"/>
      <c r="EP130" s="83">
        <f>DY130-DX130</f>
        <v>-23</v>
      </c>
      <c r="EQ130" s="83">
        <f>DZ130-DY130</f>
        <v>-24</v>
      </c>
      <c r="ER130" s="83">
        <f>EA130-DZ130</f>
        <v>-5</v>
      </c>
      <c r="ES130" s="83">
        <f>EB130-EA130</f>
        <v>-14</v>
      </c>
      <c r="ET130" s="83">
        <f>EC130-EB130</f>
        <v>17</v>
      </c>
      <c r="EU130" s="83">
        <f>ED130-EC130</f>
        <v>-31</v>
      </c>
      <c r="EV130" s="83">
        <f>EE130-ED130</f>
        <v>1</v>
      </c>
      <c r="EW130" s="2">
        <f>EU130+EV130</f>
        <v>-30</v>
      </c>
      <c r="EX130" s="2">
        <f>SUM(ES130:EV130)</f>
        <v>-27</v>
      </c>
      <c r="EY130" s="54"/>
      <c r="EZ130" s="77">
        <f>BR130</f>
        <v>3.9593733861249789</v>
      </c>
      <c r="FA130" s="83">
        <f>CA130</f>
        <v>2.9665935766799949</v>
      </c>
      <c r="FB130" s="83">
        <f>CJ130</f>
        <v>1.9393208067574557</v>
      </c>
      <c r="FC130" s="81">
        <f>CS130</f>
        <v>1.7088174982911826</v>
      </c>
      <c r="FD130" s="83">
        <f>DB130</f>
        <v>1.1050193378384123</v>
      </c>
      <c r="FE130" s="83">
        <f>DP130</f>
        <v>0.50396875393725582</v>
      </c>
      <c r="FF130" s="83">
        <f>DP130</f>
        <v>0.50396875393725582</v>
      </c>
      <c r="FG130" s="83">
        <f>DU130</f>
        <v>0.54227672798565052</v>
      </c>
      <c r="FH130" s="2">
        <f>EW130/DE130*1000</f>
        <v>-1.2719949120203518</v>
      </c>
      <c r="FI130" s="2">
        <f>EX130/CM130*1000</f>
        <v>-1.1534518113465482</v>
      </c>
      <c r="FJ130" s="2"/>
      <c r="FK130" s="3">
        <f>EE130</f>
        <v>13</v>
      </c>
    </row>
    <row r="131" spans="1:167" ht="12" customHeight="1" x14ac:dyDescent="0.25">
      <c r="A131" s="2">
        <v>1</v>
      </c>
      <c r="B131" s="10" t="s">
        <v>149</v>
      </c>
      <c r="C131" s="197">
        <v>32003</v>
      </c>
      <c r="D131" s="10"/>
      <c r="E131" s="2" t="s">
        <v>314</v>
      </c>
      <c r="F131" s="33"/>
      <c r="G131" s="33"/>
      <c r="H131" s="33"/>
      <c r="I131" s="33"/>
      <c r="J131" s="33"/>
      <c r="K131" s="33"/>
      <c r="L131" s="33"/>
      <c r="M131" s="45"/>
      <c r="N131" s="45"/>
      <c r="O131" s="45"/>
      <c r="P131" s="45"/>
      <c r="Q131" s="45"/>
      <c r="R131" s="45"/>
      <c r="S131" s="45"/>
      <c r="T131" s="45"/>
      <c r="U131" s="45">
        <v>235</v>
      </c>
      <c r="V131" s="45"/>
      <c r="W131" s="61"/>
      <c r="X131" s="45">
        <f>SUM(M131:W131)</f>
        <v>235</v>
      </c>
      <c r="Y131" s="3">
        <v>248</v>
      </c>
      <c r="Z131" s="147"/>
      <c r="AA131" s="3">
        <f>SUM(Y131:Z131)</f>
        <v>248</v>
      </c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>
        <v>19</v>
      </c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29">
        <f>SUM(AB131:AT131)</f>
        <v>19</v>
      </c>
      <c r="AV131" s="178">
        <f>SUM(AB131:AJ131)</f>
        <v>0</v>
      </c>
      <c r="AW131" s="178">
        <f>SUM(AK131:AL131)</f>
        <v>19</v>
      </c>
      <c r="AX131" s="178">
        <f>SUM(AM131:AT131)</f>
        <v>0</v>
      </c>
      <c r="AY131" s="29">
        <f>SUM(AV131:AX131)</f>
        <v>19</v>
      </c>
      <c r="AZ131" s="3"/>
      <c r="BA131" s="2">
        <f>AV131</f>
        <v>0</v>
      </c>
      <c r="BB131" s="2">
        <f>AW131</f>
        <v>19</v>
      </c>
      <c r="BC131" s="2">
        <f>AX131</f>
        <v>0</v>
      </c>
      <c r="BD131" s="3">
        <f>AY131</f>
        <v>19</v>
      </c>
      <c r="BE131" s="3">
        <f>EK131</f>
        <v>2.5380710659898473</v>
      </c>
      <c r="BF131" s="2">
        <f>BA131/CV131*1000</f>
        <v>0</v>
      </c>
      <c r="BG131" s="2">
        <f>BB131/CV131*1000</f>
        <v>1.1481750060430262</v>
      </c>
      <c r="BH131" s="2">
        <f>BC131/CV131*1000</f>
        <v>0</v>
      </c>
      <c r="BI131" s="3">
        <f>BD131/CV131*1000</f>
        <v>1.1481750060430262</v>
      </c>
      <c r="BJ131" s="3"/>
      <c r="BK131" s="21">
        <v>16466</v>
      </c>
      <c r="BL131" s="3">
        <v>16430</v>
      </c>
      <c r="BM131" s="2">
        <v>36</v>
      </c>
      <c r="BN131" s="2">
        <v>36</v>
      </c>
      <c r="BO131" s="45"/>
      <c r="BP131" s="2">
        <f>BN131+BO131</f>
        <v>36</v>
      </c>
      <c r="BQ131" s="2">
        <f>BM131/BL131*1000</f>
        <v>2.1911138161898966</v>
      </c>
      <c r="BR131" s="2">
        <f>BP131/BL131*1000</f>
        <v>2.1911138161898966</v>
      </c>
      <c r="BS131" s="2"/>
      <c r="BT131" s="7">
        <v>16563</v>
      </c>
      <c r="BU131" s="3">
        <v>16517</v>
      </c>
      <c r="BV131" s="2">
        <f>BT131-BU131</f>
        <v>46</v>
      </c>
      <c r="BW131" s="2">
        <v>46</v>
      </c>
      <c r="BX131" s="61"/>
      <c r="BY131" s="2">
        <f>BW131+BX131</f>
        <v>46</v>
      </c>
      <c r="BZ131" s="2">
        <f>BV131/BU131*1000</f>
        <v>2.7850093842707513</v>
      </c>
      <c r="CA131" s="2">
        <f>BY131/BU131*1000</f>
        <v>2.7850093842707513</v>
      </c>
      <c r="CB131" s="2"/>
      <c r="CC131" s="105">
        <v>16567</v>
      </c>
      <c r="CD131" s="3">
        <v>16541</v>
      </c>
      <c r="CE131" s="2">
        <f>CC131-CD131</f>
        <v>26</v>
      </c>
      <c r="CF131" s="2">
        <v>26</v>
      </c>
      <c r="CG131" s="61"/>
      <c r="CH131" s="2">
        <f>CF131+CG131</f>
        <v>26</v>
      </c>
      <c r="CI131" s="2">
        <f>CE131/CD131*1000</f>
        <v>1.5718517622876487</v>
      </c>
      <c r="CJ131" s="2">
        <f>CH131/CD131*1000</f>
        <v>1.5718517622876487</v>
      </c>
      <c r="CK131" s="2"/>
      <c r="CL131" s="105">
        <v>16567</v>
      </c>
      <c r="CM131" s="3">
        <v>16512</v>
      </c>
      <c r="CN131" s="2">
        <f>CL131-CM131</f>
        <v>55</v>
      </c>
      <c r="CO131" s="2">
        <f>CN131</f>
        <v>55</v>
      </c>
      <c r="CP131" s="61"/>
      <c r="CQ131" s="2">
        <f>CO131+CP131</f>
        <v>55</v>
      </c>
      <c r="CR131" s="2">
        <f>CN131/CM131*1000</f>
        <v>3.3309108527131781</v>
      </c>
      <c r="CS131" s="2">
        <f>CQ131/CM131*1000</f>
        <v>3.3309108527131781</v>
      </c>
      <c r="CT131" s="2"/>
      <c r="CU131" s="132">
        <v>16590</v>
      </c>
      <c r="CV131" s="3">
        <v>16548</v>
      </c>
      <c r="CW131" s="2">
        <f>CU131-CV131</f>
        <v>42</v>
      </c>
      <c r="CX131" s="2">
        <f>CW131</f>
        <v>42</v>
      </c>
      <c r="CY131" s="61"/>
      <c r="CZ131" s="2">
        <f>CX131+CY131</f>
        <v>42</v>
      </c>
      <c r="DA131" s="2">
        <f>CW131/CV131*1000</f>
        <v>2.5380710659898473</v>
      </c>
      <c r="DB131" s="2">
        <f>CZ131/CV131*1000</f>
        <v>2.5380710659898473</v>
      </c>
      <c r="DC131" s="2"/>
      <c r="DD131" s="132">
        <v>16747</v>
      </c>
      <c r="DE131" s="3">
        <v>16720</v>
      </c>
      <c r="DF131" s="2">
        <f>DD131-DE131</f>
        <v>27</v>
      </c>
      <c r="DG131" s="2">
        <f>DF131</f>
        <v>27</v>
      </c>
      <c r="DH131" s="61"/>
      <c r="DI131" s="2">
        <f>DG131+DH131</f>
        <v>27</v>
      </c>
      <c r="DJ131" s="2">
        <f>DF131/DE131*1000</f>
        <v>1.6148325358851674</v>
      </c>
      <c r="DK131" s="2">
        <f>DI131/DE131*1000</f>
        <v>1.6148325358851674</v>
      </c>
      <c r="DL131" s="2"/>
      <c r="DM131" s="132">
        <v>16759</v>
      </c>
      <c r="DN131" s="2">
        <v>16729</v>
      </c>
      <c r="DO131" s="3">
        <f>DM131-DN131</f>
        <v>30</v>
      </c>
      <c r="DP131" s="3">
        <f>DO131/DN131*1000</f>
        <v>1.7932930838663399</v>
      </c>
      <c r="DQ131" s="2"/>
      <c r="DR131" s="132">
        <v>16777</v>
      </c>
      <c r="DS131" s="2">
        <v>16726</v>
      </c>
      <c r="DT131" s="3">
        <f>DR131-DS131</f>
        <v>51</v>
      </c>
      <c r="DU131" s="3">
        <f>DT131/DS131*1000</f>
        <v>3.0491450436446255</v>
      </c>
      <c r="DV131" s="2"/>
      <c r="DW131" s="2"/>
      <c r="DX131" s="77">
        <f>BP131</f>
        <v>36</v>
      </c>
      <c r="DY131" s="83">
        <f>BY131</f>
        <v>46</v>
      </c>
      <c r="DZ131" s="83">
        <f>CH131</f>
        <v>26</v>
      </c>
      <c r="EA131" s="81">
        <f>CQ131</f>
        <v>55</v>
      </c>
      <c r="EB131" s="81">
        <f>CZ131</f>
        <v>42</v>
      </c>
      <c r="EC131" s="81">
        <f>DI131</f>
        <v>27</v>
      </c>
      <c r="ED131" s="81">
        <f>DO131</f>
        <v>30</v>
      </c>
      <c r="EE131" s="81">
        <f>DT131</f>
        <v>51</v>
      </c>
      <c r="EF131" s="2"/>
      <c r="EG131" s="77">
        <f>DX131/BL131*1000</f>
        <v>2.1911138161898966</v>
      </c>
      <c r="EH131" s="83">
        <f>DY131/BU131*1000</f>
        <v>2.7850093842707513</v>
      </c>
      <c r="EI131" s="83">
        <f>DZ131/CD131*1000</f>
        <v>1.5718517622876487</v>
      </c>
      <c r="EJ131" s="81">
        <f>EA131/CM131*1000</f>
        <v>3.3309108527131781</v>
      </c>
      <c r="EK131" s="81">
        <f>EB131/CV131*1000</f>
        <v>2.5380710659898473</v>
      </c>
      <c r="EL131" s="81">
        <f>EC131/DN131*1000</f>
        <v>1.613963775479706</v>
      </c>
      <c r="EM131" s="81">
        <f>ED131/DN131*1000</f>
        <v>1.7932930838663399</v>
      </c>
      <c r="EN131" s="81">
        <f>EE131/DS131*1000</f>
        <v>3.0491450436446255</v>
      </c>
      <c r="EO131" s="2"/>
      <c r="EP131" s="83">
        <f>DY131-DX131</f>
        <v>10</v>
      </c>
      <c r="EQ131" s="83">
        <f>DZ131-DY131</f>
        <v>-20</v>
      </c>
      <c r="ER131" s="83">
        <f>EA131-DZ131</f>
        <v>29</v>
      </c>
      <c r="ES131" s="83">
        <f>EB131-EA131</f>
        <v>-13</v>
      </c>
      <c r="ET131" s="83">
        <f>EC131-EB131</f>
        <v>-15</v>
      </c>
      <c r="EU131" s="83">
        <f>ED131-EC131</f>
        <v>3</v>
      </c>
      <c r="EV131" s="83">
        <f>EE131-ED131</f>
        <v>21</v>
      </c>
      <c r="EW131" s="2">
        <f>EU131+EV131</f>
        <v>24</v>
      </c>
      <c r="EX131" s="2">
        <f>SUM(ES131:EV131)</f>
        <v>-4</v>
      </c>
      <c r="EY131" s="54"/>
      <c r="EZ131" s="77">
        <f>BR131</f>
        <v>2.1911138161898966</v>
      </c>
      <c r="FA131" s="83">
        <f>CA131</f>
        <v>2.7850093842707513</v>
      </c>
      <c r="FB131" s="83">
        <f>CJ131</f>
        <v>1.5718517622876487</v>
      </c>
      <c r="FC131" s="81">
        <f>CS131</f>
        <v>3.3309108527131781</v>
      </c>
      <c r="FD131" s="83">
        <f>DB131</f>
        <v>2.5380710659898473</v>
      </c>
      <c r="FE131" s="83">
        <f>DP131</f>
        <v>1.7932930838663399</v>
      </c>
      <c r="FF131" s="83">
        <f>DP131</f>
        <v>1.7932930838663399</v>
      </c>
      <c r="FG131" s="83">
        <f>DU131</f>
        <v>3.0491450436446255</v>
      </c>
      <c r="FH131" s="2">
        <f>EW131/DE131*1000</f>
        <v>1.4354066985645932</v>
      </c>
      <c r="FI131" s="2">
        <f>EX131/CM131*1000</f>
        <v>-0.24224806201550386</v>
      </c>
      <c r="FJ131" s="2"/>
      <c r="FK131" s="3">
        <f>EE131</f>
        <v>51</v>
      </c>
    </row>
    <row r="132" spans="1:167" ht="12" customHeight="1" x14ac:dyDescent="0.25">
      <c r="A132" s="2">
        <v>1</v>
      </c>
      <c r="B132" s="10" t="s">
        <v>147</v>
      </c>
      <c r="C132" s="197">
        <v>23016</v>
      </c>
      <c r="D132" s="10"/>
      <c r="E132" s="2" t="s">
        <v>315</v>
      </c>
      <c r="F132" s="33"/>
      <c r="G132" s="33"/>
      <c r="H132" s="33"/>
      <c r="I132" s="33"/>
      <c r="J132" s="33"/>
      <c r="K132" s="33"/>
      <c r="L132" s="33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61"/>
      <c r="X132" s="45"/>
      <c r="Y132" s="3">
        <v>32</v>
      </c>
      <c r="Z132" s="147">
        <v>14</v>
      </c>
      <c r="AA132" s="3">
        <f>SUM(Y132:Z132)</f>
        <v>46</v>
      </c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>
        <v>29</v>
      </c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29">
        <f>SUM(AB132:AT132)</f>
        <v>29</v>
      </c>
      <c r="AV132" s="178">
        <f>SUM(AB132:AJ132)</f>
        <v>0</v>
      </c>
      <c r="AW132" s="178">
        <f>SUM(AK132:AL132)</f>
        <v>29</v>
      </c>
      <c r="AX132" s="178">
        <f>SUM(AM132:AT132)</f>
        <v>0</v>
      </c>
      <c r="AY132" s="29">
        <f>SUM(AV132:AX132)</f>
        <v>29</v>
      </c>
      <c r="AZ132" s="3"/>
      <c r="BA132" s="2">
        <f>AV132</f>
        <v>0</v>
      </c>
      <c r="BB132" s="2">
        <f>AW132</f>
        <v>29</v>
      </c>
      <c r="BC132" s="2">
        <f>AX132</f>
        <v>0</v>
      </c>
      <c r="BD132" s="3">
        <f>AY132</f>
        <v>29</v>
      </c>
      <c r="BE132" s="3">
        <f>EK132</f>
        <v>0.3133360649810793</v>
      </c>
      <c r="BF132" s="2">
        <f>BA132/CV132*1000</f>
        <v>0</v>
      </c>
      <c r="BG132" s="2">
        <f>BB132/CV132*1000</f>
        <v>0.6989804526501</v>
      </c>
      <c r="BH132" s="2">
        <f>BC132/CV132*1000</f>
        <v>0</v>
      </c>
      <c r="BI132" s="3">
        <f>BD132/CV132*1000</f>
        <v>0.6989804526501</v>
      </c>
      <c r="BJ132" s="3"/>
      <c r="BK132" s="21">
        <v>40454</v>
      </c>
      <c r="BL132" s="3">
        <v>40402</v>
      </c>
      <c r="BM132" s="2">
        <v>52</v>
      </c>
      <c r="BN132" s="2">
        <v>52</v>
      </c>
      <c r="BO132" s="45"/>
      <c r="BP132" s="2">
        <f>BN132+BO132</f>
        <v>52</v>
      </c>
      <c r="BQ132" s="2">
        <f>BM132/BL132*1000</f>
        <v>1.2870649967823375</v>
      </c>
      <c r="BR132" s="2">
        <f>BP132/BL132*1000</f>
        <v>1.2870649967823375</v>
      </c>
      <c r="BS132" s="2"/>
      <c r="BT132" s="7">
        <v>40810</v>
      </c>
      <c r="BU132" s="3">
        <v>40730</v>
      </c>
      <c r="BV132" s="2">
        <f>BT132-BU132</f>
        <v>80</v>
      </c>
      <c r="BW132" s="2">
        <v>80</v>
      </c>
      <c r="BX132" s="61"/>
      <c r="BY132" s="2">
        <f>BW132+BX132</f>
        <v>80</v>
      </c>
      <c r="BZ132" s="2">
        <f>BV132/BU132*1000</f>
        <v>1.9641541861036091</v>
      </c>
      <c r="CA132" s="2">
        <f>BY132/BU132*1000</f>
        <v>1.9641541861036091</v>
      </c>
      <c r="CB132" s="2"/>
      <c r="CC132" s="105">
        <v>41075</v>
      </c>
      <c r="CD132" s="3">
        <v>41005</v>
      </c>
      <c r="CE132" s="2">
        <f>CC132-CD132</f>
        <v>70</v>
      </c>
      <c r="CF132" s="2">
        <v>70</v>
      </c>
      <c r="CG132" s="61"/>
      <c r="CH132" s="2">
        <f>CF132+CG132</f>
        <v>70</v>
      </c>
      <c r="CI132" s="2">
        <f>CE132/CD132*1000</f>
        <v>1.7071088891598585</v>
      </c>
      <c r="CJ132" s="2">
        <f>CH132/CD132*1000</f>
        <v>1.7071088891598585</v>
      </c>
      <c r="CK132" s="2"/>
      <c r="CL132" s="105">
        <v>41266</v>
      </c>
      <c r="CM132" s="3">
        <v>41215</v>
      </c>
      <c r="CN132" s="2">
        <f>CL132-CM132</f>
        <v>51</v>
      </c>
      <c r="CO132" s="2">
        <f>CN132</f>
        <v>51</v>
      </c>
      <c r="CP132" s="61"/>
      <c r="CQ132" s="2">
        <f>CO132+CP132</f>
        <v>51</v>
      </c>
      <c r="CR132" s="2">
        <f>CN132/CM132*1000</f>
        <v>1.2374135630231713</v>
      </c>
      <c r="CS132" s="2">
        <f>CQ132/CM132*1000</f>
        <v>1.2374135630231713</v>
      </c>
      <c r="CT132" s="2"/>
      <c r="CU132" s="132">
        <v>41502</v>
      </c>
      <c r="CV132" s="3">
        <v>41489</v>
      </c>
      <c r="CW132" s="2">
        <f>CU132-CV132</f>
        <v>13</v>
      </c>
      <c r="CX132" s="2">
        <f>CW132</f>
        <v>13</v>
      </c>
      <c r="CY132" s="61"/>
      <c r="CZ132" s="2">
        <f>CX132+CY132</f>
        <v>13</v>
      </c>
      <c r="DA132" s="2">
        <f>CW132/CV132*1000</f>
        <v>0.3133360649810793</v>
      </c>
      <c r="DB132" s="2">
        <f>CZ132/CV132*1000</f>
        <v>0.3133360649810793</v>
      </c>
      <c r="DC132" s="2"/>
      <c r="DD132" s="132">
        <v>42062</v>
      </c>
      <c r="DE132" s="3">
        <v>42018</v>
      </c>
      <c r="DF132" s="2">
        <f>DD132-DE132</f>
        <v>44</v>
      </c>
      <c r="DG132" s="2">
        <f>DF132</f>
        <v>44</v>
      </c>
      <c r="DH132" s="61"/>
      <c r="DI132" s="2">
        <f>DG132+DH132</f>
        <v>44</v>
      </c>
      <c r="DJ132" s="2">
        <f>DF132/DE132*1000</f>
        <v>1.0471702603646056</v>
      </c>
      <c r="DK132" s="2">
        <f>DI132/DE132*1000</f>
        <v>1.0471702603646056</v>
      </c>
      <c r="DL132" s="2"/>
      <c r="DM132" s="132">
        <v>42490</v>
      </c>
      <c r="DN132" s="2">
        <v>42467</v>
      </c>
      <c r="DO132" s="3">
        <f>DM132-DN132</f>
        <v>23</v>
      </c>
      <c r="DP132" s="3">
        <f>DO132/DN132*1000</f>
        <v>0.54159700473308681</v>
      </c>
      <c r="DQ132" s="2"/>
      <c r="DR132" s="132">
        <v>42875</v>
      </c>
      <c r="DS132" s="2">
        <v>42854</v>
      </c>
      <c r="DT132" s="3">
        <f>DR132-DS132</f>
        <v>21</v>
      </c>
      <c r="DU132" s="3">
        <f>DT132/DS132*1000</f>
        <v>0.49003593596863765</v>
      </c>
      <c r="DV132" s="2"/>
      <c r="DW132" s="2"/>
      <c r="DX132" s="77">
        <f>BP132</f>
        <v>52</v>
      </c>
      <c r="DY132" s="83">
        <f>BY132</f>
        <v>80</v>
      </c>
      <c r="DZ132" s="83">
        <f>CH132</f>
        <v>70</v>
      </c>
      <c r="EA132" s="81">
        <f>CQ132</f>
        <v>51</v>
      </c>
      <c r="EB132" s="81">
        <f>CZ132</f>
        <v>13</v>
      </c>
      <c r="EC132" s="81">
        <f>DI132</f>
        <v>44</v>
      </c>
      <c r="ED132" s="81">
        <f>DO132</f>
        <v>23</v>
      </c>
      <c r="EE132" s="81">
        <f>DT132</f>
        <v>21</v>
      </c>
      <c r="EF132" s="2"/>
      <c r="EG132" s="77">
        <f>DX132/BL132*1000</f>
        <v>1.2870649967823375</v>
      </c>
      <c r="EH132" s="83">
        <f>DY132/BU132*1000</f>
        <v>1.9641541861036091</v>
      </c>
      <c r="EI132" s="83">
        <f>DZ132/CD132*1000</f>
        <v>1.7071088891598585</v>
      </c>
      <c r="EJ132" s="81">
        <f>EA132/CM132*1000</f>
        <v>1.2374135630231713</v>
      </c>
      <c r="EK132" s="81">
        <f>EB132/CV132*1000</f>
        <v>0.3133360649810793</v>
      </c>
      <c r="EL132" s="81">
        <f>EC132/DN132*1000</f>
        <v>1.0360986177502531</v>
      </c>
      <c r="EM132" s="81">
        <f>ED132/DN132*1000</f>
        <v>0.54159700473308681</v>
      </c>
      <c r="EN132" s="81">
        <f>EE132/DS132*1000</f>
        <v>0.49003593596863765</v>
      </c>
      <c r="EO132" s="2"/>
      <c r="EP132" s="83">
        <f>DY132-DX132</f>
        <v>28</v>
      </c>
      <c r="EQ132" s="83">
        <f>DZ132-DY132</f>
        <v>-10</v>
      </c>
      <c r="ER132" s="83">
        <f>EA132-DZ132</f>
        <v>-19</v>
      </c>
      <c r="ES132" s="83">
        <f>EB132-EA132</f>
        <v>-38</v>
      </c>
      <c r="ET132" s="83">
        <f>EC132-EB132</f>
        <v>31</v>
      </c>
      <c r="EU132" s="83">
        <f>ED132-EC132</f>
        <v>-21</v>
      </c>
      <c r="EV132" s="83">
        <f>EE132-ED132</f>
        <v>-2</v>
      </c>
      <c r="EW132" s="2">
        <f>EU132+EV132</f>
        <v>-23</v>
      </c>
      <c r="EX132" s="2">
        <f>SUM(ES132:EV132)</f>
        <v>-30</v>
      </c>
      <c r="EY132" s="54"/>
      <c r="EZ132" s="77">
        <f>BR132</f>
        <v>1.2870649967823375</v>
      </c>
      <c r="FA132" s="83">
        <f>CA132</f>
        <v>1.9641541861036091</v>
      </c>
      <c r="FB132" s="83">
        <f>CJ132</f>
        <v>1.7071088891598585</v>
      </c>
      <c r="FC132" s="81">
        <f>CS132</f>
        <v>1.2374135630231713</v>
      </c>
      <c r="FD132" s="83">
        <f>DB132</f>
        <v>0.3133360649810793</v>
      </c>
      <c r="FE132" s="83">
        <f>DP132</f>
        <v>0.54159700473308681</v>
      </c>
      <c r="FF132" s="83">
        <f>DP132</f>
        <v>0.54159700473308681</v>
      </c>
      <c r="FG132" s="83">
        <f>DU132</f>
        <v>0.49003593596863765</v>
      </c>
      <c r="FH132" s="2">
        <f>EW132/DE132*1000</f>
        <v>-0.5473844542814984</v>
      </c>
      <c r="FI132" s="2">
        <f>EX132/CM132*1000</f>
        <v>-0.7278903311901006</v>
      </c>
      <c r="FJ132" s="2"/>
      <c r="FK132" s="3">
        <f>EE132</f>
        <v>21</v>
      </c>
    </row>
    <row r="133" spans="1:167" ht="12" customHeight="1" x14ac:dyDescent="0.25">
      <c r="A133" s="2">
        <v>1</v>
      </c>
      <c r="B133" s="10" t="s">
        <v>153</v>
      </c>
      <c r="C133" s="197">
        <v>72041</v>
      </c>
      <c r="D133" s="10"/>
      <c r="E133" s="2" t="s">
        <v>316</v>
      </c>
      <c r="F133" s="33"/>
      <c r="G133" s="33"/>
      <c r="H133" s="33"/>
      <c r="I133" s="33"/>
      <c r="J133" s="33"/>
      <c r="K133" s="33"/>
      <c r="L133" s="33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61"/>
      <c r="X133" s="45"/>
      <c r="Y133" s="3">
        <v>22</v>
      </c>
      <c r="Z133" s="147">
        <v>8</v>
      </c>
      <c r="AA133" s="3">
        <f>SUM(Y133:Z133)</f>
        <v>30</v>
      </c>
      <c r="AB133" s="178" t="s">
        <v>694</v>
      </c>
      <c r="AC133" s="178" t="s">
        <v>694</v>
      </c>
      <c r="AD133" s="178"/>
      <c r="AE133" s="178"/>
      <c r="AF133" s="178"/>
      <c r="AG133" s="178"/>
      <c r="AH133" s="178"/>
      <c r="AI133" s="178"/>
      <c r="AJ133" s="178"/>
      <c r="AK133" s="178">
        <v>20</v>
      </c>
      <c r="AL133" s="178"/>
      <c r="AM133" s="178" t="s">
        <v>694</v>
      </c>
      <c r="AN133" s="178" t="s">
        <v>694</v>
      </c>
      <c r="AO133" s="178"/>
      <c r="AP133" s="178"/>
      <c r="AQ133" s="178"/>
      <c r="AR133" s="178"/>
      <c r="AS133" s="178" t="s">
        <v>694</v>
      </c>
      <c r="AT133" s="178"/>
      <c r="AU133" s="29">
        <f>SUM(AB133:AT133)</f>
        <v>20</v>
      </c>
      <c r="AV133" s="178">
        <f>SUM(AB133:AJ133)</f>
        <v>0</v>
      </c>
      <c r="AW133" s="178">
        <f>SUM(AK133:AL133)</f>
        <v>20</v>
      </c>
      <c r="AX133" s="178">
        <f>SUM(AM133:AT133)</f>
        <v>0</v>
      </c>
      <c r="AY133" s="29">
        <f>SUM(AV133:AX133)</f>
        <v>20</v>
      </c>
      <c r="AZ133" s="3"/>
      <c r="BA133" s="2">
        <f>AV133</f>
        <v>0</v>
      </c>
      <c r="BB133" s="2">
        <f>AW133</f>
        <v>20</v>
      </c>
      <c r="BC133" s="2">
        <f>AX133</f>
        <v>0</v>
      </c>
      <c r="BD133" s="3">
        <f>AY133</f>
        <v>20</v>
      </c>
      <c r="BE133" s="3">
        <f>EK133</f>
        <v>1.1838405761357469</v>
      </c>
      <c r="BF133" s="2">
        <f>BA133/CV133*1000</f>
        <v>0</v>
      </c>
      <c r="BG133" s="2">
        <f>BB133/CV133*1000</f>
        <v>0.98653381344645596</v>
      </c>
      <c r="BH133" s="2">
        <f>BC133/CV133*1000</f>
        <v>0</v>
      </c>
      <c r="BI133" s="3">
        <f>BD133/CV133*1000</f>
        <v>0.98653381344645596</v>
      </c>
      <c r="BJ133" s="3"/>
      <c r="BK133" s="21">
        <v>19977</v>
      </c>
      <c r="BL133" s="3">
        <v>19930</v>
      </c>
      <c r="BM133" s="2">
        <v>47</v>
      </c>
      <c r="BN133" s="2">
        <v>47</v>
      </c>
      <c r="BO133" s="45"/>
      <c r="BP133" s="2">
        <f>BN133+BO133</f>
        <v>47</v>
      </c>
      <c r="BQ133" s="2">
        <f>BM133/BL133*1000</f>
        <v>2.3582538886101352</v>
      </c>
      <c r="BR133" s="2">
        <f>BP133/BL133*1000</f>
        <v>2.3582538886101352</v>
      </c>
      <c r="BS133" s="2"/>
      <c r="BT133" s="7">
        <v>19961</v>
      </c>
      <c r="BU133" s="3">
        <v>19924</v>
      </c>
      <c r="BV133" s="2">
        <f>BT133-BU133</f>
        <v>37</v>
      </c>
      <c r="BW133" s="2">
        <v>37</v>
      </c>
      <c r="BX133" s="61"/>
      <c r="BY133" s="2">
        <f>BW133+BX133</f>
        <v>37</v>
      </c>
      <c r="BZ133" s="2">
        <f>BV133/BU133*1000</f>
        <v>1.8570568159004217</v>
      </c>
      <c r="CA133" s="2">
        <f>BY133/BU133*1000</f>
        <v>1.8570568159004217</v>
      </c>
      <c r="CB133" s="2"/>
      <c r="CC133" s="105">
        <v>20040</v>
      </c>
      <c r="CD133" s="3">
        <v>20002</v>
      </c>
      <c r="CE133" s="2">
        <f>CC133-CD133</f>
        <v>38</v>
      </c>
      <c r="CF133" s="2">
        <v>38</v>
      </c>
      <c r="CG133" s="61"/>
      <c r="CH133" s="2">
        <f>CF133+CG133</f>
        <v>38</v>
      </c>
      <c r="CI133" s="2">
        <f>CE133/CD133*1000</f>
        <v>1.8998100189981002</v>
      </c>
      <c r="CJ133" s="2">
        <f>CH133/CD133*1000</f>
        <v>1.8998100189981002</v>
      </c>
      <c r="CK133" s="2"/>
      <c r="CL133" s="105">
        <v>20195</v>
      </c>
      <c r="CM133" s="3">
        <v>20176</v>
      </c>
      <c r="CN133" s="2">
        <f>CL133-CM133</f>
        <v>19</v>
      </c>
      <c r="CO133" s="2">
        <f>CN133</f>
        <v>19</v>
      </c>
      <c r="CP133" s="61"/>
      <c r="CQ133" s="2">
        <f>CO133+CP133</f>
        <v>19</v>
      </c>
      <c r="CR133" s="2">
        <f>CN133/CM133*1000</f>
        <v>0.94171292624900871</v>
      </c>
      <c r="CS133" s="2">
        <f>CQ133/CM133*1000</f>
        <v>0.94171292624900871</v>
      </c>
      <c r="CT133" s="2"/>
      <c r="CU133" s="132">
        <v>20297</v>
      </c>
      <c r="CV133" s="3">
        <v>20273</v>
      </c>
      <c r="CW133" s="2">
        <f>CU133-CV133</f>
        <v>24</v>
      </c>
      <c r="CX133" s="2">
        <f>CW133</f>
        <v>24</v>
      </c>
      <c r="CY133" s="61"/>
      <c r="CZ133" s="2">
        <f>CX133+CY133</f>
        <v>24</v>
      </c>
      <c r="DA133" s="2">
        <f>CW133/CV133*1000</f>
        <v>1.1838405761357469</v>
      </c>
      <c r="DB133" s="2">
        <f>CZ133/CV133*1000</f>
        <v>1.1838405761357469</v>
      </c>
      <c r="DC133" s="2"/>
      <c r="DD133" s="132">
        <v>20315</v>
      </c>
      <c r="DE133" s="3">
        <v>20292</v>
      </c>
      <c r="DF133" s="2">
        <f>DD133-DE133</f>
        <v>23</v>
      </c>
      <c r="DG133" s="2">
        <f>DF133</f>
        <v>23</v>
      </c>
      <c r="DH133" s="61"/>
      <c r="DI133" s="2">
        <f>DG133+DH133</f>
        <v>23</v>
      </c>
      <c r="DJ133" s="2">
        <f>DF133/DE133*1000</f>
        <v>1.1334516065444511</v>
      </c>
      <c r="DK133" s="2">
        <f>DI133/DE133*1000</f>
        <v>1.1334516065444511</v>
      </c>
      <c r="DL133" s="2"/>
      <c r="DM133" s="132">
        <v>20456</v>
      </c>
      <c r="DN133" s="2">
        <v>20436</v>
      </c>
      <c r="DO133" s="3">
        <f>DM133-DN133</f>
        <v>20</v>
      </c>
      <c r="DP133" s="3">
        <f>DO133/DN133*1000</f>
        <v>0.97866510080250535</v>
      </c>
      <c r="DQ133" s="2"/>
      <c r="DR133" s="132">
        <v>20625</v>
      </c>
      <c r="DS133" s="2">
        <v>20584</v>
      </c>
      <c r="DT133" s="3">
        <f>DR133-DS133</f>
        <v>41</v>
      </c>
      <c r="DU133" s="3">
        <f>DT133/DS133*1000</f>
        <v>1.9918383210260395</v>
      </c>
      <c r="DV133" s="2"/>
      <c r="DW133" s="2"/>
      <c r="DX133" s="77">
        <f>BP133</f>
        <v>47</v>
      </c>
      <c r="DY133" s="83">
        <f>BY133</f>
        <v>37</v>
      </c>
      <c r="DZ133" s="83">
        <f>CH133</f>
        <v>38</v>
      </c>
      <c r="EA133" s="81">
        <f>CQ133</f>
        <v>19</v>
      </c>
      <c r="EB133" s="81">
        <f>CZ133</f>
        <v>24</v>
      </c>
      <c r="EC133" s="81">
        <f>DI133</f>
        <v>23</v>
      </c>
      <c r="ED133" s="81">
        <f>DO133</f>
        <v>20</v>
      </c>
      <c r="EE133" s="81">
        <f>DT133</f>
        <v>41</v>
      </c>
      <c r="EF133" s="2"/>
      <c r="EG133" s="77">
        <f>DX133/BL133*1000</f>
        <v>2.3582538886101352</v>
      </c>
      <c r="EH133" s="83">
        <f>DY133/BU133*1000</f>
        <v>1.8570568159004217</v>
      </c>
      <c r="EI133" s="83">
        <f>DZ133/CD133*1000</f>
        <v>1.8998100189981002</v>
      </c>
      <c r="EJ133" s="81">
        <f>EA133/CM133*1000</f>
        <v>0.94171292624900871</v>
      </c>
      <c r="EK133" s="81">
        <f>EB133/CV133*1000</f>
        <v>1.1838405761357469</v>
      </c>
      <c r="EL133" s="81">
        <f>EC133/DN133*1000</f>
        <v>1.1254648659228812</v>
      </c>
      <c r="EM133" s="81">
        <f>ED133/DN133*1000</f>
        <v>0.97866510080250535</v>
      </c>
      <c r="EN133" s="81">
        <f>EE133/DS133*1000</f>
        <v>1.9918383210260395</v>
      </c>
      <c r="EO133" s="2"/>
      <c r="EP133" s="83">
        <f>DY133-DX133</f>
        <v>-10</v>
      </c>
      <c r="EQ133" s="83">
        <f>DZ133-DY133</f>
        <v>1</v>
      </c>
      <c r="ER133" s="83">
        <f>EA133-DZ133</f>
        <v>-19</v>
      </c>
      <c r="ES133" s="83">
        <f>EB133-EA133</f>
        <v>5</v>
      </c>
      <c r="ET133" s="83">
        <f>EC133-EB133</f>
        <v>-1</v>
      </c>
      <c r="EU133" s="83">
        <f>ED133-EC133</f>
        <v>-3</v>
      </c>
      <c r="EV133" s="83">
        <f>EE133-ED133</f>
        <v>21</v>
      </c>
      <c r="EW133" s="2">
        <f>EU133+EV133</f>
        <v>18</v>
      </c>
      <c r="EX133" s="2">
        <f>SUM(ES133:EV133)</f>
        <v>22</v>
      </c>
      <c r="EY133" s="54"/>
      <c r="EZ133" s="77">
        <f>BR133</f>
        <v>2.3582538886101352</v>
      </c>
      <c r="FA133" s="83">
        <f>CA133</f>
        <v>1.8570568159004217</v>
      </c>
      <c r="FB133" s="83">
        <f>CJ133</f>
        <v>1.8998100189981002</v>
      </c>
      <c r="FC133" s="81">
        <f>CS133</f>
        <v>0.94171292624900871</v>
      </c>
      <c r="FD133" s="83">
        <f>DB133</f>
        <v>1.1838405761357469</v>
      </c>
      <c r="FE133" s="83">
        <f>DP133</f>
        <v>0.97866510080250535</v>
      </c>
      <c r="FF133" s="83">
        <f>DP133</f>
        <v>0.97866510080250535</v>
      </c>
      <c r="FG133" s="83">
        <f>DU133</f>
        <v>1.9918383210260395</v>
      </c>
      <c r="FH133" s="2">
        <f>EW133/DE133*1000</f>
        <v>0.8870490833826139</v>
      </c>
      <c r="FI133" s="2">
        <f>EX133/CM133*1000</f>
        <v>1.090404440919905</v>
      </c>
      <c r="FJ133" s="2"/>
      <c r="FK133" s="3">
        <f>EE133</f>
        <v>41</v>
      </c>
    </row>
    <row r="134" spans="1:167" ht="12" customHeight="1" x14ac:dyDescent="0.25">
      <c r="A134" s="2">
        <v>3</v>
      </c>
      <c r="B134" s="10" t="s">
        <v>154</v>
      </c>
      <c r="C134" s="197">
        <v>91034</v>
      </c>
      <c r="D134" s="10"/>
      <c r="E134" s="2" t="s">
        <v>317</v>
      </c>
      <c r="F134" s="33"/>
      <c r="G134" s="33" t="s">
        <v>176</v>
      </c>
      <c r="H134" s="33" t="s">
        <v>176</v>
      </c>
      <c r="I134" s="33"/>
      <c r="J134" s="33" t="s">
        <v>661</v>
      </c>
      <c r="K134" s="33"/>
      <c r="L134" s="33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61"/>
      <c r="X134" s="45"/>
      <c r="Y134" s="3">
        <v>0</v>
      </c>
      <c r="Z134" s="147">
        <v>17</v>
      </c>
      <c r="AA134" s="3">
        <f>SUM(Y134:Z134)</f>
        <v>17</v>
      </c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29"/>
      <c r="AV134" s="148"/>
      <c r="AW134" s="148"/>
      <c r="AX134" s="148"/>
      <c r="AY134" s="29"/>
      <c r="AZ134" s="3"/>
      <c r="BA134" s="188">
        <f>AV134</f>
        <v>0</v>
      </c>
      <c r="BB134" s="2">
        <f>AW134</f>
        <v>0</v>
      </c>
      <c r="BC134" s="2">
        <f>AX134</f>
        <v>0</v>
      </c>
      <c r="BD134" s="147">
        <f>AY134</f>
        <v>0</v>
      </c>
      <c r="BE134" s="3">
        <f>EK134</f>
        <v>4.8943270300333701</v>
      </c>
      <c r="BF134" s="188">
        <f>BA134/CV134*1000</f>
        <v>0</v>
      </c>
      <c r="BG134" s="2">
        <f>BB134/CV134*1000</f>
        <v>0</v>
      </c>
      <c r="BH134" s="2">
        <f>BC134/CV134*1000</f>
        <v>0</v>
      </c>
      <c r="BI134" s="147">
        <f>BD134/CV134*1000</f>
        <v>0</v>
      </c>
      <c r="BJ134" s="3"/>
      <c r="BK134" s="21">
        <v>13912</v>
      </c>
      <c r="BL134" s="3">
        <v>13590</v>
      </c>
      <c r="BM134" s="2">
        <v>322</v>
      </c>
      <c r="BN134" s="2">
        <v>322</v>
      </c>
      <c r="BO134" s="45"/>
      <c r="BP134" s="2">
        <f>BN134+BO134</f>
        <v>322</v>
      </c>
      <c r="BQ134" s="2">
        <f>BM134/BL134*1000</f>
        <v>23.693892568064754</v>
      </c>
      <c r="BR134" s="2">
        <f>BP134/BL134*1000</f>
        <v>23.693892568064754</v>
      </c>
      <c r="BS134" s="2"/>
      <c r="BT134" s="7">
        <v>14154</v>
      </c>
      <c r="BU134" s="3">
        <v>13668</v>
      </c>
      <c r="BV134" s="2">
        <f>BT134-BU134</f>
        <v>486</v>
      </c>
      <c r="BW134" s="2">
        <v>486</v>
      </c>
      <c r="BX134" s="61"/>
      <c r="BY134" s="2">
        <f>BW134+BX134</f>
        <v>486</v>
      </c>
      <c r="BZ134" s="2">
        <f>BV134/BU134*1000</f>
        <v>35.557506584723441</v>
      </c>
      <c r="CA134" s="2">
        <f>BY134/BU134*1000</f>
        <v>35.557506584723441</v>
      </c>
      <c r="CB134" s="2"/>
      <c r="CC134" s="105">
        <v>13641</v>
      </c>
      <c r="CD134" s="3">
        <v>13551</v>
      </c>
      <c r="CE134" s="2">
        <f>CC134-CD134</f>
        <v>90</v>
      </c>
      <c r="CF134" s="2">
        <v>90</v>
      </c>
      <c r="CG134" s="61"/>
      <c r="CH134" s="2">
        <f>CF134+CG134</f>
        <v>90</v>
      </c>
      <c r="CI134" s="2">
        <f>CE134/CD134*1000</f>
        <v>6.6415762674341376</v>
      </c>
      <c r="CJ134" s="2">
        <f>CH134/CD134*1000</f>
        <v>6.6415762674341376</v>
      </c>
      <c r="CK134" s="2"/>
      <c r="CL134" s="105">
        <v>13631</v>
      </c>
      <c r="CM134" s="3">
        <v>13541</v>
      </c>
      <c r="CN134" s="2">
        <f>CL134-CM134</f>
        <v>90</v>
      </c>
      <c r="CO134" s="2">
        <f>CN134</f>
        <v>90</v>
      </c>
      <c r="CP134" s="61"/>
      <c r="CQ134" s="2">
        <f>CO134+CP134</f>
        <v>90</v>
      </c>
      <c r="CR134" s="2">
        <f>CN134/CM134*1000</f>
        <v>6.6464810575289857</v>
      </c>
      <c r="CS134" s="2">
        <f>CQ134/CM134*1000</f>
        <v>6.6464810575289857</v>
      </c>
      <c r="CT134" s="2"/>
      <c r="CU134" s="132">
        <v>13551</v>
      </c>
      <c r="CV134" s="3">
        <v>13485</v>
      </c>
      <c r="CW134" s="2">
        <f>CU134-CV134</f>
        <v>66</v>
      </c>
      <c r="CX134" s="2">
        <f>CW134</f>
        <v>66</v>
      </c>
      <c r="CY134" s="61"/>
      <c r="CZ134" s="2">
        <f>CX134+CY134</f>
        <v>66</v>
      </c>
      <c r="DA134" s="2">
        <f>CW134/CV134*1000</f>
        <v>4.8943270300333701</v>
      </c>
      <c r="DB134" s="2">
        <f>CZ134/CV134*1000</f>
        <v>4.8943270300333701</v>
      </c>
      <c r="DC134" s="2"/>
      <c r="DD134" s="132">
        <v>13606</v>
      </c>
      <c r="DE134" s="3">
        <v>13554</v>
      </c>
      <c r="DF134" s="2">
        <f>DD134-DE134</f>
        <v>52</v>
      </c>
      <c r="DG134" s="2">
        <f>DF134</f>
        <v>52</v>
      </c>
      <c r="DH134" s="61"/>
      <c r="DI134" s="2">
        <f>DG134+DH134</f>
        <v>52</v>
      </c>
      <c r="DJ134" s="2">
        <f>DF134/DE134*1000</f>
        <v>3.8365058285377009</v>
      </c>
      <c r="DK134" s="2">
        <f>DI134/DE134*1000</f>
        <v>3.8365058285377009</v>
      </c>
      <c r="DL134" s="2"/>
      <c r="DM134" s="132">
        <v>13575</v>
      </c>
      <c r="DN134" s="2">
        <v>13539</v>
      </c>
      <c r="DO134" s="3">
        <f>DM134-DN134</f>
        <v>36</v>
      </c>
      <c r="DP134" s="3">
        <f>DO134/DN134*1000</f>
        <v>2.658985153999557</v>
      </c>
      <c r="DQ134" s="2"/>
      <c r="DR134" s="132">
        <v>13485</v>
      </c>
      <c r="DS134" s="2">
        <v>13436</v>
      </c>
      <c r="DT134" s="3">
        <f>DR134-DS134</f>
        <v>49</v>
      </c>
      <c r="DU134" s="3">
        <f>DT134/DS134*1000</f>
        <v>3.6469187258112532</v>
      </c>
      <c r="DV134" s="2"/>
      <c r="DW134" s="2"/>
      <c r="DX134" s="77">
        <f>BP134</f>
        <v>322</v>
      </c>
      <c r="DY134" s="83">
        <f>BY134</f>
        <v>486</v>
      </c>
      <c r="DZ134" s="83">
        <f>CH134</f>
        <v>90</v>
      </c>
      <c r="EA134" s="81">
        <f>CQ134</f>
        <v>90</v>
      </c>
      <c r="EB134" s="81">
        <f>CZ134</f>
        <v>66</v>
      </c>
      <c r="EC134" s="81">
        <f>DI134</f>
        <v>52</v>
      </c>
      <c r="ED134" s="81">
        <f>DO134</f>
        <v>36</v>
      </c>
      <c r="EE134" s="81">
        <f>DT134</f>
        <v>49</v>
      </c>
      <c r="EF134" s="2"/>
      <c r="EG134" s="77">
        <f>DX134/BL134*1000</f>
        <v>23.693892568064754</v>
      </c>
      <c r="EH134" s="83">
        <f>DY134/BU134*1000</f>
        <v>35.557506584723441</v>
      </c>
      <c r="EI134" s="83">
        <f>DZ134/CD134*1000</f>
        <v>6.6415762674341376</v>
      </c>
      <c r="EJ134" s="81">
        <f>EA134/CM134*1000</f>
        <v>6.6464810575289857</v>
      </c>
      <c r="EK134" s="81">
        <f>EB134/CV134*1000</f>
        <v>4.8943270300333701</v>
      </c>
      <c r="EL134" s="81">
        <f>EC134/DN134*1000</f>
        <v>3.8407563335549155</v>
      </c>
      <c r="EM134" s="81">
        <f>ED134/DN134*1000</f>
        <v>2.658985153999557</v>
      </c>
      <c r="EN134" s="81">
        <f>EE134/DS134*1000</f>
        <v>3.6469187258112532</v>
      </c>
      <c r="EO134" s="2"/>
      <c r="EP134" s="83">
        <f>DY134-DX134</f>
        <v>164</v>
      </c>
      <c r="EQ134" s="83">
        <f>DZ134-DY134</f>
        <v>-396</v>
      </c>
      <c r="ER134" s="83">
        <f>EA134-DZ134</f>
        <v>0</v>
      </c>
      <c r="ES134" s="83">
        <f>EB134-EA134</f>
        <v>-24</v>
      </c>
      <c r="ET134" s="83">
        <f>EC134-EB134</f>
        <v>-14</v>
      </c>
      <c r="EU134" s="83">
        <f>ED134-EC134</f>
        <v>-16</v>
      </c>
      <c r="EV134" s="83">
        <f>EE134-ED134</f>
        <v>13</v>
      </c>
      <c r="EW134" s="2">
        <f>EU134+EV134</f>
        <v>-3</v>
      </c>
      <c r="EX134" s="2">
        <f>SUM(ES134:EV134)</f>
        <v>-41</v>
      </c>
      <c r="EY134" s="54"/>
      <c r="EZ134" s="77">
        <f>BR134</f>
        <v>23.693892568064754</v>
      </c>
      <c r="FA134" s="83">
        <f>CA134</f>
        <v>35.557506584723441</v>
      </c>
      <c r="FB134" s="83">
        <f>CJ134</f>
        <v>6.6415762674341376</v>
      </c>
      <c r="FC134" s="81">
        <f>CS134</f>
        <v>6.6464810575289857</v>
      </c>
      <c r="FD134" s="83">
        <f>DB134</f>
        <v>4.8943270300333701</v>
      </c>
      <c r="FE134" s="83">
        <f>DP134</f>
        <v>2.658985153999557</v>
      </c>
      <c r="FF134" s="83">
        <f>DP134</f>
        <v>2.658985153999557</v>
      </c>
      <c r="FG134" s="83">
        <f>DU134</f>
        <v>3.6469187258112532</v>
      </c>
      <c r="FH134" s="2">
        <f>EW134/DE134*1000</f>
        <v>-0.22133687472332891</v>
      </c>
      <c r="FI134" s="2">
        <f>EX134/CM134*1000</f>
        <v>-3.0278413706520935</v>
      </c>
      <c r="FJ134" s="2"/>
      <c r="FK134" s="3">
        <f>EE134</f>
        <v>49</v>
      </c>
    </row>
    <row r="135" spans="1:167" ht="12" customHeight="1" x14ac:dyDescent="0.25">
      <c r="A135" s="2">
        <v>3</v>
      </c>
      <c r="B135" s="10" t="s">
        <v>152</v>
      </c>
      <c r="C135" s="197">
        <v>63020</v>
      </c>
      <c r="D135" s="10"/>
      <c r="E135" s="2" t="s">
        <v>318</v>
      </c>
      <c r="F135" s="33"/>
      <c r="G135" s="33"/>
      <c r="H135" s="33"/>
      <c r="I135" s="33"/>
      <c r="J135" s="33"/>
      <c r="K135" s="33"/>
      <c r="L135" s="33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61"/>
      <c r="X135" s="45"/>
      <c r="Y135" s="3">
        <v>20</v>
      </c>
      <c r="Z135" s="147">
        <v>5</v>
      </c>
      <c r="AA135" s="3">
        <f>SUM(Y135:Z135)</f>
        <v>25</v>
      </c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29"/>
      <c r="AV135" s="148"/>
      <c r="AW135" s="148"/>
      <c r="AX135" s="148"/>
      <c r="AY135" s="29"/>
      <c r="AZ135" s="3"/>
      <c r="BA135" s="188">
        <f>AV135</f>
        <v>0</v>
      </c>
      <c r="BB135" s="2">
        <f>AW135</f>
        <v>0</v>
      </c>
      <c r="BC135" s="2">
        <f>AX135</f>
        <v>0</v>
      </c>
      <c r="BD135" s="147">
        <f>AY135</f>
        <v>0</v>
      </c>
      <c r="BE135" s="3">
        <f>EK135</f>
        <v>11.735844052512929</v>
      </c>
      <c r="BF135" s="188">
        <f>BA135/CV135*1000</f>
        <v>0</v>
      </c>
      <c r="BG135" s="2">
        <f>BB135/CV135*1000</f>
        <v>0</v>
      </c>
      <c r="BH135" s="2">
        <f>BC135/CV135*1000</f>
        <v>0</v>
      </c>
      <c r="BI135" s="147">
        <f>BD135/CV135*1000</f>
        <v>0</v>
      </c>
      <c r="BJ135" s="3"/>
      <c r="BK135" s="21">
        <v>15289</v>
      </c>
      <c r="BL135" s="3">
        <v>15107</v>
      </c>
      <c r="BM135" s="2">
        <v>182</v>
      </c>
      <c r="BN135" s="2">
        <v>182</v>
      </c>
      <c r="BO135" s="45"/>
      <c r="BP135" s="2">
        <f>BN135+BO135</f>
        <v>182</v>
      </c>
      <c r="BQ135" s="2">
        <f>BM135/BL135*1000</f>
        <v>12.047395247236381</v>
      </c>
      <c r="BR135" s="2">
        <f>BP135/BL135*1000</f>
        <v>12.047395247236381</v>
      </c>
      <c r="BS135" s="2"/>
      <c r="BT135" s="7">
        <v>15255</v>
      </c>
      <c r="BU135" s="3">
        <v>15027</v>
      </c>
      <c r="BV135" s="2">
        <f>BT135-BU135</f>
        <v>228</v>
      </c>
      <c r="BW135" s="2">
        <v>228</v>
      </c>
      <c r="BX135" s="61"/>
      <c r="BY135" s="2">
        <f>BW135+BX135</f>
        <v>228</v>
      </c>
      <c r="BZ135" s="2">
        <f>BV135/BU135*1000</f>
        <v>15.172689159512876</v>
      </c>
      <c r="CA135" s="2">
        <f>BY135/BU135*1000</f>
        <v>15.172689159512876</v>
      </c>
      <c r="CB135" s="2"/>
      <c r="CC135" s="105">
        <v>15369</v>
      </c>
      <c r="CD135" s="3">
        <v>15136</v>
      </c>
      <c r="CE135" s="2">
        <f>CC135-CD135</f>
        <v>233</v>
      </c>
      <c r="CF135" s="2">
        <v>233</v>
      </c>
      <c r="CG135" s="61"/>
      <c r="CH135" s="2">
        <f>CF135+CG135</f>
        <v>233</v>
      </c>
      <c r="CI135" s="2">
        <f>CE135/CD135*1000</f>
        <v>15.393763213530656</v>
      </c>
      <c r="CJ135" s="2">
        <f>CH135/CD135*1000</f>
        <v>15.393763213530656</v>
      </c>
      <c r="CK135" s="2"/>
      <c r="CL135" s="105">
        <v>15322</v>
      </c>
      <c r="CM135" s="3">
        <v>15165</v>
      </c>
      <c r="CN135" s="2">
        <f>CL135-CM135</f>
        <v>157</v>
      </c>
      <c r="CO135" s="2">
        <f>CN135</f>
        <v>157</v>
      </c>
      <c r="CP135" s="61"/>
      <c r="CQ135" s="2">
        <f>CO135+CP135</f>
        <v>157</v>
      </c>
      <c r="CR135" s="2">
        <f>CN135/CM135*1000</f>
        <v>10.352786020441807</v>
      </c>
      <c r="CS135" s="2">
        <f>CQ135/CM135*1000</f>
        <v>10.352786020441807</v>
      </c>
      <c r="CT135" s="2"/>
      <c r="CU135" s="132">
        <v>15259</v>
      </c>
      <c r="CV135" s="3">
        <v>15082</v>
      </c>
      <c r="CW135" s="2">
        <f>CU135-CV135</f>
        <v>177</v>
      </c>
      <c r="CX135" s="2">
        <f>CW135</f>
        <v>177</v>
      </c>
      <c r="CY135" s="61"/>
      <c r="CZ135" s="2">
        <f>CX135+CY135</f>
        <v>177</v>
      </c>
      <c r="DA135" s="2">
        <f>CW135/CV135*1000</f>
        <v>11.735844052512929</v>
      </c>
      <c r="DB135" s="2">
        <f>CZ135/CV135*1000</f>
        <v>11.735844052512929</v>
      </c>
      <c r="DC135" s="2"/>
      <c r="DD135" s="132">
        <v>15408</v>
      </c>
      <c r="DE135" s="3">
        <v>15192</v>
      </c>
      <c r="DF135" s="2">
        <f>DD135-DE135</f>
        <v>216</v>
      </c>
      <c r="DG135" s="2">
        <f>DF135</f>
        <v>216</v>
      </c>
      <c r="DH135" s="61"/>
      <c r="DI135" s="2">
        <f>DG135+DH135</f>
        <v>216</v>
      </c>
      <c r="DJ135" s="2">
        <f>DF135/DE135*1000</f>
        <v>14.218009478672984</v>
      </c>
      <c r="DK135" s="2">
        <f>DI135/DE135*1000</f>
        <v>14.218009478672984</v>
      </c>
      <c r="DL135" s="2"/>
      <c r="DM135" s="132">
        <v>15509</v>
      </c>
      <c r="DN135" s="2">
        <v>15366</v>
      </c>
      <c r="DO135" s="3">
        <f>DM135-DN135</f>
        <v>143</v>
      </c>
      <c r="DP135" s="3">
        <f>DO135/DN135*1000</f>
        <v>9.3062605752961076</v>
      </c>
      <c r="DQ135" s="2"/>
      <c r="DR135" s="132">
        <v>15325</v>
      </c>
      <c r="DS135" s="2">
        <v>15208</v>
      </c>
      <c r="DT135" s="3">
        <f>DR135-DS135</f>
        <v>117</v>
      </c>
      <c r="DU135" s="3">
        <f>DT135/DS135*1000</f>
        <v>7.6933193056286164</v>
      </c>
      <c r="DV135" s="2"/>
      <c r="DW135" s="2"/>
      <c r="DX135" s="77">
        <f>BP135</f>
        <v>182</v>
      </c>
      <c r="DY135" s="83">
        <f>BY135</f>
        <v>228</v>
      </c>
      <c r="DZ135" s="83">
        <f>CH135</f>
        <v>233</v>
      </c>
      <c r="EA135" s="81">
        <f>CQ135</f>
        <v>157</v>
      </c>
      <c r="EB135" s="81">
        <f>CZ135</f>
        <v>177</v>
      </c>
      <c r="EC135" s="81">
        <f>DI135</f>
        <v>216</v>
      </c>
      <c r="ED135" s="81">
        <f>DO135</f>
        <v>143</v>
      </c>
      <c r="EE135" s="81">
        <f>DT135</f>
        <v>117</v>
      </c>
      <c r="EF135" s="2"/>
      <c r="EG135" s="77">
        <f>DX135/BL135*1000</f>
        <v>12.047395247236381</v>
      </c>
      <c r="EH135" s="83">
        <f>DY135/BU135*1000</f>
        <v>15.172689159512876</v>
      </c>
      <c r="EI135" s="83">
        <f>DZ135/CD135*1000</f>
        <v>15.393763213530656</v>
      </c>
      <c r="EJ135" s="81">
        <f>EA135/CM135*1000</f>
        <v>10.352786020441807</v>
      </c>
      <c r="EK135" s="81">
        <f>EB135/CV135*1000</f>
        <v>11.735844052512929</v>
      </c>
      <c r="EL135" s="81">
        <f>EC135/DN135*1000</f>
        <v>14.057008980866849</v>
      </c>
      <c r="EM135" s="81">
        <f>ED135/DN135*1000</f>
        <v>9.3062605752961076</v>
      </c>
      <c r="EN135" s="81">
        <f>EE135/DS135*1000</f>
        <v>7.6933193056286164</v>
      </c>
      <c r="EO135" s="2"/>
      <c r="EP135" s="83">
        <f>DY135-DX135</f>
        <v>46</v>
      </c>
      <c r="EQ135" s="83">
        <f>DZ135-DY135</f>
        <v>5</v>
      </c>
      <c r="ER135" s="83">
        <f>EA135-DZ135</f>
        <v>-76</v>
      </c>
      <c r="ES135" s="83">
        <f>EB135-EA135</f>
        <v>20</v>
      </c>
      <c r="ET135" s="83">
        <f>EC135-EB135</f>
        <v>39</v>
      </c>
      <c r="EU135" s="83">
        <f>ED135-EC135</f>
        <v>-73</v>
      </c>
      <c r="EV135" s="83">
        <f>EE135-ED135</f>
        <v>-26</v>
      </c>
      <c r="EW135" s="2">
        <f>EU135+EV135</f>
        <v>-99</v>
      </c>
      <c r="EX135" s="2">
        <f>SUM(ES135:EV135)</f>
        <v>-40</v>
      </c>
      <c r="EY135" s="54"/>
      <c r="EZ135" s="77">
        <f>BR135</f>
        <v>12.047395247236381</v>
      </c>
      <c r="FA135" s="83">
        <f>CA135</f>
        <v>15.172689159512876</v>
      </c>
      <c r="FB135" s="83">
        <f>CJ135</f>
        <v>15.393763213530656</v>
      </c>
      <c r="FC135" s="81">
        <f>CS135</f>
        <v>10.352786020441807</v>
      </c>
      <c r="FD135" s="83">
        <f>DB135</f>
        <v>11.735844052512929</v>
      </c>
      <c r="FE135" s="83">
        <f>DP135</f>
        <v>9.3062605752961076</v>
      </c>
      <c r="FF135" s="83">
        <f>DP135</f>
        <v>9.3062605752961076</v>
      </c>
      <c r="FG135" s="83">
        <f>DU135</f>
        <v>7.6933193056286164</v>
      </c>
      <c r="FH135" s="2">
        <f>EW135/DE135*1000</f>
        <v>-6.5165876777251182</v>
      </c>
      <c r="FI135" s="2">
        <f>EX135/CM135*1000</f>
        <v>-2.637652489284537</v>
      </c>
      <c r="FJ135" s="2"/>
      <c r="FK135" s="3">
        <f>EE135</f>
        <v>117</v>
      </c>
    </row>
    <row r="136" spans="1:167" ht="12" customHeight="1" x14ac:dyDescent="0.25">
      <c r="A136" s="2">
        <v>3</v>
      </c>
      <c r="B136" s="10" t="s">
        <v>154</v>
      </c>
      <c r="C136" s="197">
        <v>93018</v>
      </c>
      <c r="D136" s="10"/>
      <c r="E136" s="2" t="s">
        <v>319</v>
      </c>
      <c r="F136" s="33"/>
      <c r="G136" s="33"/>
      <c r="H136" s="33"/>
      <c r="I136" s="33"/>
      <c r="J136" s="33"/>
      <c r="K136" s="33"/>
      <c r="L136" s="33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61"/>
      <c r="X136" s="45"/>
      <c r="Y136" s="3">
        <v>3</v>
      </c>
      <c r="Z136" s="147">
        <v>4</v>
      </c>
      <c r="AA136" s="3">
        <f>SUM(Y136:Z136)</f>
        <v>7</v>
      </c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29"/>
      <c r="AV136" s="148"/>
      <c r="AW136" s="148"/>
      <c r="AX136" s="148"/>
      <c r="AY136" s="29"/>
      <c r="AZ136" s="3"/>
      <c r="BA136" s="188">
        <f>AV136</f>
        <v>0</v>
      </c>
      <c r="BB136" s="2">
        <f>AW136</f>
        <v>0</v>
      </c>
      <c r="BC136" s="2">
        <f>AX136</f>
        <v>0</v>
      </c>
      <c r="BD136" s="147">
        <f>AY136</f>
        <v>0</v>
      </c>
      <c r="BE136" s="3">
        <f>EK136</f>
        <v>0.6759040216289286</v>
      </c>
      <c r="BF136" s="188">
        <f>BA136/CV136*1000</f>
        <v>0</v>
      </c>
      <c r="BG136" s="2">
        <f>BB136/CV136*1000</f>
        <v>0</v>
      </c>
      <c r="BH136" s="2">
        <f>BC136/CV136*1000</f>
        <v>0</v>
      </c>
      <c r="BI136" s="147">
        <f>BD136/CV136*1000</f>
        <v>0</v>
      </c>
      <c r="BJ136" s="3"/>
      <c r="BK136" s="21">
        <v>2932</v>
      </c>
      <c r="BL136" s="3">
        <v>2919</v>
      </c>
      <c r="BM136" s="2">
        <v>13</v>
      </c>
      <c r="BN136" s="2">
        <v>13</v>
      </c>
      <c r="BO136" s="45"/>
      <c r="BP136" s="2">
        <f>BN136+BO136</f>
        <v>13</v>
      </c>
      <c r="BQ136" s="2">
        <f>BM136/BL136*1000</f>
        <v>4.4535799931483391</v>
      </c>
      <c r="BR136" s="2">
        <f>BP136/BL136*1000</f>
        <v>4.4535799931483391</v>
      </c>
      <c r="BS136" s="2"/>
      <c r="BT136" s="7">
        <v>2908</v>
      </c>
      <c r="BU136" s="3">
        <v>2889</v>
      </c>
      <c r="BV136" s="2">
        <f>BT136-BU136</f>
        <v>19</v>
      </c>
      <c r="BW136" s="2">
        <v>19</v>
      </c>
      <c r="BX136" s="61"/>
      <c r="BY136" s="2">
        <f>BW136+BX136</f>
        <v>19</v>
      </c>
      <c r="BZ136" s="2">
        <f>BV136/BU136*1000</f>
        <v>6.5766701280719975</v>
      </c>
      <c r="CA136" s="2">
        <f>BY136/BU136*1000</f>
        <v>6.5766701280719975</v>
      </c>
      <c r="CB136" s="2"/>
      <c r="CC136" s="105">
        <v>2922</v>
      </c>
      <c r="CD136" s="3">
        <v>2919</v>
      </c>
      <c r="CE136" s="2">
        <f>CC136-CD136</f>
        <v>3</v>
      </c>
      <c r="CF136" s="2">
        <v>3</v>
      </c>
      <c r="CG136" s="61"/>
      <c r="CH136" s="2">
        <f>CF136+CG136</f>
        <v>3</v>
      </c>
      <c r="CI136" s="2">
        <f>CE136/CD136*1000</f>
        <v>1.0277492291880781</v>
      </c>
      <c r="CJ136" s="2">
        <f>CH136/CD136*1000</f>
        <v>1.0277492291880781</v>
      </c>
      <c r="CK136" s="2"/>
      <c r="CL136" s="105">
        <v>2923</v>
      </c>
      <c r="CM136" s="3">
        <v>2915</v>
      </c>
      <c r="CN136" s="2">
        <f>CL136-CM136</f>
        <v>8</v>
      </c>
      <c r="CO136" s="2">
        <f>CN136</f>
        <v>8</v>
      </c>
      <c r="CP136" s="61"/>
      <c r="CQ136" s="2">
        <f>CO136+CP136</f>
        <v>8</v>
      </c>
      <c r="CR136" s="2">
        <f>CN136/CM136*1000</f>
        <v>2.7444253859348198</v>
      </c>
      <c r="CS136" s="2">
        <f>CQ136/CM136*1000</f>
        <v>2.7444253859348198</v>
      </c>
      <c r="CT136" s="2"/>
      <c r="CU136" s="132">
        <v>2961</v>
      </c>
      <c r="CV136" s="3">
        <v>2959</v>
      </c>
      <c r="CW136" s="2">
        <f>CU136-CV136</f>
        <v>2</v>
      </c>
      <c r="CX136" s="2">
        <f>CW136</f>
        <v>2</v>
      </c>
      <c r="CY136" s="61"/>
      <c r="CZ136" s="2">
        <f>CX136+CY136</f>
        <v>2</v>
      </c>
      <c r="DA136" s="2">
        <f>CW136/CV136*1000</f>
        <v>0.6759040216289286</v>
      </c>
      <c r="DB136" s="2">
        <f>CZ136/CV136*1000</f>
        <v>0.6759040216289286</v>
      </c>
      <c r="DC136" s="2"/>
      <c r="DD136" s="132">
        <v>2923</v>
      </c>
      <c r="DE136" s="3">
        <v>2923</v>
      </c>
      <c r="DF136" s="2">
        <f>DD136-DE136</f>
        <v>0</v>
      </c>
      <c r="DG136" s="2">
        <f>DF136</f>
        <v>0</v>
      </c>
      <c r="DH136" s="61"/>
      <c r="DI136" s="2">
        <f>DG136+DH136</f>
        <v>0</v>
      </c>
      <c r="DJ136" s="2">
        <f>DF136/DE136*1000</f>
        <v>0</v>
      </c>
      <c r="DK136" s="2">
        <f>DI136/DE136*1000</f>
        <v>0</v>
      </c>
      <c r="DL136" s="2"/>
      <c r="DM136" s="132">
        <v>2952</v>
      </c>
      <c r="DN136" s="2">
        <v>2952</v>
      </c>
      <c r="DO136" s="3">
        <f>DM136-DN136</f>
        <v>0</v>
      </c>
      <c r="DP136" s="3">
        <f>DO136/DN136*1000</f>
        <v>0</v>
      </c>
      <c r="DQ136" s="2"/>
      <c r="DR136" s="132">
        <v>2990</v>
      </c>
      <c r="DS136" s="2">
        <v>2994</v>
      </c>
      <c r="DT136" s="3">
        <f>DR136-DS136</f>
        <v>-4</v>
      </c>
      <c r="DU136" s="3">
        <f>DT136/DS136*1000</f>
        <v>-1.3360053440213762</v>
      </c>
      <c r="DV136" s="2"/>
      <c r="DW136" s="2"/>
      <c r="DX136" s="77">
        <f>BP136</f>
        <v>13</v>
      </c>
      <c r="DY136" s="83">
        <f>BY136</f>
        <v>19</v>
      </c>
      <c r="DZ136" s="83">
        <f>CH136</f>
        <v>3</v>
      </c>
      <c r="EA136" s="81">
        <f>CQ136</f>
        <v>8</v>
      </c>
      <c r="EB136" s="81">
        <f>CZ136</f>
        <v>2</v>
      </c>
      <c r="EC136" s="81">
        <f>DI136</f>
        <v>0</v>
      </c>
      <c r="ED136" s="81">
        <f>DO136</f>
        <v>0</v>
      </c>
      <c r="EE136" s="81">
        <f>DT136</f>
        <v>-4</v>
      </c>
      <c r="EF136" s="2"/>
      <c r="EG136" s="77">
        <f>DX136/BL136*1000</f>
        <v>4.4535799931483391</v>
      </c>
      <c r="EH136" s="83">
        <f>DY136/BU136*1000</f>
        <v>6.5766701280719975</v>
      </c>
      <c r="EI136" s="83">
        <f>DZ136/CD136*1000</f>
        <v>1.0277492291880781</v>
      </c>
      <c r="EJ136" s="81">
        <f>EA136/CM136*1000</f>
        <v>2.7444253859348198</v>
      </c>
      <c r="EK136" s="81">
        <f>EB136/CV136*1000</f>
        <v>0.6759040216289286</v>
      </c>
      <c r="EL136" s="81">
        <f>EC136/DN136*1000</f>
        <v>0</v>
      </c>
      <c r="EM136" s="81">
        <f>ED136/DN136*1000</f>
        <v>0</v>
      </c>
      <c r="EN136" s="81">
        <f>EE136/DS136*1000</f>
        <v>-1.3360053440213762</v>
      </c>
      <c r="EO136" s="2"/>
      <c r="EP136" s="83">
        <f>DY136-DX136</f>
        <v>6</v>
      </c>
      <c r="EQ136" s="83">
        <f>DZ136-DY136</f>
        <v>-16</v>
      </c>
      <c r="ER136" s="83">
        <f>EA136-DZ136</f>
        <v>5</v>
      </c>
      <c r="ES136" s="83">
        <f>EB136-EA136</f>
        <v>-6</v>
      </c>
      <c r="ET136" s="83">
        <f>EC136-EB136</f>
        <v>-2</v>
      </c>
      <c r="EU136" s="83">
        <f>ED136-EC136</f>
        <v>0</v>
      </c>
      <c r="EV136" s="83">
        <f>EE136-ED136</f>
        <v>-4</v>
      </c>
      <c r="EW136" s="2">
        <f>EU136+EV136</f>
        <v>-4</v>
      </c>
      <c r="EX136" s="2">
        <f>SUM(ES136:EV136)</f>
        <v>-12</v>
      </c>
      <c r="EY136" s="54"/>
      <c r="EZ136" s="77">
        <f>BR136</f>
        <v>4.4535799931483391</v>
      </c>
      <c r="FA136" s="83">
        <f>CA136</f>
        <v>6.5766701280719975</v>
      </c>
      <c r="FB136" s="83">
        <f>CJ136</f>
        <v>1.0277492291880781</v>
      </c>
      <c r="FC136" s="81">
        <f>CS136</f>
        <v>2.7444253859348198</v>
      </c>
      <c r="FD136" s="83">
        <f>DB136</f>
        <v>0.6759040216289286</v>
      </c>
      <c r="FE136" s="83">
        <f>DP136</f>
        <v>0</v>
      </c>
      <c r="FF136" s="83">
        <f>DP136</f>
        <v>0</v>
      </c>
      <c r="FG136" s="83">
        <f>DU136</f>
        <v>-1.3360053440213762</v>
      </c>
      <c r="FH136" s="2">
        <f>EW136/DE136*1000</f>
        <v>-1.3684570646595962</v>
      </c>
      <c r="FI136" s="2">
        <f>EX136/CM136*1000</f>
        <v>-4.1166380789022297</v>
      </c>
      <c r="FJ136" s="2"/>
      <c r="FK136" s="3">
        <f>EE136</f>
        <v>-4</v>
      </c>
    </row>
    <row r="137" spans="1:167" ht="12" customHeight="1" x14ac:dyDescent="0.25">
      <c r="A137" s="2">
        <v>3</v>
      </c>
      <c r="B137" s="10" t="s">
        <v>152</v>
      </c>
      <c r="C137" s="197">
        <v>64023</v>
      </c>
      <c r="D137" s="10"/>
      <c r="E137" s="2" t="s">
        <v>320</v>
      </c>
      <c r="F137" s="33"/>
      <c r="G137" s="33"/>
      <c r="H137" s="33"/>
      <c r="I137" s="33"/>
      <c r="J137" s="33"/>
      <c r="K137" s="33"/>
      <c r="L137" s="33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61"/>
      <c r="X137" s="45"/>
      <c r="Y137" s="3">
        <v>7</v>
      </c>
      <c r="Z137" s="147">
        <v>4</v>
      </c>
      <c r="AA137" s="3">
        <f>SUM(Y137:Z137)</f>
        <v>11</v>
      </c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29"/>
      <c r="AV137" s="148"/>
      <c r="AW137" s="148"/>
      <c r="AX137" s="148"/>
      <c r="AY137" s="29"/>
      <c r="AZ137" s="3"/>
      <c r="BA137" s="188">
        <f>AV137</f>
        <v>0</v>
      </c>
      <c r="BB137" s="2">
        <f>AW137</f>
        <v>0</v>
      </c>
      <c r="BC137" s="2">
        <f>AX137</f>
        <v>0</v>
      </c>
      <c r="BD137" s="147">
        <f>AY137</f>
        <v>0</v>
      </c>
      <c r="BE137" s="3">
        <f>EK137</f>
        <v>4.632693580410324</v>
      </c>
      <c r="BF137" s="188">
        <f>BA137/CV137*1000</f>
        <v>0</v>
      </c>
      <c r="BG137" s="2">
        <f>BB137/CV137*1000</f>
        <v>0</v>
      </c>
      <c r="BH137" s="2">
        <f>BC137/CV137*1000</f>
        <v>0</v>
      </c>
      <c r="BI137" s="147">
        <f>BD137/CV137*1000</f>
        <v>0</v>
      </c>
      <c r="BJ137" s="3"/>
      <c r="BK137" s="21">
        <v>2970</v>
      </c>
      <c r="BL137" s="3">
        <v>2962</v>
      </c>
      <c r="BM137" s="2">
        <v>8</v>
      </c>
      <c r="BN137" s="2">
        <v>8</v>
      </c>
      <c r="BO137" s="45"/>
      <c r="BP137" s="2">
        <f>BN137+BO137</f>
        <v>8</v>
      </c>
      <c r="BQ137" s="2">
        <f>BM137/BL137*1000</f>
        <v>2.7008777852802162</v>
      </c>
      <c r="BR137" s="2">
        <f>BP137/BL137*1000</f>
        <v>2.7008777852802162</v>
      </c>
      <c r="BS137" s="2"/>
      <c r="BT137" s="7">
        <v>2990</v>
      </c>
      <c r="BU137" s="3">
        <v>2991</v>
      </c>
      <c r="BV137" s="2">
        <f>BT137-BU137</f>
        <v>-1</v>
      </c>
      <c r="BW137" s="2">
        <v>-1</v>
      </c>
      <c r="BX137" s="61"/>
      <c r="BY137" s="2">
        <f>BW137+BX137</f>
        <v>-1</v>
      </c>
      <c r="BZ137" s="2">
        <f>BV137/BU137*1000</f>
        <v>-0.33433634236041454</v>
      </c>
      <c r="CA137" s="2">
        <f>BY137/BU137*1000</f>
        <v>-0.33433634236041454</v>
      </c>
      <c r="CB137" s="2"/>
      <c r="CC137" s="105">
        <v>3002</v>
      </c>
      <c r="CD137" s="3">
        <v>3000</v>
      </c>
      <c r="CE137" s="2">
        <f>CC137-CD137</f>
        <v>2</v>
      </c>
      <c r="CF137" s="2">
        <v>2</v>
      </c>
      <c r="CG137" s="61"/>
      <c r="CH137" s="2">
        <f>CF137+CG137</f>
        <v>2</v>
      </c>
      <c r="CI137" s="2">
        <f>CE137/CD137*1000</f>
        <v>0.66666666666666663</v>
      </c>
      <c r="CJ137" s="2">
        <f>CH137/CD137*1000</f>
        <v>0.66666666666666663</v>
      </c>
      <c r="CK137" s="2"/>
      <c r="CL137" s="105">
        <v>3031</v>
      </c>
      <c r="CM137" s="3">
        <v>3025</v>
      </c>
      <c r="CN137" s="2">
        <f>CL137-CM137</f>
        <v>6</v>
      </c>
      <c r="CO137" s="2">
        <f>CN137</f>
        <v>6</v>
      </c>
      <c r="CP137" s="61"/>
      <c r="CQ137" s="2">
        <f>CO137+CP137</f>
        <v>6</v>
      </c>
      <c r="CR137" s="2">
        <f>CN137/CM137*1000</f>
        <v>1.9834710743801653</v>
      </c>
      <c r="CS137" s="2">
        <f>CQ137/CM137*1000</f>
        <v>1.9834710743801653</v>
      </c>
      <c r="CT137" s="2"/>
      <c r="CU137" s="132">
        <v>3036</v>
      </c>
      <c r="CV137" s="3">
        <v>3022</v>
      </c>
      <c r="CW137" s="2">
        <f>CU137-CV137</f>
        <v>14</v>
      </c>
      <c r="CX137" s="2">
        <f>CW137</f>
        <v>14</v>
      </c>
      <c r="CY137" s="61"/>
      <c r="CZ137" s="2">
        <f>CX137+CY137</f>
        <v>14</v>
      </c>
      <c r="DA137" s="2">
        <f>CW137/CV137*1000</f>
        <v>4.632693580410324</v>
      </c>
      <c r="DB137" s="2">
        <f>CZ137/CV137*1000</f>
        <v>4.632693580410324</v>
      </c>
      <c r="DC137" s="2"/>
      <c r="DD137" s="132">
        <v>3022</v>
      </c>
      <c r="DE137" s="3">
        <v>3026</v>
      </c>
      <c r="DF137" s="2">
        <f>DD137-DE137</f>
        <v>-4</v>
      </c>
      <c r="DG137" s="2">
        <f>DF137</f>
        <v>-4</v>
      </c>
      <c r="DH137" s="61"/>
      <c r="DI137" s="2">
        <f>DG137+DH137</f>
        <v>-4</v>
      </c>
      <c r="DJ137" s="2">
        <f>DF137/DE137*1000</f>
        <v>-1.3218770654329146</v>
      </c>
      <c r="DK137" s="2">
        <f>DI137/DE137*1000</f>
        <v>-1.3218770654329146</v>
      </c>
      <c r="DL137" s="2"/>
      <c r="DM137" s="132">
        <v>3047</v>
      </c>
      <c r="DN137" s="2">
        <v>3053</v>
      </c>
      <c r="DO137" s="3">
        <f>DM137-DN137</f>
        <v>-6</v>
      </c>
      <c r="DP137" s="3">
        <f>DO137/DN137*1000</f>
        <v>-1.9652800524074678</v>
      </c>
      <c r="DQ137" s="2"/>
      <c r="DR137" s="132">
        <v>3060</v>
      </c>
      <c r="DS137" s="2">
        <v>3061</v>
      </c>
      <c r="DT137" s="3">
        <f>DR137-DS137</f>
        <v>-1</v>
      </c>
      <c r="DU137" s="3">
        <f>DT137/DS137*1000</f>
        <v>-0.32669062397909177</v>
      </c>
      <c r="DV137" s="2"/>
      <c r="DW137" s="2"/>
      <c r="DX137" s="77">
        <f>BP137</f>
        <v>8</v>
      </c>
      <c r="DY137" s="83">
        <f>BY137</f>
        <v>-1</v>
      </c>
      <c r="DZ137" s="83">
        <f>CH137</f>
        <v>2</v>
      </c>
      <c r="EA137" s="81">
        <f>CQ137</f>
        <v>6</v>
      </c>
      <c r="EB137" s="81">
        <f>CZ137</f>
        <v>14</v>
      </c>
      <c r="EC137" s="81">
        <f>DI137</f>
        <v>-4</v>
      </c>
      <c r="ED137" s="81">
        <f>DO137</f>
        <v>-6</v>
      </c>
      <c r="EE137" s="81">
        <f>DT137</f>
        <v>-1</v>
      </c>
      <c r="EF137" s="2"/>
      <c r="EG137" s="77">
        <f>DX137/BL137*1000</f>
        <v>2.7008777852802162</v>
      </c>
      <c r="EH137" s="83">
        <f>DY137/BU137*1000</f>
        <v>-0.33433634236041454</v>
      </c>
      <c r="EI137" s="83">
        <f>DZ137/CD137*1000</f>
        <v>0.66666666666666663</v>
      </c>
      <c r="EJ137" s="81">
        <f>EA137/CM137*1000</f>
        <v>1.9834710743801653</v>
      </c>
      <c r="EK137" s="81">
        <f>EB137/CV137*1000</f>
        <v>4.632693580410324</v>
      </c>
      <c r="EL137" s="81">
        <f>EC137/DN137*1000</f>
        <v>-1.3101867016049786</v>
      </c>
      <c r="EM137" s="81">
        <f>ED137/DN137*1000</f>
        <v>-1.9652800524074678</v>
      </c>
      <c r="EN137" s="81">
        <f>EE137/DS137*1000</f>
        <v>-0.32669062397909177</v>
      </c>
      <c r="EO137" s="2"/>
      <c r="EP137" s="83">
        <f>DY137-DX137</f>
        <v>-9</v>
      </c>
      <c r="EQ137" s="83">
        <f>DZ137-DY137</f>
        <v>3</v>
      </c>
      <c r="ER137" s="83">
        <f>EA137-DZ137</f>
        <v>4</v>
      </c>
      <c r="ES137" s="83">
        <f>EB137-EA137</f>
        <v>8</v>
      </c>
      <c r="ET137" s="83">
        <f>EC137-EB137</f>
        <v>-18</v>
      </c>
      <c r="EU137" s="83">
        <f>ED137-EC137</f>
        <v>-2</v>
      </c>
      <c r="EV137" s="83">
        <f>EE137-ED137</f>
        <v>5</v>
      </c>
      <c r="EW137" s="2">
        <f>EU137+EV137</f>
        <v>3</v>
      </c>
      <c r="EX137" s="2">
        <f>SUM(ES137:EV137)</f>
        <v>-7</v>
      </c>
      <c r="EY137" s="54"/>
      <c r="EZ137" s="77">
        <f>BR137</f>
        <v>2.7008777852802162</v>
      </c>
      <c r="FA137" s="83">
        <f>CA137</f>
        <v>-0.33433634236041454</v>
      </c>
      <c r="FB137" s="83">
        <f>CJ137</f>
        <v>0.66666666666666663</v>
      </c>
      <c r="FC137" s="81">
        <f>CS137</f>
        <v>1.9834710743801653</v>
      </c>
      <c r="FD137" s="83">
        <f>DB137</f>
        <v>4.632693580410324</v>
      </c>
      <c r="FE137" s="83">
        <f>DP137</f>
        <v>-1.9652800524074678</v>
      </c>
      <c r="FF137" s="83">
        <f>DP137</f>
        <v>-1.9652800524074678</v>
      </c>
      <c r="FG137" s="83">
        <f>DU137</f>
        <v>-0.32669062397909177</v>
      </c>
      <c r="FH137" s="2">
        <f>EW137/DE137*1000</f>
        <v>0.99140779907468612</v>
      </c>
      <c r="FI137" s="2">
        <f>EX137/CM137*1000</f>
        <v>-2.3140495867768598</v>
      </c>
      <c r="FJ137" s="2"/>
      <c r="FK137" s="3">
        <f>EE137</f>
        <v>-1</v>
      </c>
    </row>
    <row r="138" spans="1:167" ht="12" customHeight="1" x14ac:dyDescent="0.25">
      <c r="A138" s="2">
        <v>3</v>
      </c>
      <c r="B138" s="10" t="s">
        <v>151</v>
      </c>
      <c r="C138" s="197">
        <v>53020</v>
      </c>
      <c r="D138" s="10"/>
      <c r="E138" s="2" t="s">
        <v>321</v>
      </c>
      <c r="F138" s="33"/>
      <c r="G138" s="33"/>
      <c r="H138" s="33"/>
      <c r="I138" s="33"/>
      <c r="J138" s="33"/>
      <c r="K138" s="33"/>
      <c r="L138" s="33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61"/>
      <c r="X138" s="45"/>
      <c r="Y138" s="3">
        <v>7</v>
      </c>
      <c r="Z138" s="147">
        <v>7</v>
      </c>
      <c r="AA138" s="3">
        <f>SUM(Y138:Z138)</f>
        <v>14</v>
      </c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29"/>
      <c r="AV138" s="148"/>
      <c r="AW138" s="148"/>
      <c r="AX138" s="148"/>
      <c r="AY138" s="29"/>
      <c r="AZ138" s="3"/>
      <c r="BA138" s="188">
        <f>AV138</f>
        <v>0</v>
      </c>
      <c r="BB138" s="2">
        <f>AW138</f>
        <v>0</v>
      </c>
      <c r="BC138" s="2">
        <f>AX138</f>
        <v>0</v>
      </c>
      <c r="BD138" s="147">
        <f>AY138</f>
        <v>0</v>
      </c>
      <c r="BE138" s="3">
        <f>EK138</f>
        <v>-5.9755004481625337E-2</v>
      </c>
      <c r="BF138" s="188">
        <f>BA138/CV138*1000</f>
        <v>0</v>
      </c>
      <c r="BG138" s="2">
        <f>BB138/CV138*1000</f>
        <v>0</v>
      </c>
      <c r="BH138" s="2">
        <f>BC138/CV138*1000</f>
        <v>0</v>
      </c>
      <c r="BI138" s="147">
        <f>BD138/CV138*1000</f>
        <v>0</v>
      </c>
      <c r="BJ138" s="3"/>
      <c r="BK138" s="21">
        <v>16912</v>
      </c>
      <c r="BL138" s="3">
        <v>16912</v>
      </c>
      <c r="BM138" s="2">
        <v>0</v>
      </c>
      <c r="BN138" s="2">
        <v>0</v>
      </c>
      <c r="BO138" s="45"/>
      <c r="BP138" s="2">
        <f>BN138+BO138</f>
        <v>0</v>
      </c>
      <c r="BQ138" s="2">
        <f>BM138/BL138*1000</f>
        <v>0</v>
      </c>
      <c r="BR138" s="2">
        <f>BP138/BL138*1000</f>
        <v>0</v>
      </c>
      <c r="BS138" s="2"/>
      <c r="BT138" s="7">
        <v>16961</v>
      </c>
      <c r="BU138" s="3">
        <v>16939</v>
      </c>
      <c r="BV138" s="2">
        <f>BT138-BU138</f>
        <v>22</v>
      </c>
      <c r="BW138" s="2">
        <v>22</v>
      </c>
      <c r="BX138" s="61"/>
      <c r="BY138" s="2">
        <f>BW138+BX138</f>
        <v>22</v>
      </c>
      <c r="BZ138" s="2">
        <f>BV138/BU138*1000</f>
        <v>1.2987779680028337</v>
      </c>
      <c r="CA138" s="2">
        <f>BY138/BU138*1000</f>
        <v>1.2987779680028337</v>
      </c>
      <c r="CB138" s="2"/>
      <c r="CC138" s="105">
        <v>16841</v>
      </c>
      <c r="CD138" s="3">
        <v>16830</v>
      </c>
      <c r="CE138" s="2">
        <f>CC138-CD138</f>
        <v>11</v>
      </c>
      <c r="CF138" s="2">
        <v>11</v>
      </c>
      <c r="CG138" s="61"/>
      <c r="CH138" s="2">
        <f>CF138+CG138</f>
        <v>11</v>
      </c>
      <c r="CI138" s="2">
        <f>CE138/CD138*1000</f>
        <v>0.65359477124183007</v>
      </c>
      <c r="CJ138" s="2">
        <f>CH138/CD138*1000</f>
        <v>0.65359477124183007</v>
      </c>
      <c r="CK138" s="2"/>
      <c r="CL138" s="105">
        <v>16860</v>
      </c>
      <c r="CM138" s="3">
        <v>16849</v>
      </c>
      <c r="CN138" s="2">
        <f>CL138-CM138</f>
        <v>11</v>
      </c>
      <c r="CO138" s="2">
        <f>CN138</f>
        <v>11</v>
      </c>
      <c r="CP138" s="61"/>
      <c r="CQ138" s="2">
        <f>CO138+CP138</f>
        <v>11</v>
      </c>
      <c r="CR138" s="2">
        <f>CN138/CM138*1000</f>
        <v>0.65285773636417588</v>
      </c>
      <c r="CS138" s="2">
        <f>CQ138/CM138*1000</f>
        <v>0.65285773636417588</v>
      </c>
      <c r="CT138" s="2"/>
      <c r="CU138" s="132">
        <v>16734</v>
      </c>
      <c r="CV138" s="3">
        <v>16735</v>
      </c>
      <c r="CW138" s="2">
        <f>CU138-CV138</f>
        <v>-1</v>
      </c>
      <c r="CX138" s="2">
        <f>CW138</f>
        <v>-1</v>
      </c>
      <c r="CY138" s="61"/>
      <c r="CZ138" s="2">
        <f>CX138+CY138</f>
        <v>-1</v>
      </c>
      <c r="DA138" s="2">
        <f>CW138/CV138*1000</f>
        <v>-5.9755004481625337E-2</v>
      </c>
      <c r="DB138" s="2">
        <f>CZ138/CV138*1000</f>
        <v>-5.9755004481625337E-2</v>
      </c>
      <c r="DC138" s="2"/>
      <c r="DD138" s="132">
        <v>16704</v>
      </c>
      <c r="DE138" s="3">
        <v>16704</v>
      </c>
      <c r="DF138" s="2">
        <f>DD138-DE138</f>
        <v>0</v>
      </c>
      <c r="DG138" s="2">
        <f>DF138</f>
        <v>0</v>
      </c>
      <c r="DH138" s="61"/>
      <c r="DI138" s="2">
        <f>DG138+DH138</f>
        <v>0</v>
      </c>
      <c r="DJ138" s="2">
        <f>DF138/DE138*1000</f>
        <v>0</v>
      </c>
      <c r="DK138" s="2">
        <f>DI138/DE138*1000</f>
        <v>0</v>
      </c>
      <c r="DL138" s="2"/>
      <c r="DM138" s="132">
        <v>16715</v>
      </c>
      <c r="DN138" s="2">
        <v>16711</v>
      </c>
      <c r="DO138" s="3">
        <f>DM138-DN138</f>
        <v>4</v>
      </c>
      <c r="DP138" s="3">
        <f>DO138/DN138*1000</f>
        <v>0.23936329363892048</v>
      </c>
      <c r="DQ138" s="2"/>
      <c r="DR138" s="132">
        <v>16642</v>
      </c>
      <c r="DS138" s="2">
        <v>16637</v>
      </c>
      <c r="DT138" s="3">
        <f>DR138-DS138</f>
        <v>5</v>
      </c>
      <c r="DU138" s="3">
        <f>DT138/DS138*1000</f>
        <v>0.30053495221494264</v>
      </c>
      <c r="DV138" s="2"/>
      <c r="DW138" s="2"/>
      <c r="DX138" s="77">
        <f>BP138</f>
        <v>0</v>
      </c>
      <c r="DY138" s="83">
        <f>BY138</f>
        <v>22</v>
      </c>
      <c r="DZ138" s="83">
        <f>CH138</f>
        <v>11</v>
      </c>
      <c r="EA138" s="81">
        <f>CQ138</f>
        <v>11</v>
      </c>
      <c r="EB138" s="81">
        <f>CZ138</f>
        <v>-1</v>
      </c>
      <c r="EC138" s="81">
        <f>DI138</f>
        <v>0</v>
      </c>
      <c r="ED138" s="81">
        <f>DO138</f>
        <v>4</v>
      </c>
      <c r="EE138" s="81">
        <f>DT138</f>
        <v>5</v>
      </c>
      <c r="EF138" s="2"/>
      <c r="EG138" s="77">
        <f>DX138/BL138*1000</f>
        <v>0</v>
      </c>
      <c r="EH138" s="83">
        <f>DY138/BU138*1000</f>
        <v>1.2987779680028337</v>
      </c>
      <c r="EI138" s="83">
        <f>DZ138/CD138*1000</f>
        <v>0.65359477124183007</v>
      </c>
      <c r="EJ138" s="81">
        <f>EA138/CM138*1000</f>
        <v>0.65285773636417588</v>
      </c>
      <c r="EK138" s="81">
        <f>EB138/CV138*1000</f>
        <v>-5.9755004481625337E-2</v>
      </c>
      <c r="EL138" s="81">
        <f>EC138/DN138*1000</f>
        <v>0</v>
      </c>
      <c r="EM138" s="81">
        <f>ED138/DN138*1000</f>
        <v>0.23936329363892048</v>
      </c>
      <c r="EN138" s="81">
        <f>EE138/DS138*1000</f>
        <v>0.30053495221494264</v>
      </c>
      <c r="EO138" s="2"/>
      <c r="EP138" s="83">
        <f>DY138-DX138</f>
        <v>22</v>
      </c>
      <c r="EQ138" s="83">
        <f>DZ138-DY138</f>
        <v>-11</v>
      </c>
      <c r="ER138" s="83">
        <f>EA138-DZ138</f>
        <v>0</v>
      </c>
      <c r="ES138" s="83">
        <f>EB138-EA138</f>
        <v>-12</v>
      </c>
      <c r="ET138" s="83">
        <f>EC138-EB138</f>
        <v>1</v>
      </c>
      <c r="EU138" s="83">
        <f>ED138-EC138</f>
        <v>4</v>
      </c>
      <c r="EV138" s="83">
        <f>EE138-ED138</f>
        <v>1</v>
      </c>
      <c r="EW138" s="2">
        <f>EU138+EV138</f>
        <v>5</v>
      </c>
      <c r="EX138" s="2">
        <f>SUM(ES138:EV138)</f>
        <v>-6</v>
      </c>
      <c r="EY138" s="54"/>
      <c r="EZ138" s="77">
        <f>BR138</f>
        <v>0</v>
      </c>
      <c r="FA138" s="83">
        <f>CA138</f>
        <v>1.2987779680028337</v>
      </c>
      <c r="FB138" s="83">
        <f>CJ138</f>
        <v>0.65359477124183007</v>
      </c>
      <c r="FC138" s="81">
        <f>CS138</f>
        <v>0.65285773636417588</v>
      </c>
      <c r="FD138" s="83">
        <f>DB138</f>
        <v>-5.9755004481625337E-2</v>
      </c>
      <c r="FE138" s="83">
        <f>DP138</f>
        <v>0.23936329363892048</v>
      </c>
      <c r="FF138" s="83">
        <f>DP138</f>
        <v>0.23936329363892048</v>
      </c>
      <c r="FG138" s="83">
        <f>DU138</f>
        <v>0.30053495221494264</v>
      </c>
      <c r="FH138" s="2">
        <f>EW138/DE138*1000</f>
        <v>0.29932950191570878</v>
      </c>
      <c r="FI138" s="2">
        <f>EX138/CM138*1000</f>
        <v>-0.35610421983500506</v>
      </c>
      <c r="FJ138" s="2"/>
      <c r="FK138" s="3">
        <f>EE138</f>
        <v>5</v>
      </c>
    </row>
    <row r="139" spans="1:167" ht="12" customHeight="1" x14ac:dyDescent="0.25">
      <c r="A139" s="2">
        <v>1</v>
      </c>
      <c r="B139" s="10" t="s">
        <v>147</v>
      </c>
      <c r="C139" s="197">
        <v>23098</v>
      </c>
      <c r="D139" s="10"/>
      <c r="E139" s="2" t="s">
        <v>322</v>
      </c>
      <c r="F139" s="33"/>
      <c r="G139" s="33"/>
      <c r="H139" s="33"/>
      <c r="I139" s="33"/>
      <c r="J139" s="33"/>
      <c r="K139" s="33"/>
      <c r="L139" s="33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61"/>
      <c r="X139" s="45"/>
      <c r="Y139" s="3">
        <v>11</v>
      </c>
      <c r="Z139" s="147">
        <v>3</v>
      </c>
      <c r="AA139" s="3">
        <f>SUM(Y139:Z139)</f>
        <v>14</v>
      </c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>
        <v>11</v>
      </c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29">
        <f>SUM(AB139:AT139)</f>
        <v>11</v>
      </c>
      <c r="AV139" s="178">
        <f>SUM(AB139:AJ139)</f>
        <v>0</v>
      </c>
      <c r="AW139" s="178">
        <f>SUM(AK139:AL139)</f>
        <v>11</v>
      </c>
      <c r="AX139" s="178">
        <f>SUM(AM139:AT139)</f>
        <v>0</v>
      </c>
      <c r="AY139" s="29">
        <f>SUM(AV139:AX139)</f>
        <v>11</v>
      </c>
      <c r="AZ139" s="3"/>
      <c r="BA139" s="2">
        <f>AV139</f>
        <v>0</v>
      </c>
      <c r="BB139" s="2">
        <f>AW139</f>
        <v>11</v>
      </c>
      <c r="BC139" s="2">
        <f>AX139</f>
        <v>0</v>
      </c>
      <c r="BD139" s="3">
        <f>AY139</f>
        <v>11</v>
      </c>
      <c r="BE139" s="3">
        <f>EK139</f>
        <v>3.739016638624042</v>
      </c>
      <c r="BF139" s="2">
        <f>BA139/CV139*1000</f>
        <v>0</v>
      </c>
      <c r="BG139" s="2">
        <f>BB139/CV139*1000</f>
        <v>2.0564591512432226</v>
      </c>
      <c r="BH139" s="2">
        <f>BC139/CV139*1000</f>
        <v>0</v>
      </c>
      <c r="BI139" s="3">
        <f>BD139/CV139*1000</f>
        <v>2.0564591512432226</v>
      </c>
      <c r="BJ139" s="3"/>
      <c r="BK139" s="21">
        <v>5021</v>
      </c>
      <c r="BL139" s="3">
        <v>5003</v>
      </c>
      <c r="BM139" s="2">
        <v>18</v>
      </c>
      <c r="BN139" s="2">
        <v>18</v>
      </c>
      <c r="BO139" s="45"/>
      <c r="BP139" s="2">
        <f>BN139+BO139</f>
        <v>18</v>
      </c>
      <c r="BQ139" s="2">
        <f>BM139/BL139*1000</f>
        <v>3.597841295222866</v>
      </c>
      <c r="BR139" s="2">
        <f>BP139/BL139*1000</f>
        <v>3.597841295222866</v>
      </c>
      <c r="BS139" s="2"/>
      <c r="BT139" s="7">
        <v>5077</v>
      </c>
      <c r="BU139" s="3">
        <v>5068</v>
      </c>
      <c r="BV139" s="2">
        <f>BT139-BU139</f>
        <v>9</v>
      </c>
      <c r="BW139" s="2">
        <v>9</v>
      </c>
      <c r="BX139" s="61"/>
      <c r="BY139" s="2">
        <f>BW139+BX139</f>
        <v>9</v>
      </c>
      <c r="BZ139" s="2">
        <f>BV139/BU139*1000</f>
        <v>1.7758484609313339</v>
      </c>
      <c r="CA139" s="2">
        <f>BY139/BU139*1000</f>
        <v>1.7758484609313339</v>
      </c>
      <c r="CB139" s="2"/>
      <c r="CC139" s="105">
        <v>5096</v>
      </c>
      <c r="CD139" s="3">
        <v>5092</v>
      </c>
      <c r="CE139" s="2">
        <f>CC139-CD139</f>
        <v>4</v>
      </c>
      <c r="CF139" s="2">
        <v>4</v>
      </c>
      <c r="CG139" s="61"/>
      <c r="CH139" s="2">
        <f>CF139+CG139</f>
        <v>4</v>
      </c>
      <c r="CI139" s="2">
        <f>CE139/CD139*1000</f>
        <v>0.78554595443833475</v>
      </c>
      <c r="CJ139" s="2">
        <f>CH139/CD139*1000</f>
        <v>0.78554595443833475</v>
      </c>
      <c r="CK139" s="2"/>
      <c r="CL139" s="105">
        <v>5220</v>
      </c>
      <c r="CM139" s="3">
        <v>5221</v>
      </c>
      <c r="CN139" s="2">
        <f>CL139-CM139</f>
        <v>-1</v>
      </c>
      <c r="CO139" s="2">
        <f>CN139</f>
        <v>-1</v>
      </c>
      <c r="CP139" s="61"/>
      <c r="CQ139" s="2">
        <f>CO139+CP139</f>
        <v>-1</v>
      </c>
      <c r="CR139" s="2">
        <f>CN139/CM139*1000</f>
        <v>-0.1915341888527102</v>
      </c>
      <c r="CS139" s="2">
        <f>CQ139/CM139*1000</f>
        <v>-0.1915341888527102</v>
      </c>
      <c r="CT139" s="2"/>
      <c r="CU139" s="132">
        <v>5369</v>
      </c>
      <c r="CV139" s="3">
        <v>5349</v>
      </c>
      <c r="CW139" s="2">
        <f>CU139-CV139</f>
        <v>20</v>
      </c>
      <c r="CX139" s="2">
        <f>CW139</f>
        <v>20</v>
      </c>
      <c r="CY139" s="61"/>
      <c r="CZ139" s="2">
        <f>CX139+CY139</f>
        <v>20</v>
      </c>
      <c r="DA139" s="2">
        <f>CW139/CV139*1000</f>
        <v>3.739016638624042</v>
      </c>
      <c r="DB139" s="2">
        <f>CZ139/CV139*1000</f>
        <v>3.739016638624042</v>
      </c>
      <c r="DC139" s="2"/>
      <c r="DD139" s="132">
        <v>5458</v>
      </c>
      <c r="DE139" s="3">
        <v>5442</v>
      </c>
      <c r="DF139" s="2">
        <f>DD139-DE139</f>
        <v>16</v>
      </c>
      <c r="DG139" s="2">
        <f>DF139</f>
        <v>16</v>
      </c>
      <c r="DH139" s="61"/>
      <c r="DI139" s="2">
        <f>DG139+DH139</f>
        <v>16</v>
      </c>
      <c r="DJ139" s="2">
        <f>DF139/DE139*1000</f>
        <v>2.940095553105476</v>
      </c>
      <c r="DK139" s="2">
        <f>DI139/DE139*1000</f>
        <v>2.940095553105476</v>
      </c>
      <c r="DL139" s="2"/>
      <c r="DM139" s="132">
        <v>5594</v>
      </c>
      <c r="DN139" s="2">
        <v>5590</v>
      </c>
      <c r="DO139" s="3">
        <f>DM139-DN139</f>
        <v>4</v>
      </c>
      <c r="DP139" s="3">
        <f>DO139/DN139*1000</f>
        <v>0.7155635062611807</v>
      </c>
      <c r="DQ139" s="2"/>
      <c r="DR139" s="132">
        <v>5703</v>
      </c>
      <c r="DS139" s="2">
        <v>5678</v>
      </c>
      <c r="DT139" s="3">
        <f>DR139-DS139</f>
        <v>25</v>
      </c>
      <c r="DU139" s="3">
        <f>DT139/DS139*1000</f>
        <v>4.4029587883057415</v>
      </c>
      <c r="DV139" s="2"/>
      <c r="DW139" s="2"/>
      <c r="DX139" s="77">
        <f>BP139</f>
        <v>18</v>
      </c>
      <c r="DY139" s="83">
        <f>BY139</f>
        <v>9</v>
      </c>
      <c r="DZ139" s="83">
        <f>CH139</f>
        <v>4</v>
      </c>
      <c r="EA139" s="81">
        <f>CQ139</f>
        <v>-1</v>
      </c>
      <c r="EB139" s="81">
        <f>CZ139</f>
        <v>20</v>
      </c>
      <c r="EC139" s="81">
        <f>DI139</f>
        <v>16</v>
      </c>
      <c r="ED139" s="81">
        <f>DO139</f>
        <v>4</v>
      </c>
      <c r="EE139" s="81">
        <f>DT139</f>
        <v>25</v>
      </c>
      <c r="EF139" s="2"/>
      <c r="EG139" s="77">
        <f>DX139/BL139*1000</f>
        <v>3.597841295222866</v>
      </c>
      <c r="EH139" s="83">
        <f>DY139/BU139*1000</f>
        <v>1.7758484609313339</v>
      </c>
      <c r="EI139" s="83">
        <f>DZ139/CD139*1000</f>
        <v>0.78554595443833475</v>
      </c>
      <c r="EJ139" s="81">
        <f>EA139/CM139*1000</f>
        <v>-0.1915341888527102</v>
      </c>
      <c r="EK139" s="81">
        <f>EB139/CV139*1000</f>
        <v>3.739016638624042</v>
      </c>
      <c r="EL139" s="81">
        <f>EC139/DN139*1000</f>
        <v>2.8622540250447228</v>
      </c>
      <c r="EM139" s="81">
        <f>ED139/DN139*1000</f>
        <v>0.7155635062611807</v>
      </c>
      <c r="EN139" s="81">
        <f>EE139/DS139*1000</f>
        <v>4.4029587883057415</v>
      </c>
      <c r="EO139" s="2"/>
      <c r="EP139" s="83">
        <f>DY139-DX139</f>
        <v>-9</v>
      </c>
      <c r="EQ139" s="83">
        <f>DZ139-DY139</f>
        <v>-5</v>
      </c>
      <c r="ER139" s="83">
        <f>EA139-DZ139</f>
        <v>-5</v>
      </c>
      <c r="ES139" s="83">
        <f>EB139-EA139</f>
        <v>21</v>
      </c>
      <c r="ET139" s="83">
        <f>EC139-EB139</f>
        <v>-4</v>
      </c>
      <c r="EU139" s="83">
        <f>ED139-EC139</f>
        <v>-12</v>
      </c>
      <c r="EV139" s="83">
        <f>EE139-ED139</f>
        <v>21</v>
      </c>
      <c r="EW139" s="2">
        <f>EU139+EV139</f>
        <v>9</v>
      </c>
      <c r="EX139" s="2">
        <f>SUM(ES139:EV139)</f>
        <v>26</v>
      </c>
      <c r="EY139" s="54"/>
      <c r="EZ139" s="77">
        <f>BR139</f>
        <v>3.597841295222866</v>
      </c>
      <c r="FA139" s="83">
        <f>CA139</f>
        <v>1.7758484609313339</v>
      </c>
      <c r="FB139" s="83">
        <f>CJ139</f>
        <v>0.78554595443833475</v>
      </c>
      <c r="FC139" s="81">
        <f>CS139</f>
        <v>-0.1915341888527102</v>
      </c>
      <c r="FD139" s="83">
        <f>DB139</f>
        <v>3.739016638624042</v>
      </c>
      <c r="FE139" s="83">
        <f>DP139</f>
        <v>0.7155635062611807</v>
      </c>
      <c r="FF139" s="83">
        <f>DP139</f>
        <v>0.7155635062611807</v>
      </c>
      <c r="FG139" s="83">
        <f>DU139</f>
        <v>4.4029587883057415</v>
      </c>
      <c r="FH139" s="2">
        <f>EW139/DE139*1000</f>
        <v>1.6538037486218302</v>
      </c>
      <c r="FI139" s="2">
        <f>EX139/CM139*1000</f>
        <v>4.9798889101704651</v>
      </c>
      <c r="FJ139" s="2"/>
      <c r="FK139" s="3">
        <f>EE139</f>
        <v>25</v>
      </c>
    </row>
    <row r="140" spans="1:167" ht="12" customHeight="1" x14ac:dyDescent="0.25">
      <c r="A140" s="2">
        <v>1</v>
      </c>
      <c r="B140" s="10" t="s">
        <v>145</v>
      </c>
      <c r="C140" s="197">
        <v>12009</v>
      </c>
      <c r="D140" s="10"/>
      <c r="E140" s="2" t="s">
        <v>323</v>
      </c>
      <c r="F140" s="33"/>
      <c r="G140" s="33"/>
      <c r="H140" s="33"/>
      <c r="I140" s="33"/>
      <c r="J140" s="33"/>
      <c r="K140" s="33"/>
      <c r="L140" s="33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61"/>
      <c r="X140" s="45"/>
      <c r="Y140" s="3">
        <v>8</v>
      </c>
      <c r="Z140" s="147">
        <v>8</v>
      </c>
      <c r="AA140" s="3">
        <f>SUM(Y140:Z140)</f>
        <v>16</v>
      </c>
      <c r="AB140" s="178" t="s">
        <v>694</v>
      </c>
      <c r="AC140" s="178" t="s">
        <v>694</v>
      </c>
      <c r="AD140" s="178"/>
      <c r="AE140" s="178"/>
      <c r="AF140" s="178"/>
      <c r="AG140" s="178"/>
      <c r="AH140" s="178"/>
      <c r="AI140" s="178"/>
      <c r="AJ140" s="178" t="s">
        <v>694</v>
      </c>
      <c r="AK140" s="178">
        <v>10</v>
      </c>
      <c r="AL140" s="178"/>
      <c r="AM140" s="178" t="s">
        <v>694</v>
      </c>
      <c r="AN140" s="178" t="s">
        <v>694</v>
      </c>
      <c r="AO140" s="178"/>
      <c r="AP140" s="178"/>
      <c r="AQ140" s="178"/>
      <c r="AR140" s="178"/>
      <c r="AS140" s="178" t="s">
        <v>694</v>
      </c>
      <c r="AT140" s="178"/>
      <c r="AU140" s="29">
        <f>SUM(AB140:AT140)</f>
        <v>10</v>
      </c>
      <c r="AV140" s="178">
        <f>SUM(AB140:AJ140)</f>
        <v>0</v>
      </c>
      <c r="AW140" s="178">
        <f>SUM(AK140:AL140)</f>
        <v>10</v>
      </c>
      <c r="AX140" s="178">
        <f>SUM(AM140:AT140)</f>
        <v>0</v>
      </c>
      <c r="AY140" s="29">
        <f>SUM(AV140:AX140)</f>
        <v>10</v>
      </c>
      <c r="AZ140" s="3"/>
      <c r="BA140" s="2">
        <f>AV140</f>
        <v>0</v>
      </c>
      <c r="BB140" s="2">
        <f>AW140</f>
        <v>10</v>
      </c>
      <c r="BC140" s="2">
        <f>AX140</f>
        <v>0</v>
      </c>
      <c r="BD140" s="3">
        <f>AY140</f>
        <v>10</v>
      </c>
      <c r="BE140" s="3">
        <f>EK140</f>
        <v>1.2155591572123177</v>
      </c>
      <c r="BF140" s="2">
        <f>BA140/CV140*1000</f>
        <v>0</v>
      </c>
      <c r="BG140" s="2">
        <f>BB140/CV140*1000</f>
        <v>0.57883769391062745</v>
      </c>
      <c r="BH140" s="2">
        <f>BC140/CV140*1000</f>
        <v>0</v>
      </c>
      <c r="BI140" s="3">
        <f>BD140/CV140*1000</f>
        <v>0.57883769391062745</v>
      </c>
      <c r="BJ140" s="3"/>
      <c r="BK140" s="21">
        <v>16957</v>
      </c>
      <c r="BL140" s="3">
        <v>16939</v>
      </c>
      <c r="BM140" s="2">
        <v>18</v>
      </c>
      <c r="BN140" s="2">
        <v>18</v>
      </c>
      <c r="BO140" s="45"/>
      <c r="BP140" s="2">
        <f>BN140+BO140</f>
        <v>18</v>
      </c>
      <c r="BQ140" s="2">
        <f>BM140/BL140*1000</f>
        <v>1.0626365192750458</v>
      </c>
      <c r="BR140" s="2">
        <f>BP140/BL140*1000</f>
        <v>1.0626365192750458</v>
      </c>
      <c r="BS140" s="2"/>
      <c r="BT140" s="7">
        <v>17048</v>
      </c>
      <c r="BU140" s="3">
        <v>17037</v>
      </c>
      <c r="BV140" s="2">
        <f>BT140-BU140</f>
        <v>11</v>
      </c>
      <c r="BW140" s="2">
        <v>11</v>
      </c>
      <c r="BX140" s="61"/>
      <c r="BY140" s="2">
        <f>BW140+BX140</f>
        <v>11</v>
      </c>
      <c r="BZ140" s="2">
        <f>BV140/BU140*1000</f>
        <v>0.64565357750777719</v>
      </c>
      <c r="CA140" s="2">
        <f>BY140/BU140*1000</f>
        <v>0.64565357750777719</v>
      </c>
      <c r="CB140" s="2"/>
      <c r="CC140" s="105">
        <v>17129</v>
      </c>
      <c r="CD140" s="3">
        <v>17116</v>
      </c>
      <c r="CE140" s="2">
        <f>CC140-CD140</f>
        <v>13</v>
      </c>
      <c r="CF140" s="2">
        <v>13</v>
      </c>
      <c r="CG140" s="61"/>
      <c r="CH140" s="2">
        <f>CF140+CG140</f>
        <v>13</v>
      </c>
      <c r="CI140" s="2">
        <f>CE140/CD140*1000</f>
        <v>0.75952325309651791</v>
      </c>
      <c r="CJ140" s="2">
        <f>CH140/CD140*1000</f>
        <v>0.75952325309651791</v>
      </c>
      <c r="CK140" s="2"/>
      <c r="CL140" s="105">
        <v>17149</v>
      </c>
      <c r="CM140" s="3">
        <v>17130</v>
      </c>
      <c r="CN140" s="2">
        <f>CL140-CM140</f>
        <v>19</v>
      </c>
      <c r="CO140" s="2">
        <f>CN140</f>
        <v>19</v>
      </c>
      <c r="CP140" s="61"/>
      <c r="CQ140" s="2">
        <f>CO140+CP140</f>
        <v>19</v>
      </c>
      <c r="CR140" s="2">
        <f>CN140/CM140*1000</f>
        <v>1.1091652072387626</v>
      </c>
      <c r="CS140" s="2">
        <f>CQ140/CM140*1000</f>
        <v>1.1091652072387626</v>
      </c>
      <c r="CT140" s="2"/>
      <c r="CU140" s="132">
        <v>17297</v>
      </c>
      <c r="CV140" s="3">
        <v>17276</v>
      </c>
      <c r="CW140" s="2">
        <f>CU140-CV140</f>
        <v>21</v>
      </c>
      <c r="CX140" s="2">
        <f>CW140</f>
        <v>21</v>
      </c>
      <c r="CY140" s="61"/>
      <c r="CZ140" s="2">
        <f>CX140+CY140</f>
        <v>21</v>
      </c>
      <c r="DA140" s="2">
        <f>CW140/CV140*1000</f>
        <v>1.2155591572123177</v>
      </c>
      <c r="DB140" s="2">
        <f>CZ140/CV140*1000</f>
        <v>1.2155591572123177</v>
      </c>
      <c r="DC140" s="2"/>
      <c r="DD140" s="132">
        <v>17322</v>
      </c>
      <c r="DE140" s="3">
        <v>17276</v>
      </c>
      <c r="DF140" s="2">
        <f>DD140-DE140</f>
        <v>46</v>
      </c>
      <c r="DG140" s="2">
        <f>DF140</f>
        <v>46</v>
      </c>
      <c r="DH140" s="61"/>
      <c r="DI140" s="2">
        <f>DG140+DH140</f>
        <v>46</v>
      </c>
      <c r="DJ140" s="2">
        <f>DF140/DE140*1000</f>
        <v>2.6626533919888864</v>
      </c>
      <c r="DK140" s="2">
        <f>DI140/DE140*1000</f>
        <v>2.6626533919888864</v>
      </c>
      <c r="DL140" s="2"/>
      <c r="DM140" s="132">
        <v>17393</v>
      </c>
      <c r="DN140" s="2">
        <v>17374</v>
      </c>
      <c r="DO140" s="3">
        <f>DM140-DN140</f>
        <v>19</v>
      </c>
      <c r="DP140" s="3">
        <f>DO140/DN140*1000</f>
        <v>1.0935881201795787</v>
      </c>
      <c r="DQ140" s="2"/>
      <c r="DR140" s="132">
        <v>17493</v>
      </c>
      <c r="DS140" s="2">
        <v>17474</v>
      </c>
      <c r="DT140" s="3">
        <f>DR140-DS140</f>
        <v>19</v>
      </c>
      <c r="DU140" s="3">
        <f>DT140/DS140*1000</f>
        <v>1.0873297470527643</v>
      </c>
      <c r="DV140" s="2"/>
      <c r="DW140" s="2"/>
      <c r="DX140" s="77">
        <f>BP140</f>
        <v>18</v>
      </c>
      <c r="DY140" s="83">
        <f>BY140</f>
        <v>11</v>
      </c>
      <c r="DZ140" s="83">
        <f>CH140</f>
        <v>13</v>
      </c>
      <c r="EA140" s="81">
        <f>CQ140</f>
        <v>19</v>
      </c>
      <c r="EB140" s="81">
        <f>CZ140</f>
        <v>21</v>
      </c>
      <c r="EC140" s="81">
        <f>DI140</f>
        <v>46</v>
      </c>
      <c r="ED140" s="81">
        <f>DO140</f>
        <v>19</v>
      </c>
      <c r="EE140" s="81">
        <f>DT140</f>
        <v>19</v>
      </c>
      <c r="EF140" s="2"/>
      <c r="EG140" s="77">
        <f>DX140/BL140*1000</f>
        <v>1.0626365192750458</v>
      </c>
      <c r="EH140" s="83">
        <f>DY140/BU140*1000</f>
        <v>0.64565357750777719</v>
      </c>
      <c r="EI140" s="83">
        <f>DZ140/CD140*1000</f>
        <v>0.75952325309651791</v>
      </c>
      <c r="EJ140" s="81">
        <f>EA140/CM140*1000</f>
        <v>1.1091652072387626</v>
      </c>
      <c r="EK140" s="81">
        <f>EB140/CV140*1000</f>
        <v>1.2155591572123177</v>
      </c>
      <c r="EL140" s="81">
        <f>EC140/DN140*1000</f>
        <v>2.6476343962242428</v>
      </c>
      <c r="EM140" s="81">
        <f>ED140/DN140*1000</f>
        <v>1.0935881201795787</v>
      </c>
      <c r="EN140" s="81">
        <f>EE140/DS140*1000</f>
        <v>1.0873297470527643</v>
      </c>
      <c r="EO140" s="2"/>
      <c r="EP140" s="83">
        <f>DY140-DX140</f>
        <v>-7</v>
      </c>
      <c r="EQ140" s="83">
        <f>DZ140-DY140</f>
        <v>2</v>
      </c>
      <c r="ER140" s="83">
        <f>EA140-DZ140</f>
        <v>6</v>
      </c>
      <c r="ES140" s="83">
        <f>EB140-EA140</f>
        <v>2</v>
      </c>
      <c r="ET140" s="83">
        <f>EC140-EB140</f>
        <v>25</v>
      </c>
      <c r="EU140" s="83">
        <f>ED140-EC140</f>
        <v>-27</v>
      </c>
      <c r="EV140" s="83">
        <f>EE140-ED140</f>
        <v>0</v>
      </c>
      <c r="EW140" s="2">
        <f>EU140+EV140</f>
        <v>-27</v>
      </c>
      <c r="EX140" s="2">
        <f>SUM(ES140:EV140)</f>
        <v>0</v>
      </c>
      <c r="EY140" s="54"/>
      <c r="EZ140" s="77">
        <f>BR140</f>
        <v>1.0626365192750458</v>
      </c>
      <c r="FA140" s="83">
        <f>CA140</f>
        <v>0.64565357750777719</v>
      </c>
      <c r="FB140" s="83">
        <f>CJ140</f>
        <v>0.75952325309651791</v>
      </c>
      <c r="FC140" s="81">
        <f>CS140</f>
        <v>1.1091652072387626</v>
      </c>
      <c r="FD140" s="83">
        <f>DB140</f>
        <v>1.2155591572123177</v>
      </c>
      <c r="FE140" s="83">
        <f>DP140</f>
        <v>1.0935881201795787</v>
      </c>
      <c r="FF140" s="83">
        <f>DP140</f>
        <v>1.0935881201795787</v>
      </c>
      <c r="FG140" s="83">
        <f>DU140</f>
        <v>1.0873297470527643</v>
      </c>
      <c r="FH140" s="2">
        <f>EW140/DE140*1000</f>
        <v>-1.562861773558694</v>
      </c>
      <c r="FI140" s="2">
        <f>EX140/CM140*1000</f>
        <v>0</v>
      </c>
      <c r="FJ140" s="2"/>
      <c r="FK140" s="3">
        <f>EE140</f>
        <v>19</v>
      </c>
    </row>
    <row r="141" spans="1:167" ht="12" customHeight="1" x14ac:dyDescent="0.25">
      <c r="A141" s="2">
        <v>3</v>
      </c>
      <c r="B141" s="10" t="s">
        <v>155</v>
      </c>
      <c r="C141" s="197">
        <v>83012</v>
      </c>
      <c r="D141" s="10"/>
      <c r="E141" s="192" t="s">
        <v>660</v>
      </c>
      <c r="F141" s="33"/>
      <c r="G141" s="33"/>
      <c r="H141" s="33"/>
      <c r="I141" s="33"/>
      <c r="J141" s="33">
        <v>90</v>
      </c>
      <c r="K141" s="33">
        <f>SUM(I141+J141)</f>
        <v>90</v>
      </c>
      <c r="L141" s="33"/>
      <c r="M141" s="45"/>
      <c r="N141" s="45"/>
      <c r="O141" s="45">
        <v>95</v>
      </c>
      <c r="P141" s="138"/>
      <c r="Q141" s="45"/>
      <c r="R141" s="45"/>
      <c r="S141" s="45"/>
      <c r="T141" s="45"/>
      <c r="U141" s="45"/>
      <c r="V141" s="45"/>
      <c r="W141" s="61"/>
      <c r="X141" s="45">
        <f>SUM(M141:W141)</f>
        <v>95</v>
      </c>
      <c r="Y141" s="3">
        <v>103</v>
      </c>
      <c r="Z141" s="147">
        <v>3</v>
      </c>
      <c r="AA141" s="3">
        <f>SUM(Y141:Z141)</f>
        <v>106</v>
      </c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29"/>
      <c r="AV141" s="148"/>
      <c r="AW141" s="148"/>
      <c r="AX141" s="148"/>
      <c r="AY141" s="29"/>
      <c r="AZ141" s="3"/>
      <c r="BA141" s="188">
        <f>AV141</f>
        <v>0</v>
      </c>
      <c r="BB141" s="2">
        <f>AW141</f>
        <v>0</v>
      </c>
      <c r="BC141" s="2">
        <f>AX141</f>
        <v>0</v>
      </c>
      <c r="BD141" s="147">
        <f>AY141</f>
        <v>0</v>
      </c>
      <c r="BE141" s="3">
        <f>EK141</f>
        <v>10.560307208936987</v>
      </c>
      <c r="BF141" s="188">
        <f>BA141/CV141*1000</f>
        <v>0</v>
      </c>
      <c r="BG141" s="2">
        <f>BB141/CV141*1000</f>
        <v>0</v>
      </c>
      <c r="BH141" s="2">
        <f>BC141/CV141*1000</f>
        <v>0</v>
      </c>
      <c r="BI141" s="147">
        <f>BD141/CV141*1000</f>
        <v>0</v>
      </c>
      <c r="BJ141" s="3"/>
      <c r="BK141" s="21">
        <v>11326</v>
      </c>
      <c r="BL141" s="3">
        <v>11170</v>
      </c>
      <c r="BM141" s="2">
        <v>156</v>
      </c>
      <c r="BN141" s="2">
        <v>156</v>
      </c>
      <c r="BO141" s="45"/>
      <c r="BP141" s="2">
        <f>BN141+BO141</f>
        <v>156</v>
      </c>
      <c r="BQ141" s="2">
        <f>BM141/BL141*1000</f>
        <v>13.965980304386749</v>
      </c>
      <c r="BR141" s="2">
        <f>BP141/BL141*1000</f>
        <v>13.965980304386749</v>
      </c>
      <c r="BS141" s="2"/>
      <c r="BT141" s="7">
        <v>11364</v>
      </c>
      <c r="BU141" s="3">
        <v>11229</v>
      </c>
      <c r="BV141" s="2">
        <f>BT141-BU141</f>
        <v>135</v>
      </c>
      <c r="BW141" s="2">
        <v>135</v>
      </c>
      <c r="BX141" s="61"/>
      <c r="BY141" s="2">
        <f>BW141+BX141</f>
        <v>135</v>
      </c>
      <c r="BZ141" s="2">
        <f>BV141/BU141*1000</f>
        <v>12.022441891530859</v>
      </c>
      <c r="CA141" s="2">
        <f>BY141/BU141*1000</f>
        <v>12.022441891530859</v>
      </c>
      <c r="CB141" s="2"/>
      <c r="CC141" s="105">
        <v>11355</v>
      </c>
      <c r="CD141" s="3">
        <v>11267</v>
      </c>
      <c r="CE141" s="2">
        <f>CC141-CD141</f>
        <v>88</v>
      </c>
      <c r="CF141" s="2">
        <v>88</v>
      </c>
      <c r="CG141" s="61"/>
      <c r="CH141" s="2">
        <f>CF141+CG141</f>
        <v>88</v>
      </c>
      <c r="CI141" s="2">
        <f>CE141/CD141*1000</f>
        <v>7.8104198100647908</v>
      </c>
      <c r="CJ141" s="2">
        <f>CH141/CD141*1000</f>
        <v>7.8104198100647908</v>
      </c>
      <c r="CK141" s="2"/>
      <c r="CL141" s="105">
        <v>11494</v>
      </c>
      <c r="CM141" s="3">
        <v>11420</v>
      </c>
      <c r="CN141" s="2">
        <f>CL141-CM141</f>
        <v>74</v>
      </c>
      <c r="CO141" s="2">
        <f>CN141</f>
        <v>74</v>
      </c>
      <c r="CP141" s="61"/>
      <c r="CQ141" s="2">
        <f>CO141+CP141</f>
        <v>74</v>
      </c>
      <c r="CR141" s="2">
        <f>CN141/CM141*1000</f>
        <v>6.4798598949211907</v>
      </c>
      <c r="CS141" s="2">
        <f>CQ141/CM141*1000</f>
        <v>6.4798598949211907</v>
      </c>
      <c r="CT141" s="2"/>
      <c r="CU141" s="132">
        <v>11579</v>
      </c>
      <c r="CV141" s="3">
        <v>11458</v>
      </c>
      <c r="CW141" s="2">
        <f>CU141-CV141</f>
        <v>121</v>
      </c>
      <c r="CX141" s="2">
        <f>CW141</f>
        <v>121</v>
      </c>
      <c r="CY141" s="61"/>
      <c r="CZ141" s="2">
        <f>CX141+CY141</f>
        <v>121</v>
      </c>
      <c r="DA141" s="2">
        <f>CW141/CV141*1000</f>
        <v>10.560307208936987</v>
      </c>
      <c r="DB141" s="2">
        <f>CZ141/CV141*1000</f>
        <v>10.560307208936987</v>
      </c>
      <c r="DC141" s="2"/>
      <c r="DD141" s="132">
        <v>11536</v>
      </c>
      <c r="DE141" s="3">
        <v>11461</v>
      </c>
      <c r="DF141" s="2">
        <f>DD141-DE141</f>
        <v>75</v>
      </c>
      <c r="DG141" s="2">
        <f>DF141</f>
        <v>75</v>
      </c>
      <c r="DH141" s="61"/>
      <c r="DI141" s="2">
        <f>DG141+DH141</f>
        <v>75</v>
      </c>
      <c r="DJ141" s="2">
        <f>DF141/DE141*1000</f>
        <v>6.5439315941017355</v>
      </c>
      <c r="DK141" s="2">
        <f>DI141/DE141*1000</f>
        <v>6.5439315941017355</v>
      </c>
      <c r="DL141" s="2"/>
      <c r="DM141" s="132">
        <v>11392</v>
      </c>
      <c r="DN141" s="2">
        <v>11374</v>
      </c>
      <c r="DO141" s="3">
        <f>DM141-DN141</f>
        <v>18</v>
      </c>
      <c r="DP141" s="3">
        <f>DO141/DN141*1000</f>
        <v>1.5825567082820466</v>
      </c>
      <c r="DQ141" s="2"/>
      <c r="DR141" s="132">
        <v>11396</v>
      </c>
      <c r="DS141" s="2">
        <v>11389</v>
      </c>
      <c r="DT141" s="3">
        <f>DR141-DS141</f>
        <v>7</v>
      </c>
      <c r="DU141" s="3">
        <f>DT141/DS141*1000</f>
        <v>0.61462814996926851</v>
      </c>
      <c r="DV141" s="2"/>
      <c r="DW141" s="2"/>
      <c r="DX141" s="77">
        <f>BP141</f>
        <v>156</v>
      </c>
      <c r="DY141" s="83">
        <f>BY141</f>
        <v>135</v>
      </c>
      <c r="DZ141" s="83">
        <f>CH141</f>
        <v>88</v>
      </c>
      <c r="EA141" s="81">
        <f>CQ141</f>
        <v>74</v>
      </c>
      <c r="EB141" s="81">
        <f>CZ141</f>
        <v>121</v>
      </c>
      <c r="EC141" s="81">
        <f>DI141</f>
        <v>75</v>
      </c>
      <c r="ED141" s="81">
        <f>DO141</f>
        <v>18</v>
      </c>
      <c r="EE141" s="81">
        <f>DT141</f>
        <v>7</v>
      </c>
      <c r="EF141" s="2"/>
      <c r="EG141" s="77">
        <f>DX141/BL141*1000</f>
        <v>13.965980304386749</v>
      </c>
      <c r="EH141" s="83">
        <f>DY141/BU141*1000</f>
        <v>12.022441891530859</v>
      </c>
      <c r="EI141" s="83">
        <f>DZ141/CD141*1000</f>
        <v>7.8104198100647908</v>
      </c>
      <c r="EJ141" s="81">
        <f>EA141/CM141*1000</f>
        <v>6.4798598949211907</v>
      </c>
      <c r="EK141" s="81">
        <f>EB141/CV141*1000</f>
        <v>10.560307208936987</v>
      </c>
      <c r="EL141" s="81">
        <f>EC141/DN141*1000</f>
        <v>6.593986284508528</v>
      </c>
      <c r="EM141" s="81">
        <f>ED141/DN141*1000</f>
        <v>1.5825567082820466</v>
      </c>
      <c r="EN141" s="81">
        <f>EE141/DS141*1000</f>
        <v>0.61462814996926851</v>
      </c>
      <c r="EO141" s="2"/>
      <c r="EP141" s="83">
        <f>DY141-DX141</f>
        <v>-21</v>
      </c>
      <c r="EQ141" s="83">
        <f>DZ141-DY141</f>
        <v>-47</v>
      </c>
      <c r="ER141" s="83">
        <f>EA141-DZ141</f>
        <v>-14</v>
      </c>
      <c r="ES141" s="83">
        <f>EB141-EA141</f>
        <v>47</v>
      </c>
      <c r="ET141" s="83">
        <f>EC141-EB141</f>
        <v>-46</v>
      </c>
      <c r="EU141" s="83">
        <f>ED141-EC141</f>
        <v>-57</v>
      </c>
      <c r="EV141" s="83">
        <f>EE141-ED141</f>
        <v>-11</v>
      </c>
      <c r="EW141" s="2">
        <f>EU141+EV141</f>
        <v>-68</v>
      </c>
      <c r="EX141" s="2">
        <f>SUM(ES141:EV141)</f>
        <v>-67</v>
      </c>
      <c r="EY141" s="54"/>
      <c r="EZ141" s="77">
        <f>BR141</f>
        <v>13.965980304386749</v>
      </c>
      <c r="FA141" s="83">
        <f>CA141</f>
        <v>12.022441891530859</v>
      </c>
      <c r="FB141" s="83">
        <f>CJ141</f>
        <v>7.8104198100647908</v>
      </c>
      <c r="FC141" s="81">
        <f>CS141</f>
        <v>6.4798598949211907</v>
      </c>
      <c r="FD141" s="83">
        <f>DB141</f>
        <v>10.560307208936987</v>
      </c>
      <c r="FE141" s="83">
        <f>DP141</f>
        <v>1.5825567082820466</v>
      </c>
      <c r="FF141" s="83">
        <f>DP141</f>
        <v>1.5825567082820466</v>
      </c>
      <c r="FG141" s="83">
        <f>DU141</f>
        <v>0.61462814996926851</v>
      </c>
      <c r="FH141" s="2">
        <f>EW141/DE141*1000</f>
        <v>-5.9331646453189082</v>
      </c>
      <c r="FI141" s="2">
        <f>EX141/CM141*1000</f>
        <v>-5.8669001751313479</v>
      </c>
      <c r="FJ141" s="2"/>
      <c r="FK141" s="3">
        <f>EE141</f>
        <v>7</v>
      </c>
    </row>
    <row r="142" spans="1:167" ht="12" customHeight="1" x14ac:dyDescent="0.25">
      <c r="A142" s="2">
        <v>3</v>
      </c>
      <c r="B142" s="10" t="s">
        <v>151</v>
      </c>
      <c r="C142" s="197">
        <v>55050</v>
      </c>
      <c r="D142" s="10"/>
      <c r="E142" s="2" t="s">
        <v>324</v>
      </c>
      <c r="F142" s="33"/>
      <c r="G142" s="33"/>
      <c r="H142" s="33"/>
      <c r="I142" s="33"/>
      <c r="J142" s="33"/>
      <c r="K142" s="33"/>
      <c r="L142" s="33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61"/>
      <c r="X142" s="45"/>
      <c r="Y142" s="3">
        <v>6</v>
      </c>
      <c r="Z142" s="147">
        <v>5</v>
      </c>
      <c r="AA142" s="3">
        <f>SUM(Y142:Z142)</f>
        <v>11</v>
      </c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29"/>
      <c r="AV142" s="148"/>
      <c r="AW142" s="148"/>
      <c r="AX142" s="148"/>
      <c r="AY142" s="29"/>
      <c r="AZ142" s="3"/>
      <c r="BA142" s="188">
        <f>AV142</f>
        <v>0</v>
      </c>
      <c r="BB142" s="2">
        <f>AW142</f>
        <v>0</v>
      </c>
      <c r="BC142" s="2">
        <f>AX142</f>
        <v>0</v>
      </c>
      <c r="BD142" s="147">
        <f>AY142</f>
        <v>0</v>
      </c>
      <c r="BE142" s="3">
        <f>EK142</f>
        <v>0.91591866642242159</v>
      </c>
      <c r="BF142" s="188">
        <f>BA142/CV142*1000</f>
        <v>0</v>
      </c>
      <c r="BG142" s="2">
        <f>BB142/CV142*1000</f>
        <v>0</v>
      </c>
      <c r="BH142" s="2">
        <f>BC142/CV142*1000</f>
        <v>0</v>
      </c>
      <c r="BI142" s="147">
        <f>BD142/CV142*1000</f>
        <v>0</v>
      </c>
      <c r="BJ142" s="3"/>
      <c r="BK142" s="21">
        <v>10747</v>
      </c>
      <c r="BL142" s="3">
        <v>10737</v>
      </c>
      <c r="BM142" s="2">
        <v>10</v>
      </c>
      <c r="BN142" s="2">
        <v>10</v>
      </c>
      <c r="BO142" s="45"/>
      <c r="BP142" s="2">
        <f>BN142+BO142</f>
        <v>10</v>
      </c>
      <c r="BQ142" s="2">
        <f>BM142/BL142*1000</f>
        <v>0.93135885256589357</v>
      </c>
      <c r="BR142" s="2">
        <f>BP142/BL142*1000</f>
        <v>0.93135885256589357</v>
      </c>
      <c r="BS142" s="2"/>
      <c r="BT142" s="7">
        <v>10731</v>
      </c>
      <c r="BU142" s="3">
        <v>10734</v>
      </c>
      <c r="BV142" s="2">
        <f>BT142-BU142</f>
        <v>-3</v>
      </c>
      <c r="BW142" s="2">
        <v>-3</v>
      </c>
      <c r="BX142" s="61"/>
      <c r="BY142" s="2">
        <f>BW142+BX142</f>
        <v>-3</v>
      </c>
      <c r="BZ142" s="2">
        <f>BV142/BU142*1000</f>
        <v>-0.27948574622694244</v>
      </c>
      <c r="CA142" s="2">
        <f>BY142/BU142*1000</f>
        <v>-0.27948574622694244</v>
      </c>
      <c r="CB142" s="2"/>
      <c r="CC142" s="105">
        <v>10778</v>
      </c>
      <c r="CD142" s="3">
        <v>10771</v>
      </c>
      <c r="CE142" s="2">
        <f>CC142-CD142</f>
        <v>7</v>
      </c>
      <c r="CF142" s="2">
        <v>7</v>
      </c>
      <c r="CG142" s="61"/>
      <c r="CH142" s="2">
        <f>CF142+CG142</f>
        <v>7</v>
      </c>
      <c r="CI142" s="2">
        <f>CE142/CD142*1000</f>
        <v>0.64989323182619996</v>
      </c>
      <c r="CJ142" s="2">
        <f>CH142/CD142*1000</f>
        <v>0.64989323182619996</v>
      </c>
      <c r="CK142" s="2"/>
      <c r="CL142" s="105">
        <v>10807</v>
      </c>
      <c r="CM142" s="3">
        <v>10800</v>
      </c>
      <c r="CN142" s="2">
        <f>CL142-CM142</f>
        <v>7</v>
      </c>
      <c r="CO142" s="2">
        <f>CN142</f>
        <v>7</v>
      </c>
      <c r="CP142" s="61"/>
      <c r="CQ142" s="2">
        <f>CO142+CP142</f>
        <v>7</v>
      </c>
      <c r="CR142" s="2">
        <f>CN142/CM142*1000</f>
        <v>0.64814814814814814</v>
      </c>
      <c r="CS142" s="2">
        <f>CQ142/CM142*1000</f>
        <v>0.64814814814814814</v>
      </c>
      <c r="CT142" s="2"/>
      <c r="CU142" s="132">
        <v>10928</v>
      </c>
      <c r="CV142" s="3">
        <v>10918</v>
      </c>
      <c r="CW142" s="2">
        <f>CU142-CV142</f>
        <v>10</v>
      </c>
      <c r="CX142" s="2">
        <f>CW142</f>
        <v>10</v>
      </c>
      <c r="CY142" s="61"/>
      <c r="CZ142" s="2">
        <f>CX142+CY142</f>
        <v>10</v>
      </c>
      <c r="DA142" s="2">
        <f>CW142/CV142*1000</f>
        <v>0.91591866642242159</v>
      </c>
      <c r="DB142" s="2">
        <f>CZ142/CV142*1000</f>
        <v>0.91591866642242159</v>
      </c>
      <c r="DC142" s="2"/>
      <c r="DD142" s="132">
        <v>11011</v>
      </c>
      <c r="DE142" s="3">
        <v>11004</v>
      </c>
      <c r="DF142" s="2">
        <f>DD142-DE142</f>
        <v>7</v>
      </c>
      <c r="DG142" s="2">
        <f>DF142</f>
        <v>7</v>
      </c>
      <c r="DH142" s="61"/>
      <c r="DI142" s="2">
        <f>DG142+DH142</f>
        <v>7</v>
      </c>
      <c r="DJ142" s="2">
        <f>DF142/DE142*1000</f>
        <v>0.63613231552162852</v>
      </c>
      <c r="DK142" s="2">
        <f>DI142/DE142*1000</f>
        <v>0.63613231552162852</v>
      </c>
      <c r="DL142" s="2"/>
      <c r="DM142" s="132">
        <v>11126</v>
      </c>
      <c r="DN142" s="2">
        <v>11118</v>
      </c>
      <c r="DO142" s="3">
        <f>DM142-DN142</f>
        <v>8</v>
      </c>
      <c r="DP142" s="3">
        <f>DO142/DN142*1000</f>
        <v>0.71955387659651016</v>
      </c>
      <c r="DQ142" s="2"/>
      <c r="DR142" s="132">
        <v>11121</v>
      </c>
      <c r="DS142" s="2">
        <v>11139</v>
      </c>
      <c r="DT142" s="3">
        <f>DR142-DS142</f>
        <v>-18</v>
      </c>
      <c r="DU142" s="3">
        <f>DT142/DS142*1000</f>
        <v>-1.6159439806086722</v>
      </c>
      <c r="DV142" s="2"/>
      <c r="DW142" s="2"/>
      <c r="DX142" s="77">
        <f>BP142</f>
        <v>10</v>
      </c>
      <c r="DY142" s="83">
        <f>BY142</f>
        <v>-3</v>
      </c>
      <c r="DZ142" s="83">
        <f>CH142</f>
        <v>7</v>
      </c>
      <c r="EA142" s="81">
        <f>CQ142</f>
        <v>7</v>
      </c>
      <c r="EB142" s="81">
        <f>CZ142</f>
        <v>10</v>
      </c>
      <c r="EC142" s="81">
        <f>DI142</f>
        <v>7</v>
      </c>
      <c r="ED142" s="81">
        <f>DO142</f>
        <v>8</v>
      </c>
      <c r="EE142" s="81">
        <f>DT142</f>
        <v>-18</v>
      </c>
      <c r="EF142" s="2"/>
      <c r="EG142" s="77">
        <f>DX142/BL142*1000</f>
        <v>0.93135885256589357</v>
      </c>
      <c r="EH142" s="83">
        <f>DY142/BU142*1000</f>
        <v>-0.27948574622694244</v>
      </c>
      <c r="EI142" s="83">
        <f>DZ142/CD142*1000</f>
        <v>0.64989323182619996</v>
      </c>
      <c r="EJ142" s="81">
        <f>EA142/CM142*1000</f>
        <v>0.64814814814814814</v>
      </c>
      <c r="EK142" s="81">
        <f>EB142/CV142*1000</f>
        <v>0.91591866642242159</v>
      </c>
      <c r="EL142" s="81">
        <f>EC142/DN142*1000</f>
        <v>0.62960964202194636</v>
      </c>
      <c r="EM142" s="81">
        <f>ED142/DN142*1000</f>
        <v>0.71955387659651016</v>
      </c>
      <c r="EN142" s="81">
        <f>EE142/DS142*1000</f>
        <v>-1.6159439806086722</v>
      </c>
      <c r="EO142" s="2"/>
      <c r="EP142" s="83">
        <f>DY142-DX142</f>
        <v>-13</v>
      </c>
      <c r="EQ142" s="83">
        <f>DZ142-DY142</f>
        <v>10</v>
      </c>
      <c r="ER142" s="83">
        <f>EA142-DZ142</f>
        <v>0</v>
      </c>
      <c r="ES142" s="83">
        <f>EB142-EA142</f>
        <v>3</v>
      </c>
      <c r="ET142" s="83">
        <f>EC142-EB142</f>
        <v>-3</v>
      </c>
      <c r="EU142" s="83">
        <f>ED142-EC142</f>
        <v>1</v>
      </c>
      <c r="EV142" s="83">
        <f>EE142-ED142</f>
        <v>-26</v>
      </c>
      <c r="EW142" s="2">
        <f>EU142+EV142</f>
        <v>-25</v>
      </c>
      <c r="EX142" s="2">
        <f>SUM(ES142:EV142)</f>
        <v>-25</v>
      </c>
      <c r="EY142" s="54"/>
      <c r="EZ142" s="77">
        <f>BR142</f>
        <v>0.93135885256589357</v>
      </c>
      <c r="FA142" s="83">
        <f>CA142</f>
        <v>-0.27948574622694244</v>
      </c>
      <c r="FB142" s="83">
        <f>CJ142</f>
        <v>0.64989323182619996</v>
      </c>
      <c r="FC142" s="81">
        <f>CS142</f>
        <v>0.64814814814814814</v>
      </c>
      <c r="FD142" s="83">
        <f>DB142</f>
        <v>0.91591866642242159</v>
      </c>
      <c r="FE142" s="83">
        <f>DP142</f>
        <v>0.71955387659651016</v>
      </c>
      <c r="FF142" s="83">
        <f>DP142</f>
        <v>0.71955387659651016</v>
      </c>
      <c r="FG142" s="83">
        <f>DU142</f>
        <v>-1.6159439806086722</v>
      </c>
      <c r="FH142" s="2">
        <f>EW142/DE142*1000</f>
        <v>-2.2719011268629585</v>
      </c>
      <c r="FI142" s="2">
        <f>EX142/CM142*1000</f>
        <v>-2.3148148148148149</v>
      </c>
      <c r="FJ142" s="2"/>
      <c r="FK142" s="3">
        <f>EE142</f>
        <v>-18</v>
      </c>
    </row>
    <row r="143" spans="1:167" ht="12" customHeight="1" x14ac:dyDescent="0.25">
      <c r="A143" s="2">
        <v>1</v>
      </c>
      <c r="B143" s="10" t="s">
        <v>145</v>
      </c>
      <c r="C143" s="197">
        <v>11013</v>
      </c>
      <c r="D143" s="10"/>
      <c r="E143" s="2" t="s">
        <v>325</v>
      </c>
      <c r="F143" s="33"/>
      <c r="G143" s="33"/>
      <c r="H143" s="33"/>
      <c r="I143" s="33"/>
      <c r="J143" s="33"/>
      <c r="K143" s="33"/>
      <c r="L143" s="33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61"/>
      <c r="X143" s="45"/>
      <c r="Y143" s="3">
        <v>42</v>
      </c>
      <c r="Z143" s="147">
        <v>8</v>
      </c>
      <c r="AA143" s="3">
        <f>SUM(Y143:Z143)</f>
        <v>50</v>
      </c>
      <c r="AB143" s="178" t="s">
        <v>694</v>
      </c>
      <c r="AC143" s="178" t="s">
        <v>694</v>
      </c>
      <c r="AD143" s="178"/>
      <c r="AE143" s="178"/>
      <c r="AF143" s="178"/>
      <c r="AG143" s="178"/>
      <c r="AH143" s="178"/>
      <c r="AI143" s="178"/>
      <c r="AJ143" s="178" t="s">
        <v>694</v>
      </c>
      <c r="AK143" s="178">
        <v>37</v>
      </c>
      <c r="AL143" s="178"/>
      <c r="AM143" s="178" t="s">
        <v>694</v>
      </c>
      <c r="AN143" s="178" t="s">
        <v>694</v>
      </c>
      <c r="AO143" s="178"/>
      <c r="AP143" s="178"/>
      <c r="AQ143" s="178"/>
      <c r="AR143" s="178"/>
      <c r="AS143" s="178" t="s">
        <v>694</v>
      </c>
      <c r="AT143" s="178"/>
      <c r="AU143" s="29">
        <f>SUM(AB143:AT143)</f>
        <v>37</v>
      </c>
      <c r="AV143" s="178">
        <f>SUM(AB143:AJ143)</f>
        <v>0</v>
      </c>
      <c r="AW143" s="178">
        <f>SUM(AK143:AL143)</f>
        <v>37</v>
      </c>
      <c r="AX143" s="178">
        <f>SUM(AM143:AT143)</f>
        <v>0</v>
      </c>
      <c r="AY143" s="29">
        <f>SUM(AV143:AX143)</f>
        <v>37</v>
      </c>
      <c r="AZ143" s="3"/>
      <c r="BA143" s="2">
        <f>AV143</f>
        <v>0</v>
      </c>
      <c r="BB143" s="2">
        <f>AW143</f>
        <v>37</v>
      </c>
      <c r="BC143" s="2">
        <f>AX143</f>
        <v>0</v>
      </c>
      <c r="BD143" s="3">
        <f>AY143</f>
        <v>37</v>
      </c>
      <c r="BE143" s="3">
        <f>EK143</f>
        <v>2.4105321713332097</v>
      </c>
      <c r="BF143" s="2">
        <f>BA143/CV143*1000</f>
        <v>0</v>
      </c>
      <c r="BG143" s="2">
        <f>BB143/CV143*1000</f>
        <v>1.7151863526793991</v>
      </c>
      <c r="BH143" s="2">
        <f>BC143/CV143*1000</f>
        <v>0</v>
      </c>
      <c r="BI143" s="3">
        <f>BD143/CV143*1000</f>
        <v>1.7151863526793991</v>
      </c>
      <c r="BJ143" s="3"/>
      <c r="BK143" s="21">
        <v>21151</v>
      </c>
      <c r="BL143" s="3">
        <v>21046</v>
      </c>
      <c r="BM143" s="2">
        <v>105</v>
      </c>
      <c r="BN143" s="2">
        <v>105</v>
      </c>
      <c r="BO143" s="45"/>
      <c r="BP143" s="2">
        <f>BN143+BO143</f>
        <v>105</v>
      </c>
      <c r="BQ143" s="2">
        <f>BM143/BL143*1000</f>
        <v>4.9890715575406253</v>
      </c>
      <c r="BR143" s="2">
        <f>BP143/BL143*1000</f>
        <v>4.9890715575406253</v>
      </c>
      <c r="BS143" s="2"/>
      <c r="BT143" s="7">
        <v>21251</v>
      </c>
      <c r="BU143" s="3">
        <v>21150</v>
      </c>
      <c r="BV143" s="2">
        <f>BT143-BU143</f>
        <v>101</v>
      </c>
      <c r="BW143" s="2">
        <v>101</v>
      </c>
      <c r="BX143" s="61"/>
      <c r="BY143" s="2">
        <f>BW143+BX143</f>
        <v>101</v>
      </c>
      <c r="BZ143" s="2">
        <f>BV143/BU143*1000</f>
        <v>4.7754137115839246</v>
      </c>
      <c r="CA143" s="2">
        <f>BY143/BU143*1000</f>
        <v>4.7754137115839246</v>
      </c>
      <c r="CB143" s="2"/>
      <c r="CC143" s="105">
        <v>21315</v>
      </c>
      <c r="CD143" s="3">
        <v>21246</v>
      </c>
      <c r="CE143" s="2">
        <f>CC143-CD143</f>
        <v>69</v>
      </c>
      <c r="CF143" s="2">
        <v>69</v>
      </c>
      <c r="CG143" s="61"/>
      <c r="CH143" s="2">
        <f>CF143+CG143</f>
        <v>69</v>
      </c>
      <c r="CI143" s="2">
        <f>CE143/CD143*1000</f>
        <v>3.2476701496752329</v>
      </c>
      <c r="CJ143" s="2">
        <f>CH143/CD143*1000</f>
        <v>3.2476701496752329</v>
      </c>
      <c r="CK143" s="2"/>
      <c r="CL143" s="105">
        <v>21362</v>
      </c>
      <c r="CM143" s="3">
        <v>21300</v>
      </c>
      <c r="CN143" s="2">
        <f>CL143-CM143</f>
        <v>62</v>
      </c>
      <c r="CO143" s="2">
        <f>CN143</f>
        <v>62</v>
      </c>
      <c r="CP143" s="61"/>
      <c r="CQ143" s="2">
        <f>CO143+CP143</f>
        <v>62</v>
      </c>
      <c r="CR143" s="2">
        <f>CN143/CM143*1000</f>
        <v>2.910798122065728</v>
      </c>
      <c r="CS143" s="2">
        <f>CQ143/CM143*1000</f>
        <v>2.910798122065728</v>
      </c>
      <c r="CT143" s="2"/>
      <c r="CU143" s="132">
        <v>21624</v>
      </c>
      <c r="CV143" s="3">
        <v>21572</v>
      </c>
      <c r="CW143" s="2">
        <f>CU143-CV143</f>
        <v>52</v>
      </c>
      <c r="CX143" s="2">
        <f>CW143</f>
        <v>52</v>
      </c>
      <c r="CY143" s="61"/>
      <c r="CZ143" s="2">
        <f>CX143+CY143</f>
        <v>52</v>
      </c>
      <c r="DA143" s="2">
        <f>CW143/CV143*1000</f>
        <v>2.4105321713332097</v>
      </c>
      <c r="DB143" s="2">
        <f>CZ143/CV143*1000</f>
        <v>2.4105321713332097</v>
      </c>
      <c r="DC143" s="2"/>
      <c r="DD143" s="132">
        <v>21867</v>
      </c>
      <c r="DE143" s="3">
        <v>21820</v>
      </c>
      <c r="DF143" s="2">
        <f>DD143-DE143</f>
        <v>47</v>
      </c>
      <c r="DG143" s="2">
        <f>DF143</f>
        <v>47</v>
      </c>
      <c r="DH143" s="61"/>
      <c r="DI143" s="2">
        <f>DG143+DH143</f>
        <v>47</v>
      </c>
      <c r="DJ143" s="2">
        <f>DF143/DE143*1000</f>
        <v>2.1539871677360223</v>
      </c>
      <c r="DK143" s="2">
        <f>DI143/DE143*1000</f>
        <v>2.1539871677360223</v>
      </c>
      <c r="DL143" s="2"/>
      <c r="DM143" s="132">
        <v>21963</v>
      </c>
      <c r="DN143" s="2">
        <v>21936</v>
      </c>
      <c r="DO143" s="3">
        <f>DM143-DN143</f>
        <v>27</v>
      </c>
      <c r="DP143" s="3">
        <f>DO143/DN143*1000</f>
        <v>1.2308533916849016</v>
      </c>
      <c r="DQ143" s="2"/>
      <c r="DR143" s="132">
        <v>22096</v>
      </c>
      <c r="DS143" s="2">
        <v>22067</v>
      </c>
      <c r="DT143" s="3">
        <f>DR143-DS143</f>
        <v>29</v>
      </c>
      <c r="DU143" s="3">
        <f>DT143/DS143*1000</f>
        <v>1.3141795441156479</v>
      </c>
      <c r="DV143" s="2"/>
      <c r="DW143" s="2"/>
      <c r="DX143" s="77">
        <f>BP143</f>
        <v>105</v>
      </c>
      <c r="DY143" s="83">
        <f>BY143</f>
        <v>101</v>
      </c>
      <c r="DZ143" s="83">
        <f>CH143</f>
        <v>69</v>
      </c>
      <c r="EA143" s="81">
        <f>CQ143</f>
        <v>62</v>
      </c>
      <c r="EB143" s="81">
        <f>CZ143</f>
        <v>52</v>
      </c>
      <c r="EC143" s="81">
        <f>DI143</f>
        <v>47</v>
      </c>
      <c r="ED143" s="81">
        <f>DO143</f>
        <v>27</v>
      </c>
      <c r="EE143" s="81">
        <f>DT143</f>
        <v>29</v>
      </c>
      <c r="EF143" s="2"/>
      <c r="EG143" s="77">
        <f>DX143/BL143*1000</f>
        <v>4.9890715575406253</v>
      </c>
      <c r="EH143" s="83">
        <f>DY143/BU143*1000</f>
        <v>4.7754137115839246</v>
      </c>
      <c r="EI143" s="83">
        <f>DZ143/CD143*1000</f>
        <v>3.2476701496752329</v>
      </c>
      <c r="EJ143" s="81">
        <f>EA143/CM143*1000</f>
        <v>2.910798122065728</v>
      </c>
      <c r="EK143" s="81">
        <f>EB143/CV143*1000</f>
        <v>2.4105321713332097</v>
      </c>
      <c r="EL143" s="81">
        <f>EC143/DN143*1000</f>
        <v>2.1425966447848284</v>
      </c>
      <c r="EM143" s="81">
        <f>ED143/DN143*1000</f>
        <v>1.2308533916849016</v>
      </c>
      <c r="EN143" s="81">
        <f>EE143/DS143*1000</f>
        <v>1.3141795441156479</v>
      </c>
      <c r="EO143" s="2"/>
      <c r="EP143" s="83">
        <f>DY143-DX143</f>
        <v>-4</v>
      </c>
      <c r="EQ143" s="83">
        <f>DZ143-DY143</f>
        <v>-32</v>
      </c>
      <c r="ER143" s="83">
        <f>EA143-DZ143</f>
        <v>-7</v>
      </c>
      <c r="ES143" s="83">
        <f>EB143-EA143</f>
        <v>-10</v>
      </c>
      <c r="ET143" s="83">
        <f>EC143-EB143</f>
        <v>-5</v>
      </c>
      <c r="EU143" s="83">
        <f>ED143-EC143</f>
        <v>-20</v>
      </c>
      <c r="EV143" s="83">
        <f>EE143-ED143</f>
        <v>2</v>
      </c>
      <c r="EW143" s="2">
        <f>EU143+EV143</f>
        <v>-18</v>
      </c>
      <c r="EX143" s="2">
        <f>SUM(ES143:EV143)</f>
        <v>-33</v>
      </c>
      <c r="EY143" s="54"/>
      <c r="EZ143" s="77">
        <f>BR143</f>
        <v>4.9890715575406253</v>
      </c>
      <c r="FA143" s="83">
        <f>CA143</f>
        <v>4.7754137115839246</v>
      </c>
      <c r="FB143" s="83">
        <f>CJ143</f>
        <v>3.2476701496752329</v>
      </c>
      <c r="FC143" s="81">
        <f>CS143</f>
        <v>2.910798122065728</v>
      </c>
      <c r="FD143" s="83">
        <f>DB143</f>
        <v>2.4105321713332097</v>
      </c>
      <c r="FE143" s="83">
        <f>DP143</f>
        <v>1.2308533916849016</v>
      </c>
      <c r="FF143" s="83">
        <f>DP143</f>
        <v>1.2308533916849016</v>
      </c>
      <c r="FG143" s="83">
        <f>DU143</f>
        <v>1.3141795441156479</v>
      </c>
      <c r="FH143" s="2">
        <f>EW143/DE143*1000</f>
        <v>-0.82493125572868931</v>
      </c>
      <c r="FI143" s="2">
        <f>EX143/CM143*1000</f>
        <v>-1.5492957746478873</v>
      </c>
      <c r="FJ143" s="2"/>
      <c r="FK143" s="3">
        <f>EE143</f>
        <v>29</v>
      </c>
    </row>
    <row r="144" spans="1:167" ht="12" customHeight="1" x14ac:dyDescent="0.25">
      <c r="A144" s="2">
        <v>1</v>
      </c>
      <c r="B144" s="10" t="s">
        <v>150</v>
      </c>
      <c r="C144" s="197">
        <v>43005</v>
      </c>
      <c r="D144" s="10"/>
      <c r="E144" s="2" t="s">
        <v>326</v>
      </c>
      <c r="F144" s="33"/>
      <c r="G144" s="33" t="s">
        <v>176</v>
      </c>
      <c r="H144" s="33" t="s">
        <v>176</v>
      </c>
      <c r="I144" s="33"/>
      <c r="J144" s="33">
        <v>109</v>
      </c>
      <c r="K144" s="33">
        <f>SUM(I144+J144)</f>
        <v>109</v>
      </c>
      <c r="L144" s="33"/>
      <c r="M144" s="45"/>
      <c r="N144" s="45">
        <f>109+100</f>
        <v>209</v>
      </c>
      <c r="O144" s="45"/>
      <c r="P144" s="45"/>
      <c r="Q144" s="45"/>
      <c r="R144" s="45"/>
      <c r="S144" s="45"/>
      <c r="T144" s="45"/>
      <c r="U144" s="45"/>
      <c r="V144" s="45"/>
      <c r="W144" s="61"/>
      <c r="X144" s="45">
        <f>SUM(M144:W144)</f>
        <v>209</v>
      </c>
      <c r="Y144" s="3">
        <v>109</v>
      </c>
      <c r="Z144" s="147">
        <v>6</v>
      </c>
      <c r="AA144" s="3">
        <f>SUM(Y144:Z144)</f>
        <v>115</v>
      </c>
      <c r="AB144" s="178"/>
      <c r="AC144" s="178">
        <v>99</v>
      </c>
      <c r="AD144" s="178"/>
      <c r="AE144" s="178"/>
      <c r="AF144" s="178"/>
      <c r="AG144" s="178"/>
      <c r="AH144" s="178"/>
      <c r="AI144" s="178"/>
      <c r="AJ144" s="178"/>
      <c r="AK144" s="178" t="s">
        <v>694</v>
      </c>
      <c r="AL144" s="178" t="s">
        <v>694</v>
      </c>
      <c r="AM144" s="178" t="s">
        <v>694</v>
      </c>
      <c r="AN144" s="178" t="s">
        <v>694</v>
      </c>
      <c r="AO144" s="178"/>
      <c r="AP144" s="178" t="s">
        <v>694</v>
      </c>
      <c r="AQ144" s="178"/>
      <c r="AR144" s="178"/>
      <c r="AS144" s="178">
        <v>10</v>
      </c>
      <c r="AT144" s="178" t="s">
        <v>694</v>
      </c>
      <c r="AU144" s="29">
        <f>SUM(AB144:AT144)</f>
        <v>109</v>
      </c>
      <c r="AV144" s="178">
        <f>SUM(AB144:AJ144)</f>
        <v>99</v>
      </c>
      <c r="AW144" s="178">
        <f>SUM(AK144:AL144)</f>
        <v>0</v>
      </c>
      <c r="AX144" s="178">
        <f>SUM(AM144:AT144)</f>
        <v>10</v>
      </c>
      <c r="AY144" s="29">
        <f>SUM(AV144:AX144)</f>
        <v>109</v>
      </c>
      <c r="AZ144" s="3"/>
      <c r="BA144" s="2">
        <f>AV144</f>
        <v>99</v>
      </c>
      <c r="BB144" s="2">
        <f>AW144</f>
        <v>0</v>
      </c>
      <c r="BC144" s="2">
        <f>AX144</f>
        <v>10</v>
      </c>
      <c r="BD144" s="3">
        <f>AY144</f>
        <v>109</v>
      </c>
      <c r="BE144" s="3">
        <f>EK144</f>
        <v>8.8538626191866125</v>
      </c>
      <c r="BF144" s="2">
        <f>BA144/CV144*1000</f>
        <v>4.8161120840630476</v>
      </c>
      <c r="BG144" s="2">
        <f>BB144/CV144*1000</f>
        <v>0</v>
      </c>
      <c r="BH144" s="2">
        <f>BC144/CV144*1000</f>
        <v>0.48647596808717652</v>
      </c>
      <c r="BI144" s="3">
        <f>BD144/CV144*1000</f>
        <v>5.3025880521502238</v>
      </c>
      <c r="BJ144" s="3"/>
      <c r="BK144" s="21">
        <v>20468</v>
      </c>
      <c r="BL144" s="3">
        <v>20283</v>
      </c>
      <c r="BM144" s="2">
        <v>185</v>
      </c>
      <c r="BN144" s="2">
        <v>185</v>
      </c>
      <c r="BO144" s="45"/>
      <c r="BP144" s="2">
        <f>BN144+BO144</f>
        <v>185</v>
      </c>
      <c r="BQ144" s="2">
        <f>BM144/BL144*1000</f>
        <v>9.1209387171522938</v>
      </c>
      <c r="BR144" s="2">
        <f>BP144/BL144*1000</f>
        <v>9.1209387171522938</v>
      </c>
      <c r="BS144" s="2"/>
      <c r="BT144" s="7">
        <v>20542</v>
      </c>
      <c r="BU144" s="3">
        <v>20315</v>
      </c>
      <c r="BV144" s="2">
        <f>BT144-BU144</f>
        <v>227</v>
      </c>
      <c r="BW144" s="2">
        <v>227</v>
      </c>
      <c r="BX144" s="61"/>
      <c r="BY144" s="2">
        <f>BW144+BX144</f>
        <v>227</v>
      </c>
      <c r="BZ144" s="2">
        <f>BV144/BU144*1000</f>
        <v>11.174009352695052</v>
      </c>
      <c r="CA144" s="2">
        <f>BY144/BU144*1000</f>
        <v>11.174009352695052</v>
      </c>
      <c r="CB144" s="2"/>
      <c r="CC144" s="105">
        <v>20607</v>
      </c>
      <c r="CD144" s="3">
        <v>20434</v>
      </c>
      <c r="CE144" s="2">
        <f>CC144-CD144</f>
        <v>173</v>
      </c>
      <c r="CF144" s="2">
        <v>173</v>
      </c>
      <c r="CG144" s="61"/>
      <c r="CH144" s="2">
        <f>CF144+CG144</f>
        <v>173</v>
      </c>
      <c r="CI144" s="2">
        <f>CE144/CD144*1000</f>
        <v>8.4662816873837716</v>
      </c>
      <c r="CJ144" s="2">
        <f>CH144/CD144*1000</f>
        <v>8.4662816873837716</v>
      </c>
      <c r="CK144" s="2"/>
      <c r="CL144" s="105">
        <v>20707</v>
      </c>
      <c r="CM144" s="3">
        <v>20551</v>
      </c>
      <c r="CN144" s="2">
        <f>CL144-CM144</f>
        <v>156</v>
      </c>
      <c r="CO144" s="2">
        <f>CN144</f>
        <v>156</v>
      </c>
      <c r="CP144" s="61"/>
      <c r="CQ144" s="2">
        <f>CO144+CP144</f>
        <v>156</v>
      </c>
      <c r="CR144" s="2">
        <f>CN144/CM144*1000</f>
        <v>7.5908714904384214</v>
      </c>
      <c r="CS144" s="2">
        <f>CQ144/CM144*1000</f>
        <v>7.5908714904384214</v>
      </c>
      <c r="CT144" s="2"/>
      <c r="CU144" s="132">
        <v>20738</v>
      </c>
      <c r="CV144" s="3">
        <v>20556</v>
      </c>
      <c r="CW144" s="2">
        <f>CU144-CV144</f>
        <v>182</v>
      </c>
      <c r="CX144" s="2">
        <f>CW144</f>
        <v>182</v>
      </c>
      <c r="CY144" s="61"/>
      <c r="CZ144" s="2">
        <f>CX144+CY144</f>
        <v>182</v>
      </c>
      <c r="DA144" s="2">
        <f>CW144/CV144*1000</f>
        <v>8.8538626191866125</v>
      </c>
      <c r="DB144" s="2">
        <f>CZ144/CV144*1000</f>
        <v>8.8538626191866125</v>
      </c>
      <c r="DC144" s="2"/>
      <c r="DD144" s="132">
        <v>20847</v>
      </c>
      <c r="DE144" s="3">
        <v>20681</v>
      </c>
      <c r="DF144" s="2">
        <f>DD144-DE144</f>
        <v>166</v>
      </c>
      <c r="DG144" s="2">
        <f>DF144</f>
        <v>166</v>
      </c>
      <c r="DH144" s="61"/>
      <c r="DI144" s="2">
        <f>DG144+DH144</f>
        <v>166</v>
      </c>
      <c r="DJ144" s="2">
        <f>DF144/DE144*1000</f>
        <v>8.0266911658043618</v>
      </c>
      <c r="DK144" s="2">
        <f>DI144/DE144*1000</f>
        <v>8.0266911658043618</v>
      </c>
      <c r="DL144" s="2"/>
      <c r="DM144" s="132">
        <v>21006</v>
      </c>
      <c r="DN144" s="2">
        <v>20864</v>
      </c>
      <c r="DO144" s="3">
        <f>DM144-DN144</f>
        <v>142</v>
      </c>
      <c r="DP144" s="3">
        <f>DO144/DN144*1000</f>
        <v>6.8059815950920246</v>
      </c>
      <c r="DQ144" s="2"/>
      <c r="DR144" s="132">
        <v>21274</v>
      </c>
      <c r="DS144" s="2">
        <v>21122</v>
      </c>
      <c r="DT144" s="3">
        <f>DR144-DS144</f>
        <v>152</v>
      </c>
      <c r="DU144" s="3">
        <f>DT144/DS144*1000</f>
        <v>7.1962882302812234</v>
      </c>
      <c r="DV144" s="2"/>
      <c r="DW144" s="2"/>
      <c r="DX144" s="77">
        <f>BP144</f>
        <v>185</v>
      </c>
      <c r="DY144" s="83">
        <f>BY144</f>
        <v>227</v>
      </c>
      <c r="DZ144" s="83">
        <f>CH144</f>
        <v>173</v>
      </c>
      <c r="EA144" s="81">
        <f>CQ144</f>
        <v>156</v>
      </c>
      <c r="EB144" s="81">
        <f>CZ144</f>
        <v>182</v>
      </c>
      <c r="EC144" s="81">
        <f>DI144</f>
        <v>166</v>
      </c>
      <c r="ED144" s="81">
        <f>DO144</f>
        <v>142</v>
      </c>
      <c r="EE144" s="81">
        <f>DT144</f>
        <v>152</v>
      </c>
      <c r="EF144" s="2"/>
      <c r="EG144" s="77">
        <f>DX144/BL144*1000</f>
        <v>9.1209387171522938</v>
      </c>
      <c r="EH144" s="83">
        <f>DY144/BU144*1000</f>
        <v>11.174009352695052</v>
      </c>
      <c r="EI144" s="83">
        <f>DZ144/CD144*1000</f>
        <v>8.4662816873837716</v>
      </c>
      <c r="EJ144" s="81">
        <f>EA144/CM144*1000</f>
        <v>7.5908714904384214</v>
      </c>
      <c r="EK144" s="81">
        <f>EB144/CV144*1000</f>
        <v>8.8538626191866125</v>
      </c>
      <c r="EL144" s="81">
        <f>EC144/DN144*1000</f>
        <v>7.9562883435582812</v>
      </c>
      <c r="EM144" s="81">
        <f>ED144/DN144*1000</f>
        <v>6.8059815950920246</v>
      </c>
      <c r="EN144" s="81">
        <f>EE144/DS144*1000</f>
        <v>7.1962882302812234</v>
      </c>
      <c r="EO144" s="2"/>
      <c r="EP144" s="83">
        <f>DY144-DX144</f>
        <v>42</v>
      </c>
      <c r="EQ144" s="83">
        <f>DZ144-DY144</f>
        <v>-54</v>
      </c>
      <c r="ER144" s="83">
        <f>EA144-DZ144</f>
        <v>-17</v>
      </c>
      <c r="ES144" s="83">
        <f>EB144-EA144</f>
        <v>26</v>
      </c>
      <c r="ET144" s="83">
        <f>EC144-EB144</f>
        <v>-16</v>
      </c>
      <c r="EU144" s="83">
        <f>ED144-EC144</f>
        <v>-24</v>
      </c>
      <c r="EV144" s="83">
        <f>EE144-ED144</f>
        <v>10</v>
      </c>
      <c r="EW144" s="2">
        <f>EU144+EV144</f>
        <v>-14</v>
      </c>
      <c r="EX144" s="2">
        <f>SUM(ES144:EV144)</f>
        <v>-4</v>
      </c>
      <c r="EY144" s="54"/>
      <c r="EZ144" s="77">
        <f>BR144</f>
        <v>9.1209387171522938</v>
      </c>
      <c r="FA144" s="83">
        <f>CA144</f>
        <v>11.174009352695052</v>
      </c>
      <c r="FB144" s="83">
        <f>CJ144</f>
        <v>8.4662816873837716</v>
      </c>
      <c r="FC144" s="81">
        <f>CS144</f>
        <v>7.5908714904384214</v>
      </c>
      <c r="FD144" s="83">
        <f>DB144</f>
        <v>8.8538626191866125</v>
      </c>
      <c r="FE144" s="83">
        <f>DP144</f>
        <v>6.8059815950920246</v>
      </c>
      <c r="FF144" s="83">
        <f>DP144</f>
        <v>6.8059815950920246</v>
      </c>
      <c r="FG144" s="83">
        <f>DU144</f>
        <v>7.1962882302812234</v>
      </c>
      <c r="FH144" s="2">
        <f>EW144/DE144*1000</f>
        <v>-0.67694985735699431</v>
      </c>
      <c r="FI144" s="2">
        <f>EX144/CM144*1000</f>
        <v>-0.19463773052406208</v>
      </c>
      <c r="FJ144" s="2"/>
      <c r="FK144" s="3">
        <f>EE144</f>
        <v>152</v>
      </c>
    </row>
    <row r="145" spans="1:167" ht="12" customHeight="1" x14ac:dyDescent="0.25">
      <c r="A145" s="2">
        <v>3</v>
      </c>
      <c r="B145" s="10" t="s">
        <v>154</v>
      </c>
      <c r="C145" s="197">
        <v>92035</v>
      </c>
      <c r="D145" s="10"/>
      <c r="E145" s="2" t="s">
        <v>327</v>
      </c>
      <c r="F145" s="33"/>
      <c r="G145" s="33"/>
      <c r="H145" s="33"/>
      <c r="I145" s="33"/>
      <c r="J145" s="33"/>
      <c r="K145" s="33"/>
      <c r="L145" s="33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61"/>
      <c r="X145" s="45"/>
      <c r="Y145" s="3">
        <v>0</v>
      </c>
      <c r="Z145" s="147">
        <v>21</v>
      </c>
      <c r="AA145" s="3">
        <f>SUM(Y145:Z145)</f>
        <v>21</v>
      </c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29"/>
      <c r="AV145" s="148"/>
      <c r="AW145" s="148"/>
      <c r="AX145" s="148"/>
      <c r="AY145" s="29"/>
      <c r="AZ145" s="3"/>
      <c r="BA145" s="188">
        <f>AV145</f>
        <v>0</v>
      </c>
      <c r="BB145" s="2">
        <f>AW145</f>
        <v>0</v>
      </c>
      <c r="BC145" s="2">
        <f>AX145</f>
        <v>0</v>
      </c>
      <c r="BD145" s="147">
        <f>AY145</f>
        <v>0</v>
      </c>
      <c r="BE145" s="3">
        <f>EK145</f>
        <v>6.269592476489029E-2</v>
      </c>
      <c r="BF145" s="188">
        <f>BA145/CV145*1000</f>
        <v>0</v>
      </c>
      <c r="BG145" s="2">
        <f>BB145/CV145*1000</f>
        <v>0</v>
      </c>
      <c r="BH145" s="2">
        <f>BC145/CV145*1000</f>
        <v>0</v>
      </c>
      <c r="BI145" s="147">
        <f>BD145/CV145*1000</f>
        <v>0</v>
      </c>
      <c r="BJ145" s="3"/>
      <c r="BK145" s="21">
        <v>15423</v>
      </c>
      <c r="BL145" s="3">
        <v>15423</v>
      </c>
      <c r="BM145" s="2">
        <v>0</v>
      </c>
      <c r="BN145" s="2">
        <v>0</v>
      </c>
      <c r="BO145" s="45"/>
      <c r="BP145" s="2">
        <f>BN145+BO145</f>
        <v>0</v>
      </c>
      <c r="BQ145" s="2">
        <f>BM145/BL145*1000</f>
        <v>0</v>
      </c>
      <c r="BR145" s="2">
        <f>BP145/BL145*1000</f>
        <v>0</v>
      </c>
      <c r="BS145" s="2"/>
      <c r="BT145" s="7">
        <v>15458</v>
      </c>
      <c r="BU145" s="3">
        <v>15464</v>
      </c>
      <c r="BV145" s="2">
        <f>BT145-BU145</f>
        <v>-6</v>
      </c>
      <c r="BW145" s="2">
        <v>-6</v>
      </c>
      <c r="BX145" s="61"/>
      <c r="BY145" s="2">
        <f>BW145+BX145</f>
        <v>-6</v>
      </c>
      <c r="BZ145" s="2">
        <f>BV145/BU145*1000</f>
        <v>-0.38799793067770305</v>
      </c>
      <c r="CA145" s="2">
        <f>BY145/BU145*1000</f>
        <v>-0.38799793067770305</v>
      </c>
      <c r="CB145" s="2"/>
      <c r="CC145" s="105">
        <v>15647</v>
      </c>
      <c r="CD145" s="3">
        <v>15654</v>
      </c>
      <c r="CE145" s="2">
        <f>CC145-CD145</f>
        <v>-7</v>
      </c>
      <c r="CF145" s="2">
        <v>-7</v>
      </c>
      <c r="CG145" s="61"/>
      <c r="CH145" s="2">
        <f>CF145+CG145</f>
        <v>-7</v>
      </c>
      <c r="CI145" s="2">
        <f>CE145/CD145*1000</f>
        <v>-0.44717005238277757</v>
      </c>
      <c r="CJ145" s="2">
        <f>CH145/CD145*1000</f>
        <v>-0.44717005238277757</v>
      </c>
      <c r="CK145" s="2"/>
      <c r="CL145" s="105">
        <v>15773</v>
      </c>
      <c r="CM145" s="3">
        <v>15773</v>
      </c>
      <c r="CN145" s="2">
        <f>CL145-CM145</f>
        <v>0</v>
      </c>
      <c r="CO145" s="2">
        <f>CN145</f>
        <v>0</v>
      </c>
      <c r="CP145" s="61"/>
      <c r="CQ145" s="2">
        <f>CO145+CP145</f>
        <v>0</v>
      </c>
      <c r="CR145" s="2">
        <f>CN145/CM145*1000</f>
        <v>0</v>
      </c>
      <c r="CS145" s="2">
        <f>CQ145/CM145*1000</f>
        <v>0</v>
      </c>
      <c r="CT145" s="2"/>
      <c r="CU145" s="132">
        <v>15951</v>
      </c>
      <c r="CV145" s="3">
        <v>15950</v>
      </c>
      <c r="CW145" s="2">
        <f>CU145-CV145</f>
        <v>1</v>
      </c>
      <c r="CX145" s="2">
        <f>CW145</f>
        <v>1</v>
      </c>
      <c r="CY145" s="61"/>
      <c r="CZ145" s="2">
        <f>CX145+CY145</f>
        <v>1</v>
      </c>
      <c r="DA145" s="2">
        <f>CW145/CV145*1000</f>
        <v>6.269592476489029E-2</v>
      </c>
      <c r="DB145" s="2">
        <f>CZ145/CV145*1000</f>
        <v>6.269592476489029E-2</v>
      </c>
      <c r="DC145" s="2"/>
      <c r="DD145" s="132">
        <v>16078</v>
      </c>
      <c r="DE145" s="3">
        <v>16082</v>
      </c>
      <c r="DF145" s="2">
        <f>DD145-DE145</f>
        <v>-4</v>
      </c>
      <c r="DG145" s="2">
        <f>DF145</f>
        <v>-4</v>
      </c>
      <c r="DH145" s="61"/>
      <c r="DI145" s="2">
        <f>DG145+DH145</f>
        <v>-4</v>
      </c>
      <c r="DJ145" s="2">
        <f>DF145/DE145*1000</f>
        <v>-0.24872528292500931</v>
      </c>
      <c r="DK145" s="2">
        <f>DI145/DE145*1000</f>
        <v>-0.24872528292500931</v>
      </c>
      <c r="DL145" s="2"/>
      <c r="DM145" s="132">
        <v>16245</v>
      </c>
      <c r="DN145" s="2">
        <v>16243</v>
      </c>
      <c r="DO145" s="3">
        <f>DM145-DN145</f>
        <v>2</v>
      </c>
      <c r="DP145" s="3">
        <f>DO145/DN145*1000</f>
        <v>0.12312996367666072</v>
      </c>
      <c r="DQ145" s="2"/>
      <c r="DR145" s="132">
        <v>16361</v>
      </c>
      <c r="DS145" s="2">
        <v>16345</v>
      </c>
      <c r="DT145" s="3">
        <f>DR145-DS145</f>
        <v>16</v>
      </c>
      <c r="DU145" s="3">
        <f>DT145/DS145*1000</f>
        <v>0.97889262771489749</v>
      </c>
      <c r="DV145" s="2"/>
      <c r="DW145" s="2"/>
      <c r="DX145" s="77">
        <f>BP145</f>
        <v>0</v>
      </c>
      <c r="DY145" s="83">
        <f>BY145</f>
        <v>-6</v>
      </c>
      <c r="DZ145" s="83">
        <f>CH145</f>
        <v>-7</v>
      </c>
      <c r="EA145" s="81">
        <f>CQ145</f>
        <v>0</v>
      </c>
      <c r="EB145" s="81">
        <f>CZ145</f>
        <v>1</v>
      </c>
      <c r="EC145" s="81">
        <f>DI145</f>
        <v>-4</v>
      </c>
      <c r="ED145" s="81">
        <f>DO145</f>
        <v>2</v>
      </c>
      <c r="EE145" s="81">
        <f>DT145</f>
        <v>16</v>
      </c>
      <c r="EF145" s="2"/>
      <c r="EG145" s="77">
        <f>DX145/BL145*1000</f>
        <v>0</v>
      </c>
      <c r="EH145" s="83">
        <f>DY145/BU145*1000</f>
        <v>-0.38799793067770305</v>
      </c>
      <c r="EI145" s="83">
        <f>DZ145/CD145*1000</f>
        <v>-0.44717005238277757</v>
      </c>
      <c r="EJ145" s="81">
        <f>EA145/CM145*1000</f>
        <v>0</v>
      </c>
      <c r="EK145" s="81">
        <f>EB145/CV145*1000</f>
        <v>6.269592476489029E-2</v>
      </c>
      <c r="EL145" s="81">
        <f>EC145/DN145*1000</f>
        <v>-0.24625992735332145</v>
      </c>
      <c r="EM145" s="81">
        <f>ED145/DN145*1000</f>
        <v>0.12312996367666072</v>
      </c>
      <c r="EN145" s="81">
        <f>EE145/DS145*1000</f>
        <v>0.97889262771489749</v>
      </c>
      <c r="EO145" s="2"/>
      <c r="EP145" s="83">
        <f>DY145-DX145</f>
        <v>-6</v>
      </c>
      <c r="EQ145" s="83">
        <f>DZ145-DY145</f>
        <v>-1</v>
      </c>
      <c r="ER145" s="83">
        <f>EA145-DZ145</f>
        <v>7</v>
      </c>
      <c r="ES145" s="83">
        <f>EB145-EA145</f>
        <v>1</v>
      </c>
      <c r="ET145" s="83">
        <f>EC145-EB145</f>
        <v>-5</v>
      </c>
      <c r="EU145" s="83">
        <f>ED145-EC145</f>
        <v>6</v>
      </c>
      <c r="EV145" s="83">
        <f>EE145-ED145</f>
        <v>14</v>
      </c>
      <c r="EW145" s="2">
        <f>EU145+EV145</f>
        <v>20</v>
      </c>
      <c r="EX145" s="2">
        <f>SUM(ES145:EV145)</f>
        <v>16</v>
      </c>
      <c r="EY145" s="54"/>
      <c r="EZ145" s="77">
        <f>BR145</f>
        <v>0</v>
      </c>
      <c r="FA145" s="83">
        <f>CA145</f>
        <v>-0.38799793067770305</v>
      </c>
      <c r="FB145" s="83">
        <f>CJ145</f>
        <v>-0.44717005238277757</v>
      </c>
      <c r="FC145" s="81">
        <f>CS145</f>
        <v>0</v>
      </c>
      <c r="FD145" s="83">
        <f>DB145</f>
        <v>6.269592476489029E-2</v>
      </c>
      <c r="FE145" s="83">
        <f>DP145</f>
        <v>0.12312996367666072</v>
      </c>
      <c r="FF145" s="83">
        <f>DP145</f>
        <v>0.12312996367666072</v>
      </c>
      <c r="FG145" s="83">
        <f>DU145</f>
        <v>0.97889262771489749</v>
      </c>
      <c r="FH145" s="2">
        <f>EW145/DE145*1000</f>
        <v>1.2436264146250466</v>
      </c>
      <c r="FI145" s="2">
        <f>EX145/CM145*1000</f>
        <v>1.0143916819882077</v>
      </c>
      <c r="FJ145" s="2"/>
      <c r="FK145" s="3">
        <f>EE145</f>
        <v>16</v>
      </c>
    </row>
    <row r="146" spans="1:167" ht="12" customHeight="1" x14ac:dyDescent="0.25">
      <c r="A146" s="2">
        <v>3</v>
      </c>
      <c r="B146" s="10" t="s">
        <v>151</v>
      </c>
      <c r="C146" s="197">
        <v>51017</v>
      </c>
      <c r="D146" s="10"/>
      <c r="E146" s="2" t="s">
        <v>328</v>
      </c>
      <c r="F146" s="33"/>
      <c r="G146" s="33"/>
      <c r="H146" s="33"/>
      <c r="I146" s="33"/>
      <c r="J146" s="33"/>
      <c r="K146" s="33"/>
      <c r="L146" s="33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61"/>
      <c r="X146" s="45"/>
      <c r="Y146" s="3">
        <v>4</v>
      </c>
      <c r="Z146" s="147">
        <v>4</v>
      </c>
      <c r="AA146" s="3">
        <f>SUM(Y146:Z146)</f>
        <v>8</v>
      </c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29"/>
      <c r="AV146" s="148"/>
      <c r="AW146" s="148"/>
      <c r="AX146" s="148"/>
      <c r="AY146" s="29"/>
      <c r="AZ146" s="3"/>
      <c r="BA146" s="188">
        <f>AV146</f>
        <v>0</v>
      </c>
      <c r="BB146" s="2">
        <f>AW146</f>
        <v>0</v>
      </c>
      <c r="BC146" s="2">
        <f>AX146</f>
        <v>0</v>
      </c>
      <c r="BD146" s="147">
        <f>AY146</f>
        <v>0</v>
      </c>
      <c r="BE146" s="3">
        <f>EK146</f>
        <v>0.33772374197906113</v>
      </c>
      <c r="BF146" s="188">
        <f>BA146/CV146*1000</f>
        <v>0</v>
      </c>
      <c r="BG146" s="2">
        <f>BB146/CV146*1000</f>
        <v>0</v>
      </c>
      <c r="BH146" s="2">
        <f>BC146/CV146*1000</f>
        <v>0</v>
      </c>
      <c r="BI146" s="147">
        <f>BD146/CV146*1000</f>
        <v>0</v>
      </c>
      <c r="BJ146" s="3"/>
      <c r="BK146" s="21">
        <v>5907</v>
      </c>
      <c r="BL146" s="3">
        <v>5906</v>
      </c>
      <c r="BM146" s="2">
        <v>1</v>
      </c>
      <c r="BN146" s="2">
        <v>1</v>
      </c>
      <c r="BO146" s="45"/>
      <c r="BP146" s="2">
        <f>BN146+BO146</f>
        <v>1</v>
      </c>
      <c r="BQ146" s="2">
        <f>BM146/BL146*1000</f>
        <v>0.16931933626820184</v>
      </c>
      <c r="BR146" s="2">
        <f>BP146/BL146*1000</f>
        <v>0.16931933626820184</v>
      </c>
      <c r="BS146" s="2"/>
      <c r="BT146" s="7">
        <v>5927</v>
      </c>
      <c r="BU146" s="3">
        <v>5925</v>
      </c>
      <c r="BV146" s="2">
        <f>BT146-BU146</f>
        <v>2</v>
      </c>
      <c r="BW146" s="2">
        <v>2</v>
      </c>
      <c r="BX146" s="61"/>
      <c r="BY146" s="2">
        <f>BW146+BX146</f>
        <v>2</v>
      </c>
      <c r="BZ146" s="2">
        <f>BV146/BU146*1000</f>
        <v>0.33755274261603374</v>
      </c>
      <c r="CA146" s="2">
        <f>BY146/BU146*1000</f>
        <v>0.33755274261603374</v>
      </c>
      <c r="CB146" s="2"/>
      <c r="CC146" s="105">
        <v>5973</v>
      </c>
      <c r="CD146" s="3">
        <v>5976</v>
      </c>
      <c r="CE146" s="2">
        <f>CC146-CD146</f>
        <v>-3</v>
      </c>
      <c r="CF146" s="2">
        <v>-3</v>
      </c>
      <c r="CG146" s="61"/>
      <c r="CH146" s="2">
        <f>CF146+CG146</f>
        <v>-3</v>
      </c>
      <c r="CI146" s="2">
        <f>CE146/CD146*1000</f>
        <v>-0.50200803212851397</v>
      </c>
      <c r="CJ146" s="2">
        <f>CH146/CD146*1000</f>
        <v>-0.50200803212851397</v>
      </c>
      <c r="CK146" s="2"/>
      <c r="CL146" s="105">
        <v>5926</v>
      </c>
      <c r="CM146" s="3">
        <v>5918</v>
      </c>
      <c r="CN146" s="2">
        <f>CL146-CM146</f>
        <v>8</v>
      </c>
      <c r="CO146" s="2">
        <f>CN146</f>
        <v>8</v>
      </c>
      <c r="CP146" s="61"/>
      <c r="CQ146" s="2">
        <f>CO146+CP146</f>
        <v>8</v>
      </c>
      <c r="CR146" s="2">
        <f>CN146/CM146*1000</f>
        <v>1.3518080432578572</v>
      </c>
      <c r="CS146" s="2">
        <f>CQ146/CM146*1000</f>
        <v>1.3518080432578572</v>
      </c>
      <c r="CT146" s="2"/>
      <c r="CU146" s="132">
        <v>5924</v>
      </c>
      <c r="CV146" s="3">
        <v>5922</v>
      </c>
      <c r="CW146" s="2">
        <f>CU146-CV146</f>
        <v>2</v>
      </c>
      <c r="CX146" s="2">
        <f>CW146</f>
        <v>2</v>
      </c>
      <c r="CY146" s="61"/>
      <c r="CZ146" s="2">
        <f>CX146+CY146</f>
        <v>2</v>
      </c>
      <c r="DA146" s="2">
        <f>CW146/CV146*1000</f>
        <v>0.33772374197906113</v>
      </c>
      <c r="DB146" s="2">
        <f>CZ146/CV146*1000</f>
        <v>0.33772374197906113</v>
      </c>
      <c r="DC146" s="2"/>
      <c r="DD146" s="132">
        <v>5978</v>
      </c>
      <c r="DE146" s="3">
        <v>5977</v>
      </c>
      <c r="DF146" s="2">
        <f>DD146-DE146</f>
        <v>1</v>
      </c>
      <c r="DG146" s="2">
        <f>DF146</f>
        <v>1</v>
      </c>
      <c r="DH146" s="61"/>
      <c r="DI146" s="2">
        <f>DG146+DH146</f>
        <v>1</v>
      </c>
      <c r="DJ146" s="2">
        <f>DF146/DE146*1000</f>
        <v>0.16730801405387319</v>
      </c>
      <c r="DK146" s="2">
        <f>DI146/DE146*1000</f>
        <v>0.16730801405387319</v>
      </c>
      <c r="DL146" s="2"/>
      <c r="DM146" s="132">
        <v>6000</v>
      </c>
      <c r="DN146" s="2">
        <v>6000</v>
      </c>
      <c r="DO146" s="3">
        <f>DM146-DN146</f>
        <v>0</v>
      </c>
      <c r="DP146" s="3">
        <f>DO146/DN146*1000</f>
        <v>0</v>
      </c>
      <c r="DQ146" s="2"/>
      <c r="DR146" s="132">
        <v>5970</v>
      </c>
      <c r="DS146" s="2">
        <v>5975</v>
      </c>
      <c r="DT146" s="3">
        <f>DR146-DS146</f>
        <v>-5</v>
      </c>
      <c r="DU146" s="3">
        <f>DT146/DS146*1000</f>
        <v>-0.83682008368200833</v>
      </c>
      <c r="DV146" s="2"/>
      <c r="DW146" s="2"/>
      <c r="DX146" s="77">
        <f>BP146</f>
        <v>1</v>
      </c>
      <c r="DY146" s="83">
        <f>BY146</f>
        <v>2</v>
      </c>
      <c r="DZ146" s="83">
        <f>CH146</f>
        <v>-3</v>
      </c>
      <c r="EA146" s="81">
        <f>CQ146</f>
        <v>8</v>
      </c>
      <c r="EB146" s="81">
        <f>CZ146</f>
        <v>2</v>
      </c>
      <c r="EC146" s="81">
        <f>DI146</f>
        <v>1</v>
      </c>
      <c r="ED146" s="81">
        <f>DO146</f>
        <v>0</v>
      </c>
      <c r="EE146" s="81">
        <f>DT146</f>
        <v>-5</v>
      </c>
      <c r="EF146" s="2"/>
      <c r="EG146" s="77">
        <f>DX146/BL146*1000</f>
        <v>0.16931933626820184</v>
      </c>
      <c r="EH146" s="83">
        <f>DY146/BU146*1000</f>
        <v>0.33755274261603374</v>
      </c>
      <c r="EI146" s="83">
        <f>DZ146/CD146*1000</f>
        <v>-0.50200803212851397</v>
      </c>
      <c r="EJ146" s="81">
        <f>EA146/CM146*1000</f>
        <v>1.3518080432578572</v>
      </c>
      <c r="EK146" s="81">
        <f>EB146/CV146*1000</f>
        <v>0.33772374197906113</v>
      </c>
      <c r="EL146" s="81">
        <f>EC146/DN146*1000</f>
        <v>0.16666666666666666</v>
      </c>
      <c r="EM146" s="81">
        <f>ED146/DN146*1000</f>
        <v>0</v>
      </c>
      <c r="EN146" s="81">
        <f>EE146/DS146*1000</f>
        <v>-0.83682008368200833</v>
      </c>
      <c r="EO146" s="2"/>
      <c r="EP146" s="83">
        <f>DY146-DX146</f>
        <v>1</v>
      </c>
      <c r="EQ146" s="83">
        <f>DZ146-DY146</f>
        <v>-5</v>
      </c>
      <c r="ER146" s="83">
        <f>EA146-DZ146</f>
        <v>11</v>
      </c>
      <c r="ES146" s="83">
        <f>EB146-EA146</f>
        <v>-6</v>
      </c>
      <c r="ET146" s="83">
        <f>EC146-EB146</f>
        <v>-1</v>
      </c>
      <c r="EU146" s="83">
        <f>ED146-EC146</f>
        <v>-1</v>
      </c>
      <c r="EV146" s="83">
        <f>EE146-ED146</f>
        <v>-5</v>
      </c>
      <c r="EW146" s="2">
        <f>EU146+EV146</f>
        <v>-6</v>
      </c>
      <c r="EX146" s="2">
        <f>SUM(ES146:EV146)</f>
        <v>-13</v>
      </c>
      <c r="EY146" s="54"/>
      <c r="EZ146" s="77">
        <f>BR146</f>
        <v>0.16931933626820184</v>
      </c>
      <c r="FA146" s="83">
        <f>CA146</f>
        <v>0.33755274261603374</v>
      </c>
      <c r="FB146" s="83">
        <f>CJ146</f>
        <v>-0.50200803212851397</v>
      </c>
      <c r="FC146" s="81">
        <f>CS146</f>
        <v>1.3518080432578572</v>
      </c>
      <c r="FD146" s="83">
        <f>DB146</f>
        <v>0.33772374197906113</v>
      </c>
      <c r="FE146" s="83">
        <f>DP146</f>
        <v>0</v>
      </c>
      <c r="FF146" s="83">
        <f>DP146</f>
        <v>0</v>
      </c>
      <c r="FG146" s="83">
        <f>DU146</f>
        <v>-0.83682008368200833</v>
      </c>
      <c r="FH146" s="2">
        <f>EW146/DE146*1000</f>
        <v>-1.0038480843232391</v>
      </c>
      <c r="FI146" s="2">
        <f>EX146/CM146*1000</f>
        <v>-2.1966880702940186</v>
      </c>
      <c r="FJ146" s="2"/>
      <c r="FK146" s="3">
        <f>EE146</f>
        <v>-5</v>
      </c>
    </row>
    <row r="147" spans="1:167" ht="12" customHeight="1" x14ac:dyDescent="0.25">
      <c r="A147" s="2">
        <v>2</v>
      </c>
      <c r="B147" s="10" t="s">
        <v>146</v>
      </c>
      <c r="C147" s="197">
        <v>21009</v>
      </c>
      <c r="D147" s="10"/>
      <c r="E147" s="192" t="s">
        <v>329</v>
      </c>
      <c r="F147" s="33"/>
      <c r="G147" s="33" t="s">
        <v>176</v>
      </c>
      <c r="H147" s="33" t="s">
        <v>176</v>
      </c>
      <c r="I147" s="33">
        <v>250</v>
      </c>
      <c r="J147" s="33"/>
      <c r="K147" s="33">
        <f>SUM(I147+J147)</f>
        <v>250</v>
      </c>
      <c r="L147" s="33"/>
      <c r="M147" s="45"/>
      <c r="N147" s="45"/>
      <c r="O147" s="45"/>
      <c r="P147" s="45"/>
      <c r="Q147" s="45"/>
      <c r="R147" s="45">
        <f>250+150</f>
        <v>400</v>
      </c>
      <c r="S147" s="45"/>
      <c r="T147" s="45"/>
      <c r="U147" s="45"/>
      <c r="V147" s="45"/>
      <c r="W147" s="61"/>
      <c r="X147" s="45">
        <f>SUM(M147:W147)</f>
        <v>400</v>
      </c>
      <c r="Y147" s="3">
        <v>253</v>
      </c>
      <c r="Z147" s="147">
        <v>22</v>
      </c>
      <c r="AA147" s="3">
        <f>SUM(Y147:Z147)</f>
        <v>275</v>
      </c>
      <c r="AB147" s="83"/>
      <c r="AC147" s="83"/>
      <c r="AD147" s="83"/>
      <c r="AE147" s="83"/>
      <c r="AF147" s="83"/>
      <c r="AG147" s="83">
        <v>250</v>
      </c>
      <c r="AH147" s="83"/>
      <c r="AI147" s="83"/>
      <c r="AJ147" s="83"/>
      <c r="AK147" s="83"/>
      <c r="AL147" s="83">
        <v>3</v>
      </c>
      <c r="AM147" s="83"/>
      <c r="AN147" s="83"/>
      <c r="AO147" s="83"/>
      <c r="AP147" s="83"/>
      <c r="AQ147" s="83"/>
      <c r="AR147" s="83"/>
      <c r="AS147" s="83"/>
      <c r="AT147" s="83"/>
      <c r="AU147" s="29">
        <v>253</v>
      </c>
      <c r="AV147" s="83">
        <f>SUM(AB147:AJ147)</f>
        <v>250</v>
      </c>
      <c r="AW147" s="83">
        <f>SUM(AK147:AL147)</f>
        <v>3</v>
      </c>
      <c r="AX147" s="83">
        <f>SUM(AM147:AT147)</f>
        <v>0</v>
      </c>
      <c r="AY147" s="29">
        <f>SUM(AV147:AX147)</f>
        <v>253</v>
      </c>
      <c r="AZ147" s="3"/>
      <c r="BA147" s="2">
        <f>AV147</f>
        <v>250</v>
      </c>
      <c r="BB147" s="2">
        <f>AW147</f>
        <v>3</v>
      </c>
      <c r="BC147" s="2">
        <f>AX147</f>
        <v>0</v>
      </c>
      <c r="BD147" s="3">
        <f>AY147</f>
        <v>253</v>
      </c>
      <c r="BE147" s="3">
        <f>EK147</f>
        <v>10.190679456809812</v>
      </c>
      <c r="BF147" s="2">
        <f>BA147/CV147*1000</f>
        <v>2.9317259657105335</v>
      </c>
      <c r="BG147" s="2">
        <f>BB147/CV147*1000</f>
        <v>3.5180711588526398E-2</v>
      </c>
      <c r="BH147" s="2">
        <f>BC147/CV147*1000</f>
        <v>0</v>
      </c>
      <c r="BI147" s="3">
        <f>BD147/CV147*1000</f>
        <v>2.9669066772990593</v>
      </c>
      <c r="BJ147" s="3"/>
      <c r="BK147" s="21">
        <v>84073</v>
      </c>
      <c r="BL147" s="3">
        <v>83295</v>
      </c>
      <c r="BM147" s="2">
        <v>778</v>
      </c>
      <c r="BN147" s="2">
        <v>778</v>
      </c>
      <c r="BO147" s="21">
        <v>400</v>
      </c>
      <c r="BP147" s="2">
        <f>BN147+BO147</f>
        <v>1178</v>
      </c>
      <c r="BQ147" s="2">
        <f>BM147/BL147*1000</f>
        <v>9.340296536406747</v>
      </c>
      <c r="BR147" s="2">
        <f>BP147/BL147*1000</f>
        <v>14.142505552554177</v>
      </c>
      <c r="BS147" s="2"/>
      <c r="BT147" s="7">
        <v>84863</v>
      </c>
      <c r="BU147" s="3">
        <v>84197</v>
      </c>
      <c r="BV147" s="2">
        <f>BT147-BU147</f>
        <v>666</v>
      </c>
      <c r="BW147" s="2">
        <v>666</v>
      </c>
      <c r="BX147" s="62">
        <v>400</v>
      </c>
      <c r="BY147" s="2">
        <f>BW147+BX147</f>
        <v>1066</v>
      </c>
      <c r="BZ147" s="2">
        <f>BV147/BU147*1000</f>
        <v>7.9100205470503706</v>
      </c>
      <c r="CA147" s="2">
        <f>BY147/BU147*1000</f>
        <v>12.660783638371912</v>
      </c>
      <c r="CB147" s="2"/>
      <c r="CC147" s="105">
        <v>83853</v>
      </c>
      <c r="CD147" s="3">
        <v>82940</v>
      </c>
      <c r="CE147" s="2">
        <f>CC147-CD147</f>
        <v>913</v>
      </c>
      <c r="CF147" s="2">
        <v>913</v>
      </c>
      <c r="CG147" s="62">
        <v>400</v>
      </c>
      <c r="CH147" s="2">
        <f>CF147+CG147</f>
        <v>1313</v>
      </c>
      <c r="CI147" s="2">
        <f>CE147/CD147*1000</f>
        <v>11.007957559681698</v>
      </c>
      <c r="CJ147" s="2">
        <f>CH147/CD147*1000</f>
        <v>15.830721003134798</v>
      </c>
      <c r="CK147" s="2"/>
      <c r="CL147" s="105">
        <v>85171</v>
      </c>
      <c r="CM147" s="3">
        <v>84518</v>
      </c>
      <c r="CN147" s="2">
        <f>CL147-CM147</f>
        <v>653</v>
      </c>
      <c r="CO147" s="2">
        <f>CN147</f>
        <v>653</v>
      </c>
      <c r="CP147" s="62">
        <v>400</v>
      </c>
      <c r="CQ147" s="2">
        <f>CO147+CP147</f>
        <v>1053</v>
      </c>
      <c r="CR147" s="2">
        <f>CN147/CM147*1000</f>
        <v>7.7261648406256649</v>
      </c>
      <c r="CS147" s="2">
        <f>CQ147/CM147*1000</f>
        <v>12.458884497976761</v>
      </c>
      <c r="CT147" s="2"/>
      <c r="CU147" s="132">
        <v>86143</v>
      </c>
      <c r="CV147" s="3">
        <v>85274</v>
      </c>
      <c r="CW147" s="2">
        <f>CU147-CV147</f>
        <v>869</v>
      </c>
      <c r="CX147" s="2">
        <f>CW147</f>
        <v>869</v>
      </c>
      <c r="CY147" s="62"/>
      <c r="CZ147" s="2">
        <f>CX147+CY147</f>
        <v>869</v>
      </c>
      <c r="DA147" s="2">
        <f>CW147/CV147*1000</f>
        <v>10.190679456809812</v>
      </c>
      <c r="DB147" s="2">
        <f>CZ147/CV147*1000</f>
        <v>10.190679456809812</v>
      </c>
      <c r="DC147" s="2"/>
      <c r="DD147" s="132">
        <v>86964</v>
      </c>
      <c r="DE147" s="3">
        <v>86148</v>
      </c>
      <c r="DF147" s="2">
        <f>DD147-DE147</f>
        <v>816</v>
      </c>
      <c r="DG147" s="2">
        <f>DF147</f>
        <v>816</v>
      </c>
      <c r="DH147" s="62"/>
      <c r="DI147" s="2">
        <f>DG147+DH147</f>
        <v>816</v>
      </c>
      <c r="DJ147" s="2">
        <f>DF147/DE147*1000</f>
        <v>9.4720713191252273</v>
      </c>
      <c r="DK147" s="2">
        <f>DI147/DE147*1000</f>
        <v>9.4720713191252273</v>
      </c>
      <c r="DL147" s="2"/>
      <c r="DM147" s="132">
        <v>87264</v>
      </c>
      <c r="DN147" s="2">
        <v>86336</v>
      </c>
      <c r="DO147" s="3">
        <f>DM147-DN147</f>
        <v>928</v>
      </c>
      <c r="DP147" s="3">
        <f>DO147/DN147*1000</f>
        <v>10.748702742772425</v>
      </c>
      <c r="DQ147" s="2"/>
      <c r="DR147" s="132">
        <v>87683</v>
      </c>
      <c r="DS147" s="2">
        <v>86675</v>
      </c>
      <c r="DT147" s="3">
        <f>DR147-DS147</f>
        <v>1008</v>
      </c>
      <c r="DU147" s="3">
        <f>DT147/DS147*1000</f>
        <v>11.629650995096625</v>
      </c>
      <c r="DV147" s="2"/>
      <c r="DW147" s="2"/>
      <c r="DX147" s="77">
        <f>BP147</f>
        <v>1178</v>
      </c>
      <c r="DY147" s="83">
        <f>BY147</f>
        <v>1066</v>
      </c>
      <c r="DZ147" s="83">
        <f>CH147</f>
        <v>1313</v>
      </c>
      <c r="EA147" s="81">
        <f>CQ147</f>
        <v>1053</v>
      </c>
      <c r="EB147" s="81">
        <f>CZ147</f>
        <v>869</v>
      </c>
      <c r="EC147" s="81">
        <f>DI147</f>
        <v>816</v>
      </c>
      <c r="ED147" s="81">
        <f>DO147</f>
        <v>928</v>
      </c>
      <c r="EE147" s="81">
        <f>DT147</f>
        <v>1008</v>
      </c>
      <c r="EF147" s="2"/>
      <c r="EG147" s="77">
        <f>DX147/BL147*1000</f>
        <v>14.142505552554177</v>
      </c>
      <c r="EH147" s="83">
        <f>DY147/BU147*1000</f>
        <v>12.660783638371912</v>
      </c>
      <c r="EI147" s="83">
        <f>DZ147/CD147*1000</f>
        <v>15.830721003134798</v>
      </c>
      <c r="EJ147" s="81">
        <f>EA147/CM147*1000</f>
        <v>12.458884497976761</v>
      </c>
      <c r="EK147" s="81">
        <f>EB147/CV147*1000</f>
        <v>10.190679456809812</v>
      </c>
      <c r="EL147" s="81">
        <f>EC147/DN147*1000</f>
        <v>9.4514455151964416</v>
      </c>
      <c r="EM147" s="81">
        <f>ED147/DN147*1000</f>
        <v>10.748702742772425</v>
      </c>
      <c r="EN147" s="81">
        <f>EE147/DS147*1000</f>
        <v>11.629650995096625</v>
      </c>
      <c r="EO147" s="2"/>
      <c r="EP147" s="83">
        <f>DY147-DX147</f>
        <v>-112</v>
      </c>
      <c r="EQ147" s="83">
        <f>DZ147-DY147</f>
        <v>247</v>
      </c>
      <c r="ER147" s="83">
        <f>EA147-DZ147</f>
        <v>-260</v>
      </c>
      <c r="ES147" s="83">
        <f>EB147-EA147</f>
        <v>-184</v>
      </c>
      <c r="ET147" s="83">
        <f>EC147-EB147</f>
        <v>-53</v>
      </c>
      <c r="EU147" s="83">
        <f>ED147-EC147</f>
        <v>112</v>
      </c>
      <c r="EV147" s="83">
        <f>EE147-ED147</f>
        <v>80</v>
      </c>
      <c r="EW147" s="2">
        <f>EU147+EV147</f>
        <v>192</v>
      </c>
      <c r="EX147" s="2">
        <f>SUM(ES147:EV147)</f>
        <v>-45</v>
      </c>
      <c r="EY147" s="54"/>
      <c r="EZ147" s="77">
        <f>BR147</f>
        <v>14.142505552554177</v>
      </c>
      <c r="FA147" s="83">
        <f>CA147</f>
        <v>12.660783638371912</v>
      </c>
      <c r="FB147" s="83">
        <f>CJ147</f>
        <v>15.830721003134798</v>
      </c>
      <c r="FC147" s="81">
        <f>CS147</f>
        <v>12.458884497976761</v>
      </c>
      <c r="FD147" s="83">
        <f>DB147</f>
        <v>10.190679456809812</v>
      </c>
      <c r="FE147" s="83">
        <f>DP147</f>
        <v>10.748702742772425</v>
      </c>
      <c r="FF147" s="83">
        <f>DP147</f>
        <v>10.748702742772425</v>
      </c>
      <c r="FG147" s="83">
        <f>DU147</f>
        <v>11.629650995096625</v>
      </c>
      <c r="FH147" s="2">
        <f>EW147/DE147*1000</f>
        <v>2.2287226633235826</v>
      </c>
      <c r="FI147" s="2">
        <f>EX147/CM147*1000</f>
        <v>-0.53243096145199842</v>
      </c>
      <c r="FJ147" s="2"/>
      <c r="FK147" s="3">
        <f>EE147</f>
        <v>1008</v>
      </c>
    </row>
    <row r="148" spans="1:167" ht="12" customHeight="1" x14ac:dyDescent="0.25">
      <c r="A148" s="2">
        <v>3</v>
      </c>
      <c r="B148" s="10" t="s">
        <v>151</v>
      </c>
      <c r="C148" s="197">
        <v>55010</v>
      </c>
      <c r="D148" s="10"/>
      <c r="E148" s="2" t="s">
        <v>330</v>
      </c>
      <c r="F148" s="33"/>
      <c r="G148" s="33"/>
      <c r="H148" s="33"/>
      <c r="I148" s="33"/>
      <c r="J148" s="33"/>
      <c r="K148" s="33"/>
      <c r="L148" s="33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61"/>
      <c r="X148" s="45"/>
      <c r="Y148" s="3">
        <v>1</v>
      </c>
      <c r="Z148" s="147">
        <v>18</v>
      </c>
      <c r="AA148" s="3">
        <f>SUM(Y148:Z148)</f>
        <v>19</v>
      </c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29"/>
      <c r="AV148" s="148"/>
      <c r="AW148" s="148"/>
      <c r="AX148" s="148"/>
      <c r="AY148" s="29"/>
      <c r="AZ148" s="3"/>
      <c r="BA148" s="188">
        <f>AV148</f>
        <v>0</v>
      </c>
      <c r="BB148" s="2">
        <f>AW148</f>
        <v>0</v>
      </c>
      <c r="BC148" s="2">
        <f>AX148</f>
        <v>0</v>
      </c>
      <c r="BD148" s="147">
        <f>AY148</f>
        <v>0</v>
      </c>
      <c r="BE148" s="3">
        <f>EK148</f>
        <v>5.5166244222454148</v>
      </c>
      <c r="BF148" s="188">
        <f>BA148/CV148*1000</f>
        <v>0</v>
      </c>
      <c r="BG148" s="2">
        <f>BB148/CV148*1000</f>
        <v>0</v>
      </c>
      <c r="BH148" s="2">
        <f>BC148/CV148*1000</f>
        <v>0</v>
      </c>
      <c r="BI148" s="147">
        <f>BD148/CV148*1000</f>
        <v>0</v>
      </c>
      <c r="BJ148" s="3"/>
      <c r="BK148" s="21">
        <v>13103</v>
      </c>
      <c r="BL148" s="3">
        <v>13097</v>
      </c>
      <c r="BM148" s="2">
        <v>6</v>
      </c>
      <c r="BN148" s="2">
        <v>6</v>
      </c>
      <c r="BO148" s="45"/>
      <c r="BP148" s="2">
        <f>BN148+BO148</f>
        <v>6</v>
      </c>
      <c r="BQ148" s="2">
        <f>BM148/BL148*1000</f>
        <v>0.45812018019393752</v>
      </c>
      <c r="BR148" s="2">
        <f>BP148/BL148*1000</f>
        <v>0.45812018019393752</v>
      </c>
      <c r="BS148" s="2"/>
      <c r="BT148" s="7">
        <v>13288</v>
      </c>
      <c r="BU148" s="3">
        <v>13250</v>
      </c>
      <c r="BV148" s="2">
        <f>BT148-BU148</f>
        <v>38</v>
      </c>
      <c r="BW148" s="2">
        <v>38</v>
      </c>
      <c r="BX148" s="61"/>
      <c r="BY148" s="2">
        <f>BW148+BX148</f>
        <v>38</v>
      </c>
      <c r="BZ148" s="2">
        <f>BV148/BU148*1000</f>
        <v>2.8679245283018866</v>
      </c>
      <c r="CA148" s="2">
        <f>BY148/BU148*1000</f>
        <v>2.8679245283018866</v>
      </c>
      <c r="CB148" s="2"/>
      <c r="CC148" s="105">
        <v>13407</v>
      </c>
      <c r="CD148" s="3">
        <v>13373</v>
      </c>
      <c r="CE148" s="2">
        <f>CC148-CD148</f>
        <v>34</v>
      </c>
      <c r="CF148" s="2">
        <v>34</v>
      </c>
      <c r="CG148" s="61"/>
      <c r="CH148" s="2">
        <f>CF148+CG148</f>
        <v>34</v>
      </c>
      <c r="CI148" s="2">
        <f>CE148/CD148*1000</f>
        <v>2.5424362521498542</v>
      </c>
      <c r="CJ148" s="2">
        <f>CH148/CD148*1000</f>
        <v>2.5424362521498542</v>
      </c>
      <c r="CK148" s="2"/>
      <c r="CL148" s="105">
        <v>13453</v>
      </c>
      <c r="CM148" s="3">
        <v>13419</v>
      </c>
      <c r="CN148" s="2">
        <f>CL148-CM148</f>
        <v>34</v>
      </c>
      <c r="CO148" s="2">
        <f>CN148</f>
        <v>34</v>
      </c>
      <c r="CP148" s="61"/>
      <c r="CQ148" s="2">
        <f>CO148+CP148</f>
        <v>34</v>
      </c>
      <c r="CR148" s="2">
        <f>CN148/CM148*1000</f>
        <v>2.5337208435799985</v>
      </c>
      <c r="CS148" s="2">
        <f>CQ148/CM148*1000</f>
        <v>2.5337208435799985</v>
      </c>
      <c r="CT148" s="2"/>
      <c r="CU148" s="132">
        <v>13488</v>
      </c>
      <c r="CV148" s="3">
        <v>13414</v>
      </c>
      <c r="CW148" s="2">
        <f>CU148-CV148</f>
        <v>74</v>
      </c>
      <c r="CX148" s="2">
        <f>CW148</f>
        <v>74</v>
      </c>
      <c r="CY148" s="61"/>
      <c r="CZ148" s="2">
        <f>CX148+CY148</f>
        <v>74</v>
      </c>
      <c r="DA148" s="2">
        <f>CW148/CV148*1000</f>
        <v>5.5166244222454148</v>
      </c>
      <c r="DB148" s="2">
        <f>CZ148/CV148*1000</f>
        <v>5.5166244222454148</v>
      </c>
      <c r="DC148" s="2"/>
      <c r="DD148" s="132">
        <v>13563</v>
      </c>
      <c r="DE148" s="3">
        <v>13535</v>
      </c>
      <c r="DF148" s="2">
        <f>DD148-DE148</f>
        <v>28</v>
      </c>
      <c r="DG148" s="2">
        <f>DF148</f>
        <v>28</v>
      </c>
      <c r="DH148" s="61"/>
      <c r="DI148" s="2">
        <f>DG148+DH148</f>
        <v>28</v>
      </c>
      <c r="DJ148" s="2">
        <f>DF148/DE148*1000</f>
        <v>2.0687107499076469</v>
      </c>
      <c r="DK148" s="2">
        <f>DI148/DE148*1000</f>
        <v>2.0687107499076469</v>
      </c>
      <c r="DL148" s="2"/>
      <c r="DM148" s="132">
        <v>13725</v>
      </c>
      <c r="DN148" s="2">
        <v>13719</v>
      </c>
      <c r="DO148" s="3">
        <f>DM148-DN148</f>
        <v>6</v>
      </c>
      <c r="DP148" s="3">
        <f>DO148/DN148*1000</f>
        <v>0.43734966105401268</v>
      </c>
      <c r="DQ148" s="2"/>
      <c r="DR148" s="132">
        <v>13816</v>
      </c>
      <c r="DS148" s="2">
        <v>13774</v>
      </c>
      <c r="DT148" s="3">
        <f>DR148-DS148</f>
        <v>42</v>
      </c>
      <c r="DU148" s="3">
        <f>DT148/DS148*1000</f>
        <v>3.0492231740961233</v>
      </c>
      <c r="DV148" s="2"/>
      <c r="DW148" s="2"/>
      <c r="DX148" s="77">
        <f>BP148</f>
        <v>6</v>
      </c>
      <c r="DY148" s="83">
        <f>BY148</f>
        <v>38</v>
      </c>
      <c r="DZ148" s="83">
        <f>CH148</f>
        <v>34</v>
      </c>
      <c r="EA148" s="81">
        <f>CQ148</f>
        <v>34</v>
      </c>
      <c r="EB148" s="81">
        <f>CZ148</f>
        <v>74</v>
      </c>
      <c r="EC148" s="81">
        <f>DI148</f>
        <v>28</v>
      </c>
      <c r="ED148" s="81">
        <f>DO148</f>
        <v>6</v>
      </c>
      <c r="EE148" s="81">
        <f>DT148</f>
        <v>42</v>
      </c>
      <c r="EF148" s="2"/>
      <c r="EG148" s="77">
        <f>DX148/BL148*1000</f>
        <v>0.45812018019393752</v>
      </c>
      <c r="EH148" s="83">
        <f>DY148/BU148*1000</f>
        <v>2.8679245283018866</v>
      </c>
      <c r="EI148" s="83">
        <f>DZ148/CD148*1000</f>
        <v>2.5424362521498542</v>
      </c>
      <c r="EJ148" s="81">
        <f>EA148/CM148*1000</f>
        <v>2.5337208435799985</v>
      </c>
      <c r="EK148" s="81">
        <f>EB148/CV148*1000</f>
        <v>5.5166244222454148</v>
      </c>
      <c r="EL148" s="81">
        <f>EC148/DN148*1000</f>
        <v>2.0409650849187257</v>
      </c>
      <c r="EM148" s="81">
        <f>ED148/DN148*1000</f>
        <v>0.43734966105401268</v>
      </c>
      <c r="EN148" s="81">
        <f>EE148/DS148*1000</f>
        <v>3.0492231740961233</v>
      </c>
      <c r="EO148" s="2"/>
      <c r="EP148" s="83">
        <f>DY148-DX148</f>
        <v>32</v>
      </c>
      <c r="EQ148" s="83">
        <f>DZ148-DY148</f>
        <v>-4</v>
      </c>
      <c r="ER148" s="83">
        <f>EA148-DZ148</f>
        <v>0</v>
      </c>
      <c r="ES148" s="83">
        <f>EB148-EA148</f>
        <v>40</v>
      </c>
      <c r="ET148" s="83">
        <f>EC148-EB148</f>
        <v>-46</v>
      </c>
      <c r="EU148" s="83">
        <f>ED148-EC148</f>
        <v>-22</v>
      </c>
      <c r="EV148" s="83">
        <f>EE148-ED148</f>
        <v>36</v>
      </c>
      <c r="EW148" s="2">
        <f>EU148+EV148</f>
        <v>14</v>
      </c>
      <c r="EX148" s="2">
        <f>SUM(ES148:EV148)</f>
        <v>8</v>
      </c>
      <c r="EY148" s="54"/>
      <c r="EZ148" s="77">
        <f>BR148</f>
        <v>0.45812018019393752</v>
      </c>
      <c r="FA148" s="83">
        <f>CA148</f>
        <v>2.8679245283018866</v>
      </c>
      <c r="FB148" s="83">
        <f>CJ148</f>
        <v>2.5424362521498542</v>
      </c>
      <c r="FC148" s="81">
        <f>CS148</f>
        <v>2.5337208435799985</v>
      </c>
      <c r="FD148" s="83">
        <f>DB148</f>
        <v>5.5166244222454148</v>
      </c>
      <c r="FE148" s="83">
        <f>DP148</f>
        <v>0.43734966105401268</v>
      </c>
      <c r="FF148" s="83">
        <f>DP148</f>
        <v>0.43734966105401268</v>
      </c>
      <c r="FG148" s="83">
        <f>DU148</f>
        <v>3.0492231740961233</v>
      </c>
      <c r="FH148" s="2">
        <f>EW148/DE148*1000</f>
        <v>1.0343553749538235</v>
      </c>
      <c r="FI148" s="2">
        <f>EX148/CM148*1000</f>
        <v>0.5961696102541173</v>
      </c>
      <c r="FJ148" s="2"/>
      <c r="FK148" s="3">
        <f>EE148</f>
        <v>42</v>
      </c>
    </row>
    <row r="149" spans="1:167" ht="12" customHeight="1" x14ac:dyDescent="0.25">
      <c r="A149" s="2">
        <v>3</v>
      </c>
      <c r="B149" s="10" t="s">
        <v>152</v>
      </c>
      <c r="C149" s="197">
        <v>61080</v>
      </c>
      <c r="D149" s="10"/>
      <c r="E149" s="2" t="s">
        <v>331</v>
      </c>
      <c r="F149" s="33"/>
      <c r="G149" s="33"/>
      <c r="H149" s="33"/>
      <c r="I149" s="33"/>
      <c r="J149" s="33"/>
      <c r="K149" s="33"/>
      <c r="L149" s="33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61"/>
      <c r="X149" s="45"/>
      <c r="Y149" s="3">
        <v>0</v>
      </c>
      <c r="Z149" s="147">
        <v>8</v>
      </c>
      <c r="AA149" s="3">
        <f>SUM(Y149:Z149)</f>
        <v>8</v>
      </c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29"/>
      <c r="AV149" s="148"/>
      <c r="AW149" s="148"/>
      <c r="AX149" s="148"/>
      <c r="AY149" s="29"/>
      <c r="AZ149" s="3"/>
      <c r="BA149" s="188">
        <f>AV149</f>
        <v>0</v>
      </c>
      <c r="BB149" s="2">
        <f>AW149</f>
        <v>0</v>
      </c>
      <c r="BC149" s="2">
        <f>AX149</f>
        <v>0</v>
      </c>
      <c r="BD149" s="147">
        <f>AY149</f>
        <v>0</v>
      </c>
      <c r="BE149" s="3">
        <f>EK149</f>
        <v>1.8299783729828647</v>
      </c>
      <c r="BF149" s="188">
        <f>BA149/CV149*1000</f>
        <v>0</v>
      </c>
      <c r="BG149" s="2">
        <f>BB149/CV149*1000</f>
        <v>0</v>
      </c>
      <c r="BH149" s="2">
        <f>BC149/CV149*1000</f>
        <v>0</v>
      </c>
      <c r="BI149" s="147">
        <f>BD149/CV149*1000</f>
        <v>0</v>
      </c>
      <c r="BJ149" s="3"/>
      <c r="BK149" s="21">
        <v>5811</v>
      </c>
      <c r="BL149" s="3">
        <v>5792</v>
      </c>
      <c r="BM149" s="2">
        <v>19</v>
      </c>
      <c r="BN149" s="2">
        <v>19</v>
      </c>
      <c r="BO149" s="45"/>
      <c r="BP149" s="2">
        <f>BN149+BO149</f>
        <v>19</v>
      </c>
      <c r="BQ149" s="2">
        <f>BM149/BL149*1000</f>
        <v>3.2803867403314917</v>
      </c>
      <c r="BR149" s="2">
        <f>BP149/BL149*1000</f>
        <v>3.2803867403314917</v>
      </c>
      <c r="BS149" s="2"/>
      <c r="BT149" s="7">
        <v>5887</v>
      </c>
      <c r="BU149" s="3">
        <v>5872</v>
      </c>
      <c r="BV149" s="2">
        <f>BT149-BU149</f>
        <v>15</v>
      </c>
      <c r="BW149" s="2">
        <v>15</v>
      </c>
      <c r="BX149" s="61"/>
      <c r="BY149" s="2">
        <f>BW149+BX149</f>
        <v>15</v>
      </c>
      <c r="BZ149" s="2">
        <f>BV149/BU149*1000</f>
        <v>2.5544959128065394</v>
      </c>
      <c r="CA149" s="2">
        <f>BY149/BU149*1000</f>
        <v>2.5544959128065394</v>
      </c>
      <c r="CB149" s="2"/>
      <c r="CC149" s="105">
        <v>5950</v>
      </c>
      <c r="CD149" s="3">
        <v>5916</v>
      </c>
      <c r="CE149" s="2">
        <f>CC149-CD149</f>
        <v>34</v>
      </c>
      <c r="CF149" s="2">
        <v>34</v>
      </c>
      <c r="CG149" s="61"/>
      <c r="CH149" s="2">
        <f>CF149+CG149</f>
        <v>34</v>
      </c>
      <c r="CI149" s="2">
        <f>CE149/CD149*1000</f>
        <v>5.7471264367816088</v>
      </c>
      <c r="CJ149" s="2">
        <f>CH149/CD149*1000</f>
        <v>5.7471264367816088</v>
      </c>
      <c r="CK149" s="2"/>
      <c r="CL149" s="105">
        <v>5993</v>
      </c>
      <c r="CM149" s="3">
        <v>5981</v>
      </c>
      <c r="CN149" s="2">
        <f>CL149-CM149</f>
        <v>12</v>
      </c>
      <c r="CO149" s="2">
        <f>CN149</f>
        <v>12</v>
      </c>
      <c r="CP149" s="61"/>
      <c r="CQ149" s="2">
        <f>CO149+CP149</f>
        <v>12</v>
      </c>
      <c r="CR149" s="2">
        <f>CN149/CM149*1000</f>
        <v>2.0063534525998996</v>
      </c>
      <c r="CS149" s="2">
        <f>CQ149/CM149*1000</f>
        <v>2.0063534525998996</v>
      </c>
      <c r="CT149" s="2"/>
      <c r="CU149" s="132">
        <v>6022</v>
      </c>
      <c r="CV149" s="3">
        <v>6011</v>
      </c>
      <c r="CW149" s="2">
        <f>CU149-CV149</f>
        <v>11</v>
      </c>
      <c r="CX149" s="2">
        <f>CW149</f>
        <v>11</v>
      </c>
      <c r="CY149" s="61"/>
      <c r="CZ149" s="2">
        <f>CX149+CY149</f>
        <v>11</v>
      </c>
      <c r="DA149" s="2">
        <f>CW149/CV149*1000</f>
        <v>1.8299783729828647</v>
      </c>
      <c r="DB149" s="2">
        <f>CZ149/CV149*1000</f>
        <v>1.8299783729828647</v>
      </c>
      <c r="DC149" s="2"/>
      <c r="DD149" s="132">
        <v>6057</v>
      </c>
      <c r="DE149" s="3">
        <v>6046</v>
      </c>
      <c r="DF149" s="2">
        <f>DD149-DE149</f>
        <v>11</v>
      </c>
      <c r="DG149" s="2">
        <f>DF149</f>
        <v>11</v>
      </c>
      <c r="DH149" s="61"/>
      <c r="DI149" s="2">
        <f>DG149+DH149</f>
        <v>11</v>
      </c>
      <c r="DJ149" s="2">
        <f>DF149/DE149*1000</f>
        <v>1.8193847171683757</v>
      </c>
      <c r="DK149" s="2">
        <f>DI149/DE149*1000</f>
        <v>1.8193847171683757</v>
      </c>
      <c r="DL149" s="2"/>
      <c r="DM149" s="132">
        <v>6123</v>
      </c>
      <c r="DN149" s="2">
        <v>6116</v>
      </c>
      <c r="DO149" s="3">
        <f>DM149-DN149</f>
        <v>7</v>
      </c>
      <c r="DP149" s="3">
        <f>DO149/DN149*1000</f>
        <v>1.1445389143230869</v>
      </c>
      <c r="DQ149" s="2"/>
      <c r="DR149" s="132">
        <v>6147</v>
      </c>
      <c r="DS149" s="2">
        <v>6119</v>
      </c>
      <c r="DT149" s="3">
        <f>DR149-DS149</f>
        <v>28</v>
      </c>
      <c r="DU149" s="3">
        <f>DT149/DS149*1000</f>
        <v>4.5759110965844094</v>
      </c>
      <c r="DV149" s="2"/>
      <c r="DW149" s="2"/>
      <c r="DX149" s="77">
        <f>BP149</f>
        <v>19</v>
      </c>
      <c r="DY149" s="83">
        <f>BY149</f>
        <v>15</v>
      </c>
      <c r="DZ149" s="83">
        <f>CH149</f>
        <v>34</v>
      </c>
      <c r="EA149" s="81">
        <f>CQ149</f>
        <v>12</v>
      </c>
      <c r="EB149" s="81">
        <f>CZ149</f>
        <v>11</v>
      </c>
      <c r="EC149" s="81">
        <f>DI149</f>
        <v>11</v>
      </c>
      <c r="ED149" s="81">
        <f>DO149</f>
        <v>7</v>
      </c>
      <c r="EE149" s="81">
        <f>DT149</f>
        <v>28</v>
      </c>
      <c r="EF149" s="2"/>
      <c r="EG149" s="77">
        <f>DX149/BL149*1000</f>
        <v>3.2803867403314917</v>
      </c>
      <c r="EH149" s="83">
        <f>DY149/BU149*1000</f>
        <v>2.5544959128065394</v>
      </c>
      <c r="EI149" s="83">
        <f>DZ149/CD149*1000</f>
        <v>5.7471264367816088</v>
      </c>
      <c r="EJ149" s="81">
        <f>EA149/CM149*1000</f>
        <v>2.0063534525998996</v>
      </c>
      <c r="EK149" s="81">
        <f>EB149/CV149*1000</f>
        <v>1.8299783729828647</v>
      </c>
      <c r="EL149" s="81">
        <f>EC149/DN149*1000</f>
        <v>1.7985611510791368</v>
      </c>
      <c r="EM149" s="81">
        <f>ED149/DN149*1000</f>
        <v>1.1445389143230869</v>
      </c>
      <c r="EN149" s="81">
        <f>EE149/DS149*1000</f>
        <v>4.5759110965844094</v>
      </c>
      <c r="EO149" s="2"/>
      <c r="EP149" s="83">
        <f>DY149-DX149</f>
        <v>-4</v>
      </c>
      <c r="EQ149" s="83">
        <f>DZ149-DY149</f>
        <v>19</v>
      </c>
      <c r="ER149" s="83">
        <f>EA149-DZ149</f>
        <v>-22</v>
      </c>
      <c r="ES149" s="83">
        <f>EB149-EA149</f>
        <v>-1</v>
      </c>
      <c r="ET149" s="83">
        <f>EC149-EB149</f>
        <v>0</v>
      </c>
      <c r="EU149" s="83">
        <f>ED149-EC149</f>
        <v>-4</v>
      </c>
      <c r="EV149" s="83">
        <f>EE149-ED149</f>
        <v>21</v>
      </c>
      <c r="EW149" s="2">
        <f>EU149+EV149</f>
        <v>17</v>
      </c>
      <c r="EX149" s="2">
        <f>SUM(ES149:EV149)</f>
        <v>16</v>
      </c>
      <c r="EY149" s="54"/>
      <c r="EZ149" s="77">
        <f>BR149</f>
        <v>3.2803867403314917</v>
      </c>
      <c r="FA149" s="83">
        <f>CA149</f>
        <v>2.5544959128065394</v>
      </c>
      <c r="FB149" s="83">
        <f>CJ149</f>
        <v>5.7471264367816088</v>
      </c>
      <c r="FC149" s="81">
        <f>CS149</f>
        <v>2.0063534525998996</v>
      </c>
      <c r="FD149" s="83">
        <f>DB149</f>
        <v>1.8299783729828647</v>
      </c>
      <c r="FE149" s="83">
        <f>DP149</f>
        <v>1.1445389143230869</v>
      </c>
      <c r="FF149" s="83">
        <f>DP149</f>
        <v>1.1445389143230869</v>
      </c>
      <c r="FG149" s="83">
        <f>DU149</f>
        <v>4.5759110965844094</v>
      </c>
      <c r="FH149" s="2">
        <f>EW149/DE149*1000</f>
        <v>2.8117763810783991</v>
      </c>
      <c r="FI149" s="2">
        <f>EX149/CM149*1000</f>
        <v>2.675137936799866</v>
      </c>
      <c r="FJ149" s="2"/>
      <c r="FK149" s="3">
        <f>EE149</f>
        <v>28</v>
      </c>
    </row>
    <row r="150" spans="1:167" ht="12" customHeight="1" x14ac:dyDescent="0.25">
      <c r="A150" s="2">
        <v>3</v>
      </c>
      <c r="B150" s="10" t="s">
        <v>155</v>
      </c>
      <c r="C150" s="197">
        <v>83013</v>
      </c>
      <c r="D150" s="10"/>
      <c r="E150" s="192" t="s">
        <v>332</v>
      </c>
      <c r="F150" s="33"/>
      <c r="G150" s="33"/>
      <c r="H150" s="33"/>
      <c r="I150" s="33"/>
      <c r="J150" s="33">
        <v>138</v>
      </c>
      <c r="K150" s="33">
        <f>SUM(I150+J150)</f>
        <v>138</v>
      </c>
      <c r="L150" s="33"/>
      <c r="M150" s="45"/>
      <c r="N150" s="45"/>
      <c r="O150" s="45"/>
      <c r="P150" s="45">
        <v>47</v>
      </c>
      <c r="Q150" s="45"/>
      <c r="R150" s="45"/>
      <c r="S150" s="45"/>
      <c r="T150" s="45"/>
      <c r="U150" s="45"/>
      <c r="V150" s="45"/>
      <c r="W150" s="61"/>
      <c r="X150" s="45">
        <f>SUM(M150:W150)</f>
        <v>47</v>
      </c>
      <c r="Y150" s="3">
        <v>47</v>
      </c>
      <c r="Z150" s="147"/>
      <c r="AA150" s="3">
        <f>SUM(Y150:Z150)</f>
        <v>47</v>
      </c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29"/>
      <c r="AV150" s="148"/>
      <c r="AW150" s="148"/>
      <c r="AX150" s="148"/>
      <c r="AY150" s="29"/>
      <c r="AZ150" s="3"/>
      <c r="BA150" s="188">
        <f>AV150</f>
        <v>0</v>
      </c>
      <c r="BB150" s="2">
        <f>AW150</f>
        <v>0</v>
      </c>
      <c r="BC150" s="2">
        <f>AX150</f>
        <v>0</v>
      </c>
      <c r="BD150" s="147">
        <f>AY150</f>
        <v>0</v>
      </c>
      <c r="BE150" s="3">
        <f>EK150</f>
        <v>35.038759689922486</v>
      </c>
      <c r="BF150" s="188">
        <f>BA150/CV150*1000</f>
        <v>0</v>
      </c>
      <c r="BG150" s="2">
        <f>BB150/CV150*1000</f>
        <v>0</v>
      </c>
      <c r="BH150" s="2">
        <f>BC150/CV150*1000</f>
        <v>0</v>
      </c>
      <c r="BI150" s="147">
        <f>BD150/CV150*1000</f>
        <v>0</v>
      </c>
      <c r="BJ150" s="3"/>
      <c r="BK150" s="21">
        <v>3154</v>
      </c>
      <c r="BL150" s="3">
        <v>3072</v>
      </c>
      <c r="BM150" s="2">
        <v>82</v>
      </c>
      <c r="BN150" s="2">
        <v>82</v>
      </c>
      <c r="BO150" s="45"/>
      <c r="BP150" s="2">
        <f>BN150+BO150</f>
        <v>82</v>
      </c>
      <c r="BQ150" s="2">
        <f>BM150/BL150*1000</f>
        <v>26.692708333333332</v>
      </c>
      <c r="BR150" s="2">
        <f>BP150/BL150*1000</f>
        <v>26.692708333333332</v>
      </c>
      <c r="BS150" s="2"/>
      <c r="BT150" s="7">
        <v>3234</v>
      </c>
      <c r="BU150" s="3">
        <v>3137</v>
      </c>
      <c r="BV150" s="2">
        <f>BT150-BU150</f>
        <v>97</v>
      </c>
      <c r="BW150" s="2">
        <v>97</v>
      </c>
      <c r="BX150" s="61"/>
      <c r="BY150" s="2">
        <f>BW150+BX150</f>
        <v>97</v>
      </c>
      <c r="BZ150" s="2">
        <f>BV150/BU150*1000</f>
        <v>30.921262352566146</v>
      </c>
      <c r="CA150" s="2">
        <f>BY150/BU150*1000</f>
        <v>30.921262352566146</v>
      </c>
      <c r="CB150" s="2"/>
      <c r="CC150" s="105">
        <v>3314</v>
      </c>
      <c r="CD150" s="3">
        <v>3235</v>
      </c>
      <c r="CE150" s="2">
        <f>CC150-CD150</f>
        <v>79</v>
      </c>
      <c r="CF150" s="2">
        <v>79</v>
      </c>
      <c r="CG150" s="61"/>
      <c r="CH150" s="2">
        <f>CF150+CG150</f>
        <v>79</v>
      </c>
      <c r="CI150" s="2">
        <f>CE150/CD150*1000</f>
        <v>24.420401854714065</v>
      </c>
      <c r="CJ150" s="2">
        <f>CH150/CD150*1000</f>
        <v>24.420401854714065</v>
      </c>
      <c r="CK150" s="2"/>
      <c r="CL150" s="105">
        <v>3346</v>
      </c>
      <c r="CM150" s="3">
        <v>3245</v>
      </c>
      <c r="CN150" s="2">
        <f>CL150-CM150</f>
        <v>101</v>
      </c>
      <c r="CO150" s="2">
        <f>CN150</f>
        <v>101</v>
      </c>
      <c r="CP150" s="61"/>
      <c r="CQ150" s="2">
        <f>CO150+CP150</f>
        <v>101</v>
      </c>
      <c r="CR150" s="2">
        <f>CN150/CM150*1000</f>
        <v>31.124807395993837</v>
      </c>
      <c r="CS150" s="2">
        <f>CQ150/CM150*1000</f>
        <v>31.124807395993837</v>
      </c>
      <c r="CT150" s="2"/>
      <c r="CU150" s="132">
        <v>3338</v>
      </c>
      <c r="CV150" s="3">
        <v>3225</v>
      </c>
      <c r="CW150" s="2">
        <f>CU150-CV150</f>
        <v>113</v>
      </c>
      <c r="CX150" s="2">
        <f>CW150</f>
        <v>113</v>
      </c>
      <c r="CY150" s="61"/>
      <c r="CZ150" s="2">
        <f>CX150+CY150</f>
        <v>113</v>
      </c>
      <c r="DA150" s="2">
        <f>CW150/CV150*1000</f>
        <v>35.038759689922486</v>
      </c>
      <c r="DB150" s="2">
        <f>CZ150/CV150*1000</f>
        <v>35.038759689922486</v>
      </c>
      <c r="DC150" s="2"/>
      <c r="DD150" s="132">
        <v>3290</v>
      </c>
      <c r="DE150" s="3">
        <v>3208</v>
      </c>
      <c r="DF150" s="2">
        <f>DD150-DE150</f>
        <v>82</v>
      </c>
      <c r="DG150" s="2">
        <f>DF150</f>
        <v>82</v>
      </c>
      <c r="DH150" s="61"/>
      <c r="DI150" s="2">
        <f>DG150+DH150</f>
        <v>82</v>
      </c>
      <c r="DJ150" s="2">
        <f>DF150/DE150*1000</f>
        <v>25.561097256857856</v>
      </c>
      <c r="DK150" s="2">
        <f>DI150/DE150*1000</f>
        <v>25.561097256857856</v>
      </c>
      <c r="DL150" s="2"/>
      <c r="DM150" s="132">
        <v>3280</v>
      </c>
      <c r="DN150" s="2">
        <v>3219</v>
      </c>
      <c r="DO150" s="3">
        <f>DM150-DN150</f>
        <v>61</v>
      </c>
      <c r="DP150" s="3">
        <f>DO150/DN150*1000</f>
        <v>18.949984467225846</v>
      </c>
      <c r="DQ150" s="2"/>
      <c r="DR150" s="132">
        <v>3338</v>
      </c>
      <c r="DS150" s="2">
        <v>3264</v>
      </c>
      <c r="DT150" s="3">
        <f>DR150-DS150</f>
        <v>74</v>
      </c>
      <c r="DU150" s="3">
        <f>DT150/DS150*1000</f>
        <v>22.671568627450981</v>
      </c>
      <c r="DV150" s="2"/>
      <c r="DW150" s="2"/>
      <c r="DX150" s="77">
        <f>BP150</f>
        <v>82</v>
      </c>
      <c r="DY150" s="83">
        <f>BY150</f>
        <v>97</v>
      </c>
      <c r="DZ150" s="83">
        <f>CH150</f>
        <v>79</v>
      </c>
      <c r="EA150" s="81">
        <f>CQ150</f>
        <v>101</v>
      </c>
      <c r="EB150" s="81">
        <f>CZ150</f>
        <v>113</v>
      </c>
      <c r="EC150" s="81">
        <f>DI150</f>
        <v>82</v>
      </c>
      <c r="ED150" s="81">
        <f>DO150</f>
        <v>61</v>
      </c>
      <c r="EE150" s="81">
        <f>DT150</f>
        <v>74</v>
      </c>
      <c r="EF150" s="2"/>
      <c r="EG150" s="77">
        <f>DX150/BL150*1000</f>
        <v>26.692708333333332</v>
      </c>
      <c r="EH150" s="83">
        <f>DY150/BU150*1000</f>
        <v>30.921262352566146</v>
      </c>
      <c r="EI150" s="83">
        <f>DZ150/CD150*1000</f>
        <v>24.420401854714065</v>
      </c>
      <c r="EJ150" s="81">
        <f>EA150/CM150*1000</f>
        <v>31.124807395993837</v>
      </c>
      <c r="EK150" s="81">
        <f>EB150/CV150*1000</f>
        <v>35.038759689922486</v>
      </c>
      <c r="EL150" s="81">
        <f>EC150/DN150*1000</f>
        <v>25.473749611680649</v>
      </c>
      <c r="EM150" s="81">
        <f>ED150/DN150*1000</f>
        <v>18.949984467225846</v>
      </c>
      <c r="EN150" s="81">
        <f>EE150/DS150*1000</f>
        <v>22.671568627450981</v>
      </c>
      <c r="EO150" s="2"/>
      <c r="EP150" s="83">
        <f>DY150-DX150</f>
        <v>15</v>
      </c>
      <c r="EQ150" s="83">
        <f>DZ150-DY150</f>
        <v>-18</v>
      </c>
      <c r="ER150" s="83">
        <f>EA150-DZ150</f>
        <v>22</v>
      </c>
      <c r="ES150" s="83">
        <f>EB150-EA150</f>
        <v>12</v>
      </c>
      <c r="ET150" s="83">
        <f>EC150-EB150</f>
        <v>-31</v>
      </c>
      <c r="EU150" s="83">
        <f>ED150-EC150</f>
        <v>-21</v>
      </c>
      <c r="EV150" s="83">
        <f>EE150-ED150</f>
        <v>13</v>
      </c>
      <c r="EW150" s="2">
        <f>EU150+EV150</f>
        <v>-8</v>
      </c>
      <c r="EX150" s="2">
        <f>SUM(ES150:EV150)</f>
        <v>-27</v>
      </c>
      <c r="EY150" s="54"/>
      <c r="EZ150" s="77">
        <f>BR150</f>
        <v>26.692708333333332</v>
      </c>
      <c r="FA150" s="83">
        <f>CA150</f>
        <v>30.921262352566146</v>
      </c>
      <c r="FB150" s="83">
        <f>CJ150</f>
        <v>24.420401854714065</v>
      </c>
      <c r="FC150" s="81">
        <f>CS150</f>
        <v>31.124807395993837</v>
      </c>
      <c r="FD150" s="83">
        <f>DB150</f>
        <v>35.038759689922486</v>
      </c>
      <c r="FE150" s="83">
        <f>DP150</f>
        <v>18.949984467225846</v>
      </c>
      <c r="FF150" s="83">
        <f>DP150</f>
        <v>18.949984467225846</v>
      </c>
      <c r="FG150" s="83">
        <f>DU150</f>
        <v>22.671568627450981</v>
      </c>
      <c r="FH150" s="2">
        <f>EW150/DE150*1000</f>
        <v>-2.4937655860349128</v>
      </c>
      <c r="FI150" s="2">
        <f>EX150/CM150*1000</f>
        <v>-8.3204930662557786</v>
      </c>
      <c r="FJ150" s="2"/>
      <c r="FK150" s="3">
        <f>EE150</f>
        <v>74</v>
      </c>
    </row>
    <row r="151" spans="1:167" ht="12" customHeight="1" x14ac:dyDescent="0.25">
      <c r="A151" s="2">
        <v>1</v>
      </c>
      <c r="B151" s="10" t="s">
        <v>150</v>
      </c>
      <c r="C151" s="197">
        <v>41082</v>
      </c>
      <c r="D151" s="10"/>
      <c r="E151" s="2" t="s">
        <v>333</v>
      </c>
      <c r="F151" s="33"/>
      <c r="G151" s="33"/>
      <c r="H151" s="33"/>
      <c r="I151" s="33"/>
      <c r="J151" s="33"/>
      <c r="K151" s="33"/>
      <c r="L151" s="33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61"/>
      <c r="X151" s="45"/>
      <c r="Y151" s="3">
        <v>0</v>
      </c>
      <c r="Z151" s="147">
        <v>27</v>
      </c>
      <c r="AA151" s="3">
        <f>SUM(Y151:Z151)</f>
        <v>27</v>
      </c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29"/>
      <c r="AV151" s="178">
        <f>SUM(AB151:AJ151)</f>
        <v>0</v>
      </c>
      <c r="AW151" s="178">
        <f>SUM(AK151:AL151)</f>
        <v>0</v>
      </c>
      <c r="AX151" s="178">
        <f>SUM(AM151:AT151)</f>
        <v>0</v>
      </c>
      <c r="AY151" s="29">
        <f>SUM(AV151:AX151)</f>
        <v>0</v>
      </c>
      <c r="AZ151" s="3"/>
      <c r="BA151" s="2">
        <f>AV151</f>
        <v>0</v>
      </c>
      <c r="BB151" s="2">
        <f>AW151</f>
        <v>0</v>
      </c>
      <c r="BC151" s="2">
        <f>AX151</f>
        <v>0</v>
      </c>
      <c r="BD151" s="3">
        <f>AY151</f>
        <v>0</v>
      </c>
      <c r="BE151" s="3">
        <f>EK151</f>
        <v>0.30436767615279253</v>
      </c>
      <c r="BF151" s="2">
        <f>BA151/CV151*1000</f>
        <v>0</v>
      </c>
      <c r="BG151" s="2">
        <f>BB151/CV151*1000</f>
        <v>0</v>
      </c>
      <c r="BH151" s="2">
        <f>BC151/CV151*1000</f>
        <v>0</v>
      </c>
      <c r="BI151" s="3">
        <f>BD151/CV151*1000</f>
        <v>0</v>
      </c>
      <c r="BJ151" s="3"/>
      <c r="BK151" s="21">
        <v>19479</v>
      </c>
      <c r="BL151" s="3">
        <v>19472</v>
      </c>
      <c r="BM151" s="2">
        <v>7</v>
      </c>
      <c r="BN151" s="2">
        <v>7</v>
      </c>
      <c r="BO151" s="45"/>
      <c r="BP151" s="2">
        <f>BN151+BO151</f>
        <v>7</v>
      </c>
      <c r="BQ151" s="2">
        <f>BM151/BL151*1000</f>
        <v>0.35949055053410028</v>
      </c>
      <c r="BR151" s="2">
        <f>BP151/BL151*1000</f>
        <v>0.35949055053410028</v>
      </c>
      <c r="BS151" s="2"/>
      <c r="BT151" s="7">
        <v>19473</v>
      </c>
      <c r="BU151" s="3">
        <v>19474</v>
      </c>
      <c r="BV151" s="2">
        <f>BT151-BU151</f>
        <v>-1</v>
      </c>
      <c r="BW151" s="2">
        <v>-1</v>
      </c>
      <c r="BX151" s="61"/>
      <c r="BY151" s="2">
        <f>BW151+BX151</f>
        <v>-1</v>
      </c>
      <c r="BZ151" s="2">
        <f>BV151/BU151*1000</f>
        <v>-5.135051864023827E-2</v>
      </c>
      <c r="CA151" s="2">
        <f>BY151/BU151*1000</f>
        <v>-5.135051864023827E-2</v>
      </c>
      <c r="CB151" s="2"/>
      <c r="CC151" s="105">
        <v>19568</v>
      </c>
      <c r="CD151" s="3">
        <v>19565</v>
      </c>
      <c r="CE151" s="2">
        <f>CC151-CD151</f>
        <v>3</v>
      </c>
      <c r="CF151" s="2">
        <v>3</v>
      </c>
      <c r="CG151" s="61"/>
      <c r="CH151" s="2">
        <f>CF151+CG151</f>
        <v>3</v>
      </c>
      <c r="CI151" s="2">
        <f>CE151/CD151*1000</f>
        <v>0.15333503705596729</v>
      </c>
      <c r="CJ151" s="2">
        <f>CH151/CD151*1000</f>
        <v>0.15333503705596729</v>
      </c>
      <c r="CK151" s="2"/>
      <c r="CL151" s="105">
        <v>19773</v>
      </c>
      <c r="CM151" s="3">
        <v>19786</v>
      </c>
      <c r="CN151" s="2">
        <f>CL151-CM151</f>
        <v>-13</v>
      </c>
      <c r="CO151" s="2">
        <f>CN151</f>
        <v>-13</v>
      </c>
      <c r="CP151" s="61"/>
      <c r="CQ151" s="2">
        <f>CO151+CP151</f>
        <v>-13</v>
      </c>
      <c r="CR151" s="2">
        <f>CN151/CM151*1000</f>
        <v>-0.65703022339027595</v>
      </c>
      <c r="CS151" s="2">
        <f>CQ151/CM151*1000</f>
        <v>-0.65703022339027595</v>
      </c>
      <c r="CT151" s="2"/>
      <c r="CU151" s="132">
        <v>19719</v>
      </c>
      <c r="CV151" s="3">
        <v>19713</v>
      </c>
      <c r="CW151" s="2">
        <f>CU151-CV151</f>
        <v>6</v>
      </c>
      <c r="CX151" s="2">
        <f>CW151</f>
        <v>6</v>
      </c>
      <c r="CY151" s="61"/>
      <c r="CZ151" s="2">
        <f>CX151+CY151</f>
        <v>6</v>
      </c>
      <c r="DA151" s="2">
        <f>CW151/CV151*1000</f>
        <v>0.30436767615279253</v>
      </c>
      <c r="DB151" s="2">
        <f>CZ151/CV151*1000</f>
        <v>0.30436767615279253</v>
      </c>
      <c r="DC151" s="2"/>
      <c r="DD151" s="132">
        <v>19741</v>
      </c>
      <c r="DE151" s="3">
        <v>19723</v>
      </c>
      <c r="DF151" s="2">
        <f>DD151-DE151</f>
        <v>18</v>
      </c>
      <c r="DG151" s="2">
        <f>DF151</f>
        <v>18</v>
      </c>
      <c r="DH151" s="61"/>
      <c r="DI151" s="2">
        <f>DG151+DH151</f>
        <v>18</v>
      </c>
      <c r="DJ151" s="2">
        <f>DF151/DE151*1000</f>
        <v>0.91264006489884908</v>
      </c>
      <c r="DK151" s="2">
        <f>DI151/DE151*1000</f>
        <v>0.91264006489884908</v>
      </c>
      <c r="DL151" s="2"/>
      <c r="DM151" s="132">
        <v>19861</v>
      </c>
      <c r="DN151" s="2">
        <v>19857</v>
      </c>
      <c r="DO151" s="3">
        <f>DM151-DN151</f>
        <v>4</v>
      </c>
      <c r="DP151" s="3">
        <f>DO151/DN151*1000</f>
        <v>0.20144029813164122</v>
      </c>
      <c r="DQ151" s="2"/>
      <c r="DR151" s="132">
        <v>19801</v>
      </c>
      <c r="DS151" s="2">
        <v>19807</v>
      </c>
      <c r="DT151" s="3">
        <f>DR151-DS151</f>
        <v>-6</v>
      </c>
      <c r="DU151" s="3">
        <f>DT151/DS151*1000</f>
        <v>-0.30292320896652702</v>
      </c>
      <c r="DV151" s="2"/>
      <c r="DW151" s="2"/>
      <c r="DX151" s="77">
        <f>BP151</f>
        <v>7</v>
      </c>
      <c r="DY151" s="83">
        <f>BY151</f>
        <v>-1</v>
      </c>
      <c r="DZ151" s="83">
        <f>CH151</f>
        <v>3</v>
      </c>
      <c r="EA151" s="81">
        <f>CQ151</f>
        <v>-13</v>
      </c>
      <c r="EB151" s="81">
        <f>CZ151</f>
        <v>6</v>
      </c>
      <c r="EC151" s="81">
        <f>DI151</f>
        <v>18</v>
      </c>
      <c r="ED151" s="81">
        <f>DO151</f>
        <v>4</v>
      </c>
      <c r="EE151" s="81">
        <f>DT151</f>
        <v>-6</v>
      </c>
      <c r="EF151" s="2"/>
      <c r="EG151" s="77">
        <f>DX151/BL151*1000</f>
        <v>0.35949055053410028</v>
      </c>
      <c r="EH151" s="83">
        <f>DY151/BU151*1000</f>
        <v>-5.135051864023827E-2</v>
      </c>
      <c r="EI151" s="83">
        <f>DZ151/CD151*1000</f>
        <v>0.15333503705596729</v>
      </c>
      <c r="EJ151" s="81">
        <f>EA151/CM151*1000</f>
        <v>-0.65703022339027595</v>
      </c>
      <c r="EK151" s="81">
        <f>EB151/CV151*1000</f>
        <v>0.30436767615279253</v>
      </c>
      <c r="EL151" s="81">
        <f>EC151/DN151*1000</f>
        <v>0.90648134159238558</v>
      </c>
      <c r="EM151" s="81">
        <f>ED151/DN151*1000</f>
        <v>0.20144029813164122</v>
      </c>
      <c r="EN151" s="81">
        <f>EE151/DS151*1000</f>
        <v>-0.30292320896652702</v>
      </c>
      <c r="EO151" s="2"/>
      <c r="EP151" s="83">
        <f>DY151-DX151</f>
        <v>-8</v>
      </c>
      <c r="EQ151" s="83">
        <f>DZ151-DY151</f>
        <v>4</v>
      </c>
      <c r="ER151" s="83">
        <f>EA151-DZ151</f>
        <v>-16</v>
      </c>
      <c r="ES151" s="83">
        <f>EB151-EA151</f>
        <v>19</v>
      </c>
      <c r="ET151" s="83">
        <f>EC151-EB151</f>
        <v>12</v>
      </c>
      <c r="EU151" s="83">
        <f>ED151-EC151</f>
        <v>-14</v>
      </c>
      <c r="EV151" s="83">
        <f>EE151-ED151</f>
        <v>-10</v>
      </c>
      <c r="EW151" s="2">
        <f>EU151+EV151</f>
        <v>-24</v>
      </c>
      <c r="EX151" s="2">
        <f>SUM(ES151:EV151)</f>
        <v>7</v>
      </c>
      <c r="EY151" s="54"/>
      <c r="EZ151" s="77">
        <f>BR151</f>
        <v>0.35949055053410028</v>
      </c>
      <c r="FA151" s="83">
        <f>CA151</f>
        <v>-5.135051864023827E-2</v>
      </c>
      <c r="FB151" s="83">
        <f>CJ151</f>
        <v>0.15333503705596729</v>
      </c>
      <c r="FC151" s="81">
        <f>CS151</f>
        <v>-0.65703022339027595</v>
      </c>
      <c r="FD151" s="83">
        <f>DB151</f>
        <v>0.30436767615279253</v>
      </c>
      <c r="FE151" s="83">
        <f>DP151</f>
        <v>0.20144029813164122</v>
      </c>
      <c r="FF151" s="83">
        <f>DP151</f>
        <v>0.20144029813164122</v>
      </c>
      <c r="FG151" s="83">
        <f>DU151</f>
        <v>-0.30292320896652702</v>
      </c>
      <c r="FH151" s="2">
        <f>EW151/DE151*1000</f>
        <v>-1.216853419865132</v>
      </c>
      <c r="FI151" s="2">
        <f>EX151/CM151*1000</f>
        <v>0.3537855049024563</v>
      </c>
      <c r="FJ151" s="2"/>
      <c r="FK151" s="3">
        <f>EE151</f>
        <v>-6</v>
      </c>
    </row>
    <row r="152" spans="1:167" ht="12" customHeight="1" x14ac:dyDescent="0.25">
      <c r="A152" s="2">
        <v>3</v>
      </c>
      <c r="B152" s="10" t="s">
        <v>151</v>
      </c>
      <c r="C152" s="197">
        <v>56022</v>
      </c>
      <c r="D152" s="10"/>
      <c r="E152" s="2" t="s">
        <v>334</v>
      </c>
      <c r="F152" s="33"/>
      <c r="G152" s="33"/>
      <c r="H152" s="33"/>
      <c r="I152" s="33"/>
      <c r="J152" s="33"/>
      <c r="K152" s="33"/>
      <c r="L152" s="33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61"/>
      <c r="X152" s="45"/>
      <c r="Y152" s="3">
        <v>33</v>
      </c>
      <c r="Z152" s="147">
        <v>3</v>
      </c>
      <c r="AA152" s="3">
        <f>SUM(Y152:Z152)</f>
        <v>36</v>
      </c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29"/>
      <c r="AV152" s="148"/>
      <c r="AW152" s="148"/>
      <c r="AX152" s="148"/>
      <c r="AY152" s="29"/>
      <c r="AZ152" s="3"/>
      <c r="BA152" s="188">
        <f>AV152</f>
        <v>0</v>
      </c>
      <c r="BB152" s="2">
        <f>AW152</f>
        <v>0</v>
      </c>
      <c r="BC152" s="2">
        <f>AX152</f>
        <v>0</v>
      </c>
      <c r="BD152" s="147">
        <f>AY152</f>
        <v>0</v>
      </c>
      <c r="BE152" s="3">
        <f>EK152</f>
        <v>5.0510152540660673</v>
      </c>
      <c r="BF152" s="188">
        <f>BA152/CV152*1000</f>
        <v>0</v>
      </c>
      <c r="BG152" s="2">
        <f>BB152/CV152*1000</f>
        <v>0</v>
      </c>
      <c r="BH152" s="2">
        <f>BC152/CV152*1000</f>
        <v>0</v>
      </c>
      <c r="BI152" s="147">
        <f>BD152/CV152*1000</f>
        <v>0</v>
      </c>
      <c r="BJ152" s="3"/>
      <c r="BK152" s="21">
        <v>9759</v>
      </c>
      <c r="BL152" s="3">
        <v>9717</v>
      </c>
      <c r="BM152" s="2">
        <v>42</v>
      </c>
      <c r="BN152" s="2">
        <v>42</v>
      </c>
      <c r="BO152" s="45"/>
      <c r="BP152" s="2">
        <f>BN152+BO152</f>
        <v>42</v>
      </c>
      <c r="BQ152" s="2">
        <f>BM152/BL152*1000</f>
        <v>4.3223217042297</v>
      </c>
      <c r="BR152" s="2">
        <f>BP152/BL152*1000</f>
        <v>4.3223217042297</v>
      </c>
      <c r="BS152" s="2"/>
      <c r="BT152" s="7">
        <v>9842</v>
      </c>
      <c r="BU152" s="3">
        <v>9803</v>
      </c>
      <c r="BV152" s="2">
        <f>BT152-BU152</f>
        <v>39</v>
      </c>
      <c r="BW152" s="2">
        <v>39</v>
      </c>
      <c r="BX152" s="61"/>
      <c r="BY152" s="2">
        <f>BW152+BX152</f>
        <v>39</v>
      </c>
      <c r="BZ152" s="2">
        <f>BV152/BU152*1000</f>
        <v>3.9783739671529128</v>
      </c>
      <c r="CA152" s="2">
        <f>BY152/BU152*1000</f>
        <v>3.9783739671529128</v>
      </c>
      <c r="CB152" s="2"/>
      <c r="CC152" s="105">
        <v>9867</v>
      </c>
      <c r="CD152" s="3">
        <v>9826</v>
      </c>
      <c r="CE152" s="2">
        <f>CC152-CD152</f>
        <v>41</v>
      </c>
      <c r="CF152" s="2">
        <v>41</v>
      </c>
      <c r="CG152" s="61"/>
      <c r="CH152" s="2">
        <f>CF152+CG152</f>
        <v>41</v>
      </c>
      <c r="CI152" s="2">
        <f>CE152/CD152*1000</f>
        <v>4.1726032973743132</v>
      </c>
      <c r="CJ152" s="2">
        <f>CH152/CD152*1000</f>
        <v>4.1726032973743132</v>
      </c>
      <c r="CK152" s="2"/>
      <c r="CL152" s="105">
        <v>9872</v>
      </c>
      <c r="CM152" s="3">
        <v>9847</v>
      </c>
      <c r="CN152" s="2">
        <f>CL152-CM152</f>
        <v>25</v>
      </c>
      <c r="CO152" s="2">
        <f>CN152</f>
        <v>25</v>
      </c>
      <c r="CP152" s="61"/>
      <c r="CQ152" s="2">
        <f>CO152+CP152</f>
        <v>25</v>
      </c>
      <c r="CR152" s="2">
        <f>CN152/CM152*1000</f>
        <v>2.5388443180664164</v>
      </c>
      <c r="CS152" s="2">
        <f>CQ152/CM152*1000</f>
        <v>2.5388443180664164</v>
      </c>
      <c r="CT152" s="2"/>
      <c r="CU152" s="132">
        <v>9949</v>
      </c>
      <c r="CV152" s="3">
        <v>9899</v>
      </c>
      <c r="CW152" s="2">
        <f>CU152-CV152</f>
        <v>50</v>
      </c>
      <c r="CX152" s="2">
        <f>CW152</f>
        <v>50</v>
      </c>
      <c r="CY152" s="61"/>
      <c r="CZ152" s="2">
        <f>CX152+CY152</f>
        <v>50</v>
      </c>
      <c r="DA152" s="2">
        <f>CW152/CV152*1000</f>
        <v>5.0510152540660673</v>
      </c>
      <c r="DB152" s="2">
        <f>CZ152/CV152*1000</f>
        <v>5.0510152540660673</v>
      </c>
      <c r="DC152" s="2"/>
      <c r="DD152" s="132">
        <v>9973</v>
      </c>
      <c r="DE152" s="3">
        <v>9926</v>
      </c>
      <c r="DF152" s="2">
        <f>DD152-DE152</f>
        <v>47</v>
      </c>
      <c r="DG152" s="2">
        <f>DF152</f>
        <v>47</v>
      </c>
      <c r="DH152" s="61"/>
      <c r="DI152" s="2">
        <f>DG152+DH152</f>
        <v>47</v>
      </c>
      <c r="DJ152" s="2">
        <f>DF152/DE152*1000</f>
        <v>4.7350392907515619</v>
      </c>
      <c r="DK152" s="2">
        <f>DI152/DE152*1000</f>
        <v>4.7350392907515619</v>
      </c>
      <c r="DL152" s="2"/>
      <c r="DM152" s="132">
        <v>9958</v>
      </c>
      <c r="DN152" s="2">
        <v>9930</v>
      </c>
      <c r="DO152" s="3">
        <f>DM152-DN152</f>
        <v>28</v>
      </c>
      <c r="DP152" s="3">
        <f>DO152/DN152*1000</f>
        <v>2.8197381671701915</v>
      </c>
      <c r="DQ152" s="2"/>
      <c r="DR152" s="132">
        <v>10050</v>
      </c>
      <c r="DS152" s="2">
        <v>10003</v>
      </c>
      <c r="DT152" s="3">
        <f>DR152-DS152</f>
        <v>47</v>
      </c>
      <c r="DU152" s="3">
        <f>DT152/DS152*1000</f>
        <v>4.6985904228731386</v>
      </c>
      <c r="DV152" s="2"/>
      <c r="DW152" s="2"/>
      <c r="DX152" s="77">
        <f>BP152</f>
        <v>42</v>
      </c>
      <c r="DY152" s="83">
        <f>BY152</f>
        <v>39</v>
      </c>
      <c r="DZ152" s="83">
        <f>CH152</f>
        <v>41</v>
      </c>
      <c r="EA152" s="81">
        <f>CQ152</f>
        <v>25</v>
      </c>
      <c r="EB152" s="81">
        <f>CZ152</f>
        <v>50</v>
      </c>
      <c r="EC152" s="81">
        <f>DI152</f>
        <v>47</v>
      </c>
      <c r="ED152" s="81">
        <f>DO152</f>
        <v>28</v>
      </c>
      <c r="EE152" s="81">
        <f>DT152</f>
        <v>47</v>
      </c>
      <c r="EF152" s="2"/>
      <c r="EG152" s="77">
        <f>DX152/BL152*1000</f>
        <v>4.3223217042297</v>
      </c>
      <c r="EH152" s="83">
        <f>DY152/BU152*1000</f>
        <v>3.9783739671529128</v>
      </c>
      <c r="EI152" s="83">
        <f>DZ152/CD152*1000</f>
        <v>4.1726032973743132</v>
      </c>
      <c r="EJ152" s="81">
        <f>EA152/CM152*1000</f>
        <v>2.5388443180664164</v>
      </c>
      <c r="EK152" s="81">
        <f>EB152/CV152*1000</f>
        <v>5.0510152540660673</v>
      </c>
      <c r="EL152" s="81">
        <f>EC152/DN152*1000</f>
        <v>4.7331319234642502</v>
      </c>
      <c r="EM152" s="81">
        <f>ED152/DN152*1000</f>
        <v>2.8197381671701915</v>
      </c>
      <c r="EN152" s="81">
        <f>EE152/DS152*1000</f>
        <v>4.6985904228731386</v>
      </c>
      <c r="EO152" s="2"/>
      <c r="EP152" s="83">
        <f>DY152-DX152</f>
        <v>-3</v>
      </c>
      <c r="EQ152" s="83">
        <f>DZ152-DY152</f>
        <v>2</v>
      </c>
      <c r="ER152" s="83">
        <f>EA152-DZ152</f>
        <v>-16</v>
      </c>
      <c r="ES152" s="83">
        <f>EB152-EA152</f>
        <v>25</v>
      </c>
      <c r="ET152" s="83">
        <f>EC152-EB152</f>
        <v>-3</v>
      </c>
      <c r="EU152" s="83">
        <f>ED152-EC152</f>
        <v>-19</v>
      </c>
      <c r="EV152" s="83">
        <f>EE152-ED152</f>
        <v>19</v>
      </c>
      <c r="EW152" s="2">
        <f>EU152+EV152</f>
        <v>0</v>
      </c>
      <c r="EX152" s="2">
        <f>SUM(ES152:EV152)</f>
        <v>22</v>
      </c>
      <c r="EY152" s="54"/>
      <c r="EZ152" s="77">
        <f>BR152</f>
        <v>4.3223217042297</v>
      </c>
      <c r="FA152" s="83">
        <f>CA152</f>
        <v>3.9783739671529128</v>
      </c>
      <c r="FB152" s="83">
        <f>CJ152</f>
        <v>4.1726032973743132</v>
      </c>
      <c r="FC152" s="81">
        <f>CS152</f>
        <v>2.5388443180664164</v>
      </c>
      <c r="FD152" s="83">
        <f>DB152</f>
        <v>5.0510152540660673</v>
      </c>
      <c r="FE152" s="83">
        <f>DP152</f>
        <v>2.8197381671701915</v>
      </c>
      <c r="FF152" s="83">
        <f>DP152</f>
        <v>2.8197381671701915</v>
      </c>
      <c r="FG152" s="83">
        <f>DU152</f>
        <v>4.6985904228731386</v>
      </c>
      <c r="FH152" s="2">
        <f>EW152/DE152*1000</f>
        <v>0</v>
      </c>
      <c r="FI152" s="2">
        <f>EX152/CM152*1000</f>
        <v>2.2341829998984459</v>
      </c>
      <c r="FJ152" s="2"/>
      <c r="FK152" s="3">
        <f>EE152</f>
        <v>47</v>
      </c>
    </row>
    <row r="153" spans="1:167" ht="12" customHeight="1" x14ac:dyDescent="0.25">
      <c r="A153" s="2">
        <v>3</v>
      </c>
      <c r="B153" s="10" t="s">
        <v>152</v>
      </c>
      <c r="C153" s="197">
        <v>62032</v>
      </c>
      <c r="D153" s="10"/>
      <c r="E153" s="2" t="s">
        <v>335</v>
      </c>
      <c r="F153" s="33"/>
      <c r="G153" s="33"/>
      <c r="H153" s="33"/>
      <c r="I153" s="33"/>
      <c r="J153" s="33"/>
      <c r="K153" s="33"/>
      <c r="L153" s="33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61"/>
      <c r="X153" s="45"/>
      <c r="Y153" s="3">
        <v>18</v>
      </c>
      <c r="Z153" s="147">
        <v>5</v>
      </c>
      <c r="AA153" s="3">
        <f>SUM(Y153:Z153)</f>
        <v>23</v>
      </c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29"/>
      <c r="AV153" s="148"/>
      <c r="AW153" s="148"/>
      <c r="AX153" s="148"/>
      <c r="AY153" s="29"/>
      <c r="AZ153" s="3"/>
      <c r="BA153" s="188">
        <f>AV153</f>
        <v>0</v>
      </c>
      <c r="BB153" s="2">
        <f>AW153</f>
        <v>0</v>
      </c>
      <c r="BC153" s="2">
        <f>AX153</f>
        <v>0</v>
      </c>
      <c r="BD153" s="147">
        <f>AY153</f>
        <v>0</v>
      </c>
      <c r="BE153" s="3">
        <f>EK153</f>
        <v>1.8417619522676694</v>
      </c>
      <c r="BF153" s="188">
        <f>BA153/CV153*1000</f>
        <v>0</v>
      </c>
      <c r="BG153" s="2">
        <f>BB153/CV153*1000</f>
        <v>0</v>
      </c>
      <c r="BH153" s="2">
        <f>BC153/CV153*1000</f>
        <v>0</v>
      </c>
      <c r="BI153" s="147">
        <f>BD153/CV153*1000</f>
        <v>0</v>
      </c>
      <c r="BJ153" s="3"/>
      <c r="BK153" s="21">
        <v>13240</v>
      </c>
      <c r="BL153" s="3">
        <v>13223</v>
      </c>
      <c r="BM153" s="2">
        <v>17</v>
      </c>
      <c r="BN153" s="2">
        <v>17</v>
      </c>
      <c r="BO153" s="45"/>
      <c r="BP153" s="2">
        <f>BN153+BO153</f>
        <v>17</v>
      </c>
      <c r="BQ153" s="2">
        <f>BM153/BL153*1000</f>
        <v>1.2856386599107616</v>
      </c>
      <c r="BR153" s="2">
        <f>BP153/BL153*1000</f>
        <v>1.2856386599107616</v>
      </c>
      <c r="BS153" s="2"/>
      <c r="BT153" s="7">
        <v>13244</v>
      </c>
      <c r="BU153" s="3">
        <v>13229</v>
      </c>
      <c r="BV153" s="2">
        <f>BT153-BU153</f>
        <v>15</v>
      </c>
      <c r="BW153" s="2">
        <v>15</v>
      </c>
      <c r="BX153" s="61"/>
      <c r="BY153" s="2">
        <f>BW153+BX153</f>
        <v>15</v>
      </c>
      <c r="BZ153" s="2">
        <f>BV153/BU153*1000</f>
        <v>1.1338725527250737</v>
      </c>
      <c r="CA153" s="2">
        <f>BY153/BU153*1000</f>
        <v>1.1338725527250737</v>
      </c>
      <c r="CB153" s="2"/>
      <c r="CC153" s="105">
        <v>13132</v>
      </c>
      <c r="CD153" s="3">
        <v>13121</v>
      </c>
      <c r="CE153" s="2">
        <f>CC153-CD153</f>
        <v>11</v>
      </c>
      <c r="CF153" s="2">
        <v>11</v>
      </c>
      <c r="CG153" s="61"/>
      <c r="CH153" s="2">
        <f>CF153+CG153</f>
        <v>11</v>
      </c>
      <c r="CI153" s="2">
        <f>CE153/CD153*1000</f>
        <v>0.83835073546223615</v>
      </c>
      <c r="CJ153" s="2">
        <f>CH153/CD153*1000</f>
        <v>0.83835073546223615</v>
      </c>
      <c r="CK153" s="2"/>
      <c r="CL153" s="105">
        <v>13104</v>
      </c>
      <c r="CM153" s="3">
        <v>13087</v>
      </c>
      <c r="CN153" s="2">
        <f>CL153-CM153</f>
        <v>17</v>
      </c>
      <c r="CO153" s="2">
        <f>CN153</f>
        <v>17</v>
      </c>
      <c r="CP153" s="61"/>
      <c r="CQ153" s="2">
        <f>CO153+CP153</f>
        <v>17</v>
      </c>
      <c r="CR153" s="2">
        <f>CN153/CM153*1000</f>
        <v>1.2989990066478185</v>
      </c>
      <c r="CS153" s="2">
        <f>CQ153/CM153*1000</f>
        <v>1.2989990066478185</v>
      </c>
      <c r="CT153" s="2"/>
      <c r="CU153" s="132">
        <v>13055</v>
      </c>
      <c r="CV153" s="3">
        <v>13031</v>
      </c>
      <c r="CW153" s="2">
        <f>CU153-CV153</f>
        <v>24</v>
      </c>
      <c r="CX153" s="2">
        <f>CW153</f>
        <v>24</v>
      </c>
      <c r="CY153" s="61"/>
      <c r="CZ153" s="2">
        <f>CX153+CY153</f>
        <v>24</v>
      </c>
      <c r="DA153" s="2">
        <f>CW153/CV153*1000</f>
        <v>1.8417619522676694</v>
      </c>
      <c r="DB153" s="2">
        <f>CZ153/CV153*1000</f>
        <v>1.8417619522676694</v>
      </c>
      <c r="DC153" s="2"/>
      <c r="DD153" s="132">
        <v>13001</v>
      </c>
      <c r="DE153" s="3">
        <v>12988</v>
      </c>
      <c r="DF153" s="2">
        <f>DD153-DE153</f>
        <v>13</v>
      </c>
      <c r="DG153" s="2">
        <f>DF153</f>
        <v>13</v>
      </c>
      <c r="DH153" s="61"/>
      <c r="DI153" s="2">
        <f>DG153+DH153</f>
        <v>13</v>
      </c>
      <c r="DJ153" s="2">
        <f>DF153/DE153*1000</f>
        <v>1.0009239297813366</v>
      </c>
      <c r="DK153" s="2">
        <f>DI153/DE153*1000</f>
        <v>1.0009239297813366</v>
      </c>
      <c r="DL153" s="2"/>
      <c r="DM153" s="132">
        <v>12891</v>
      </c>
      <c r="DN153" s="2">
        <v>12885</v>
      </c>
      <c r="DO153" s="3">
        <f>DM153-DN153</f>
        <v>6</v>
      </c>
      <c r="DP153" s="3">
        <f>DO153/DN153*1000</f>
        <v>0.46565774155995343</v>
      </c>
      <c r="DQ153" s="2"/>
      <c r="DR153" s="132">
        <v>12899</v>
      </c>
      <c r="DS153" s="2">
        <v>12910</v>
      </c>
      <c r="DT153" s="3">
        <f>DR153-DS153</f>
        <v>-11</v>
      </c>
      <c r="DU153" s="3">
        <f>DT153/DS153*1000</f>
        <v>-0.85205267234701787</v>
      </c>
      <c r="DV153" s="2"/>
      <c r="DW153" s="2"/>
      <c r="DX153" s="77">
        <f>BP153</f>
        <v>17</v>
      </c>
      <c r="DY153" s="83">
        <f>BY153</f>
        <v>15</v>
      </c>
      <c r="DZ153" s="83">
        <f>CH153</f>
        <v>11</v>
      </c>
      <c r="EA153" s="81">
        <f>CQ153</f>
        <v>17</v>
      </c>
      <c r="EB153" s="81">
        <f>CZ153</f>
        <v>24</v>
      </c>
      <c r="EC153" s="81">
        <f>DI153</f>
        <v>13</v>
      </c>
      <c r="ED153" s="81">
        <f>DO153</f>
        <v>6</v>
      </c>
      <c r="EE153" s="81">
        <f>DT153</f>
        <v>-11</v>
      </c>
      <c r="EF153" s="2"/>
      <c r="EG153" s="77">
        <f>DX153/BL153*1000</f>
        <v>1.2856386599107616</v>
      </c>
      <c r="EH153" s="83">
        <f>DY153/BU153*1000</f>
        <v>1.1338725527250737</v>
      </c>
      <c r="EI153" s="83">
        <f>DZ153/CD153*1000</f>
        <v>0.83835073546223615</v>
      </c>
      <c r="EJ153" s="81">
        <f>EA153/CM153*1000</f>
        <v>1.2989990066478185</v>
      </c>
      <c r="EK153" s="81">
        <f>EB153/CV153*1000</f>
        <v>1.8417619522676694</v>
      </c>
      <c r="EL153" s="81">
        <f>EC153/DN153*1000</f>
        <v>1.0089251067132323</v>
      </c>
      <c r="EM153" s="81">
        <f>ED153/DN153*1000</f>
        <v>0.46565774155995343</v>
      </c>
      <c r="EN153" s="81">
        <f>EE153/DS153*1000</f>
        <v>-0.85205267234701787</v>
      </c>
      <c r="EO153" s="2"/>
      <c r="EP153" s="83">
        <f>DY153-DX153</f>
        <v>-2</v>
      </c>
      <c r="EQ153" s="83">
        <f>DZ153-DY153</f>
        <v>-4</v>
      </c>
      <c r="ER153" s="83">
        <f>EA153-DZ153</f>
        <v>6</v>
      </c>
      <c r="ES153" s="83">
        <f>EB153-EA153</f>
        <v>7</v>
      </c>
      <c r="ET153" s="83">
        <f>EC153-EB153</f>
        <v>-11</v>
      </c>
      <c r="EU153" s="83">
        <f>ED153-EC153</f>
        <v>-7</v>
      </c>
      <c r="EV153" s="83">
        <f>EE153-ED153</f>
        <v>-17</v>
      </c>
      <c r="EW153" s="2">
        <f>EU153+EV153</f>
        <v>-24</v>
      </c>
      <c r="EX153" s="2">
        <f>SUM(ES153:EV153)</f>
        <v>-28</v>
      </c>
      <c r="EY153" s="54"/>
      <c r="EZ153" s="77">
        <f>BR153</f>
        <v>1.2856386599107616</v>
      </c>
      <c r="FA153" s="83">
        <f>CA153</f>
        <v>1.1338725527250737</v>
      </c>
      <c r="FB153" s="83">
        <f>CJ153</f>
        <v>0.83835073546223615</v>
      </c>
      <c r="FC153" s="81">
        <f>CS153</f>
        <v>1.2989990066478185</v>
      </c>
      <c r="FD153" s="83">
        <f>DB153</f>
        <v>1.8417619522676694</v>
      </c>
      <c r="FE153" s="83">
        <f>DP153</f>
        <v>0.46565774155995343</v>
      </c>
      <c r="FF153" s="83">
        <f>DP153</f>
        <v>0.46565774155995343</v>
      </c>
      <c r="FG153" s="83">
        <f>DU153</f>
        <v>-0.85205267234701787</v>
      </c>
      <c r="FH153" s="2">
        <f>EW153/DE153*1000</f>
        <v>-1.8478595626732368</v>
      </c>
      <c r="FI153" s="2">
        <f>EX153/CM153*1000</f>
        <v>-2.1395277756552304</v>
      </c>
      <c r="FJ153" s="2"/>
      <c r="FK153" s="3">
        <f>EE153</f>
        <v>-11</v>
      </c>
    </row>
    <row r="154" spans="1:167" ht="12" customHeight="1" x14ac:dyDescent="0.25">
      <c r="A154" s="2">
        <v>1</v>
      </c>
      <c r="B154" s="10" t="s">
        <v>145</v>
      </c>
      <c r="C154" s="197">
        <v>11016</v>
      </c>
      <c r="D154" s="10"/>
      <c r="E154" s="2" t="s">
        <v>336</v>
      </c>
      <c r="F154" s="33"/>
      <c r="G154" s="33"/>
      <c r="H154" s="33"/>
      <c r="I154" s="33"/>
      <c r="J154" s="33"/>
      <c r="K154" s="33"/>
      <c r="L154" s="33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61"/>
      <c r="X154" s="45"/>
      <c r="Y154" s="3">
        <v>19</v>
      </c>
      <c r="Z154" s="147">
        <v>7</v>
      </c>
      <c r="AA154" s="3">
        <f>SUM(Y154:Z154)</f>
        <v>26</v>
      </c>
      <c r="AB154" s="178" t="s">
        <v>694</v>
      </c>
      <c r="AC154" s="178" t="s">
        <v>694</v>
      </c>
      <c r="AD154" s="178"/>
      <c r="AE154" s="178"/>
      <c r="AF154" s="178"/>
      <c r="AG154" s="178"/>
      <c r="AH154" s="178"/>
      <c r="AI154" s="178"/>
      <c r="AJ154" s="178" t="s">
        <v>694</v>
      </c>
      <c r="AK154" s="178">
        <v>22</v>
      </c>
      <c r="AL154" s="178"/>
      <c r="AM154" s="178" t="s">
        <v>694</v>
      </c>
      <c r="AN154" s="178" t="s">
        <v>694</v>
      </c>
      <c r="AO154" s="178"/>
      <c r="AP154" s="178"/>
      <c r="AQ154" s="178"/>
      <c r="AR154" s="178"/>
      <c r="AS154" s="178" t="s">
        <v>694</v>
      </c>
      <c r="AT154" s="178"/>
      <c r="AU154" s="29">
        <f>SUM(AB154:AT154)</f>
        <v>22</v>
      </c>
      <c r="AV154" s="178">
        <f>SUM(AB154:AJ154)</f>
        <v>0</v>
      </c>
      <c r="AW154" s="178">
        <f>SUM(AK154:AL154)</f>
        <v>22</v>
      </c>
      <c r="AX154" s="178">
        <f>SUM(AM154:AT154)</f>
        <v>0</v>
      </c>
      <c r="AY154" s="29">
        <f>SUM(AV154:AX154)</f>
        <v>22</v>
      </c>
      <c r="AZ154" s="3"/>
      <c r="BA154" s="2">
        <f>AV154</f>
        <v>0</v>
      </c>
      <c r="BB154" s="2">
        <f>AW154</f>
        <v>22</v>
      </c>
      <c r="BC154" s="2">
        <f>AX154</f>
        <v>0</v>
      </c>
      <c r="BD154" s="3">
        <f>AY154</f>
        <v>22</v>
      </c>
      <c r="BE154" s="3">
        <f>EK154</f>
        <v>2.8525296017222823</v>
      </c>
      <c r="BF154" s="2">
        <f>BA154/CV154*1000</f>
        <v>0</v>
      </c>
      <c r="BG154" s="2">
        <f>BB154/CV154*1000</f>
        <v>1.1840688912809472</v>
      </c>
      <c r="BH154" s="2">
        <f>BC154/CV154*1000</f>
        <v>0</v>
      </c>
      <c r="BI154" s="3">
        <f>BD154/CV154*1000</f>
        <v>1.1840688912809472</v>
      </c>
      <c r="BJ154" s="3"/>
      <c r="BK154" s="21">
        <v>18133</v>
      </c>
      <c r="BL154" s="3">
        <v>18056</v>
      </c>
      <c r="BM154" s="2">
        <v>77</v>
      </c>
      <c r="BN154" s="2">
        <v>77</v>
      </c>
      <c r="BO154" s="45"/>
      <c r="BP154" s="2">
        <f>BN154+BO154</f>
        <v>77</v>
      </c>
      <c r="BQ154" s="2">
        <f>BM154/BL154*1000</f>
        <v>4.2645104120513952</v>
      </c>
      <c r="BR154" s="2">
        <f>BP154/BL154*1000</f>
        <v>4.2645104120513952</v>
      </c>
      <c r="BS154" s="2"/>
      <c r="BT154" s="7">
        <v>18116</v>
      </c>
      <c r="BU154" s="3">
        <v>18062</v>
      </c>
      <c r="BV154" s="2">
        <f>BT154-BU154</f>
        <v>54</v>
      </c>
      <c r="BW154" s="2">
        <v>54</v>
      </c>
      <c r="BX154" s="61"/>
      <c r="BY154" s="2">
        <f>BW154+BX154</f>
        <v>54</v>
      </c>
      <c r="BZ154" s="2">
        <f>BV154/BU154*1000</f>
        <v>2.9897021370833792</v>
      </c>
      <c r="CA154" s="2">
        <f>BY154/BU154*1000</f>
        <v>2.9897021370833792</v>
      </c>
      <c r="CB154" s="2"/>
      <c r="CC154" s="105">
        <v>18296</v>
      </c>
      <c r="CD154" s="3">
        <v>18238</v>
      </c>
      <c r="CE154" s="2">
        <f>CC154-CD154</f>
        <v>58</v>
      </c>
      <c r="CF154" s="2">
        <v>58</v>
      </c>
      <c r="CG154" s="61"/>
      <c r="CH154" s="2">
        <f>CF154+CG154</f>
        <v>58</v>
      </c>
      <c r="CI154" s="2">
        <f>CE154/CD154*1000</f>
        <v>3.1801732646123479</v>
      </c>
      <c r="CJ154" s="2">
        <f>CH154/CD154*1000</f>
        <v>3.1801732646123479</v>
      </c>
      <c r="CK154" s="2"/>
      <c r="CL154" s="105">
        <v>18444</v>
      </c>
      <c r="CM154" s="3">
        <v>18390</v>
      </c>
      <c r="CN154" s="2">
        <f>CL154-CM154</f>
        <v>54</v>
      </c>
      <c r="CO154" s="2">
        <f>CN154</f>
        <v>54</v>
      </c>
      <c r="CP154" s="61"/>
      <c r="CQ154" s="2">
        <f>CO154+CP154</f>
        <v>54</v>
      </c>
      <c r="CR154" s="2">
        <f>CN154/CM154*1000</f>
        <v>2.9363784665579118</v>
      </c>
      <c r="CS154" s="2">
        <f>CQ154/CM154*1000</f>
        <v>2.9363784665579118</v>
      </c>
      <c r="CT154" s="2"/>
      <c r="CU154" s="132">
        <v>18633</v>
      </c>
      <c r="CV154" s="3">
        <v>18580</v>
      </c>
      <c r="CW154" s="2">
        <f>CU154-CV154</f>
        <v>53</v>
      </c>
      <c r="CX154" s="2">
        <f>CW154</f>
        <v>53</v>
      </c>
      <c r="CY154" s="61"/>
      <c r="CZ154" s="2">
        <f>CX154+CY154</f>
        <v>53</v>
      </c>
      <c r="DA154" s="2">
        <f>CW154/CV154*1000</f>
        <v>2.8525296017222823</v>
      </c>
      <c r="DB154" s="2">
        <f>CZ154/CV154*1000</f>
        <v>2.8525296017222823</v>
      </c>
      <c r="DC154" s="2"/>
      <c r="DD154" s="132">
        <v>18821</v>
      </c>
      <c r="DE154" s="3">
        <v>18766</v>
      </c>
      <c r="DF154" s="2">
        <f>DD154-DE154</f>
        <v>55</v>
      </c>
      <c r="DG154" s="2">
        <f>DF154</f>
        <v>55</v>
      </c>
      <c r="DH154" s="61"/>
      <c r="DI154" s="2">
        <f>DG154+DH154</f>
        <v>55</v>
      </c>
      <c r="DJ154" s="2">
        <f>DF154/DE154*1000</f>
        <v>2.9308323563892147</v>
      </c>
      <c r="DK154" s="2">
        <f>DI154/DE154*1000</f>
        <v>2.9308323563892147</v>
      </c>
      <c r="DL154" s="2"/>
      <c r="DM154" s="132">
        <v>19093</v>
      </c>
      <c r="DN154" s="2">
        <v>19060</v>
      </c>
      <c r="DO154" s="3">
        <f>DM154-DN154</f>
        <v>33</v>
      </c>
      <c r="DP154" s="3">
        <f>DO154/DN154*1000</f>
        <v>1.7313746065057714</v>
      </c>
      <c r="DQ154" s="2"/>
      <c r="DR154" s="132">
        <v>19075</v>
      </c>
      <c r="DS154" s="2">
        <v>19029</v>
      </c>
      <c r="DT154" s="3">
        <f>DR154-DS154</f>
        <v>46</v>
      </c>
      <c r="DU154" s="3">
        <f>DT154/DS154*1000</f>
        <v>2.4173629723054284</v>
      </c>
      <c r="DV154" s="2"/>
      <c r="DW154" s="2"/>
      <c r="DX154" s="77">
        <f>BP154</f>
        <v>77</v>
      </c>
      <c r="DY154" s="83">
        <f>BY154</f>
        <v>54</v>
      </c>
      <c r="DZ154" s="83">
        <f>CH154</f>
        <v>58</v>
      </c>
      <c r="EA154" s="81">
        <f>CQ154</f>
        <v>54</v>
      </c>
      <c r="EB154" s="81">
        <f>CZ154</f>
        <v>53</v>
      </c>
      <c r="EC154" s="81">
        <f>DI154</f>
        <v>55</v>
      </c>
      <c r="ED154" s="81">
        <f>DO154</f>
        <v>33</v>
      </c>
      <c r="EE154" s="81">
        <f>DT154</f>
        <v>46</v>
      </c>
      <c r="EF154" s="2"/>
      <c r="EG154" s="77">
        <f>DX154/BL154*1000</f>
        <v>4.2645104120513952</v>
      </c>
      <c r="EH154" s="83">
        <f>DY154/BU154*1000</f>
        <v>2.9897021370833792</v>
      </c>
      <c r="EI154" s="83">
        <f>DZ154/CD154*1000</f>
        <v>3.1801732646123479</v>
      </c>
      <c r="EJ154" s="81">
        <f>EA154/CM154*1000</f>
        <v>2.9363784665579118</v>
      </c>
      <c r="EK154" s="81">
        <f>EB154/CV154*1000</f>
        <v>2.8525296017222823</v>
      </c>
      <c r="EL154" s="81">
        <f>EC154/DN154*1000</f>
        <v>2.8856243441762852</v>
      </c>
      <c r="EM154" s="81">
        <f>ED154/DN154*1000</f>
        <v>1.7313746065057714</v>
      </c>
      <c r="EN154" s="81">
        <f>EE154/DS154*1000</f>
        <v>2.4173629723054284</v>
      </c>
      <c r="EO154" s="2"/>
      <c r="EP154" s="83">
        <f>DY154-DX154</f>
        <v>-23</v>
      </c>
      <c r="EQ154" s="83">
        <f>DZ154-DY154</f>
        <v>4</v>
      </c>
      <c r="ER154" s="83">
        <f>EA154-DZ154</f>
        <v>-4</v>
      </c>
      <c r="ES154" s="83">
        <f>EB154-EA154</f>
        <v>-1</v>
      </c>
      <c r="ET154" s="83">
        <f>EC154-EB154</f>
        <v>2</v>
      </c>
      <c r="EU154" s="83">
        <f>ED154-EC154</f>
        <v>-22</v>
      </c>
      <c r="EV154" s="83">
        <f>EE154-ED154</f>
        <v>13</v>
      </c>
      <c r="EW154" s="2">
        <f>EU154+EV154</f>
        <v>-9</v>
      </c>
      <c r="EX154" s="2">
        <f>SUM(ES154:EV154)</f>
        <v>-8</v>
      </c>
      <c r="EY154" s="54"/>
      <c r="EZ154" s="77">
        <f>BR154</f>
        <v>4.2645104120513952</v>
      </c>
      <c r="FA154" s="83">
        <f>CA154</f>
        <v>2.9897021370833792</v>
      </c>
      <c r="FB154" s="83">
        <f>CJ154</f>
        <v>3.1801732646123479</v>
      </c>
      <c r="FC154" s="81">
        <f>CS154</f>
        <v>2.9363784665579118</v>
      </c>
      <c r="FD154" s="83">
        <f>DB154</f>
        <v>2.8525296017222823</v>
      </c>
      <c r="FE154" s="83">
        <f>DP154</f>
        <v>1.7313746065057714</v>
      </c>
      <c r="FF154" s="83">
        <f>DP154</f>
        <v>1.7313746065057714</v>
      </c>
      <c r="FG154" s="83">
        <f>DU154</f>
        <v>2.4173629723054284</v>
      </c>
      <c r="FH154" s="2">
        <f>EW154/DE154*1000</f>
        <v>-0.47959074922732603</v>
      </c>
      <c r="FI154" s="2">
        <f>EX154/CM154*1000</f>
        <v>-0.43501903208265363</v>
      </c>
      <c r="FJ154" s="2"/>
      <c r="FK154" s="3">
        <f>EE154</f>
        <v>46</v>
      </c>
    </row>
    <row r="155" spans="1:167" ht="12" customHeight="1" x14ac:dyDescent="0.25">
      <c r="A155" s="2">
        <v>3</v>
      </c>
      <c r="B155" s="10" t="s">
        <v>151</v>
      </c>
      <c r="C155" s="197">
        <v>57027</v>
      </c>
      <c r="D155" s="10"/>
      <c r="E155" s="2" t="s">
        <v>337</v>
      </c>
      <c r="F155" s="33"/>
      <c r="G155" s="33"/>
      <c r="H155" s="33"/>
      <c r="I155" s="33"/>
      <c r="J155" s="33"/>
      <c r="K155" s="33"/>
      <c r="L155" s="33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61"/>
      <c r="X155" s="45"/>
      <c r="Y155" s="3">
        <v>8</v>
      </c>
      <c r="Z155" s="147">
        <v>5</v>
      </c>
      <c r="AA155" s="3">
        <f>SUM(Y155:Z155)</f>
        <v>13</v>
      </c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29"/>
      <c r="AV155" s="148"/>
      <c r="AW155" s="148"/>
      <c r="AX155" s="148"/>
      <c r="AY155" s="29"/>
      <c r="AZ155" s="3"/>
      <c r="BA155" s="188">
        <f>AV155</f>
        <v>0</v>
      </c>
      <c r="BB155" s="2">
        <f>AW155</f>
        <v>0</v>
      </c>
      <c r="BC155" s="2">
        <f>AX155</f>
        <v>0</v>
      </c>
      <c r="BD155" s="147">
        <f>AY155</f>
        <v>0</v>
      </c>
      <c r="BE155" s="3">
        <f>EK155</f>
        <v>1.6578896040569533</v>
      </c>
      <c r="BF155" s="188">
        <f>BA155/CV155*1000</f>
        <v>0</v>
      </c>
      <c r="BG155" s="2">
        <f>BB155/CV155*1000</f>
        <v>0</v>
      </c>
      <c r="BH155" s="2">
        <f>BC155/CV155*1000</f>
        <v>0</v>
      </c>
      <c r="BI155" s="147">
        <f>BD155/CV155*1000</f>
        <v>0</v>
      </c>
      <c r="BJ155" s="3"/>
      <c r="BK155" s="21">
        <v>10075</v>
      </c>
      <c r="BL155" s="3">
        <v>10062</v>
      </c>
      <c r="BM155" s="2">
        <v>13</v>
      </c>
      <c r="BN155" s="2">
        <v>13</v>
      </c>
      <c r="BO155" s="45"/>
      <c r="BP155" s="2">
        <f>BN155+BO155</f>
        <v>13</v>
      </c>
      <c r="BQ155" s="2">
        <f>BM155/BL155*1000</f>
        <v>1.2919896640826873</v>
      </c>
      <c r="BR155" s="2">
        <f>BP155/BL155*1000</f>
        <v>1.2919896640826873</v>
      </c>
      <c r="BS155" s="2"/>
      <c r="BT155" s="7">
        <v>10113</v>
      </c>
      <c r="BU155" s="3">
        <v>10067</v>
      </c>
      <c r="BV155" s="2">
        <f>BT155-BU155</f>
        <v>46</v>
      </c>
      <c r="BW155" s="2">
        <v>46</v>
      </c>
      <c r="BX155" s="61"/>
      <c r="BY155" s="2">
        <f>BW155+BX155</f>
        <v>46</v>
      </c>
      <c r="BZ155" s="2">
        <f>BV155/BU155*1000</f>
        <v>4.5693851196980235</v>
      </c>
      <c r="CA155" s="2">
        <f>BY155/BU155*1000</f>
        <v>4.5693851196980235</v>
      </c>
      <c r="CB155" s="2"/>
      <c r="CC155" s="105">
        <v>10106</v>
      </c>
      <c r="CD155" s="3">
        <v>10085</v>
      </c>
      <c r="CE155" s="2">
        <f>CC155-CD155</f>
        <v>21</v>
      </c>
      <c r="CF155" s="2">
        <v>21</v>
      </c>
      <c r="CG155" s="61"/>
      <c r="CH155" s="2">
        <f>CF155+CG155</f>
        <v>21</v>
      </c>
      <c r="CI155" s="2">
        <f>CE155/CD155*1000</f>
        <v>2.0823004462072383</v>
      </c>
      <c r="CJ155" s="2">
        <f>CH155/CD155*1000</f>
        <v>2.0823004462072383</v>
      </c>
      <c r="CK155" s="2"/>
      <c r="CL155" s="105">
        <v>10234</v>
      </c>
      <c r="CM155" s="3">
        <v>10224</v>
      </c>
      <c r="CN155" s="2">
        <f>CL155-CM155</f>
        <v>10</v>
      </c>
      <c r="CO155" s="2">
        <f>CN155</f>
        <v>10</v>
      </c>
      <c r="CP155" s="61"/>
      <c r="CQ155" s="2">
        <f>CO155+CP155</f>
        <v>10</v>
      </c>
      <c r="CR155" s="2">
        <f>CN155/CM155*1000</f>
        <v>0.97809076682316121</v>
      </c>
      <c r="CS155" s="2">
        <f>CQ155/CM155*1000</f>
        <v>0.97809076682316121</v>
      </c>
      <c r="CT155" s="2"/>
      <c r="CU155" s="132">
        <v>10271</v>
      </c>
      <c r="CV155" s="3">
        <v>10254</v>
      </c>
      <c r="CW155" s="2">
        <f>CU155-CV155</f>
        <v>17</v>
      </c>
      <c r="CX155" s="2">
        <f>CW155</f>
        <v>17</v>
      </c>
      <c r="CY155" s="61"/>
      <c r="CZ155" s="2">
        <f>CX155+CY155</f>
        <v>17</v>
      </c>
      <c r="DA155" s="2">
        <f>CW155/CV155*1000</f>
        <v>1.6578896040569533</v>
      </c>
      <c r="DB155" s="2">
        <f>CZ155/CV155*1000</f>
        <v>1.6578896040569533</v>
      </c>
      <c r="DC155" s="2"/>
      <c r="DD155" s="132">
        <v>10343</v>
      </c>
      <c r="DE155" s="3">
        <v>10321</v>
      </c>
      <c r="DF155" s="2">
        <f>DD155-DE155</f>
        <v>22</v>
      </c>
      <c r="DG155" s="2">
        <f>DF155</f>
        <v>22</v>
      </c>
      <c r="DH155" s="61"/>
      <c r="DI155" s="2">
        <f>DG155+DH155</f>
        <v>22</v>
      </c>
      <c r="DJ155" s="2">
        <f>DF155/DE155*1000</f>
        <v>2.1315763976358877</v>
      </c>
      <c r="DK155" s="2">
        <f>DI155/DE155*1000</f>
        <v>2.1315763976358877</v>
      </c>
      <c r="DL155" s="2"/>
      <c r="DM155" s="132">
        <v>10421</v>
      </c>
      <c r="DN155" s="2">
        <v>10393</v>
      </c>
      <c r="DO155" s="3">
        <f>DM155-DN155</f>
        <v>28</v>
      </c>
      <c r="DP155" s="3">
        <f>DO155/DN155*1000</f>
        <v>2.694121043009718</v>
      </c>
      <c r="DQ155" s="2"/>
      <c r="DR155" s="132">
        <v>10463</v>
      </c>
      <c r="DS155" s="2">
        <v>10461</v>
      </c>
      <c r="DT155" s="3">
        <f>DR155-DS155</f>
        <v>2</v>
      </c>
      <c r="DU155" s="3">
        <f>DT155/DS155*1000</f>
        <v>0.19118631106012809</v>
      </c>
      <c r="DV155" s="2"/>
      <c r="DW155" s="2"/>
      <c r="DX155" s="77">
        <f>BP155</f>
        <v>13</v>
      </c>
      <c r="DY155" s="83">
        <f>BY155</f>
        <v>46</v>
      </c>
      <c r="DZ155" s="83">
        <f>CH155</f>
        <v>21</v>
      </c>
      <c r="EA155" s="81">
        <f>CQ155</f>
        <v>10</v>
      </c>
      <c r="EB155" s="81">
        <f>CZ155</f>
        <v>17</v>
      </c>
      <c r="EC155" s="81">
        <f>DI155</f>
        <v>22</v>
      </c>
      <c r="ED155" s="81">
        <f>DO155</f>
        <v>28</v>
      </c>
      <c r="EE155" s="81">
        <f>DT155</f>
        <v>2</v>
      </c>
      <c r="EF155" s="2"/>
      <c r="EG155" s="77">
        <f>DX155/BL155*1000</f>
        <v>1.2919896640826873</v>
      </c>
      <c r="EH155" s="83">
        <f>DY155/BU155*1000</f>
        <v>4.5693851196980235</v>
      </c>
      <c r="EI155" s="83">
        <f>DZ155/CD155*1000</f>
        <v>2.0823004462072383</v>
      </c>
      <c r="EJ155" s="81">
        <f>EA155/CM155*1000</f>
        <v>0.97809076682316121</v>
      </c>
      <c r="EK155" s="81">
        <f>EB155/CV155*1000</f>
        <v>1.6578896040569533</v>
      </c>
      <c r="EL155" s="81">
        <f>EC155/DN155*1000</f>
        <v>2.1168093909362069</v>
      </c>
      <c r="EM155" s="81">
        <f>ED155/DN155*1000</f>
        <v>2.694121043009718</v>
      </c>
      <c r="EN155" s="81">
        <f>EE155/DS155*1000</f>
        <v>0.19118631106012809</v>
      </c>
      <c r="EO155" s="2"/>
      <c r="EP155" s="83">
        <f>DY155-DX155</f>
        <v>33</v>
      </c>
      <c r="EQ155" s="83">
        <f>DZ155-DY155</f>
        <v>-25</v>
      </c>
      <c r="ER155" s="83">
        <f>EA155-DZ155</f>
        <v>-11</v>
      </c>
      <c r="ES155" s="83">
        <f>EB155-EA155</f>
        <v>7</v>
      </c>
      <c r="ET155" s="83">
        <f>EC155-EB155</f>
        <v>5</v>
      </c>
      <c r="EU155" s="83">
        <f>ED155-EC155</f>
        <v>6</v>
      </c>
      <c r="EV155" s="83">
        <f>EE155-ED155</f>
        <v>-26</v>
      </c>
      <c r="EW155" s="2">
        <f>EU155+EV155</f>
        <v>-20</v>
      </c>
      <c r="EX155" s="2">
        <f>SUM(ES155:EV155)</f>
        <v>-8</v>
      </c>
      <c r="EY155" s="54"/>
      <c r="EZ155" s="77">
        <f>BR155</f>
        <v>1.2919896640826873</v>
      </c>
      <c r="FA155" s="83">
        <f>CA155</f>
        <v>4.5693851196980235</v>
      </c>
      <c r="FB155" s="83">
        <f>CJ155</f>
        <v>2.0823004462072383</v>
      </c>
      <c r="FC155" s="81">
        <f>CS155</f>
        <v>0.97809076682316121</v>
      </c>
      <c r="FD155" s="83">
        <f>DB155</f>
        <v>1.6578896040569533</v>
      </c>
      <c r="FE155" s="83">
        <f>DP155</f>
        <v>2.694121043009718</v>
      </c>
      <c r="FF155" s="83">
        <f>DP155</f>
        <v>2.694121043009718</v>
      </c>
      <c r="FG155" s="83">
        <f>DU155</f>
        <v>0.19118631106012809</v>
      </c>
      <c r="FH155" s="2">
        <f>EW155/DE155*1000</f>
        <v>-1.9377967251235344</v>
      </c>
      <c r="FI155" s="2">
        <f>EX155/CM155*1000</f>
        <v>-0.78247261345852892</v>
      </c>
      <c r="FJ155" s="2"/>
      <c r="FK155" s="3">
        <f>EE155</f>
        <v>2</v>
      </c>
    </row>
    <row r="156" spans="1:167" ht="12" customHeight="1" x14ac:dyDescent="0.25">
      <c r="A156" s="2">
        <v>3</v>
      </c>
      <c r="B156" s="10" t="s">
        <v>151</v>
      </c>
      <c r="C156" s="197">
        <v>56085</v>
      </c>
      <c r="D156" s="10"/>
      <c r="E156" s="2" t="s">
        <v>338</v>
      </c>
      <c r="F156" s="33"/>
      <c r="G156" s="33"/>
      <c r="H156" s="33"/>
      <c r="I156" s="33"/>
      <c r="J156" s="33"/>
      <c r="K156" s="33"/>
      <c r="L156" s="33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61"/>
      <c r="X156" s="45"/>
      <c r="Y156" s="3">
        <v>43</v>
      </c>
      <c r="Z156" s="147">
        <v>3</v>
      </c>
      <c r="AA156" s="3">
        <f>SUM(Y156:Z156)</f>
        <v>46</v>
      </c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29"/>
      <c r="AV156" s="148"/>
      <c r="AW156" s="148"/>
      <c r="AX156" s="148"/>
      <c r="AY156" s="29"/>
      <c r="AZ156" s="3"/>
      <c r="BA156" s="188">
        <f>AV156</f>
        <v>0</v>
      </c>
      <c r="BB156" s="2">
        <f>AW156</f>
        <v>0</v>
      </c>
      <c r="BC156" s="2">
        <f>AX156</f>
        <v>0</v>
      </c>
      <c r="BD156" s="147">
        <f>AY156</f>
        <v>0</v>
      </c>
      <c r="BE156" s="3">
        <f>EK156</f>
        <v>3.1233732431025505</v>
      </c>
      <c r="BF156" s="188">
        <f>BA156/CV156*1000</f>
        <v>0</v>
      </c>
      <c r="BG156" s="2">
        <f>BB156/CV156*1000</f>
        <v>0</v>
      </c>
      <c r="BH156" s="2">
        <f>BC156/CV156*1000</f>
        <v>0</v>
      </c>
      <c r="BI156" s="147">
        <f>BD156/CV156*1000</f>
        <v>0</v>
      </c>
      <c r="BJ156" s="3"/>
      <c r="BK156" s="21">
        <v>7796</v>
      </c>
      <c r="BL156" s="3">
        <v>7753</v>
      </c>
      <c r="BM156" s="2">
        <v>43</v>
      </c>
      <c r="BN156" s="2">
        <v>43</v>
      </c>
      <c r="BO156" s="45"/>
      <c r="BP156" s="2">
        <f>BN156+BO156</f>
        <v>43</v>
      </c>
      <c r="BQ156" s="2">
        <f>BM156/BL156*1000</f>
        <v>5.546240165097382</v>
      </c>
      <c r="BR156" s="2">
        <f>BP156/BL156*1000</f>
        <v>5.546240165097382</v>
      </c>
      <c r="BS156" s="2"/>
      <c r="BT156" s="7">
        <v>7799</v>
      </c>
      <c r="BU156" s="3">
        <v>7751</v>
      </c>
      <c r="BV156" s="2">
        <f>BT156-BU156</f>
        <v>48</v>
      </c>
      <c r="BW156" s="2">
        <v>48</v>
      </c>
      <c r="BX156" s="61"/>
      <c r="BY156" s="2">
        <f>BW156+BX156</f>
        <v>48</v>
      </c>
      <c r="BZ156" s="2">
        <f>BV156/BU156*1000</f>
        <v>6.1927493226680426</v>
      </c>
      <c r="CA156" s="2">
        <f>BY156/BU156*1000</f>
        <v>6.1927493226680426</v>
      </c>
      <c r="CB156" s="2"/>
      <c r="CC156" s="105">
        <v>7722</v>
      </c>
      <c r="CD156" s="3">
        <v>7693</v>
      </c>
      <c r="CE156" s="2">
        <f>CC156-CD156</f>
        <v>29</v>
      </c>
      <c r="CF156" s="2">
        <v>29</v>
      </c>
      <c r="CG156" s="61"/>
      <c r="CH156" s="2">
        <f>CF156+CG156</f>
        <v>29</v>
      </c>
      <c r="CI156" s="2">
        <f>CE156/CD156*1000</f>
        <v>3.7696607305342518</v>
      </c>
      <c r="CJ156" s="2">
        <f>CH156/CD156*1000</f>
        <v>3.7696607305342518</v>
      </c>
      <c r="CK156" s="2"/>
      <c r="CL156" s="105">
        <v>7717</v>
      </c>
      <c r="CM156" s="3">
        <v>7683</v>
      </c>
      <c r="CN156" s="2">
        <f>CL156-CM156</f>
        <v>34</v>
      </c>
      <c r="CO156" s="2">
        <f>CN156</f>
        <v>34</v>
      </c>
      <c r="CP156" s="61"/>
      <c r="CQ156" s="2">
        <f>CO156+CP156</f>
        <v>34</v>
      </c>
      <c r="CR156" s="2">
        <f>CN156/CM156*1000</f>
        <v>4.4253546791617859</v>
      </c>
      <c r="CS156" s="2">
        <f>CQ156/CM156*1000</f>
        <v>4.4253546791617859</v>
      </c>
      <c r="CT156" s="2"/>
      <c r="CU156" s="132">
        <v>7708</v>
      </c>
      <c r="CV156" s="3">
        <v>7684</v>
      </c>
      <c r="CW156" s="2">
        <f>CU156-CV156</f>
        <v>24</v>
      </c>
      <c r="CX156" s="2">
        <f>CW156</f>
        <v>24</v>
      </c>
      <c r="CY156" s="61"/>
      <c r="CZ156" s="2">
        <f>CX156+CY156</f>
        <v>24</v>
      </c>
      <c r="DA156" s="2">
        <f>CW156/CV156*1000</f>
        <v>3.1233732431025505</v>
      </c>
      <c r="DB156" s="2">
        <f>CZ156/CV156*1000</f>
        <v>3.1233732431025505</v>
      </c>
      <c r="DC156" s="2"/>
      <c r="DD156" s="132">
        <v>7761</v>
      </c>
      <c r="DE156" s="3">
        <v>7735</v>
      </c>
      <c r="DF156" s="2">
        <f>DD156-DE156</f>
        <v>26</v>
      </c>
      <c r="DG156" s="2">
        <f>DF156</f>
        <v>26</v>
      </c>
      <c r="DH156" s="61"/>
      <c r="DI156" s="2">
        <f>DG156+DH156</f>
        <v>26</v>
      </c>
      <c r="DJ156" s="2">
        <f>DF156/DE156*1000</f>
        <v>3.3613445378151261</v>
      </c>
      <c r="DK156" s="2">
        <f>DI156/DE156*1000</f>
        <v>3.3613445378151261</v>
      </c>
      <c r="DL156" s="2"/>
      <c r="DM156" s="132">
        <v>7730</v>
      </c>
      <c r="DN156" s="2">
        <v>7716</v>
      </c>
      <c r="DO156" s="3">
        <f>DM156-DN156</f>
        <v>14</v>
      </c>
      <c r="DP156" s="3">
        <f>DO156/DN156*1000</f>
        <v>1.8144116122343183</v>
      </c>
      <c r="DQ156" s="2"/>
      <c r="DR156" s="132">
        <v>7771</v>
      </c>
      <c r="DS156" s="2">
        <v>7764</v>
      </c>
      <c r="DT156" s="3">
        <f>DR156-DS156</f>
        <v>7</v>
      </c>
      <c r="DU156" s="3">
        <f>DT156/DS156*1000</f>
        <v>0.90159711488923233</v>
      </c>
      <c r="DV156" s="2"/>
      <c r="DW156" s="2"/>
      <c r="DX156" s="77">
        <f>BP156</f>
        <v>43</v>
      </c>
      <c r="DY156" s="83">
        <f>BY156</f>
        <v>48</v>
      </c>
      <c r="DZ156" s="83">
        <f>CH156</f>
        <v>29</v>
      </c>
      <c r="EA156" s="81">
        <f>CQ156</f>
        <v>34</v>
      </c>
      <c r="EB156" s="81">
        <f>CZ156</f>
        <v>24</v>
      </c>
      <c r="EC156" s="81">
        <f>DI156</f>
        <v>26</v>
      </c>
      <c r="ED156" s="81">
        <f>DO156</f>
        <v>14</v>
      </c>
      <c r="EE156" s="81">
        <f>DT156</f>
        <v>7</v>
      </c>
      <c r="EF156" s="2"/>
      <c r="EG156" s="77">
        <f>DX156/BL156*1000</f>
        <v>5.546240165097382</v>
      </c>
      <c r="EH156" s="83">
        <f>DY156/BU156*1000</f>
        <v>6.1927493226680426</v>
      </c>
      <c r="EI156" s="83">
        <f>DZ156/CD156*1000</f>
        <v>3.7696607305342518</v>
      </c>
      <c r="EJ156" s="81">
        <f>EA156/CM156*1000</f>
        <v>4.4253546791617859</v>
      </c>
      <c r="EK156" s="81">
        <f>EB156/CV156*1000</f>
        <v>3.1233732431025505</v>
      </c>
      <c r="EL156" s="81">
        <f>EC156/DN156*1000</f>
        <v>3.36962156557802</v>
      </c>
      <c r="EM156" s="81">
        <f>ED156/DN156*1000</f>
        <v>1.8144116122343183</v>
      </c>
      <c r="EN156" s="81">
        <f>EE156/DS156*1000</f>
        <v>0.90159711488923233</v>
      </c>
      <c r="EO156" s="2"/>
      <c r="EP156" s="83">
        <f>DY156-DX156</f>
        <v>5</v>
      </c>
      <c r="EQ156" s="83">
        <f>DZ156-DY156</f>
        <v>-19</v>
      </c>
      <c r="ER156" s="83">
        <f>EA156-DZ156</f>
        <v>5</v>
      </c>
      <c r="ES156" s="83">
        <f>EB156-EA156</f>
        <v>-10</v>
      </c>
      <c r="ET156" s="83">
        <f>EC156-EB156</f>
        <v>2</v>
      </c>
      <c r="EU156" s="83">
        <f>ED156-EC156</f>
        <v>-12</v>
      </c>
      <c r="EV156" s="83">
        <f>EE156-ED156</f>
        <v>-7</v>
      </c>
      <c r="EW156" s="2">
        <f>EU156+EV156</f>
        <v>-19</v>
      </c>
      <c r="EX156" s="2">
        <f>SUM(ES156:EV156)</f>
        <v>-27</v>
      </c>
      <c r="EY156" s="54"/>
      <c r="EZ156" s="77">
        <f>BR156</f>
        <v>5.546240165097382</v>
      </c>
      <c r="FA156" s="83">
        <f>CA156</f>
        <v>6.1927493226680426</v>
      </c>
      <c r="FB156" s="83">
        <f>CJ156</f>
        <v>3.7696607305342518</v>
      </c>
      <c r="FC156" s="81">
        <f>CS156</f>
        <v>4.4253546791617859</v>
      </c>
      <c r="FD156" s="83">
        <f>DB156</f>
        <v>3.1233732431025505</v>
      </c>
      <c r="FE156" s="83">
        <f>DP156</f>
        <v>1.8144116122343183</v>
      </c>
      <c r="FF156" s="83">
        <f>DP156</f>
        <v>1.8144116122343183</v>
      </c>
      <c r="FG156" s="83">
        <f>DU156</f>
        <v>0.90159711488923233</v>
      </c>
      <c r="FH156" s="2">
        <f>EW156/DE156*1000</f>
        <v>-2.4563671622495153</v>
      </c>
      <c r="FI156" s="2">
        <f>EX156/CM156*1000</f>
        <v>-3.5142522452167122</v>
      </c>
      <c r="FJ156" s="2"/>
      <c r="FK156" s="3">
        <f>EE156</f>
        <v>7</v>
      </c>
    </row>
    <row r="157" spans="1:167" ht="12" customHeight="1" x14ac:dyDescent="0.25">
      <c r="A157" s="2">
        <v>3</v>
      </c>
      <c r="B157" s="10" t="s">
        <v>155</v>
      </c>
      <c r="C157" s="197">
        <v>85009</v>
      </c>
      <c r="D157" s="10"/>
      <c r="E157" s="2" t="s">
        <v>339</v>
      </c>
      <c r="F157" s="33"/>
      <c r="G157" s="33"/>
      <c r="H157" s="33"/>
      <c r="I157" s="33"/>
      <c r="J157" s="33"/>
      <c r="K157" s="33"/>
      <c r="L157" s="33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61"/>
      <c r="X157" s="45"/>
      <c r="Y157" s="3">
        <v>7</v>
      </c>
      <c r="Z157" s="147">
        <v>4</v>
      </c>
      <c r="AA157" s="3">
        <f>SUM(Y157:Z157)</f>
        <v>11</v>
      </c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29"/>
      <c r="AV157" s="148"/>
      <c r="AW157" s="148"/>
      <c r="AX157" s="148"/>
      <c r="AY157" s="29"/>
      <c r="AZ157" s="3"/>
      <c r="BA157" s="188">
        <f>AV157</f>
        <v>0</v>
      </c>
      <c r="BB157" s="2">
        <f>AW157</f>
        <v>0</v>
      </c>
      <c r="BC157" s="2">
        <f>AX157</f>
        <v>0</v>
      </c>
      <c r="BD157" s="147">
        <f>AY157</f>
        <v>0</v>
      </c>
      <c r="BE157" s="3">
        <f>EK157</f>
        <v>1.5660344527579606</v>
      </c>
      <c r="BF157" s="188">
        <f>BA157/CV157*1000</f>
        <v>0</v>
      </c>
      <c r="BG157" s="2">
        <f>BB157/CV157*1000</f>
        <v>0</v>
      </c>
      <c r="BH157" s="2">
        <f>BC157/CV157*1000</f>
        <v>0</v>
      </c>
      <c r="BI157" s="147">
        <f>BD157/CV157*1000</f>
        <v>0</v>
      </c>
      <c r="BJ157" s="3"/>
      <c r="BK157" s="21">
        <v>5691</v>
      </c>
      <c r="BL157" s="3">
        <v>5685</v>
      </c>
      <c r="BM157" s="2">
        <v>6</v>
      </c>
      <c r="BN157" s="2">
        <v>6</v>
      </c>
      <c r="BO157" s="45"/>
      <c r="BP157" s="2">
        <f>BN157+BO157</f>
        <v>6</v>
      </c>
      <c r="BQ157" s="2">
        <f>BM157/BL157*1000</f>
        <v>1.0554089709762533</v>
      </c>
      <c r="BR157" s="2">
        <f>BP157/BL157*1000</f>
        <v>1.0554089709762533</v>
      </c>
      <c r="BS157" s="2"/>
      <c r="BT157" s="7">
        <v>5713</v>
      </c>
      <c r="BU157" s="3">
        <v>5708</v>
      </c>
      <c r="BV157" s="2">
        <f>BT157-BU157</f>
        <v>5</v>
      </c>
      <c r="BW157" s="2">
        <v>5</v>
      </c>
      <c r="BX157" s="61"/>
      <c r="BY157" s="2">
        <f>BW157+BX157</f>
        <v>5</v>
      </c>
      <c r="BZ157" s="2">
        <f>BV157/BU157*1000</f>
        <v>0.87596355991590746</v>
      </c>
      <c r="CA157" s="2">
        <f>BY157/BU157*1000</f>
        <v>0.87596355991590746</v>
      </c>
      <c r="CB157" s="2"/>
      <c r="CC157" s="105">
        <v>5716</v>
      </c>
      <c r="CD157" s="3">
        <v>5721</v>
      </c>
      <c r="CE157" s="2">
        <f>CC157-CD157</f>
        <v>-5</v>
      </c>
      <c r="CF157" s="2">
        <v>-5</v>
      </c>
      <c r="CG157" s="61"/>
      <c r="CH157" s="2">
        <f>CF157+CG157</f>
        <v>-5</v>
      </c>
      <c r="CI157" s="2">
        <f>CE157/CD157*1000</f>
        <v>-0.87397308162908582</v>
      </c>
      <c r="CJ157" s="2">
        <f>CH157/CD157*1000</f>
        <v>-0.87397308162908582</v>
      </c>
      <c r="CK157" s="2"/>
      <c r="CL157" s="105">
        <v>5699</v>
      </c>
      <c r="CM157" s="3">
        <v>5683</v>
      </c>
      <c r="CN157" s="2">
        <f>CL157-CM157</f>
        <v>16</v>
      </c>
      <c r="CO157" s="2">
        <f>CN157</f>
        <v>16</v>
      </c>
      <c r="CP157" s="61"/>
      <c r="CQ157" s="2">
        <f>CO157+CP157</f>
        <v>16</v>
      </c>
      <c r="CR157" s="2">
        <f>CN157/CM157*1000</f>
        <v>2.8154143938060883</v>
      </c>
      <c r="CS157" s="2">
        <f>CQ157/CM157*1000</f>
        <v>2.8154143938060883</v>
      </c>
      <c r="CT157" s="2"/>
      <c r="CU157" s="132">
        <v>5756</v>
      </c>
      <c r="CV157" s="3">
        <v>5747</v>
      </c>
      <c r="CW157" s="2">
        <f>CU157-CV157</f>
        <v>9</v>
      </c>
      <c r="CX157" s="2">
        <f>CW157</f>
        <v>9</v>
      </c>
      <c r="CY157" s="61"/>
      <c r="CZ157" s="2">
        <f>CX157+CY157</f>
        <v>9</v>
      </c>
      <c r="DA157" s="2">
        <f>CW157/CV157*1000</f>
        <v>1.5660344527579606</v>
      </c>
      <c r="DB157" s="2">
        <f>CZ157/CV157*1000</f>
        <v>1.5660344527579606</v>
      </c>
      <c r="DC157" s="2"/>
      <c r="DD157" s="132">
        <v>5789</v>
      </c>
      <c r="DE157" s="3">
        <v>5789</v>
      </c>
      <c r="DF157" s="2">
        <f>DD157-DE157</f>
        <v>0</v>
      </c>
      <c r="DG157" s="2">
        <f>DF157</f>
        <v>0</v>
      </c>
      <c r="DH157" s="61"/>
      <c r="DI157" s="2">
        <f>DG157+DH157</f>
        <v>0</v>
      </c>
      <c r="DJ157" s="2">
        <f>DF157/DE157*1000</f>
        <v>0</v>
      </c>
      <c r="DK157" s="2">
        <f>DI157/DE157*1000</f>
        <v>0</v>
      </c>
      <c r="DL157" s="2"/>
      <c r="DM157" s="132">
        <v>5860</v>
      </c>
      <c r="DN157" s="2">
        <v>5854</v>
      </c>
      <c r="DO157" s="3">
        <f>DM157-DN157</f>
        <v>6</v>
      </c>
      <c r="DP157" s="3">
        <f>DO157/DN157*1000</f>
        <v>1.0249402118209772</v>
      </c>
      <c r="DQ157" s="2"/>
      <c r="DR157" s="132">
        <v>5877</v>
      </c>
      <c r="DS157" s="2">
        <v>5871</v>
      </c>
      <c r="DT157" s="3">
        <f>DR157-DS157</f>
        <v>6</v>
      </c>
      <c r="DU157" s="3">
        <f>DT157/DS157*1000</f>
        <v>1.021972406745018</v>
      </c>
      <c r="DV157" s="2"/>
      <c r="DW157" s="2"/>
      <c r="DX157" s="77">
        <f>BP157</f>
        <v>6</v>
      </c>
      <c r="DY157" s="83">
        <f>BY157</f>
        <v>5</v>
      </c>
      <c r="DZ157" s="83">
        <f>CH157</f>
        <v>-5</v>
      </c>
      <c r="EA157" s="81">
        <f>CQ157</f>
        <v>16</v>
      </c>
      <c r="EB157" s="81">
        <f>CZ157</f>
        <v>9</v>
      </c>
      <c r="EC157" s="81">
        <f>DI157</f>
        <v>0</v>
      </c>
      <c r="ED157" s="81">
        <f>DO157</f>
        <v>6</v>
      </c>
      <c r="EE157" s="81">
        <f>DT157</f>
        <v>6</v>
      </c>
      <c r="EF157" s="2"/>
      <c r="EG157" s="77">
        <f>DX157/BL157*1000</f>
        <v>1.0554089709762533</v>
      </c>
      <c r="EH157" s="83">
        <f>DY157/BU157*1000</f>
        <v>0.87596355991590746</v>
      </c>
      <c r="EI157" s="83">
        <f>DZ157/CD157*1000</f>
        <v>-0.87397308162908582</v>
      </c>
      <c r="EJ157" s="81">
        <f>EA157/CM157*1000</f>
        <v>2.8154143938060883</v>
      </c>
      <c r="EK157" s="81">
        <f>EB157/CV157*1000</f>
        <v>1.5660344527579606</v>
      </c>
      <c r="EL157" s="81">
        <f>EC157/DN157*1000</f>
        <v>0</v>
      </c>
      <c r="EM157" s="81">
        <f>ED157/DN157*1000</f>
        <v>1.0249402118209772</v>
      </c>
      <c r="EN157" s="81">
        <f>EE157/DS157*1000</f>
        <v>1.021972406745018</v>
      </c>
      <c r="EO157" s="2"/>
      <c r="EP157" s="83">
        <f>DY157-DX157</f>
        <v>-1</v>
      </c>
      <c r="EQ157" s="83">
        <f>DZ157-DY157</f>
        <v>-10</v>
      </c>
      <c r="ER157" s="83">
        <f>EA157-DZ157</f>
        <v>21</v>
      </c>
      <c r="ES157" s="83">
        <f>EB157-EA157</f>
        <v>-7</v>
      </c>
      <c r="ET157" s="83">
        <f>EC157-EB157</f>
        <v>-9</v>
      </c>
      <c r="EU157" s="83">
        <f>ED157-EC157</f>
        <v>6</v>
      </c>
      <c r="EV157" s="83">
        <f>EE157-ED157</f>
        <v>0</v>
      </c>
      <c r="EW157" s="2">
        <f>EU157+EV157</f>
        <v>6</v>
      </c>
      <c r="EX157" s="2">
        <f>SUM(ES157:EV157)</f>
        <v>-10</v>
      </c>
      <c r="EY157" s="54"/>
      <c r="EZ157" s="77">
        <f>BR157</f>
        <v>1.0554089709762533</v>
      </c>
      <c r="FA157" s="83">
        <f>CA157</f>
        <v>0.87596355991590746</v>
      </c>
      <c r="FB157" s="83">
        <f>CJ157</f>
        <v>-0.87397308162908582</v>
      </c>
      <c r="FC157" s="81">
        <f>CS157</f>
        <v>2.8154143938060883</v>
      </c>
      <c r="FD157" s="83">
        <f>DB157</f>
        <v>1.5660344527579606</v>
      </c>
      <c r="FE157" s="83">
        <f>DP157</f>
        <v>1.0249402118209772</v>
      </c>
      <c r="FF157" s="83">
        <f>DP157</f>
        <v>1.0249402118209772</v>
      </c>
      <c r="FG157" s="83">
        <f>DU157</f>
        <v>1.021972406745018</v>
      </c>
      <c r="FH157" s="2">
        <f>EW157/DE157*1000</f>
        <v>1.0364484366902746</v>
      </c>
      <c r="FI157" s="2">
        <f>EX157/CM157*1000</f>
        <v>-1.7596339961288052</v>
      </c>
      <c r="FJ157" s="2"/>
      <c r="FK157" s="3">
        <f>EE157</f>
        <v>6</v>
      </c>
    </row>
    <row r="158" spans="1:167" ht="12" customHeight="1" x14ac:dyDescent="0.25">
      <c r="A158" s="2">
        <v>2</v>
      </c>
      <c r="B158" s="10" t="s">
        <v>146</v>
      </c>
      <c r="C158" s="197">
        <v>21005</v>
      </c>
      <c r="D158" s="10"/>
      <c r="E158" s="2" t="s">
        <v>340</v>
      </c>
      <c r="F158" s="33"/>
      <c r="G158" s="33"/>
      <c r="H158" s="33"/>
      <c r="I158" s="33"/>
      <c r="J158" s="33"/>
      <c r="K158" s="33"/>
      <c r="L158" s="33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61"/>
      <c r="X158" s="45"/>
      <c r="Y158" s="3">
        <v>0</v>
      </c>
      <c r="Z158" s="147">
        <v>57</v>
      </c>
      <c r="AA158" s="3">
        <f>SUM(Y158:Z158)</f>
        <v>57</v>
      </c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29"/>
      <c r="AV158" s="83">
        <f>SUM(AB158:AJ158)</f>
        <v>0</v>
      </c>
      <c r="AW158" s="83">
        <f>SUM(AK158:AL158)</f>
        <v>0</v>
      </c>
      <c r="AX158" s="83">
        <f>SUM(AM158:AT158)</f>
        <v>0</v>
      </c>
      <c r="AY158" s="29">
        <f>SUM(AV158:AX158)</f>
        <v>0</v>
      </c>
      <c r="AZ158" s="3"/>
      <c r="BA158" s="2">
        <f>AV158</f>
        <v>0</v>
      </c>
      <c r="BB158" s="2">
        <f>AW158</f>
        <v>0</v>
      </c>
      <c r="BC158" s="2">
        <f>AX158</f>
        <v>0</v>
      </c>
      <c r="BD158" s="3">
        <f>AY158</f>
        <v>0</v>
      </c>
      <c r="BE158" s="3">
        <f>EK158</f>
        <v>6.4011228547731962</v>
      </c>
      <c r="BF158" s="2">
        <f>BA158/CV158*1000</f>
        <v>0</v>
      </c>
      <c r="BG158" s="2">
        <f>BB158/CV158*1000</f>
        <v>0</v>
      </c>
      <c r="BH158" s="2">
        <f>BC158/CV158*1000</f>
        <v>0</v>
      </c>
      <c r="BI158" s="3">
        <f>BD158/CV158*1000</f>
        <v>0</v>
      </c>
      <c r="BJ158" s="3"/>
      <c r="BK158" s="21">
        <v>45655</v>
      </c>
      <c r="BL158" s="3">
        <v>45408</v>
      </c>
      <c r="BM158" s="2">
        <v>247</v>
      </c>
      <c r="BN158" s="2">
        <v>247</v>
      </c>
      <c r="BO158" s="45"/>
      <c r="BP158" s="2">
        <f>BN158+BO158</f>
        <v>247</v>
      </c>
      <c r="BQ158" s="2">
        <f>BM158/BL158*1000</f>
        <v>5.4395701198026778</v>
      </c>
      <c r="BR158" s="2">
        <f>BP158/BL158*1000</f>
        <v>5.4395701198026778</v>
      </c>
      <c r="BS158" s="2"/>
      <c r="BT158" s="7">
        <v>46430</v>
      </c>
      <c r="BU158" s="3">
        <v>46065</v>
      </c>
      <c r="BV158" s="2">
        <f>BT158-BU158</f>
        <v>365</v>
      </c>
      <c r="BW158" s="2">
        <v>365</v>
      </c>
      <c r="BX158" s="61"/>
      <c r="BY158" s="2">
        <f>BW158+BX158</f>
        <v>365</v>
      </c>
      <c r="BZ158" s="2">
        <f>BV158/BU158*1000</f>
        <v>7.9235862368392498</v>
      </c>
      <c r="CA158" s="2">
        <f>BY158/BU158*1000</f>
        <v>7.9235862368392498</v>
      </c>
      <c r="CB158" s="2"/>
      <c r="CC158" s="105">
        <v>46474</v>
      </c>
      <c r="CD158" s="3">
        <v>46266</v>
      </c>
      <c r="CE158" s="2">
        <f>CC158-CD158</f>
        <v>208</v>
      </c>
      <c r="CF158" s="2">
        <v>208</v>
      </c>
      <c r="CG158" s="61"/>
      <c r="CH158" s="2">
        <f>CF158+CG158</f>
        <v>208</v>
      </c>
      <c r="CI158" s="2">
        <f>CE158/CD158*1000</f>
        <v>4.4957420135736825</v>
      </c>
      <c r="CJ158" s="2">
        <f>CH158/CD158*1000</f>
        <v>4.4957420135736825</v>
      </c>
      <c r="CK158" s="2"/>
      <c r="CL158" s="105">
        <v>46887</v>
      </c>
      <c r="CM158" s="3">
        <v>46611</v>
      </c>
      <c r="CN158" s="2">
        <f>CL158-CM158</f>
        <v>276</v>
      </c>
      <c r="CO158" s="2">
        <f>CN158</f>
        <v>276</v>
      </c>
      <c r="CP158" s="61"/>
      <c r="CQ158" s="2">
        <f>CO158+CP158</f>
        <v>276</v>
      </c>
      <c r="CR158" s="2">
        <f>CN158/CM158*1000</f>
        <v>5.9213490377807814</v>
      </c>
      <c r="CS158" s="2">
        <f>CQ158/CM158*1000</f>
        <v>5.9213490377807814</v>
      </c>
      <c r="CT158" s="2"/>
      <c r="CU158" s="132">
        <v>47324</v>
      </c>
      <c r="CV158" s="3">
        <v>47023</v>
      </c>
      <c r="CW158" s="2">
        <f>CU158-CV158</f>
        <v>301</v>
      </c>
      <c r="CX158" s="2">
        <f>CW158</f>
        <v>301</v>
      </c>
      <c r="CY158" s="61"/>
      <c r="CZ158" s="2">
        <f>CX158+CY158</f>
        <v>301</v>
      </c>
      <c r="DA158" s="2">
        <f>CW158/CV158*1000</f>
        <v>6.4011228547731962</v>
      </c>
      <c r="DB158" s="2">
        <f>CZ158/CV158*1000</f>
        <v>6.4011228547731962</v>
      </c>
      <c r="DC158" s="2"/>
      <c r="DD158" s="132">
        <v>47472</v>
      </c>
      <c r="DE158" s="3">
        <v>47279</v>
      </c>
      <c r="DF158" s="2">
        <f>DD158-DE158</f>
        <v>193</v>
      </c>
      <c r="DG158" s="2">
        <f>DF158</f>
        <v>193</v>
      </c>
      <c r="DH158" s="61"/>
      <c r="DI158" s="2">
        <f>DG158+DH158</f>
        <v>193</v>
      </c>
      <c r="DJ158" s="2">
        <f>DF158/DE158*1000</f>
        <v>4.082150637703843</v>
      </c>
      <c r="DK158" s="2">
        <f>DI158/DE158*1000</f>
        <v>4.082150637703843</v>
      </c>
      <c r="DL158" s="2"/>
      <c r="DM158" s="132">
        <v>47838</v>
      </c>
      <c r="DN158" s="2">
        <v>47410</v>
      </c>
      <c r="DO158" s="3">
        <f>DM158-DN158</f>
        <v>428</v>
      </c>
      <c r="DP158" s="3">
        <f>DO158/DN158*1000</f>
        <v>9.027631301413205</v>
      </c>
      <c r="DQ158" s="2"/>
      <c r="DR158" s="132">
        <v>48312</v>
      </c>
      <c r="DS158" s="2">
        <v>48008</v>
      </c>
      <c r="DT158" s="3">
        <f>DR158-DS158</f>
        <v>304</v>
      </c>
      <c r="DU158" s="3">
        <f>DT158/DS158*1000</f>
        <v>6.3322779536743878</v>
      </c>
      <c r="DV158" s="2"/>
      <c r="DW158" s="2"/>
      <c r="DX158" s="77">
        <f>BP158</f>
        <v>247</v>
      </c>
      <c r="DY158" s="83">
        <f>BY158</f>
        <v>365</v>
      </c>
      <c r="DZ158" s="83">
        <f>CH158</f>
        <v>208</v>
      </c>
      <c r="EA158" s="81">
        <f>CQ158</f>
        <v>276</v>
      </c>
      <c r="EB158" s="81">
        <f>CZ158</f>
        <v>301</v>
      </c>
      <c r="EC158" s="81">
        <f>DI158</f>
        <v>193</v>
      </c>
      <c r="ED158" s="81">
        <f>DO158</f>
        <v>428</v>
      </c>
      <c r="EE158" s="81">
        <f>DT158</f>
        <v>304</v>
      </c>
      <c r="EF158" s="2"/>
      <c r="EG158" s="77">
        <f>DX158/BL158*1000</f>
        <v>5.4395701198026778</v>
      </c>
      <c r="EH158" s="83">
        <f>DY158/BU158*1000</f>
        <v>7.9235862368392498</v>
      </c>
      <c r="EI158" s="83">
        <f>DZ158/CD158*1000</f>
        <v>4.4957420135736825</v>
      </c>
      <c r="EJ158" s="81">
        <f>EA158/CM158*1000</f>
        <v>5.9213490377807814</v>
      </c>
      <c r="EK158" s="81">
        <f>EB158/CV158*1000</f>
        <v>6.4011228547731962</v>
      </c>
      <c r="EL158" s="81">
        <f>EC158/DN158*1000</f>
        <v>4.070871124235393</v>
      </c>
      <c r="EM158" s="81">
        <f>ED158/DN158*1000</f>
        <v>9.027631301413205</v>
      </c>
      <c r="EN158" s="81">
        <f>EE158/DS158*1000</f>
        <v>6.3322779536743878</v>
      </c>
      <c r="EO158" s="2"/>
      <c r="EP158" s="83">
        <f>DY158-DX158</f>
        <v>118</v>
      </c>
      <c r="EQ158" s="83">
        <f>DZ158-DY158</f>
        <v>-157</v>
      </c>
      <c r="ER158" s="83">
        <f>EA158-DZ158</f>
        <v>68</v>
      </c>
      <c r="ES158" s="83">
        <f>EB158-EA158</f>
        <v>25</v>
      </c>
      <c r="ET158" s="83">
        <f>EC158-EB158</f>
        <v>-108</v>
      </c>
      <c r="EU158" s="83">
        <f>ED158-EC158</f>
        <v>235</v>
      </c>
      <c r="EV158" s="83">
        <f>EE158-ED158</f>
        <v>-124</v>
      </c>
      <c r="EW158" s="2">
        <f>EU158+EV158</f>
        <v>111</v>
      </c>
      <c r="EX158" s="2">
        <f>SUM(ES158:EV158)</f>
        <v>28</v>
      </c>
      <c r="EY158" s="54"/>
      <c r="EZ158" s="77">
        <f>BR158</f>
        <v>5.4395701198026778</v>
      </c>
      <c r="FA158" s="83">
        <f>CA158</f>
        <v>7.9235862368392498</v>
      </c>
      <c r="FB158" s="83">
        <f>CJ158</f>
        <v>4.4957420135736825</v>
      </c>
      <c r="FC158" s="81">
        <f>CS158</f>
        <v>5.9213490377807814</v>
      </c>
      <c r="FD158" s="83">
        <f>DB158</f>
        <v>6.4011228547731962</v>
      </c>
      <c r="FE158" s="83">
        <f>DP158</f>
        <v>9.027631301413205</v>
      </c>
      <c r="FF158" s="83">
        <f>DP158</f>
        <v>9.027631301413205</v>
      </c>
      <c r="FG158" s="83">
        <f>DU158</f>
        <v>6.3322779536743878</v>
      </c>
      <c r="FH158" s="2">
        <f>EW158/DE158*1000</f>
        <v>2.3477653926690496</v>
      </c>
      <c r="FI158" s="2">
        <f>EX158/CM158*1000</f>
        <v>0.60071656905022419</v>
      </c>
      <c r="FJ158" s="2"/>
      <c r="FK158" s="3">
        <f>EE158</f>
        <v>304</v>
      </c>
    </row>
    <row r="159" spans="1:167" ht="12" customHeight="1" x14ac:dyDescent="0.25">
      <c r="A159" s="2">
        <v>3</v>
      </c>
      <c r="B159" s="10" t="s">
        <v>152</v>
      </c>
      <c r="C159" s="197">
        <v>63023</v>
      </c>
      <c r="D159" s="10"/>
      <c r="E159" s="192" t="s">
        <v>341</v>
      </c>
      <c r="F159" s="33"/>
      <c r="G159" s="33" t="s">
        <v>176</v>
      </c>
      <c r="H159" s="33" t="s">
        <v>176</v>
      </c>
      <c r="I159" s="33"/>
      <c r="J159" s="33">
        <v>105</v>
      </c>
      <c r="K159" s="33">
        <f>SUM(I159+J159)</f>
        <v>105</v>
      </c>
      <c r="L159" s="33"/>
      <c r="M159" s="45"/>
      <c r="N159" s="45"/>
      <c r="O159" s="45">
        <v>102</v>
      </c>
      <c r="P159" s="45"/>
      <c r="Q159" s="45"/>
      <c r="R159" s="45"/>
      <c r="S159" s="45"/>
      <c r="T159" s="45"/>
      <c r="U159" s="45"/>
      <c r="V159" s="45"/>
      <c r="W159" s="61"/>
      <c r="X159" s="45">
        <f>SUM(M159:W159)</f>
        <v>102</v>
      </c>
      <c r="Y159" s="3">
        <v>105</v>
      </c>
      <c r="Z159" s="147">
        <v>6</v>
      </c>
      <c r="AA159" s="3">
        <f>SUM(Y159:Z159)</f>
        <v>111</v>
      </c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29"/>
      <c r="AV159" s="148"/>
      <c r="AW159" s="148"/>
      <c r="AX159" s="148"/>
      <c r="AY159" s="29"/>
      <c r="AZ159" s="3"/>
      <c r="BA159" s="188">
        <f>AV159</f>
        <v>0</v>
      </c>
      <c r="BB159" s="2">
        <f>AW159</f>
        <v>0</v>
      </c>
      <c r="BC159" s="2">
        <f>AX159</f>
        <v>0</v>
      </c>
      <c r="BD159" s="147">
        <f>AY159</f>
        <v>0</v>
      </c>
      <c r="BE159" s="3">
        <f>EK159</f>
        <v>21.686248123803114</v>
      </c>
      <c r="BF159" s="188">
        <f>BA159/CV159*1000</f>
        <v>0</v>
      </c>
      <c r="BG159" s="2">
        <f>BB159/CV159*1000</f>
        <v>0</v>
      </c>
      <c r="BH159" s="2">
        <f>BC159/CV159*1000</f>
        <v>0</v>
      </c>
      <c r="BI159" s="147">
        <f>BD159/CV159*1000</f>
        <v>0</v>
      </c>
      <c r="BJ159" s="3"/>
      <c r="BK159" s="21">
        <v>19254</v>
      </c>
      <c r="BL159" s="3">
        <v>18931</v>
      </c>
      <c r="BM159" s="2">
        <v>323</v>
      </c>
      <c r="BN159" s="2">
        <v>323</v>
      </c>
      <c r="BO159" s="45"/>
      <c r="BP159" s="2">
        <f>BN159+BO159</f>
        <v>323</v>
      </c>
      <c r="BQ159" s="2">
        <f>BM159/BL159*1000</f>
        <v>17.061961861497018</v>
      </c>
      <c r="BR159" s="2">
        <f>BP159/BL159*1000</f>
        <v>17.061961861497018</v>
      </c>
      <c r="BS159" s="2"/>
      <c r="BT159" s="7">
        <v>19260</v>
      </c>
      <c r="BU159" s="3">
        <v>18892</v>
      </c>
      <c r="BV159" s="2">
        <f>BT159-BU159</f>
        <v>368</v>
      </c>
      <c r="BW159" s="2">
        <v>368</v>
      </c>
      <c r="BX159" s="61"/>
      <c r="BY159" s="2">
        <f>BW159+BX159</f>
        <v>368</v>
      </c>
      <c r="BZ159" s="2">
        <f>BV159/BU159*1000</f>
        <v>19.479144611475757</v>
      </c>
      <c r="CA159" s="2">
        <f>BY159/BU159*1000</f>
        <v>19.479144611475757</v>
      </c>
      <c r="CB159" s="2"/>
      <c r="CC159" s="105">
        <v>19447</v>
      </c>
      <c r="CD159" s="3">
        <v>19046</v>
      </c>
      <c r="CE159" s="2">
        <f>CC159-CD159</f>
        <v>401</v>
      </c>
      <c r="CF159" s="2">
        <v>401</v>
      </c>
      <c r="CG159" s="61"/>
      <c r="CH159" s="2">
        <f>CF159+CG159</f>
        <v>401</v>
      </c>
      <c r="CI159" s="2">
        <f>CE159/CD159*1000</f>
        <v>21.054289614617243</v>
      </c>
      <c r="CJ159" s="2">
        <f>CH159/CD159*1000</f>
        <v>21.054289614617243</v>
      </c>
      <c r="CK159" s="2"/>
      <c r="CL159" s="105">
        <v>19487</v>
      </c>
      <c r="CM159" s="3">
        <v>19093</v>
      </c>
      <c r="CN159" s="2">
        <f>CL159-CM159</f>
        <v>394</v>
      </c>
      <c r="CO159" s="2">
        <f>CN159</f>
        <v>394</v>
      </c>
      <c r="CP159" s="61"/>
      <c r="CQ159" s="2">
        <f>CO159+CP159</f>
        <v>394</v>
      </c>
      <c r="CR159" s="2">
        <f>CN159/CM159*1000</f>
        <v>20.635835122819881</v>
      </c>
      <c r="CS159" s="2">
        <f>CQ159/CM159*1000</f>
        <v>20.635835122819881</v>
      </c>
      <c r="CT159" s="2"/>
      <c r="CU159" s="132">
        <v>19740</v>
      </c>
      <c r="CV159" s="3">
        <v>19321</v>
      </c>
      <c r="CW159" s="2">
        <f>CU159-CV159</f>
        <v>419</v>
      </c>
      <c r="CX159" s="2">
        <f>CW159</f>
        <v>419</v>
      </c>
      <c r="CY159" s="61"/>
      <c r="CZ159" s="2">
        <f>CX159+CY159</f>
        <v>419</v>
      </c>
      <c r="DA159" s="2">
        <f>CW159/CV159*1000</f>
        <v>21.686248123803114</v>
      </c>
      <c r="DB159" s="2">
        <f>CZ159/CV159*1000</f>
        <v>21.686248123803114</v>
      </c>
      <c r="DC159" s="2"/>
      <c r="DD159" s="132">
        <v>19688</v>
      </c>
      <c r="DE159" s="3">
        <v>19450</v>
      </c>
      <c r="DF159" s="2">
        <f>DD159-DE159</f>
        <v>238</v>
      </c>
      <c r="DG159" s="2">
        <f>DF159</f>
        <v>238</v>
      </c>
      <c r="DH159" s="61"/>
      <c r="DI159" s="2">
        <f>DG159+DH159</f>
        <v>238</v>
      </c>
      <c r="DJ159" s="2">
        <f>DF159/DE159*1000</f>
        <v>12.236503856041132</v>
      </c>
      <c r="DK159" s="2">
        <f>DI159/DE159*1000</f>
        <v>12.236503856041132</v>
      </c>
      <c r="DL159" s="2"/>
      <c r="DM159" s="132">
        <v>19767</v>
      </c>
      <c r="DN159" s="2">
        <v>19499</v>
      </c>
      <c r="DO159" s="3">
        <f>DM159-DN159</f>
        <v>268</v>
      </c>
      <c r="DP159" s="3">
        <f>DO159/DN159*1000</f>
        <v>13.744294579209189</v>
      </c>
      <c r="DQ159" s="2"/>
      <c r="DR159" s="132">
        <v>19892</v>
      </c>
      <c r="DS159" s="2">
        <v>19654</v>
      </c>
      <c r="DT159" s="3">
        <f>DR159-DS159</f>
        <v>238</v>
      </c>
      <c r="DU159" s="3">
        <f>DT159/DS159*1000</f>
        <v>12.109494250534242</v>
      </c>
      <c r="DV159" s="2"/>
      <c r="DW159" s="2"/>
      <c r="DX159" s="77">
        <f>BP159</f>
        <v>323</v>
      </c>
      <c r="DY159" s="83">
        <f>BY159</f>
        <v>368</v>
      </c>
      <c r="DZ159" s="83">
        <f>CH159</f>
        <v>401</v>
      </c>
      <c r="EA159" s="81">
        <f>CQ159</f>
        <v>394</v>
      </c>
      <c r="EB159" s="81">
        <f>CZ159</f>
        <v>419</v>
      </c>
      <c r="EC159" s="81">
        <f>DI159</f>
        <v>238</v>
      </c>
      <c r="ED159" s="81">
        <f>DO159</f>
        <v>268</v>
      </c>
      <c r="EE159" s="81">
        <f>DT159</f>
        <v>238</v>
      </c>
      <c r="EF159" s="2"/>
      <c r="EG159" s="77">
        <f>DX159/BL159*1000</f>
        <v>17.061961861497018</v>
      </c>
      <c r="EH159" s="83">
        <f>DY159/BU159*1000</f>
        <v>19.479144611475757</v>
      </c>
      <c r="EI159" s="83">
        <f>DZ159/CD159*1000</f>
        <v>21.054289614617243</v>
      </c>
      <c r="EJ159" s="81">
        <f>EA159/CM159*1000</f>
        <v>20.635835122819881</v>
      </c>
      <c r="EK159" s="81">
        <f>EB159/CV159*1000</f>
        <v>21.686248123803114</v>
      </c>
      <c r="EL159" s="81">
        <f>EC159/DN159*1000</f>
        <v>12.205754141238012</v>
      </c>
      <c r="EM159" s="81">
        <f>ED159/DN159*1000</f>
        <v>13.744294579209189</v>
      </c>
      <c r="EN159" s="81">
        <f>EE159/DS159*1000</f>
        <v>12.109494250534242</v>
      </c>
      <c r="EO159" s="2"/>
      <c r="EP159" s="83">
        <f>DY159-DX159</f>
        <v>45</v>
      </c>
      <c r="EQ159" s="83">
        <f>DZ159-DY159</f>
        <v>33</v>
      </c>
      <c r="ER159" s="83">
        <f>EA159-DZ159</f>
        <v>-7</v>
      </c>
      <c r="ES159" s="83">
        <f>EB159-EA159</f>
        <v>25</v>
      </c>
      <c r="ET159" s="83">
        <f>EC159-EB159</f>
        <v>-181</v>
      </c>
      <c r="EU159" s="83">
        <f>ED159-EC159</f>
        <v>30</v>
      </c>
      <c r="EV159" s="83">
        <f>EE159-ED159</f>
        <v>-30</v>
      </c>
      <c r="EW159" s="2">
        <f>EU159+EV159</f>
        <v>0</v>
      </c>
      <c r="EX159" s="2">
        <f>SUM(ES159:EV159)</f>
        <v>-156</v>
      </c>
      <c r="EY159" s="54"/>
      <c r="EZ159" s="77">
        <f>BR159</f>
        <v>17.061961861497018</v>
      </c>
      <c r="FA159" s="83">
        <f>CA159</f>
        <v>19.479144611475757</v>
      </c>
      <c r="FB159" s="83">
        <f>CJ159</f>
        <v>21.054289614617243</v>
      </c>
      <c r="FC159" s="81">
        <f>CS159</f>
        <v>20.635835122819881</v>
      </c>
      <c r="FD159" s="83">
        <f>DB159</f>
        <v>21.686248123803114</v>
      </c>
      <c r="FE159" s="83">
        <f>DP159</f>
        <v>13.744294579209189</v>
      </c>
      <c r="FF159" s="83">
        <f>DP159</f>
        <v>13.744294579209189</v>
      </c>
      <c r="FG159" s="83">
        <f>DU159</f>
        <v>12.109494250534242</v>
      </c>
      <c r="FH159" s="2">
        <f>EW159/DE159*1000</f>
        <v>0</v>
      </c>
      <c r="FI159" s="2">
        <f>EX159/CM159*1000</f>
        <v>-8.1705337034515271</v>
      </c>
      <c r="FJ159" s="2"/>
      <c r="FK159" s="3">
        <f>EE159</f>
        <v>238</v>
      </c>
    </row>
    <row r="160" spans="1:167" ht="12" customHeight="1" x14ac:dyDescent="0.25">
      <c r="A160" s="2">
        <v>2</v>
      </c>
      <c r="B160" s="10" t="s">
        <v>146</v>
      </c>
      <c r="C160" s="197">
        <v>21006</v>
      </c>
      <c r="D160" s="10"/>
      <c r="E160" s="2" t="s">
        <v>342</v>
      </c>
      <c r="F160" s="33"/>
      <c r="G160" s="33"/>
      <c r="H160" s="33"/>
      <c r="I160" s="33"/>
      <c r="J160" s="33"/>
      <c r="K160" s="33"/>
      <c r="L160" s="33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61"/>
      <c r="X160" s="45"/>
      <c r="Y160" s="3">
        <v>0</v>
      </c>
      <c r="Z160" s="147">
        <v>47</v>
      </c>
      <c r="AA160" s="3">
        <f>SUM(Y160:Z160)</f>
        <v>47</v>
      </c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29"/>
      <c r="AV160" s="83">
        <f>SUM(AB160:AJ160)</f>
        <v>0</v>
      </c>
      <c r="AW160" s="83">
        <f>SUM(AK160:AL160)</f>
        <v>0</v>
      </c>
      <c r="AX160" s="83">
        <f>SUM(AM160:AT160)</f>
        <v>0</v>
      </c>
      <c r="AY160" s="29">
        <f>SUM(AV160:AX160)</f>
        <v>0</v>
      </c>
      <c r="AZ160" s="3"/>
      <c r="BA160" s="2">
        <f>AV160</f>
        <v>0</v>
      </c>
      <c r="BB160" s="2">
        <f>AW160</f>
        <v>0</v>
      </c>
      <c r="BC160" s="2">
        <f>AX160</f>
        <v>0</v>
      </c>
      <c r="BD160" s="3">
        <f>AY160</f>
        <v>0</v>
      </c>
      <c r="BE160" s="3">
        <f>EK160</f>
        <v>5.8825020918380284</v>
      </c>
      <c r="BF160" s="2">
        <f>BA160/CV160*1000</f>
        <v>0</v>
      </c>
      <c r="BG160" s="2">
        <f>BB160/CV160*1000</f>
        <v>0</v>
      </c>
      <c r="BH160" s="2">
        <f>BC160/CV160*1000</f>
        <v>0</v>
      </c>
      <c r="BI160" s="3">
        <f>BD160/CV160*1000</f>
        <v>0</v>
      </c>
      <c r="BJ160" s="3"/>
      <c r="BK160" s="21">
        <v>37190</v>
      </c>
      <c r="BL160" s="3">
        <v>36938</v>
      </c>
      <c r="BM160" s="2">
        <v>252</v>
      </c>
      <c r="BN160" s="2">
        <v>252</v>
      </c>
      <c r="BO160" s="45"/>
      <c r="BP160" s="2">
        <f>BN160+BO160</f>
        <v>252</v>
      </c>
      <c r="BQ160" s="2">
        <f>BM160/BL160*1000</f>
        <v>6.8222426769180791</v>
      </c>
      <c r="BR160" s="2">
        <f>BP160/BL160*1000</f>
        <v>6.8222426769180791</v>
      </c>
      <c r="BS160" s="2"/>
      <c r="BT160" s="7">
        <v>37569</v>
      </c>
      <c r="BU160" s="3">
        <v>37294</v>
      </c>
      <c r="BV160" s="2">
        <f>BT160-BU160</f>
        <v>275</v>
      </c>
      <c r="BW160" s="2">
        <v>275</v>
      </c>
      <c r="BX160" s="61"/>
      <c r="BY160" s="2">
        <f>BW160+BX160</f>
        <v>275</v>
      </c>
      <c r="BZ160" s="2">
        <f>BV160/BU160*1000</f>
        <v>7.3738402960261702</v>
      </c>
      <c r="CA160" s="2">
        <f>BY160/BU160*1000</f>
        <v>7.3738402960261702</v>
      </c>
      <c r="CB160" s="2"/>
      <c r="CC160" s="105">
        <v>38102</v>
      </c>
      <c r="CD160" s="3">
        <v>37830</v>
      </c>
      <c r="CE160" s="2">
        <f>CC160-CD160</f>
        <v>272</v>
      </c>
      <c r="CF160" s="2">
        <v>272</v>
      </c>
      <c r="CG160" s="61"/>
      <c r="CH160" s="2">
        <f>CF160+CG160</f>
        <v>272</v>
      </c>
      <c r="CI160" s="2">
        <f>CE160/CD160*1000</f>
        <v>7.1900607983082203</v>
      </c>
      <c r="CJ160" s="2">
        <f>CH160/CD160*1000</f>
        <v>7.1900607983082203</v>
      </c>
      <c r="CK160" s="2"/>
      <c r="CL160" s="105">
        <v>38592</v>
      </c>
      <c r="CM160" s="3">
        <v>38316</v>
      </c>
      <c r="CN160" s="2">
        <f>CL160-CM160</f>
        <v>276</v>
      </c>
      <c r="CO160" s="2">
        <f>CN160</f>
        <v>276</v>
      </c>
      <c r="CP160" s="61"/>
      <c r="CQ160" s="2">
        <f>CO160+CP160</f>
        <v>276</v>
      </c>
      <c r="CR160" s="2">
        <f>CN160/CM160*1000</f>
        <v>7.2032571249608521</v>
      </c>
      <c r="CS160" s="2">
        <f>CQ160/CM160*1000</f>
        <v>7.2032571249608521</v>
      </c>
      <c r="CT160" s="2"/>
      <c r="CU160" s="132">
        <v>39671</v>
      </c>
      <c r="CV160" s="3">
        <v>39439</v>
      </c>
      <c r="CW160" s="2">
        <f>CU160-CV160</f>
        <v>232</v>
      </c>
      <c r="CX160" s="2">
        <f>CW160</f>
        <v>232</v>
      </c>
      <c r="CY160" s="61"/>
      <c r="CZ160" s="2">
        <f>CX160+CY160</f>
        <v>232</v>
      </c>
      <c r="DA160" s="2">
        <f>CW160/CV160*1000</f>
        <v>5.8825020918380284</v>
      </c>
      <c r="DB160" s="2">
        <f>CZ160/CV160*1000</f>
        <v>5.8825020918380284</v>
      </c>
      <c r="DC160" s="2"/>
      <c r="DD160" s="132">
        <v>40532</v>
      </c>
      <c r="DE160" s="3">
        <v>40225</v>
      </c>
      <c r="DF160" s="2">
        <f>DD160-DE160</f>
        <v>307</v>
      </c>
      <c r="DG160" s="2">
        <f>DF160</f>
        <v>307</v>
      </c>
      <c r="DH160" s="61"/>
      <c r="DI160" s="2">
        <f>DG160+DH160</f>
        <v>307</v>
      </c>
      <c r="DJ160" s="2">
        <f>DF160/DE160*1000</f>
        <v>7.6320696084524551</v>
      </c>
      <c r="DK160" s="2">
        <f>DI160/DE160*1000</f>
        <v>7.6320696084524551</v>
      </c>
      <c r="DL160" s="2"/>
      <c r="DM160" s="132">
        <v>41222</v>
      </c>
      <c r="DN160" s="2">
        <v>41016</v>
      </c>
      <c r="DO160" s="3">
        <f>DM160-DN160</f>
        <v>206</v>
      </c>
      <c r="DP160" s="3">
        <f>DO160/DN160*1000</f>
        <v>5.0224302711137119</v>
      </c>
      <c r="DQ160" s="2"/>
      <c r="DR160" s="132">
        <v>41912</v>
      </c>
      <c r="DS160" s="2">
        <v>41588</v>
      </c>
      <c r="DT160" s="3">
        <f>DR160-DS160</f>
        <v>324</v>
      </c>
      <c r="DU160" s="3">
        <f>DT160/DS160*1000</f>
        <v>7.7907088583245168</v>
      </c>
      <c r="DV160" s="2"/>
      <c r="DW160" s="2"/>
      <c r="DX160" s="77">
        <f>BP160</f>
        <v>252</v>
      </c>
      <c r="DY160" s="83">
        <f>BY160</f>
        <v>275</v>
      </c>
      <c r="DZ160" s="83">
        <f>CH160</f>
        <v>272</v>
      </c>
      <c r="EA160" s="81">
        <f>CQ160</f>
        <v>276</v>
      </c>
      <c r="EB160" s="81">
        <f>CZ160</f>
        <v>232</v>
      </c>
      <c r="EC160" s="81">
        <f>DI160</f>
        <v>307</v>
      </c>
      <c r="ED160" s="81">
        <f>DO160</f>
        <v>206</v>
      </c>
      <c r="EE160" s="81">
        <f>DT160</f>
        <v>324</v>
      </c>
      <c r="EF160" s="2"/>
      <c r="EG160" s="77">
        <f>DX160/BL160*1000</f>
        <v>6.8222426769180791</v>
      </c>
      <c r="EH160" s="83">
        <f>DY160/BU160*1000</f>
        <v>7.3738402960261702</v>
      </c>
      <c r="EI160" s="83">
        <f>DZ160/CD160*1000</f>
        <v>7.1900607983082203</v>
      </c>
      <c r="EJ160" s="81">
        <f>EA160/CM160*1000</f>
        <v>7.2032571249608521</v>
      </c>
      <c r="EK160" s="81">
        <f>EB160/CV160*1000</f>
        <v>5.8825020918380284</v>
      </c>
      <c r="EL160" s="81">
        <f>EC160/DN160*1000</f>
        <v>7.4848839477277158</v>
      </c>
      <c r="EM160" s="81">
        <f>ED160/DN160*1000</f>
        <v>5.0224302711137119</v>
      </c>
      <c r="EN160" s="81">
        <f>EE160/DS160*1000</f>
        <v>7.7907088583245168</v>
      </c>
      <c r="EO160" s="2"/>
      <c r="EP160" s="83">
        <f>DY160-DX160</f>
        <v>23</v>
      </c>
      <c r="EQ160" s="83">
        <f>DZ160-DY160</f>
        <v>-3</v>
      </c>
      <c r="ER160" s="83">
        <f>EA160-DZ160</f>
        <v>4</v>
      </c>
      <c r="ES160" s="83">
        <f>EB160-EA160</f>
        <v>-44</v>
      </c>
      <c r="ET160" s="83">
        <f>EC160-EB160</f>
        <v>75</v>
      </c>
      <c r="EU160" s="83">
        <f>ED160-EC160</f>
        <v>-101</v>
      </c>
      <c r="EV160" s="83">
        <f>EE160-ED160</f>
        <v>118</v>
      </c>
      <c r="EW160" s="2">
        <f>EU160+EV160</f>
        <v>17</v>
      </c>
      <c r="EX160" s="2">
        <f>SUM(ES160:EV160)</f>
        <v>48</v>
      </c>
      <c r="EY160" s="54"/>
      <c r="EZ160" s="77">
        <f>BR160</f>
        <v>6.8222426769180791</v>
      </c>
      <c r="FA160" s="83">
        <f>CA160</f>
        <v>7.3738402960261702</v>
      </c>
      <c r="FB160" s="83">
        <f>CJ160</f>
        <v>7.1900607983082203</v>
      </c>
      <c r="FC160" s="81">
        <f>CS160</f>
        <v>7.2032571249608521</v>
      </c>
      <c r="FD160" s="83">
        <f>DB160</f>
        <v>5.8825020918380284</v>
      </c>
      <c r="FE160" s="83">
        <f>DP160</f>
        <v>5.0224302711137119</v>
      </c>
      <c r="FF160" s="83">
        <f>DP160</f>
        <v>5.0224302711137119</v>
      </c>
      <c r="FG160" s="83">
        <f>DU160</f>
        <v>7.7907088583245168</v>
      </c>
      <c r="FH160" s="2">
        <f>EW160/DE160*1000</f>
        <v>0.4226227470478558</v>
      </c>
      <c r="FI160" s="2">
        <f>EX160/CM160*1000</f>
        <v>1.2527403695584092</v>
      </c>
      <c r="FJ160" s="2"/>
      <c r="FK160" s="3">
        <f>EE160</f>
        <v>324</v>
      </c>
    </row>
    <row r="161" spans="1:167" ht="12" customHeight="1" x14ac:dyDescent="0.25">
      <c r="A161" s="2">
        <v>1</v>
      </c>
      <c r="B161" s="10" t="s">
        <v>150</v>
      </c>
      <c r="C161" s="197">
        <v>44019</v>
      </c>
      <c r="D161" s="10"/>
      <c r="E161" s="2" t="s">
        <v>343</v>
      </c>
      <c r="F161" s="33"/>
      <c r="G161" s="33"/>
      <c r="H161" s="33"/>
      <c r="I161" s="33"/>
      <c r="J161" s="33"/>
      <c r="K161" s="33"/>
      <c r="L161" s="33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61"/>
      <c r="X161" s="45"/>
      <c r="Y161" s="3">
        <v>44</v>
      </c>
      <c r="Z161" s="147">
        <v>12</v>
      </c>
      <c r="AA161" s="3">
        <f>SUM(Y161:Z161)</f>
        <v>56</v>
      </c>
      <c r="AB161" s="178"/>
      <c r="AC161" s="178" t="s">
        <v>694</v>
      </c>
      <c r="AD161" s="178"/>
      <c r="AE161" s="178"/>
      <c r="AF161" s="178"/>
      <c r="AG161" s="178"/>
      <c r="AH161" s="178"/>
      <c r="AI161" s="178"/>
      <c r="AJ161" s="178"/>
      <c r="AK161" s="178">
        <v>49</v>
      </c>
      <c r="AL161" s="178" t="s">
        <v>694</v>
      </c>
      <c r="AM161" s="178" t="s">
        <v>694</v>
      </c>
      <c r="AN161" s="178" t="s">
        <v>694</v>
      </c>
      <c r="AO161" s="178"/>
      <c r="AP161" s="178" t="s">
        <v>694</v>
      </c>
      <c r="AQ161" s="178"/>
      <c r="AR161" s="178"/>
      <c r="AS161" s="178" t="s">
        <v>694</v>
      </c>
      <c r="AT161" s="178" t="s">
        <v>694</v>
      </c>
      <c r="AU161" s="29">
        <f>SUM(AB161:AT161)</f>
        <v>49</v>
      </c>
      <c r="AV161" s="178">
        <f>SUM(AB161:AJ161)</f>
        <v>0</v>
      </c>
      <c r="AW161" s="178">
        <f>SUM(AK161:AL161)</f>
        <v>49</v>
      </c>
      <c r="AX161" s="178">
        <f>SUM(AM161:AT161)</f>
        <v>0</v>
      </c>
      <c r="AY161" s="29">
        <f>SUM(AV161:AX161)</f>
        <v>49</v>
      </c>
      <c r="AZ161" s="3"/>
      <c r="BA161" s="2">
        <f>AV161</f>
        <v>0</v>
      </c>
      <c r="BB161" s="2">
        <f>AW161</f>
        <v>49</v>
      </c>
      <c r="BC161" s="2">
        <f>AX161</f>
        <v>0</v>
      </c>
      <c r="BD161" s="3">
        <f>AY161</f>
        <v>49</v>
      </c>
      <c r="BE161" s="3">
        <f>EK161</f>
        <v>1.5565996944452452</v>
      </c>
      <c r="BF161" s="2">
        <f>BA161/CV161*1000</f>
        <v>0</v>
      </c>
      <c r="BG161" s="2">
        <f>BB161/CV161*1000</f>
        <v>1.4124700931077223</v>
      </c>
      <c r="BH161" s="2">
        <f>BC161/CV161*1000</f>
        <v>0</v>
      </c>
      <c r="BI161" s="3">
        <f>BD161/CV161*1000</f>
        <v>1.4124700931077223</v>
      </c>
      <c r="BJ161" s="3"/>
      <c r="BK161" s="21">
        <v>33733</v>
      </c>
      <c r="BL161" s="3">
        <v>33700</v>
      </c>
      <c r="BM161" s="2">
        <v>33</v>
      </c>
      <c r="BN161" s="2">
        <v>33</v>
      </c>
      <c r="BO161" s="45"/>
      <c r="BP161" s="2">
        <f>BN161+BO161</f>
        <v>33</v>
      </c>
      <c r="BQ161" s="2">
        <f>BM161/BL161*1000</f>
        <v>0.97922848664688422</v>
      </c>
      <c r="BR161" s="2">
        <f>BP161/BL161*1000</f>
        <v>0.97922848664688422</v>
      </c>
      <c r="BS161" s="2"/>
      <c r="BT161" s="7">
        <v>34014</v>
      </c>
      <c r="BU161" s="3">
        <v>33965</v>
      </c>
      <c r="BV161" s="2">
        <f>BT161-BU161</f>
        <v>49</v>
      </c>
      <c r="BW161" s="2">
        <v>49</v>
      </c>
      <c r="BX161" s="61"/>
      <c r="BY161" s="2">
        <f>BW161+BX161</f>
        <v>49</v>
      </c>
      <c r="BZ161" s="2">
        <f>BV161/BU161*1000</f>
        <v>1.4426615633740616</v>
      </c>
      <c r="CA161" s="2">
        <f>BY161/BU161*1000</f>
        <v>1.4426615633740616</v>
      </c>
      <c r="CB161" s="2"/>
      <c r="CC161" s="105">
        <v>34218</v>
      </c>
      <c r="CD161" s="3">
        <v>34188</v>
      </c>
      <c r="CE161" s="2">
        <f>CC161-CD161</f>
        <v>30</v>
      </c>
      <c r="CF161" s="2">
        <v>30</v>
      </c>
      <c r="CG161" s="61"/>
      <c r="CH161" s="2">
        <f>CF161+CG161</f>
        <v>30</v>
      </c>
      <c r="CI161" s="2">
        <f>CE161/CD161*1000</f>
        <v>0.87750087750087757</v>
      </c>
      <c r="CJ161" s="2">
        <f>CH161/CD161*1000</f>
        <v>0.87750087750087757</v>
      </c>
      <c r="CK161" s="2"/>
      <c r="CL161" s="105">
        <v>34531</v>
      </c>
      <c r="CM161" s="3">
        <v>34481</v>
      </c>
      <c r="CN161" s="2">
        <f>CL161-CM161</f>
        <v>50</v>
      </c>
      <c r="CO161" s="2">
        <f>CN161</f>
        <v>50</v>
      </c>
      <c r="CP161" s="61"/>
      <c r="CQ161" s="2">
        <f>CO161+CP161</f>
        <v>50</v>
      </c>
      <c r="CR161" s="2">
        <f>CN161/CM161*1000</f>
        <v>1.4500739537716423</v>
      </c>
      <c r="CS161" s="2">
        <f>CQ161/CM161*1000</f>
        <v>1.4500739537716423</v>
      </c>
      <c r="CT161" s="2"/>
      <c r="CU161" s="132">
        <v>34745</v>
      </c>
      <c r="CV161" s="3">
        <v>34691</v>
      </c>
      <c r="CW161" s="2">
        <f>CU161-CV161</f>
        <v>54</v>
      </c>
      <c r="CX161" s="2">
        <f>CW161</f>
        <v>54</v>
      </c>
      <c r="CY161" s="61"/>
      <c r="CZ161" s="2">
        <f>CX161+CY161</f>
        <v>54</v>
      </c>
      <c r="DA161" s="2">
        <f>CW161/CV161*1000</f>
        <v>1.5565996944452452</v>
      </c>
      <c r="DB161" s="2">
        <f>CZ161/CV161*1000</f>
        <v>1.5565996944452452</v>
      </c>
      <c r="DC161" s="2"/>
      <c r="DD161" s="132">
        <v>35017</v>
      </c>
      <c r="DE161" s="3">
        <v>35001</v>
      </c>
      <c r="DF161" s="2">
        <f>DD161-DE161</f>
        <v>16</v>
      </c>
      <c r="DG161" s="2">
        <f>DF161</f>
        <v>16</v>
      </c>
      <c r="DH161" s="61"/>
      <c r="DI161" s="2">
        <f>DG161+DH161</f>
        <v>16</v>
      </c>
      <c r="DJ161" s="2">
        <f>DF161/DE161*1000</f>
        <v>0.4571297962915345</v>
      </c>
      <c r="DK161" s="2">
        <f>DI161/DE161*1000</f>
        <v>0.4571297962915345</v>
      </c>
      <c r="DL161" s="2"/>
      <c r="DM161" s="132">
        <v>35247</v>
      </c>
      <c r="DN161" s="2">
        <v>35213</v>
      </c>
      <c r="DO161" s="3">
        <f>DM161-DN161</f>
        <v>34</v>
      </c>
      <c r="DP161" s="3">
        <f>DO161/DN161*1000</f>
        <v>0.96555249481725502</v>
      </c>
      <c r="DQ161" s="2"/>
      <c r="DR161" s="132">
        <v>35478</v>
      </c>
      <c r="DS161" s="2">
        <v>35430</v>
      </c>
      <c r="DT161" s="3">
        <f>DR161-DS161</f>
        <v>48</v>
      </c>
      <c r="DU161" s="3">
        <f>DT161/DS161*1000</f>
        <v>1.3547840812870449</v>
      </c>
      <c r="DV161" s="2"/>
      <c r="DW161" s="2"/>
      <c r="DX161" s="77">
        <f>BP161</f>
        <v>33</v>
      </c>
      <c r="DY161" s="83">
        <f>BY161</f>
        <v>49</v>
      </c>
      <c r="DZ161" s="83">
        <f>CH161</f>
        <v>30</v>
      </c>
      <c r="EA161" s="81">
        <f>CQ161</f>
        <v>50</v>
      </c>
      <c r="EB161" s="81">
        <f>CZ161</f>
        <v>54</v>
      </c>
      <c r="EC161" s="81">
        <f>DI161</f>
        <v>16</v>
      </c>
      <c r="ED161" s="81">
        <f>DO161</f>
        <v>34</v>
      </c>
      <c r="EE161" s="81">
        <f>DT161</f>
        <v>48</v>
      </c>
      <c r="EF161" s="2"/>
      <c r="EG161" s="77">
        <f>DX161/BL161*1000</f>
        <v>0.97922848664688422</v>
      </c>
      <c r="EH161" s="83">
        <f>DY161/BU161*1000</f>
        <v>1.4426615633740616</v>
      </c>
      <c r="EI161" s="83">
        <f>DZ161/CD161*1000</f>
        <v>0.87750087750087757</v>
      </c>
      <c r="EJ161" s="81">
        <f>EA161/CM161*1000</f>
        <v>1.4500739537716423</v>
      </c>
      <c r="EK161" s="81">
        <f>EB161/CV161*1000</f>
        <v>1.5565996944452452</v>
      </c>
      <c r="EL161" s="81">
        <f>EC161/DN161*1000</f>
        <v>0.45437764461988472</v>
      </c>
      <c r="EM161" s="81">
        <f>ED161/DN161*1000</f>
        <v>0.96555249481725502</v>
      </c>
      <c r="EN161" s="81">
        <f>EE161/DS161*1000</f>
        <v>1.3547840812870449</v>
      </c>
      <c r="EO161" s="2"/>
      <c r="EP161" s="83">
        <f>DY161-DX161</f>
        <v>16</v>
      </c>
      <c r="EQ161" s="83">
        <f>DZ161-DY161</f>
        <v>-19</v>
      </c>
      <c r="ER161" s="83">
        <f>EA161-DZ161</f>
        <v>20</v>
      </c>
      <c r="ES161" s="83">
        <f>EB161-EA161</f>
        <v>4</v>
      </c>
      <c r="ET161" s="83">
        <f>EC161-EB161</f>
        <v>-38</v>
      </c>
      <c r="EU161" s="83">
        <f>ED161-EC161</f>
        <v>18</v>
      </c>
      <c r="EV161" s="83">
        <f>EE161-ED161</f>
        <v>14</v>
      </c>
      <c r="EW161" s="2">
        <f>EU161+EV161</f>
        <v>32</v>
      </c>
      <c r="EX161" s="2">
        <f>SUM(ES161:EV161)</f>
        <v>-2</v>
      </c>
      <c r="EY161" s="54"/>
      <c r="EZ161" s="77">
        <f>BR161</f>
        <v>0.97922848664688422</v>
      </c>
      <c r="FA161" s="83">
        <f>CA161</f>
        <v>1.4426615633740616</v>
      </c>
      <c r="FB161" s="83">
        <f>CJ161</f>
        <v>0.87750087750087757</v>
      </c>
      <c r="FC161" s="81">
        <f>CS161</f>
        <v>1.4500739537716423</v>
      </c>
      <c r="FD161" s="83">
        <f>DB161</f>
        <v>1.5565996944452452</v>
      </c>
      <c r="FE161" s="83">
        <f>DP161</f>
        <v>0.96555249481725502</v>
      </c>
      <c r="FF161" s="83">
        <f>DP161</f>
        <v>0.96555249481725502</v>
      </c>
      <c r="FG161" s="83">
        <f>DU161</f>
        <v>1.3547840812870449</v>
      </c>
      <c r="FH161" s="2">
        <f>EW161/DE161*1000</f>
        <v>0.91425959258306899</v>
      </c>
      <c r="FI161" s="2">
        <f>EX161/CM161*1000</f>
        <v>-5.8002958150865695E-2</v>
      </c>
      <c r="FJ161" s="2"/>
      <c r="FK161" s="3">
        <f>EE161</f>
        <v>48</v>
      </c>
    </row>
    <row r="162" spans="1:167" ht="12" customHeight="1" x14ac:dyDescent="0.25">
      <c r="A162" s="2">
        <v>3</v>
      </c>
      <c r="B162" s="10" t="s">
        <v>152</v>
      </c>
      <c r="C162" s="197">
        <v>64076</v>
      </c>
      <c r="D162" s="10"/>
      <c r="E162" s="2" t="s">
        <v>344</v>
      </c>
      <c r="F162" s="33"/>
      <c r="G162" s="33"/>
      <c r="H162" s="33"/>
      <c r="I162" s="33"/>
      <c r="J162" s="33"/>
      <c r="K162" s="33"/>
      <c r="L162" s="33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61"/>
      <c r="X162" s="45"/>
      <c r="Y162" s="3">
        <v>20</v>
      </c>
      <c r="Z162" s="147">
        <v>2</v>
      </c>
      <c r="AA162" s="3">
        <f>SUM(Y162:Z162)</f>
        <v>22</v>
      </c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29"/>
      <c r="AV162" s="148"/>
      <c r="AW162" s="148"/>
      <c r="AX162" s="148"/>
      <c r="AY162" s="29"/>
      <c r="AZ162" s="3"/>
      <c r="BA162" s="188">
        <f>AV162</f>
        <v>0</v>
      </c>
      <c r="BB162" s="2">
        <f>AW162</f>
        <v>0</v>
      </c>
      <c r="BC162" s="2">
        <f>AX162</f>
        <v>0</v>
      </c>
      <c r="BD162" s="147">
        <f>AY162</f>
        <v>0</v>
      </c>
      <c r="BE162" s="3">
        <f>EK162</f>
        <v>3.5805626598465476</v>
      </c>
      <c r="BF162" s="188">
        <f>BA162/CV162*1000</f>
        <v>0</v>
      </c>
      <c r="BG162" s="2">
        <f>BB162/CV162*1000</f>
        <v>0</v>
      </c>
      <c r="BH162" s="2">
        <f>BC162/CV162*1000</f>
        <v>0</v>
      </c>
      <c r="BI162" s="147">
        <f>BD162/CV162*1000</f>
        <v>0</v>
      </c>
      <c r="BJ162" s="3"/>
      <c r="BK162" s="21">
        <v>3787</v>
      </c>
      <c r="BL162" s="3">
        <v>3760</v>
      </c>
      <c r="BM162" s="2">
        <v>27</v>
      </c>
      <c r="BN162" s="2">
        <v>27</v>
      </c>
      <c r="BO162" s="45"/>
      <c r="BP162" s="2">
        <f>BN162+BO162</f>
        <v>27</v>
      </c>
      <c r="BQ162" s="2">
        <f>BM162/BL162*1000</f>
        <v>7.1808510638297873</v>
      </c>
      <c r="BR162" s="2">
        <f>BP162/BL162*1000</f>
        <v>7.1808510638297873</v>
      </c>
      <c r="BS162" s="2"/>
      <c r="BT162" s="7">
        <v>3798</v>
      </c>
      <c r="BU162" s="3">
        <v>3780</v>
      </c>
      <c r="BV162" s="2">
        <f>BT162-BU162</f>
        <v>18</v>
      </c>
      <c r="BW162" s="2">
        <v>18</v>
      </c>
      <c r="BX162" s="61"/>
      <c r="BY162" s="2">
        <f>BW162+BX162</f>
        <v>18</v>
      </c>
      <c r="BZ162" s="2">
        <f>BV162/BU162*1000</f>
        <v>4.7619047619047628</v>
      </c>
      <c r="CA162" s="2">
        <f>BY162/BU162*1000</f>
        <v>4.7619047619047628</v>
      </c>
      <c r="CB162" s="2"/>
      <c r="CC162" s="105">
        <v>3843</v>
      </c>
      <c r="CD162" s="3">
        <v>3834</v>
      </c>
      <c r="CE162" s="2">
        <f>CC162-CD162</f>
        <v>9</v>
      </c>
      <c r="CF162" s="2">
        <v>9</v>
      </c>
      <c r="CG162" s="61"/>
      <c r="CH162" s="2">
        <f>CF162+CG162</f>
        <v>9</v>
      </c>
      <c r="CI162" s="2">
        <f>CE162/CD162*1000</f>
        <v>2.347417840375587</v>
      </c>
      <c r="CJ162" s="2">
        <f>CH162/CD162*1000</f>
        <v>2.347417840375587</v>
      </c>
      <c r="CK162" s="2"/>
      <c r="CL162" s="105">
        <v>3897</v>
      </c>
      <c r="CM162" s="3">
        <v>3886</v>
      </c>
      <c r="CN162" s="2">
        <f>CL162-CM162</f>
        <v>11</v>
      </c>
      <c r="CO162" s="2">
        <f>CN162</f>
        <v>11</v>
      </c>
      <c r="CP162" s="61"/>
      <c r="CQ162" s="2">
        <f>CO162+CP162</f>
        <v>11</v>
      </c>
      <c r="CR162" s="2">
        <f>CN162/CM162*1000</f>
        <v>2.8306742151312405</v>
      </c>
      <c r="CS162" s="2">
        <f>CQ162/CM162*1000</f>
        <v>2.8306742151312405</v>
      </c>
      <c r="CT162" s="2"/>
      <c r="CU162" s="132">
        <v>3924</v>
      </c>
      <c r="CV162" s="3">
        <v>3910</v>
      </c>
      <c r="CW162" s="2">
        <f>CU162-CV162</f>
        <v>14</v>
      </c>
      <c r="CX162" s="2">
        <f>CW162</f>
        <v>14</v>
      </c>
      <c r="CY162" s="61"/>
      <c r="CZ162" s="2">
        <f>CX162+CY162</f>
        <v>14</v>
      </c>
      <c r="DA162" s="2">
        <f>CW162/CV162*1000</f>
        <v>3.5805626598465476</v>
      </c>
      <c r="DB162" s="2">
        <f>CZ162/CV162*1000</f>
        <v>3.5805626598465476</v>
      </c>
      <c r="DC162" s="2"/>
      <c r="DD162" s="132">
        <v>3953</v>
      </c>
      <c r="DE162" s="3">
        <v>3935</v>
      </c>
      <c r="DF162" s="2">
        <f>DD162-DE162</f>
        <v>18</v>
      </c>
      <c r="DG162" s="2">
        <f>DF162</f>
        <v>18</v>
      </c>
      <c r="DH162" s="61"/>
      <c r="DI162" s="2">
        <f>DG162+DH162</f>
        <v>18</v>
      </c>
      <c r="DJ162" s="2">
        <f>DF162/DE162*1000</f>
        <v>4.5743329097839895</v>
      </c>
      <c r="DK162" s="2">
        <f>DI162/DE162*1000</f>
        <v>4.5743329097839895</v>
      </c>
      <c r="DL162" s="2"/>
      <c r="DM162" s="132">
        <v>3952</v>
      </c>
      <c r="DN162" s="2">
        <v>3946</v>
      </c>
      <c r="DO162" s="3">
        <f>DM162-DN162</f>
        <v>6</v>
      </c>
      <c r="DP162" s="3">
        <f>DO162/DN162*1000</f>
        <v>1.5205271160669034</v>
      </c>
      <c r="DQ162" s="2"/>
      <c r="DR162" s="132">
        <v>3935</v>
      </c>
      <c r="DS162" s="2">
        <v>3942</v>
      </c>
      <c r="DT162" s="3">
        <f>DR162-DS162</f>
        <v>-7</v>
      </c>
      <c r="DU162" s="3">
        <f>DT162/DS162*1000</f>
        <v>-1.7757483510908167</v>
      </c>
      <c r="DV162" s="2"/>
      <c r="DW162" s="2"/>
      <c r="DX162" s="77">
        <f>BP162</f>
        <v>27</v>
      </c>
      <c r="DY162" s="83">
        <f>BY162</f>
        <v>18</v>
      </c>
      <c r="DZ162" s="83">
        <f>CH162</f>
        <v>9</v>
      </c>
      <c r="EA162" s="81">
        <f>CQ162</f>
        <v>11</v>
      </c>
      <c r="EB162" s="81">
        <f>CZ162</f>
        <v>14</v>
      </c>
      <c r="EC162" s="81">
        <f>DI162</f>
        <v>18</v>
      </c>
      <c r="ED162" s="81">
        <f>DO162</f>
        <v>6</v>
      </c>
      <c r="EE162" s="81">
        <f>DT162</f>
        <v>-7</v>
      </c>
      <c r="EF162" s="2"/>
      <c r="EG162" s="77">
        <f>DX162/BL162*1000</f>
        <v>7.1808510638297873</v>
      </c>
      <c r="EH162" s="83">
        <f>DY162/BU162*1000</f>
        <v>4.7619047619047628</v>
      </c>
      <c r="EI162" s="83">
        <f>DZ162/CD162*1000</f>
        <v>2.347417840375587</v>
      </c>
      <c r="EJ162" s="81">
        <f>EA162/CM162*1000</f>
        <v>2.8306742151312405</v>
      </c>
      <c r="EK162" s="81">
        <f>EB162/CV162*1000</f>
        <v>3.5805626598465476</v>
      </c>
      <c r="EL162" s="81">
        <f>EC162/DN162*1000</f>
        <v>4.5615813482007095</v>
      </c>
      <c r="EM162" s="81">
        <f>ED162/DN162*1000</f>
        <v>1.5205271160669034</v>
      </c>
      <c r="EN162" s="81">
        <f>EE162/DS162*1000</f>
        <v>-1.7757483510908167</v>
      </c>
      <c r="EO162" s="2"/>
      <c r="EP162" s="83">
        <f>DY162-DX162</f>
        <v>-9</v>
      </c>
      <c r="EQ162" s="83">
        <f>DZ162-DY162</f>
        <v>-9</v>
      </c>
      <c r="ER162" s="83">
        <f>EA162-DZ162</f>
        <v>2</v>
      </c>
      <c r="ES162" s="83">
        <f>EB162-EA162</f>
        <v>3</v>
      </c>
      <c r="ET162" s="83">
        <f>EC162-EB162</f>
        <v>4</v>
      </c>
      <c r="EU162" s="83">
        <f>ED162-EC162</f>
        <v>-12</v>
      </c>
      <c r="EV162" s="83">
        <f>EE162-ED162</f>
        <v>-13</v>
      </c>
      <c r="EW162" s="2">
        <f>EU162+EV162</f>
        <v>-25</v>
      </c>
      <c r="EX162" s="2">
        <f>SUM(ES162:EV162)</f>
        <v>-18</v>
      </c>
      <c r="EY162" s="54"/>
      <c r="EZ162" s="77">
        <f>BR162</f>
        <v>7.1808510638297873</v>
      </c>
      <c r="FA162" s="83">
        <f>CA162</f>
        <v>4.7619047619047628</v>
      </c>
      <c r="FB162" s="83">
        <f>CJ162</f>
        <v>2.347417840375587</v>
      </c>
      <c r="FC162" s="81">
        <f>CS162</f>
        <v>2.8306742151312405</v>
      </c>
      <c r="FD162" s="83">
        <f>DB162</f>
        <v>3.5805626598465476</v>
      </c>
      <c r="FE162" s="83">
        <f>DP162</f>
        <v>1.5205271160669034</v>
      </c>
      <c r="FF162" s="83">
        <f>DP162</f>
        <v>1.5205271160669034</v>
      </c>
      <c r="FG162" s="83">
        <f>DU162</f>
        <v>-1.7757483510908167</v>
      </c>
      <c r="FH162" s="2">
        <f>EW162/DE162*1000</f>
        <v>-6.3532401524777633</v>
      </c>
      <c r="FI162" s="2">
        <f>EX162/CM162*1000</f>
        <v>-4.6320123520329393</v>
      </c>
      <c r="FJ162" s="2"/>
      <c r="FK162" s="3">
        <f>EE162</f>
        <v>-7</v>
      </c>
    </row>
    <row r="163" spans="1:167" ht="12" customHeight="1" x14ac:dyDescent="0.25">
      <c r="A163" s="2">
        <v>3</v>
      </c>
      <c r="B163" s="10" t="s">
        <v>151</v>
      </c>
      <c r="C163" s="197">
        <v>52018</v>
      </c>
      <c r="D163" s="10"/>
      <c r="E163" s="2" t="s">
        <v>345</v>
      </c>
      <c r="F163" s="33"/>
      <c r="G163" s="33"/>
      <c r="H163" s="33"/>
      <c r="I163" s="33"/>
      <c r="J163" s="33"/>
      <c r="K163" s="33"/>
      <c r="L163" s="33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61"/>
      <c r="X163" s="45"/>
      <c r="Y163" s="3">
        <v>0</v>
      </c>
      <c r="Z163" s="147">
        <v>14</v>
      </c>
      <c r="AA163" s="3">
        <f>SUM(Y163:Z163)</f>
        <v>14</v>
      </c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29"/>
      <c r="AV163" s="148"/>
      <c r="AW163" s="148"/>
      <c r="AX163" s="148"/>
      <c r="AY163" s="29"/>
      <c r="AZ163" s="3"/>
      <c r="BA163" s="188">
        <f>AV163</f>
        <v>0</v>
      </c>
      <c r="BB163" s="2">
        <f>AW163</f>
        <v>0</v>
      </c>
      <c r="BC163" s="2">
        <f>AX163</f>
        <v>0</v>
      </c>
      <c r="BD163" s="147">
        <f>AY163</f>
        <v>0</v>
      </c>
      <c r="BE163" s="3">
        <f>EK163</f>
        <v>0.17644464049404501</v>
      </c>
      <c r="BF163" s="188">
        <f>BA163/CV163*1000</f>
        <v>0</v>
      </c>
      <c r="BG163" s="2">
        <f>BB163/CV163*1000</f>
        <v>0</v>
      </c>
      <c r="BH163" s="2">
        <f>BC163/CV163*1000</f>
        <v>0</v>
      </c>
      <c r="BI163" s="147">
        <f>BD163/CV163*1000</f>
        <v>0</v>
      </c>
      <c r="BJ163" s="3"/>
      <c r="BK163" s="21">
        <v>11180</v>
      </c>
      <c r="BL163" s="3">
        <v>11175</v>
      </c>
      <c r="BM163" s="2">
        <v>5</v>
      </c>
      <c r="BN163" s="2">
        <v>5</v>
      </c>
      <c r="BO163" s="45"/>
      <c r="BP163" s="2">
        <f>BN163+BO163</f>
        <v>5</v>
      </c>
      <c r="BQ163" s="2">
        <f>BM163/BL163*1000</f>
        <v>0.447427293064877</v>
      </c>
      <c r="BR163" s="2">
        <f>BP163/BL163*1000</f>
        <v>0.447427293064877</v>
      </c>
      <c r="BS163" s="2"/>
      <c r="BT163" s="7">
        <v>11228</v>
      </c>
      <c r="BU163" s="3">
        <v>11241</v>
      </c>
      <c r="BV163" s="2">
        <f>BT163-BU163</f>
        <v>-13</v>
      </c>
      <c r="BW163" s="2">
        <v>-13</v>
      </c>
      <c r="BX163" s="61"/>
      <c r="BY163" s="2">
        <f>BW163+BX163</f>
        <v>-13</v>
      </c>
      <c r="BZ163" s="2">
        <f>BV163/BU163*1000</f>
        <v>-1.1564807401476738</v>
      </c>
      <c r="CA163" s="2">
        <f>BY163/BU163*1000</f>
        <v>-1.1564807401476738</v>
      </c>
      <c r="CB163" s="2"/>
      <c r="CC163" s="105">
        <v>11245</v>
      </c>
      <c r="CD163" s="3">
        <v>11245</v>
      </c>
      <c r="CE163" s="2">
        <f>CC163-CD163</f>
        <v>0</v>
      </c>
      <c r="CF163" s="2">
        <v>0</v>
      </c>
      <c r="CG163" s="61"/>
      <c r="CH163" s="2">
        <f>CF163+CG163</f>
        <v>0</v>
      </c>
      <c r="CI163" s="2">
        <f>CE163/CD163*1000</f>
        <v>0</v>
      </c>
      <c r="CJ163" s="2">
        <f>CH163/CD163*1000</f>
        <v>0</v>
      </c>
      <c r="CK163" s="2"/>
      <c r="CL163" s="105">
        <v>11281</v>
      </c>
      <c r="CM163" s="3">
        <v>11289</v>
      </c>
      <c r="CN163" s="2">
        <f>CL163-CM163</f>
        <v>-8</v>
      </c>
      <c r="CO163" s="2">
        <f>CN163</f>
        <v>-8</v>
      </c>
      <c r="CP163" s="61"/>
      <c r="CQ163" s="2">
        <f>CO163+CP163</f>
        <v>-8</v>
      </c>
      <c r="CR163" s="2">
        <f>CN163/CM163*1000</f>
        <v>-0.70865444237753561</v>
      </c>
      <c r="CS163" s="2">
        <f>CQ163/CM163*1000</f>
        <v>-0.70865444237753561</v>
      </c>
      <c r="CT163" s="2"/>
      <c r="CU163" s="132">
        <v>11337</v>
      </c>
      <c r="CV163" s="3">
        <v>11335</v>
      </c>
      <c r="CW163" s="2">
        <f>CU163-CV163</f>
        <v>2</v>
      </c>
      <c r="CX163" s="2">
        <f>CW163</f>
        <v>2</v>
      </c>
      <c r="CY163" s="61"/>
      <c r="CZ163" s="2">
        <f>CX163+CY163</f>
        <v>2</v>
      </c>
      <c r="DA163" s="2">
        <f>CW163/CV163*1000</f>
        <v>0.17644464049404501</v>
      </c>
      <c r="DB163" s="2">
        <f>CZ163/CV163*1000</f>
        <v>0.17644464049404501</v>
      </c>
      <c r="DC163" s="2"/>
      <c r="DD163" s="132">
        <v>11282</v>
      </c>
      <c r="DE163" s="3">
        <v>11276</v>
      </c>
      <c r="DF163" s="2">
        <f>DD163-DE163</f>
        <v>6</v>
      </c>
      <c r="DG163" s="2">
        <f>DF163</f>
        <v>6</v>
      </c>
      <c r="DH163" s="61"/>
      <c r="DI163" s="2">
        <f>DG163+DH163</f>
        <v>6</v>
      </c>
      <c r="DJ163" s="2">
        <f>DF163/DE163*1000</f>
        <v>0.53210358283079107</v>
      </c>
      <c r="DK163" s="2">
        <f>DI163/DE163*1000</f>
        <v>0.53210358283079107</v>
      </c>
      <c r="DL163" s="2"/>
      <c r="DM163" s="132">
        <v>11235</v>
      </c>
      <c r="DN163" s="2">
        <v>11251</v>
      </c>
      <c r="DO163" s="3">
        <f>DM163-DN163</f>
        <v>-16</v>
      </c>
      <c r="DP163" s="3">
        <f>DO163/DN163*1000</f>
        <v>-1.4220958137054485</v>
      </c>
      <c r="DQ163" s="2"/>
      <c r="DR163" s="132">
        <v>11309</v>
      </c>
      <c r="DS163" s="2">
        <v>11313</v>
      </c>
      <c r="DT163" s="3">
        <f>DR163-DS163</f>
        <v>-4</v>
      </c>
      <c r="DU163" s="3">
        <f>DT163/DS163*1000</f>
        <v>-0.35357553257314595</v>
      </c>
      <c r="DV163" s="2"/>
      <c r="DW163" s="2"/>
      <c r="DX163" s="77">
        <f>BP163</f>
        <v>5</v>
      </c>
      <c r="DY163" s="83">
        <f>BY163</f>
        <v>-13</v>
      </c>
      <c r="DZ163" s="83">
        <f>CH163</f>
        <v>0</v>
      </c>
      <c r="EA163" s="81">
        <f>CQ163</f>
        <v>-8</v>
      </c>
      <c r="EB163" s="81">
        <f>CZ163</f>
        <v>2</v>
      </c>
      <c r="EC163" s="81">
        <f>DI163</f>
        <v>6</v>
      </c>
      <c r="ED163" s="81">
        <f>DO163</f>
        <v>-16</v>
      </c>
      <c r="EE163" s="81">
        <f>DT163</f>
        <v>-4</v>
      </c>
      <c r="EF163" s="2"/>
      <c r="EG163" s="77">
        <f>DX163/BL163*1000</f>
        <v>0.447427293064877</v>
      </c>
      <c r="EH163" s="83">
        <f>DY163/BU163*1000</f>
        <v>-1.1564807401476738</v>
      </c>
      <c r="EI163" s="83">
        <f>DZ163/CD163*1000</f>
        <v>0</v>
      </c>
      <c r="EJ163" s="81">
        <f>EA163/CM163*1000</f>
        <v>-0.70865444237753561</v>
      </c>
      <c r="EK163" s="81">
        <f>EB163/CV163*1000</f>
        <v>0.17644464049404501</v>
      </c>
      <c r="EL163" s="81">
        <f>EC163/DN163*1000</f>
        <v>0.53328593013954317</v>
      </c>
      <c r="EM163" s="81">
        <f>ED163/DN163*1000</f>
        <v>-1.4220958137054485</v>
      </c>
      <c r="EN163" s="81">
        <f>EE163/DS163*1000</f>
        <v>-0.35357553257314595</v>
      </c>
      <c r="EO163" s="2"/>
      <c r="EP163" s="83">
        <f>DY163-DX163</f>
        <v>-18</v>
      </c>
      <c r="EQ163" s="83">
        <f>DZ163-DY163</f>
        <v>13</v>
      </c>
      <c r="ER163" s="83">
        <f>EA163-DZ163</f>
        <v>-8</v>
      </c>
      <c r="ES163" s="83">
        <f>EB163-EA163</f>
        <v>10</v>
      </c>
      <c r="ET163" s="83">
        <f>EC163-EB163</f>
        <v>4</v>
      </c>
      <c r="EU163" s="83">
        <f>ED163-EC163</f>
        <v>-22</v>
      </c>
      <c r="EV163" s="83">
        <f>EE163-ED163</f>
        <v>12</v>
      </c>
      <c r="EW163" s="2">
        <f>EU163+EV163</f>
        <v>-10</v>
      </c>
      <c r="EX163" s="2">
        <f>SUM(ES163:EV163)</f>
        <v>4</v>
      </c>
      <c r="EY163" s="54"/>
      <c r="EZ163" s="77">
        <f>BR163</f>
        <v>0.447427293064877</v>
      </c>
      <c r="FA163" s="83">
        <f>CA163</f>
        <v>-1.1564807401476738</v>
      </c>
      <c r="FB163" s="83">
        <f>CJ163</f>
        <v>0</v>
      </c>
      <c r="FC163" s="81">
        <f>CS163</f>
        <v>-0.70865444237753561</v>
      </c>
      <c r="FD163" s="83">
        <f>DB163</f>
        <v>0.17644464049404501</v>
      </c>
      <c r="FE163" s="83">
        <f>DP163</f>
        <v>-1.4220958137054485</v>
      </c>
      <c r="FF163" s="83">
        <f>DP163</f>
        <v>-1.4220958137054485</v>
      </c>
      <c r="FG163" s="83">
        <f>DU163</f>
        <v>-0.35357553257314595</v>
      </c>
      <c r="FH163" s="2">
        <f>EW163/DE163*1000</f>
        <v>-0.886839304717985</v>
      </c>
      <c r="FI163" s="2">
        <f>EX163/CM163*1000</f>
        <v>0.3543272211887678</v>
      </c>
      <c r="FJ163" s="2"/>
      <c r="FK163" s="3">
        <f>EE163</f>
        <v>-4</v>
      </c>
    </row>
    <row r="164" spans="1:167" ht="12" customHeight="1" x14ac:dyDescent="0.25">
      <c r="A164" s="2">
        <v>3</v>
      </c>
      <c r="B164" s="10" t="s">
        <v>155</v>
      </c>
      <c r="C164" s="197">
        <v>82009</v>
      </c>
      <c r="D164" s="10"/>
      <c r="E164" s="2" t="s">
        <v>346</v>
      </c>
      <c r="F164" s="33"/>
      <c r="G164" s="33"/>
      <c r="H164" s="33"/>
      <c r="I164" s="33"/>
      <c r="J164" s="33"/>
      <c r="K164" s="33"/>
      <c r="L164" s="33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61"/>
      <c r="X164" s="45"/>
      <c r="Y164" s="3">
        <v>3</v>
      </c>
      <c r="Z164" s="147">
        <v>2</v>
      </c>
      <c r="AA164" s="3">
        <f>SUM(Y164:Z164)</f>
        <v>5</v>
      </c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29"/>
      <c r="AV164" s="148"/>
      <c r="AW164" s="148"/>
      <c r="AX164" s="148"/>
      <c r="AY164" s="29"/>
      <c r="AZ164" s="3"/>
      <c r="BA164" s="188">
        <f>AV164</f>
        <v>0</v>
      </c>
      <c r="BB164" s="2">
        <f>AW164</f>
        <v>0</v>
      </c>
      <c r="BC164" s="2">
        <f>AX164</f>
        <v>0</v>
      </c>
      <c r="BD164" s="147">
        <f>AY164</f>
        <v>0</v>
      </c>
      <c r="BE164" s="3">
        <f>EK164</f>
        <v>1.788109074653554</v>
      </c>
      <c r="BF164" s="188">
        <f>BA164/CV164*1000</f>
        <v>0</v>
      </c>
      <c r="BG164" s="2">
        <f>BB164/CV164*1000</f>
        <v>0</v>
      </c>
      <c r="BH164" s="2">
        <f>BC164/CV164*1000</f>
        <v>0</v>
      </c>
      <c r="BI164" s="147">
        <f>BD164/CV164*1000</f>
        <v>0</v>
      </c>
      <c r="BJ164" s="3"/>
      <c r="BK164" s="21">
        <v>2215</v>
      </c>
      <c r="BL164" s="3">
        <v>2214</v>
      </c>
      <c r="BM164" s="2">
        <v>1</v>
      </c>
      <c r="BN164" s="2">
        <v>1</v>
      </c>
      <c r="BO164" s="45"/>
      <c r="BP164" s="2">
        <f>BN164+BO164</f>
        <v>1</v>
      </c>
      <c r="BQ164" s="2">
        <f>BM164/BL164*1000</f>
        <v>0.45167118337850043</v>
      </c>
      <c r="BR164" s="2">
        <f>BP164/BL164*1000</f>
        <v>0.45167118337850043</v>
      </c>
      <c r="BS164" s="2"/>
      <c r="BT164" s="7">
        <v>2218</v>
      </c>
      <c r="BU164" s="3">
        <v>2212</v>
      </c>
      <c r="BV164" s="2">
        <f>BT164-BU164</f>
        <v>6</v>
      </c>
      <c r="BW164" s="2">
        <v>6</v>
      </c>
      <c r="BX164" s="61"/>
      <c r="BY164" s="2">
        <f>BW164+BX164</f>
        <v>6</v>
      </c>
      <c r="BZ164" s="2">
        <f>BV164/BU164*1000</f>
        <v>2.7124773960216997</v>
      </c>
      <c r="CA164" s="2">
        <f>BY164/BU164*1000</f>
        <v>2.7124773960216997</v>
      </c>
      <c r="CB164" s="2"/>
      <c r="CC164" s="105">
        <v>2227</v>
      </c>
      <c r="CD164" s="3">
        <v>2226</v>
      </c>
      <c r="CE164" s="2">
        <f>CC164-CD164</f>
        <v>1</v>
      </c>
      <c r="CF164" s="2">
        <v>1</v>
      </c>
      <c r="CG164" s="61"/>
      <c r="CH164" s="2">
        <f>CF164+CG164</f>
        <v>1</v>
      </c>
      <c r="CI164" s="2">
        <f>CE164/CD164*1000</f>
        <v>0.44923629829290207</v>
      </c>
      <c r="CJ164" s="2">
        <f>CH164/CD164*1000</f>
        <v>0.44923629829290207</v>
      </c>
      <c r="CK164" s="2"/>
      <c r="CL164" s="105">
        <v>2211</v>
      </c>
      <c r="CM164" s="3">
        <v>2209</v>
      </c>
      <c r="CN164" s="2">
        <f>CL164-CM164</f>
        <v>2</v>
      </c>
      <c r="CO164" s="2">
        <f>CN164</f>
        <v>2</v>
      </c>
      <c r="CP164" s="61"/>
      <c r="CQ164" s="2">
        <f>CO164+CP164</f>
        <v>2</v>
      </c>
      <c r="CR164" s="2">
        <f>CN164/CM164*1000</f>
        <v>0.90538705296514255</v>
      </c>
      <c r="CS164" s="2">
        <f>CQ164/CM164*1000</f>
        <v>0.90538705296514255</v>
      </c>
      <c r="CT164" s="2"/>
      <c r="CU164" s="132">
        <v>2241</v>
      </c>
      <c r="CV164" s="3">
        <v>2237</v>
      </c>
      <c r="CW164" s="2">
        <f>CU164-CV164</f>
        <v>4</v>
      </c>
      <c r="CX164" s="2">
        <f>CW164</f>
        <v>4</v>
      </c>
      <c r="CY164" s="61"/>
      <c r="CZ164" s="2">
        <f>CX164+CY164</f>
        <v>4</v>
      </c>
      <c r="DA164" s="2">
        <f>CW164/CV164*1000</f>
        <v>1.788109074653554</v>
      </c>
      <c r="DB164" s="2">
        <f>CZ164/CV164*1000</f>
        <v>1.788109074653554</v>
      </c>
      <c r="DC164" s="2"/>
      <c r="DD164" s="132">
        <v>2256</v>
      </c>
      <c r="DE164" s="3">
        <v>2249</v>
      </c>
      <c r="DF164" s="2">
        <f>DD164-DE164</f>
        <v>7</v>
      </c>
      <c r="DG164" s="2">
        <f>DF164</f>
        <v>7</v>
      </c>
      <c r="DH164" s="61"/>
      <c r="DI164" s="2">
        <f>DG164+DH164</f>
        <v>7</v>
      </c>
      <c r="DJ164" s="2">
        <f>DF164/DE164*1000</f>
        <v>3.1124944419742104</v>
      </c>
      <c r="DK164" s="2">
        <f>DI164/DE164*1000</f>
        <v>3.1124944419742104</v>
      </c>
      <c r="DL164" s="2"/>
      <c r="DM164" s="132">
        <v>2255</v>
      </c>
      <c r="DN164" s="2">
        <v>2251</v>
      </c>
      <c r="DO164" s="3">
        <f>DM164-DN164</f>
        <v>4</v>
      </c>
      <c r="DP164" s="3">
        <f>DO164/DN164*1000</f>
        <v>1.7769880053309639</v>
      </c>
      <c r="DQ164" s="2"/>
      <c r="DR164" s="132">
        <v>2288</v>
      </c>
      <c r="DS164" s="2">
        <v>2280</v>
      </c>
      <c r="DT164" s="3">
        <f>DR164-DS164</f>
        <v>8</v>
      </c>
      <c r="DU164" s="3">
        <f>DT164/DS164*1000</f>
        <v>3.5087719298245617</v>
      </c>
      <c r="DV164" s="2"/>
      <c r="DW164" s="2"/>
      <c r="DX164" s="77">
        <f>BP164</f>
        <v>1</v>
      </c>
      <c r="DY164" s="83">
        <f>BY164</f>
        <v>6</v>
      </c>
      <c r="DZ164" s="83">
        <f>CH164</f>
        <v>1</v>
      </c>
      <c r="EA164" s="81">
        <f>CQ164</f>
        <v>2</v>
      </c>
      <c r="EB164" s="81">
        <f>CZ164</f>
        <v>4</v>
      </c>
      <c r="EC164" s="81">
        <f>DI164</f>
        <v>7</v>
      </c>
      <c r="ED164" s="81">
        <f>DO164</f>
        <v>4</v>
      </c>
      <c r="EE164" s="81">
        <f>DT164</f>
        <v>8</v>
      </c>
      <c r="EF164" s="2"/>
      <c r="EG164" s="77">
        <f>DX164/BL164*1000</f>
        <v>0.45167118337850043</v>
      </c>
      <c r="EH164" s="83">
        <f>DY164/BU164*1000</f>
        <v>2.7124773960216997</v>
      </c>
      <c r="EI164" s="83">
        <f>DZ164/CD164*1000</f>
        <v>0.44923629829290207</v>
      </c>
      <c r="EJ164" s="81">
        <f>EA164/CM164*1000</f>
        <v>0.90538705296514255</v>
      </c>
      <c r="EK164" s="81">
        <f>EB164/CV164*1000</f>
        <v>1.788109074653554</v>
      </c>
      <c r="EL164" s="81">
        <f>EC164/DN164*1000</f>
        <v>3.1097290093291869</v>
      </c>
      <c r="EM164" s="81">
        <f>ED164/DN164*1000</f>
        <v>1.7769880053309639</v>
      </c>
      <c r="EN164" s="81">
        <f>EE164/DS164*1000</f>
        <v>3.5087719298245617</v>
      </c>
      <c r="EO164" s="2"/>
      <c r="EP164" s="83">
        <f>DY164-DX164</f>
        <v>5</v>
      </c>
      <c r="EQ164" s="83">
        <f>DZ164-DY164</f>
        <v>-5</v>
      </c>
      <c r="ER164" s="83">
        <f>EA164-DZ164</f>
        <v>1</v>
      </c>
      <c r="ES164" s="83">
        <f>EB164-EA164</f>
        <v>2</v>
      </c>
      <c r="ET164" s="83">
        <f>EC164-EB164</f>
        <v>3</v>
      </c>
      <c r="EU164" s="83">
        <f>ED164-EC164</f>
        <v>-3</v>
      </c>
      <c r="EV164" s="83">
        <f>EE164-ED164</f>
        <v>4</v>
      </c>
      <c r="EW164" s="2">
        <f>EU164+EV164</f>
        <v>1</v>
      </c>
      <c r="EX164" s="2">
        <f>SUM(ES164:EV164)</f>
        <v>6</v>
      </c>
      <c r="EY164" s="54"/>
      <c r="EZ164" s="77">
        <f>BR164</f>
        <v>0.45167118337850043</v>
      </c>
      <c r="FA164" s="83">
        <f>CA164</f>
        <v>2.7124773960216997</v>
      </c>
      <c r="FB164" s="83">
        <f>CJ164</f>
        <v>0.44923629829290207</v>
      </c>
      <c r="FC164" s="81">
        <f>CS164</f>
        <v>0.90538705296514255</v>
      </c>
      <c r="FD164" s="83">
        <f>DB164</f>
        <v>1.788109074653554</v>
      </c>
      <c r="FE164" s="83">
        <f>DP164</f>
        <v>1.7769880053309639</v>
      </c>
      <c r="FF164" s="83">
        <f>DP164</f>
        <v>1.7769880053309639</v>
      </c>
      <c r="FG164" s="83">
        <f>DU164</f>
        <v>3.5087719298245617</v>
      </c>
      <c r="FH164" s="2">
        <f>EW164/DE164*1000</f>
        <v>0.44464206313917298</v>
      </c>
      <c r="FI164" s="2">
        <f>EX164/CM164*1000</f>
        <v>2.716161158895428</v>
      </c>
      <c r="FJ164" s="2"/>
      <c r="FK164" s="3">
        <f>EE164</f>
        <v>8</v>
      </c>
    </row>
    <row r="165" spans="1:167" ht="12" customHeight="1" x14ac:dyDescent="0.25">
      <c r="A165" s="2">
        <v>3</v>
      </c>
      <c r="B165" s="10" t="s">
        <v>154</v>
      </c>
      <c r="C165" s="197">
        <v>92138</v>
      </c>
      <c r="D165" s="10"/>
      <c r="E165" s="2" t="s">
        <v>347</v>
      </c>
      <c r="F165" s="33"/>
      <c r="G165" s="33"/>
      <c r="H165" s="33"/>
      <c r="I165" s="33"/>
      <c r="J165" s="33"/>
      <c r="K165" s="33"/>
      <c r="L165" s="33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61"/>
      <c r="X165" s="45"/>
      <c r="Y165" s="3">
        <v>8</v>
      </c>
      <c r="Z165" s="147">
        <v>4</v>
      </c>
      <c r="AA165" s="3">
        <f>SUM(Y165:Z165)</f>
        <v>12</v>
      </c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29"/>
      <c r="AV165" s="148"/>
      <c r="AW165" s="148"/>
      <c r="AX165" s="148"/>
      <c r="AY165" s="29"/>
      <c r="AZ165" s="3"/>
      <c r="BA165" s="188">
        <f>AV165</f>
        <v>0</v>
      </c>
      <c r="BB165" s="2">
        <f>AW165</f>
        <v>0</v>
      </c>
      <c r="BC165" s="2">
        <f>AX165</f>
        <v>0</v>
      </c>
      <c r="BD165" s="147">
        <f>AY165</f>
        <v>0</v>
      </c>
      <c r="BE165" s="3">
        <f>EK165</f>
        <v>1.798330122029544</v>
      </c>
      <c r="BF165" s="188">
        <f>BA165/CV165*1000</f>
        <v>0</v>
      </c>
      <c r="BG165" s="2">
        <f>BB165/CV165*1000</f>
        <v>0</v>
      </c>
      <c r="BH165" s="2">
        <f>BC165/CV165*1000</f>
        <v>0</v>
      </c>
      <c r="BI165" s="147">
        <f>BD165/CV165*1000</f>
        <v>0</v>
      </c>
      <c r="BJ165" s="3"/>
      <c r="BK165" s="21">
        <v>7360</v>
      </c>
      <c r="BL165" s="3">
        <v>7335</v>
      </c>
      <c r="BM165" s="2">
        <v>25</v>
      </c>
      <c r="BN165" s="2">
        <v>25</v>
      </c>
      <c r="BO165" s="45"/>
      <c r="BP165" s="2">
        <f>BN165+BO165</f>
        <v>25</v>
      </c>
      <c r="BQ165" s="2">
        <f>BM165/BL165*1000</f>
        <v>3.4083162917518748</v>
      </c>
      <c r="BR165" s="2">
        <f>BP165/BL165*1000</f>
        <v>3.4083162917518748</v>
      </c>
      <c r="BS165" s="2"/>
      <c r="BT165" s="7">
        <v>7446</v>
      </c>
      <c r="BU165" s="3">
        <v>7430</v>
      </c>
      <c r="BV165" s="2">
        <f>BT165-BU165</f>
        <v>16</v>
      </c>
      <c r="BW165" s="2">
        <v>16</v>
      </c>
      <c r="BX165" s="61"/>
      <c r="BY165" s="2">
        <f>BW165+BX165</f>
        <v>16</v>
      </c>
      <c r="BZ165" s="2">
        <f>BV165/BU165*1000</f>
        <v>2.1534320323014802</v>
      </c>
      <c r="CA165" s="2">
        <f>BY165/BU165*1000</f>
        <v>2.1534320323014802</v>
      </c>
      <c r="CB165" s="2"/>
      <c r="CC165" s="105">
        <v>7557</v>
      </c>
      <c r="CD165" s="3">
        <v>7552</v>
      </c>
      <c r="CE165" s="2">
        <f>CC165-CD165</f>
        <v>5</v>
      </c>
      <c r="CF165" s="2">
        <v>5</v>
      </c>
      <c r="CG165" s="61"/>
      <c r="CH165" s="2">
        <f>CF165+CG165</f>
        <v>5</v>
      </c>
      <c r="CI165" s="2">
        <f>CE165/CD165*1000</f>
        <v>0.66207627118644063</v>
      </c>
      <c r="CJ165" s="2">
        <f>CH165/CD165*1000</f>
        <v>0.66207627118644063</v>
      </c>
      <c r="CK165" s="2"/>
      <c r="CL165" s="105">
        <v>7693</v>
      </c>
      <c r="CM165" s="3">
        <v>7680</v>
      </c>
      <c r="CN165" s="2">
        <f>CL165-CM165</f>
        <v>13</v>
      </c>
      <c r="CO165" s="2">
        <f>CN165</f>
        <v>13</v>
      </c>
      <c r="CP165" s="61"/>
      <c r="CQ165" s="2">
        <f>CO165+CP165</f>
        <v>13</v>
      </c>
      <c r="CR165" s="2">
        <f>CN165/CM165*1000</f>
        <v>1.6927083333333335</v>
      </c>
      <c r="CS165" s="2">
        <f>CQ165/CM165*1000</f>
        <v>1.6927083333333335</v>
      </c>
      <c r="CT165" s="2"/>
      <c r="CU165" s="132">
        <v>7799</v>
      </c>
      <c r="CV165" s="3">
        <v>7785</v>
      </c>
      <c r="CW165" s="2">
        <f>CU165-CV165</f>
        <v>14</v>
      </c>
      <c r="CX165" s="2">
        <f>CW165</f>
        <v>14</v>
      </c>
      <c r="CY165" s="61"/>
      <c r="CZ165" s="2">
        <f>CX165+CY165</f>
        <v>14</v>
      </c>
      <c r="DA165" s="2">
        <f>CW165/CV165*1000</f>
        <v>1.798330122029544</v>
      </c>
      <c r="DB165" s="2">
        <f>CZ165/CV165*1000</f>
        <v>1.798330122029544</v>
      </c>
      <c r="DC165" s="2"/>
      <c r="DD165" s="132">
        <v>7869</v>
      </c>
      <c r="DE165" s="3">
        <v>7861</v>
      </c>
      <c r="DF165" s="2">
        <f>DD165-DE165</f>
        <v>8</v>
      </c>
      <c r="DG165" s="2">
        <f>DF165</f>
        <v>8</v>
      </c>
      <c r="DH165" s="61"/>
      <c r="DI165" s="2">
        <f>DG165+DH165</f>
        <v>8</v>
      </c>
      <c r="DJ165" s="2">
        <f>DF165/DE165*1000</f>
        <v>1.017682228724081</v>
      </c>
      <c r="DK165" s="2">
        <f>DI165/DE165*1000</f>
        <v>1.017682228724081</v>
      </c>
      <c r="DL165" s="2"/>
      <c r="DM165" s="132">
        <v>7921</v>
      </c>
      <c r="DN165" s="2">
        <v>7923</v>
      </c>
      <c r="DO165" s="3">
        <f>DM165-DN165</f>
        <v>-2</v>
      </c>
      <c r="DP165" s="3">
        <f>DO165/DN165*1000</f>
        <v>-0.25242963523917711</v>
      </c>
      <c r="DQ165" s="2"/>
      <c r="DR165" s="132">
        <v>8038</v>
      </c>
      <c r="DS165" s="2">
        <v>8025</v>
      </c>
      <c r="DT165" s="3">
        <f>DR165-DS165</f>
        <v>13</v>
      </c>
      <c r="DU165" s="3">
        <f>DT165/DS165*1000</f>
        <v>1.6199376947040498</v>
      </c>
      <c r="DV165" s="2"/>
      <c r="DW165" s="2"/>
      <c r="DX165" s="77">
        <f>BP165</f>
        <v>25</v>
      </c>
      <c r="DY165" s="83">
        <f>BY165</f>
        <v>16</v>
      </c>
      <c r="DZ165" s="83">
        <f>CH165</f>
        <v>5</v>
      </c>
      <c r="EA165" s="81">
        <f>CQ165</f>
        <v>13</v>
      </c>
      <c r="EB165" s="81">
        <f>CZ165</f>
        <v>14</v>
      </c>
      <c r="EC165" s="81">
        <f>DI165</f>
        <v>8</v>
      </c>
      <c r="ED165" s="81">
        <f>DO165</f>
        <v>-2</v>
      </c>
      <c r="EE165" s="81">
        <f>DT165</f>
        <v>13</v>
      </c>
      <c r="EF165" s="2"/>
      <c r="EG165" s="77">
        <f>DX165/BL165*1000</f>
        <v>3.4083162917518748</v>
      </c>
      <c r="EH165" s="83">
        <f>DY165/BU165*1000</f>
        <v>2.1534320323014802</v>
      </c>
      <c r="EI165" s="83">
        <f>DZ165/CD165*1000</f>
        <v>0.66207627118644063</v>
      </c>
      <c r="EJ165" s="81">
        <f>EA165/CM165*1000</f>
        <v>1.6927083333333335</v>
      </c>
      <c r="EK165" s="81">
        <f>EB165/CV165*1000</f>
        <v>1.798330122029544</v>
      </c>
      <c r="EL165" s="81">
        <f>EC165/DN165*1000</f>
        <v>1.0097185409567084</v>
      </c>
      <c r="EM165" s="81">
        <f>ED165/DN165*1000</f>
        <v>-0.25242963523917711</v>
      </c>
      <c r="EN165" s="81">
        <f>EE165/DS165*1000</f>
        <v>1.6199376947040498</v>
      </c>
      <c r="EO165" s="2"/>
      <c r="EP165" s="83">
        <f>DY165-DX165</f>
        <v>-9</v>
      </c>
      <c r="EQ165" s="83">
        <f>DZ165-DY165</f>
        <v>-11</v>
      </c>
      <c r="ER165" s="83">
        <f>EA165-DZ165</f>
        <v>8</v>
      </c>
      <c r="ES165" s="83">
        <f>EB165-EA165</f>
        <v>1</v>
      </c>
      <c r="ET165" s="83">
        <f>EC165-EB165</f>
        <v>-6</v>
      </c>
      <c r="EU165" s="83">
        <f>ED165-EC165</f>
        <v>-10</v>
      </c>
      <c r="EV165" s="83">
        <f>EE165-ED165</f>
        <v>15</v>
      </c>
      <c r="EW165" s="2">
        <f>EU165+EV165</f>
        <v>5</v>
      </c>
      <c r="EX165" s="2">
        <f>SUM(ES165:EV165)</f>
        <v>0</v>
      </c>
      <c r="EY165" s="54"/>
      <c r="EZ165" s="77">
        <f>BR165</f>
        <v>3.4083162917518748</v>
      </c>
      <c r="FA165" s="83">
        <f>CA165</f>
        <v>2.1534320323014802</v>
      </c>
      <c r="FB165" s="83">
        <f>CJ165</f>
        <v>0.66207627118644063</v>
      </c>
      <c r="FC165" s="81">
        <f>CS165</f>
        <v>1.6927083333333335</v>
      </c>
      <c r="FD165" s="83">
        <f>DB165</f>
        <v>1.798330122029544</v>
      </c>
      <c r="FE165" s="83">
        <f>DP165</f>
        <v>-0.25242963523917711</v>
      </c>
      <c r="FF165" s="83">
        <f>DP165</f>
        <v>-0.25242963523917711</v>
      </c>
      <c r="FG165" s="83">
        <f>DU165</f>
        <v>1.6199376947040498</v>
      </c>
      <c r="FH165" s="2">
        <f>EW165/DE165*1000</f>
        <v>0.63605139295255064</v>
      </c>
      <c r="FI165" s="2">
        <f>EX165/CM165*1000</f>
        <v>0</v>
      </c>
      <c r="FJ165" s="2"/>
      <c r="FK165" s="3">
        <f>EE165</f>
        <v>13</v>
      </c>
    </row>
    <row r="166" spans="1:167" ht="12" customHeight="1" x14ac:dyDescent="0.25">
      <c r="A166" s="2">
        <v>3</v>
      </c>
      <c r="B166" s="10" t="s">
        <v>152</v>
      </c>
      <c r="C166" s="197">
        <v>61019</v>
      </c>
      <c r="D166" s="10"/>
      <c r="E166" s="2" t="s">
        <v>348</v>
      </c>
      <c r="F166" s="33"/>
      <c r="G166" s="33"/>
      <c r="H166" s="33"/>
      <c r="I166" s="33"/>
      <c r="J166" s="33"/>
      <c r="K166" s="33"/>
      <c r="L166" s="33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61"/>
      <c r="X166" s="45"/>
      <c r="Y166" s="3">
        <v>8</v>
      </c>
      <c r="Z166" s="147">
        <v>3</v>
      </c>
      <c r="AA166" s="3">
        <f>SUM(Y166:Z166)</f>
        <v>11</v>
      </c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29"/>
      <c r="AV166" s="148"/>
      <c r="AW166" s="148"/>
      <c r="AX166" s="148"/>
      <c r="AY166" s="29"/>
      <c r="AZ166" s="3"/>
      <c r="BA166" s="188">
        <f>AV166</f>
        <v>0</v>
      </c>
      <c r="BB166" s="2">
        <f>AW166</f>
        <v>0</v>
      </c>
      <c r="BC166" s="2">
        <f>AX166</f>
        <v>0</v>
      </c>
      <c r="BD166" s="147">
        <f>AY166</f>
        <v>0</v>
      </c>
      <c r="BE166" s="3">
        <f>EK166</f>
        <v>0.41177681696520485</v>
      </c>
      <c r="BF166" s="188">
        <f>BA166/CV166*1000</f>
        <v>0</v>
      </c>
      <c r="BG166" s="2">
        <f>BB166/CV166*1000</f>
        <v>0</v>
      </c>
      <c r="BH166" s="2">
        <f>BC166/CV166*1000</f>
        <v>0</v>
      </c>
      <c r="BI166" s="147">
        <f>BD166/CV166*1000</f>
        <v>0</v>
      </c>
      <c r="BJ166" s="3"/>
      <c r="BK166" s="21">
        <v>4724</v>
      </c>
      <c r="BL166" s="3">
        <v>4716</v>
      </c>
      <c r="BM166" s="2">
        <v>8</v>
      </c>
      <c r="BN166" s="2">
        <v>8</v>
      </c>
      <c r="BO166" s="45"/>
      <c r="BP166" s="2">
        <f>BN166+BO166</f>
        <v>8</v>
      </c>
      <c r="BQ166" s="2">
        <f>BM166/BL166*1000</f>
        <v>1.6963528413910094</v>
      </c>
      <c r="BR166" s="2">
        <f>BP166/BL166*1000</f>
        <v>1.6963528413910094</v>
      </c>
      <c r="BS166" s="2"/>
      <c r="BT166" s="7">
        <v>4754</v>
      </c>
      <c r="BU166" s="3">
        <v>4741</v>
      </c>
      <c r="BV166" s="2">
        <f>BT166-BU166</f>
        <v>13</v>
      </c>
      <c r="BW166" s="2">
        <v>13</v>
      </c>
      <c r="BX166" s="61"/>
      <c r="BY166" s="2">
        <f>BW166+BX166</f>
        <v>13</v>
      </c>
      <c r="BZ166" s="2">
        <f>BV166/BU166*1000</f>
        <v>2.7420375448217675</v>
      </c>
      <c r="CA166" s="2">
        <f>BY166/BU166*1000</f>
        <v>2.7420375448217675</v>
      </c>
      <c r="CB166" s="2"/>
      <c r="CC166" s="105">
        <v>4808</v>
      </c>
      <c r="CD166" s="3">
        <v>4806</v>
      </c>
      <c r="CE166" s="2">
        <f>CC166-CD166</f>
        <v>2</v>
      </c>
      <c r="CF166" s="2">
        <v>2</v>
      </c>
      <c r="CG166" s="61"/>
      <c r="CH166" s="2">
        <f>CF166+CG166</f>
        <v>2</v>
      </c>
      <c r="CI166" s="2">
        <f>CE166/CD166*1000</f>
        <v>0.4161464835622139</v>
      </c>
      <c r="CJ166" s="2">
        <f>CH166/CD166*1000</f>
        <v>0.4161464835622139</v>
      </c>
      <c r="CK166" s="2"/>
      <c r="CL166" s="105">
        <v>4841</v>
      </c>
      <c r="CM166" s="3">
        <v>4843</v>
      </c>
      <c r="CN166" s="2">
        <f>CL166-CM166</f>
        <v>-2</v>
      </c>
      <c r="CO166" s="2">
        <f>CN166</f>
        <v>-2</v>
      </c>
      <c r="CP166" s="61"/>
      <c r="CQ166" s="2">
        <f>CO166+CP166</f>
        <v>-2</v>
      </c>
      <c r="CR166" s="2">
        <f>CN166/CM166*1000</f>
        <v>-0.41296716911005577</v>
      </c>
      <c r="CS166" s="2">
        <f>CQ166/CM166*1000</f>
        <v>-0.41296716911005577</v>
      </c>
      <c r="CT166" s="2"/>
      <c r="CU166" s="132">
        <v>4859</v>
      </c>
      <c r="CV166" s="3">
        <v>4857</v>
      </c>
      <c r="CW166" s="2">
        <f>CU166-CV166</f>
        <v>2</v>
      </c>
      <c r="CX166" s="2">
        <f>CW166</f>
        <v>2</v>
      </c>
      <c r="CY166" s="61"/>
      <c r="CZ166" s="2">
        <f>CX166+CY166</f>
        <v>2</v>
      </c>
      <c r="DA166" s="2">
        <f>CW166/CV166*1000</f>
        <v>0.41177681696520485</v>
      </c>
      <c r="DB166" s="2">
        <f>CZ166/CV166*1000</f>
        <v>0.41177681696520485</v>
      </c>
      <c r="DC166" s="2"/>
      <c r="DD166" s="132">
        <v>4878</v>
      </c>
      <c r="DE166" s="3">
        <v>4875</v>
      </c>
      <c r="DF166" s="2">
        <f>DD166-DE166</f>
        <v>3</v>
      </c>
      <c r="DG166" s="2">
        <f>DF166</f>
        <v>3</v>
      </c>
      <c r="DH166" s="61"/>
      <c r="DI166" s="2">
        <f>DG166+DH166</f>
        <v>3</v>
      </c>
      <c r="DJ166" s="2">
        <f>DF166/DE166*1000</f>
        <v>0.61538461538461542</v>
      </c>
      <c r="DK166" s="2">
        <f>DI166/DE166*1000</f>
        <v>0.61538461538461542</v>
      </c>
      <c r="DL166" s="2"/>
      <c r="DM166" s="132">
        <v>4913</v>
      </c>
      <c r="DN166" s="2">
        <v>4913</v>
      </c>
      <c r="DO166" s="3">
        <f>DM166-DN166</f>
        <v>0</v>
      </c>
      <c r="DP166" s="3">
        <f>DO166/DN166*1000</f>
        <v>0</v>
      </c>
      <c r="DQ166" s="2"/>
      <c r="DR166" s="132">
        <v>4940</v>
      </c>
      <c r="DS166" s="2">
        <v>4937</v>
      </c>
      <c r="DT166" s="3">
        <f>DR166-DS166</f>
        <v>3</v>
      </c>
      <c r="DU166" s="3">
        <f>DT166/DS166*1000</f>
        <v>0.60765647154142199</v>
      </c>
      <c r="DV166" s="2"/>
      <c r="DW166" s="2"/>
      <c r="DX166" s="77">
        <f>BP166</f>
        <v>8</v>
      </c>
      <c r="DY166" s="83">
        <f>BY166</f>
        <v>13</v>
      </c>
      <c r="DZ166" s="83">
        <f>CH166</f>
        <v>2</v>
      </c>
      <c r="EA166" s="81">
        <f>CQ166</f>
        <v>-2</v>
      </c>
      <c r="EB166" s="81">
        <f>CZ166</f>
        <v>2</v>
      </c>
      <c r="EC166" s="81">
        <f>DI166</f>
        <v>3</v>
      </c>
      <c r="ED166" s="81">
        <f>DO166</f>
        <v>0</v>
      </c>
      <c r="EE166" s="81">
        <f>DT166</f>
        <v>3</v>
      </c>
      <c r="EF166" s="2"/>
      <c r="EG166" s="77">
        <f>DX166/BL166*1000</f>
        <v>1.6963528413910094</v>
      </c>
      <c r="EH166" s="83">
        <f>DY166/BU166*1000</f>
        <v>2.7420375448217675</v>
      </c>
      <c r="EI166" s="83">
        <f>DZ166/CD166*1000</f>
        <v>0.4161464835622139</v>
      </c>
      <c r="EJ166" s="81">
        <f>EA166/CM166*1000</f>
        <v>-0.41296716911005577</v>
      </c>
      <c r="EK166" s="81">
        <f>EB166/CV166*1000</f>
        <v>0.41177681696520485</v>
      </c>
      <c r="EL166" s="81">
        <f>EC166/DN166*1000</f>
        <v>0.61062487278648481</v>
      </c>
      <c r="EM166" s="81">
        <f>ED166/DN166*1000</f>
        <v>0</v>
      </c>
      <c r="EN166" s="81">
        <f>EE166/DS166*1000</f>
        <v>0.60765647154142199</v>
      </c>
      <c r="EO166" s="2"/>
      <c r="EP166" s="83">
        <f>DY166-DX166</f>
        <v>5</v>
      </c>
      <c r="EQ166" s="83">
        <f>DZ166-DY166</f>
        <v>-11</v>
      </c>
      <c r="ER166" s="83">
        <f>EA166-DZ166</f>
        <v>-4</v>
      </c>
      <c r="ES166" s="83">
        <f>EB166-EA166</f>
        <v>4</v>
      </c>
      <c r="ET166" s="83">
        <f>EC166-EB166</f>
        <v>1</v>
      </c>
      <c r="EU166" s="83">
        <f>ED166-EC166</f>
        <v>-3</v>
      </c>
      <c r="EV166" s="83">
        <f>EE166-ED166</f>
        <v>3</v>
      </c>
      <c r="EW166" s="2">
        <f>EU166+EV166</f>
        <v>0</v>
      </c>
      <c r="EX166" s="2">
        <f>SUM(ES166:EV166)</f>
        <v>5</v>
      </c>
      <c r="EY166" s="54"/>
      <c r="EZ166" s="77">
        <f>BR166</f>
        <v>1.6963528413910094</v>
      </c>
      <c r="FA166" s="83">
        <f>CA166</f>
        <v>2.7420375448217675</v>
      </c>
      <c r="FB166" s="83">
        <f>CJ166</f>
        <v>0.4161464835622139</v>
      </c>
      <c r="FC166" s="81">
        <f>CS166</f>
        <v>-0.41296716911005577</v>
      </c>
      <c r="FD166" s="83">
        <f>DB166</f>
        <v>0.41177681696520485</v>
      </c>
      <c r="FE166" s="83">
        <f>DP166</f>
        <v>0</v>
      </c>
      <c r="FF166" s="83">
        <f>DP166</f>
        <v>0</v>
      </c>
      <c r="FG166" s="83">
        <f>DU166</f>
        <v>0.60765647154142199</v>
      </c>
      <c r="FH166" s="2">
        <f>EW166/DE166*1000</f>
        <v>0</v>
      </c>
      <c r="FI166" s="2">
        <f>EX166/CM166*1000</f>
        <v>1.0324179227751393</v>
      </c>
      <c r="FJ166" s="2"/>
      <c r="FK166" s="3">
        <f>EE166</f>
        <v>3</v>
      </c>
    </row>
    <row r="167" spans="1:167" ht="12" customHeight="1" x14ac:dyDescent="0.25">
      <c r="A167" s="2">
        <v>3</v>
      </c>
      <c r="B167" s="10" t="s">
        <v>152</v>
      </c>
      <c r="C167" s="197">
        <v>64025</v>
      </c>
      <c r="D167" s="10"/>
      <c r="E167" s="2" t="s">
        <v>349</v>
      </c>
      <c r="F167" s="33"/>
      <c r="G167" s="33"/>
      <c r="H167" s="33"/>
      <c r="I167" s="33"/>
      <c r="J167" s="33"/>
      <c r="K167" s="33"/>
      <c r="L167" s="33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61"/>
      <c r="X167" s="45"/>
      <c r="Y167" s="3">
        <v>6</v>
      </c>
      <c r="Z167" s="147">
        <v>2</v>
      </c>
      <c r="AA167" s="3">
        <f>SUM(Y167:Z167)</f>
        <v>8</v>
      </c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29"/>
      <c r="AV167" s="148"/>
      <c r="AW167" s="148"/>
      <c r="AX167" s="148"/>
      <c r="AY167" s="29"/>
      <c r="AZ167" s="3"/>
      <c r="BA167" s="188">
        <f>AV167</f>
        <v>0</v>
      </c>
      <c r="BB167" s="2">
        <f>AW167</f>
        <v>0</v>
      </c>
      <c r="BC167" s="2">
        <f>AX167</f>
        <v>0</v>
      </c>
      <c r="BD167" s="147">
        <f>AY167</f>
        <v>0</v>
      </c>
      <c r="BE167" s="3">
        <f>EK167</f>
        <v>0.92194222495390288</v>
      </c>
      <c r="BF167" s="188">
        <f>BA167/CV167*1000</f>
        <v>0</v>
      </c>
      <c r="BG167" s="2">
        <f>BB167/CV167*1000</f>
        <v>0</v>
      </c>
      <c r="BH167" s="2">
        <f>BC167/CV167*1000</f>
        <v>0</v>
      </c>
      <c r="BI167" s="147">
        <f>BD167/CV167*1000</f>
        <v>0</v>
      </c>
      <c r="BJ167" s="3"/>
      <c r="BK167" s="21">
        <v>3227</v>
      </c>
      <c r="BL167" s="3">
        <v>3227</v>
      </c>
      <c r="BM167" s="2">
        <v>0</v>
      </c>
      <c r="BN167" s="2">
        <v>0</v>
      </c>
      <c r="BO167" s="45"/>
      <c r="BP167" s="2">
        <f>BN167+BO167</f>
        <v>0</v>
      </c>
      <c r="BQ167" s="2">
        <f>BM167/BL167*1000</f>
        <v>0</v>
      </c>
      <c r="BR167" s="2">
        <f>BP167/BL167*1000</f>
        <v>0</v>
      </c>
      <c r="BS167" s="2"/>
      <c r="BT167" s="7">
        <v>3276</v>
      </c>
      <c r="BU167" s="3">
        <v>3275</v>
      </c>
      <c r="BV167" s="2">
        <f>BT167-BU167</f>
        <v>1</v>
      </c>
      <c r="BW167" s="2">
        <v>1</v>
      </c>
      <c r="BX167" s="61"/>
      <c r="BY167" s="2">
        <f>BW167+BX167</f>
        <v>1</v>
      </c>
      <c r="BZ167" s="2">
        <f>BV167/BU167*1000</f>
        <v>0.30534351145038169</v>
      </c>
      <c r="CA167" s="2">
        <f>BY167/BU167*1000</f>
        <v>0.30534351145038169</v>
      </c>
      <c r="CB167" s="2"/>
      <c r="CC167" s="105">
        <v>3239</v>
      </c>
      <c r="CD167" s="3">
        <v>3238</v>
      </c>
      <c r="CE167" s="2">
        <f>CC167-CD167</f>
        <v>1</v>
      </c>
      <c r="CF167" s="2">
        <v>1</v>
      </c>
      <c r="CG167" s="61"/>
      <c r="CH167" s="2">
        <f>CF167+CG167</f>
        <v>1</v>
      </c>
      <c r="CI167" s="2">
        <f>CE167/CD167*1000</f>
        <v>0.30883261272390367</v>
      </c>
      <c r="CJ167" s="2">
        <f>CH167/CD167*1000</f>
        <v>0.30883261272390367</v>
      </c>
      <c r="CK167" s="2"/>
      <c r="CL167" s="105">
        <v>3256</v>
      </c>
      <c r="CM167" s="3">
        <v>3253</v>
      </c>
      <c r="CN167" s="2">
        <f>CL167-CM167</f>
        <v>3</v>
      </c>
      <c r="CO167" s="2">
        <f>CN167</f>
        <v>3</v>
      </c>
      <c r="CP167" s="61"/>
      <c r="CQ167" s="2">
        <f>CO167+CP167</f>
        <v>3</v>
      </c>
      <c r="CR167" s="2">
        <f>CN167/CM167*1000</f>
        <v>0.92222563787273282</v>
      </c>
      <c r="CS167" s="2">
        <f>CQ167/CM167*1000</f>
        <v>0.92222563787273282</v>
      </c>
      <c r="CT167" s="2"/>
      <c r="CU167" s="132">
        <v>3257</v>
      </c>
      <c r="CV167" s="3">
        <v>3254</v>
      </c>
      <c r="CW167" s="2">
        <f>CU167-CV167</f>
        <v>3</v>
      </c>
      <c r="CX167" s="2">
        <f>CW167</f>
        <v>3</v>
      </c>
      <c r="CY167" s="61"/>
      <c r="CZ167" s="2">
        <f>CX167+CY167</f>
        <v>3</v>
      </c>
      <c r="DA167" s="2">
        <f>CW167/CV167*1000</f>
        <v>0.92194222495390288</v>
      </c>
      <c r="DB167" s="2">
        <f>CZ167/CV167*1000</f>
        <v>0.92194222495390288</v>
      </c>
      <c r="DC167" s="2"/>
      <c r="DD167" s="132">
        <v>3245</v>
      </c>
      <c r="DE167" s="3">
        <v>3243</v>
      </c>
      <c r="DF167" s="2">
        <f>DD167-DE167</f>
        <v>2</v>
      </c>
      <c r="DG167" s="2">
        <f>DF167</f>
        <v>2</v>
      </c>
      <c r="DH167" s="61"/>
      <c r="DI167" s="2">
        <f>DG167+DH167</f>
        <v>2</v>
      </c>
      <c r="DJ167" s="2">
        <f>DF167/DE167*1000</f>
        <v>0.6167129201356768</v>
      </c>
      <c r="DK167" s="2">
        <f>DI167/DE167*1000</f>
        <v>0.6167129201356768</v>
      </c>
      <c r="DL167" s="2"/>
      <c r="DM167" s="132">
        <v>3268</v>
      </c>
      <c r="DN167" s="2">
        <v>3259</v>
      </c>
      <c r="DO167" s="3">
        <f>DM167-DN167</f>
        <v>9</v>
      </c>
      <c r="DP167" s="3">
        <f>DO167/DN167*1000</f>
        <v>2.7615833077631176</v>
      </c>
      <c r="DQ167" s="2"/>
      <c r="DR167" s="132">
        <v>3227</v>
      </c>
      <c r="DS167" s="2">
        <v>3231</v>
      </c>
      <c r="DT167" s="3">
        <f>DR167-DS167</f>
        <v>-4</v>
      </c>
      <c r="DU167" s="3">
        <f>DT167/DS167*1000</f>
        <v>-1.2380068090374496</v>
      </c>
      <c r="DV167" s="2"/>
      <c r="DW167" s="2"/>
      <c r="DX167" s="77">
        <f>BP167</f>
        <v>0</v>
      </c>
      <c r="DY167" s="83">
        <f>BY167</f>
        <v>1</v>
      </c>
      <c r="DZ167" s="83">
        <f>CH167</f>
        <v>1</v>
      </c>
      <c r="EA167" s="81">
        <f>CQ167</f>
        <v>3</v>
      </c>
      <c r="EB167" s="81">
        <f>CZ167</f>
        <v>3</v>
      </c>
      <c r="EC167" s="81">
        <f>DI167</f>
        <v>2</v>
      </c>
      <c r="ED167" s="81">
        <f>DO167</f>
        <v>9</v>
      </c>
      <c r="EE167" s="81">
        <f>DT167</f>
        <v>-4</v>
      </c>
      <c r="EF167" s="2"/>
      <c r="EG167" s="77">
        <f>DX167/BL167*1000</f>
        <v>0</v>
      </c>
      <c r="EH167" s="83">
        <f>DY167/BU167*1000</f>
        <v>0.30534351145038169</v>
      </c>
      <c r="EI167" s="83">
        <f>DZ167/CD167*1000</f>
        <v>0.30883261272390367</v>
      </c>
      <c r="EJ167" s="81">
        <f>EA167/CM167*1000</f>
        <v>0.92222563787273282</v>
      </c>
      <c r="EK167" s="81">
        <f>EB167/CV167*1000</f>
        <v>0.92194222495390288</v>
      </c>
      <c r="EL167" s="81">
        <f>EC167/DN167*1000</f>
        <v>0.61368517950291501</v>
      </c>
      <c r="EM167" s="81">
        <f>ED167/DN167*1000</f>
        <v>2.7615833077631176</v>
      </c>
      <c r="EN167" s="81">
        <f>EE167/DS167*1000</f>
        <v>-1.2380068090374496</v>
      </c>
      <c r="EO167" s="2"/>
      <c r="EP167" s="83">
        <f>DY167-DX167</f>
        <v>1</v>
      </c>
      <c r="EQ167" s="83">
        <f>DZ167-DY167</f>
        <v>0</v>
      </c>
      <c r="ER167" s="83">
        <f>EA167-DZ167</f>
        <v>2</v>
      </c>
      <c r="ES167" s="83">
        <f>EB167-EA167</f>
        <v>0</v>
      </c>
      <c r="ET167" s="83">
        <f>EC167-EB167</f>
        <v>-1</v>
      </c>
      <c r="EU167" s="83">
        <f>ED167-EC167</f>
        <v>7</v>
      </c>
      <c r="EV167" s="83">
        <f>EE167-ED167</f>
        <v>-13</v>
      </c>
      <c r="EW167" s="2">
        <f>EU167+EV167</f>
        <v>-6</v>
      </c>
      <c r="EX167" s="2">
        <f>SUM(ES167:EV167)</f>
        <v>-7</v>
      </c>
      <c r="EY167" s="54"/>
      <c r="EZ167" s="77">
        <f>BR167</f>
        <v>0</v>
      </c>
      <c r="FA167" s="83">
        <f>CA167</f>
        <v>0.30534351145038169</v>
      </c>
      <c r="FB167" s="83">
        <f>CJ167</f>
        <v>0.30883261272390367</v>
      </c>
      <c r="FC167" s="81">
        <f>CS167</f>
        <v>0.92222563787273282</v>
      </c>
      <c r="FD167" s="83">
        <f>DB167</f>
        <v>0.92194222495390288</v>
      </c>
      <c r="FE167" s="83">
        <f>DP167</f>
        <v>2.7615833077631176</v>
      </c>
      <c r="FF167" s="83">
        <f>DP167</f>
        <v>2.7615833077631176</v>
      </c>
      <c r="FG167" s="83">
        <f>DU167</f>
        <v>-1.2380068090374496</v>
      </c>
      <c r="FH167" s="2">
        <f>EW167/DE167*1000</f>
        <v>-1.8501387604070305</v>
      </c>
      <c r="FI167" s="2">
        <f>EX167/CM167*1000</f>
        <v>-2.1518598217030434</v>
      </c>
      <c r="FJ167" s="2"/>
      <c r="FK167" s="3">
        <f>EE167</f>
        <v>-4</v>
      </c>
    </row>
    <row r="168" spans="1:167" ht="12" customHeight="1" x14ac:dyDescent="0.25">
      <c r="A168" s="2">
        <v>3</v>
      </c>
      <c r="B168" s="10" t="s">
        <v>152</v>
      </c>
      <c r="C168" s="197">
        <v>62120</v>
      </c>
      <c r="D168" s="10"/>
      <c r="E168" s="2" t="s">
        <v>350</v>
      </c>
      <c r="F168" s="33"/>
      <c r="G168" s="33"/>
      <c r="H168" s="33"/>
      <c r="I168" s="33"/>
      <c r="J168" s="33"/>
      <c r="K168" s="33"/>
      <c r="L168" s="33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61"/>
      <c r="X168" s="45"/>
      <c r="Y168" s="3">
        <v>16</v>
      </c>
      <c r="Z168" s="147">
        <v>9</v>
      </c>
      <c r="AA168" s="3">
        <f>SUM(Y168:Z168)</f>
        <v>25</v>
      </c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29"/>
      <c r="AV168" s="148"/>
      <c r="AW168" s="148"/>
      <c r="AX168" s="148"/>
      <c r="AY168" s="29"/>
      <c r="AZ168" s="3"/>
      <c r="BA168" s="188">
        <f>AV168</f>
        <v>0</v>
      </c>
      <c r="BB168" s="2">
        <f>AW168</f>
        <v>0</v>
      </c>
      <c r="BC168" s="2">
        <f>AX168</f>
        <v>0</v>
      </c>
      <c r="BD168" s="147">
        <f>AY168</f>
        <v>0</v>
      </c>
      <c r="BE168" s="3">
        <f>EK168</f>
        <v>1.8812869538508792</v>
      </c>
      <c r="BF168" s="188">
        <f>BA168/CV168*1000</f>
        <v>0</v>
      </c>
      <c r="BG168" s="2">
        <f>BB168/CV168*1000</f>
        <v>0</v>
      </c>
      <c r="BH168" s="2">
        <f>BC168/CV168*1000</f>
        <v>0</v>
      </c>
      <c r="BI168" s="147">
        <f>BD168/CV168*1000</f>
        <v>0</v>
      </c>
      <c r="BJ168" s="3"/>
      <c r="BK168" s="21">
        <v>25612</v>
      </c>
      <c r="BL168" s="3">
        <v>25563</v>
      </c>
      <c r="BM168" s="2">
        <v>49</v>
      </c>
      <c r="BN168" s="2">
        <v>49</v>
      </c>
      <c r="BO168" s="45"/>
      <c r="BP168" s="2">
        <f>BN168+BO168</f>
        <v>49</v>
      </c>
      <c r="BQ168" s="2">
        <f>BM168/BL168*1000</f>
        <v>1.9168329225834213</v>
      </c>
      <c r="BR168" s="2">
        <f>BP168/BL168*1000</f>
        <v>1.9168329225834213</v>
      </c>
      <c r="BS168" s="2"/>
      <c r="BT168" s="7">
        <v>25810</v>
      </c>
      <c r="BU168" s="3">
        <v>25760</v>
      </c>
      <c r="BV168" s="2">
        <f>BT168-BU168</f>
        <v>50</v>
      </c>
      <c r="BW168" s="2">
        <v>50</v>
      </c>
      <c r="BX168" s="61"/>
      <c r="BY168" s="2">
        <f>BW168+BX168</f>
        <v>50</v>
      </c>
      <c r="BZ168" s="2">
        <f>BV168/BU168*1000</f>
        <v>1.9409937888198758</v>
      </c>
      <c r="CA168" s="2">
        <f>BY168/BU168*1000</f>
        <v>1.9409937888198758</v>
      </c>
      <c r="CB168" s="2"/>
      <c r="CC168" s="105">
        <v>26118</v>
      </c>
      <c r="CD168" s="3">
        <v>26086</v>
      </c>
      <c r="CE168" s="2">
        <f>CC168-CD168</f>
        <v>32</v>
      </c>
      <c r="CF168" s="2">
        <v>32</v>
      </c>
      <c r="CG168" s="61"/>
      <c r="CH168" s="2">
        <f>CF168+CG168</f>
        <v>32</v>
      </c>
      <c r="CI168" s="2">
        <f>CE168/CD168*1000</f>
        <v>1.2267116460936902</v>
      </c>
      <c r="CJ168" s="2">
        <f>CH168/CD168*1000</f>
        <v>1.2267116460936902</v>
      </c>
      <c r="CK168" s="2"/>
      <c r="CL168" s="105">
        <v>26075</v>
      </c>
      <c r="CM168" s="3">
        <v>26055</v>
      </c>
      <c r="CN168" s="2">
        <f>CL168-CM168</f>
        <v>20</v>
      </c>
      <c r="CO168" s="2">
        <f>CN168</f>
        <v>20</v>
      </c>
      <c r="CP168" s="61"/>
      <c r="CQ168" s="2">
        <f>CO168+CP168</f>
        <v>20</v>
      </c>
      <c r="CR168" s="2">
        <f>CN168/CM168*1000</f>
        <v>0.76760698522356552</v>
      </c>
      <c r="CS168" s="2">
        <f>CQ168/CM168*1000</f>
        <v>0.76760698522356552</v>
      </c>
      <c r="CT168" s="2"/>
      <c r="CU168" s="132">
        <v>26095</v>
      </c>
      <c r="CV168" s="3">
        <v>26046</v>
      </c>
      <c r="CW168" s="2">
        <f>CU168-CV168</f>
        <v>49</v>
      </c>
      <c r="CX168" s="2">
        <f>CW168</f>
        <v>49</v>
      </c>
      <c r="CY168" s="61"/>
      <c r="CZ168" s="2">
        <f>CX168+CY168</f>
        <v>49</v>
      </c>
      <c r="DA168" s="2">
        <f>CW168/CV168*1000</f>
        <v>1.8812869538508792</v>
      </c>
      <c r="DB168" s="2">
        <f>CZ168/CV168*1000</f>
        <v>1.8812869538508792</v>
      </c>
      <c r="DC168" s="2"/>
      <c r="DD168" s="132">
        <v>26195</v>
      </c>
      <c r="DE168" s="3">
        <v>26144</v>
      </c>
      <c r="DF168" s="2">
        <f>DD168-DE168</f>
        <v>51</v>
      </c>
      <c r="DG168" s="2">
        <f>DF168</f>
        <v>51</v>
      </c>
      <c r="DH168" s="61"/>
      <c r="DI168" s="2">
        <f>DG168+DH168</f>
        <v>51</v>
      </c>
      <c r="DJ168" s="2">
        <f>DF168/DE168*1000</f>
        <v>1.9507343941248472</v>
      </c>
      <c r="DK168" s="2">
        <f>DI168/DE168*1000</f>
        <v>1.9507343941248472</v>
      </c>
      <c r="DL168" s="2"/>
      <c r="DM168" s="132">
        <v>26191</v>
      </c>
      <c r="DN168" s="2">
        <v>26167</v>
      </c>
      <c r="DO168" s="3">
        <f>DM168-DN168</f>
        <v>24</v>
      </c>
      <c r="DP168" s="3">
        <f>DO168/DN168*1000</f>
        <v>0.91718576833416132</v>
      </c>
      <c r="DQ168" s="2"/>
      <c r="DR168" s="132">
        <v>26374</v>
      </c>
      <c r="DS168" s="2">
        <v>26297</v>
      </c>
      <c r="DT168" s="3">
        <f>DR168-DS168</f>
        <v>77</v>
      </c>
      <c r="DU168" s="3">
        <f>DT168/DS168*1000</f>
        <v>2.9280906567289042</v>
      </c>
      <c r="DV168" s="2"/>
      <c r="DW168" s="2"/>
      <c r="DX168" s="77">
        <f>BP168</f>
        <v>49</v>
      </c>
      <c r="DY168" s="83">
        <f>BY168</f>
        <v>50</v>
      </c>
      <c r="DZ168" s="83">
        <f>CH168</f>
        <v>32</v>
      </c>
      <c r="EA168" s="81">
        <f>CQ168</f>
        <v>20</v>
      </c>
      <c r="EB168" s="81">
        <f>CZ168</f>
        <v>49</v>
      </c>
      <c r="EC168" s="81">
        <f>DI168</f>
        <v>51</v>
      </c>
      <c r="ED168" s="81">
        <f>DO168</f>
        <v>24</v>
      </c>
      <c r="EE168" s="81">
        <f>DT168</f>
        <v>77</v>
      </c>
      <c r="EF168" s="2"/>
      <c r="EG168" s="77">
        <f>DX168/BL168*1000</f>
        <v>1.9168329225834213</v>
      </c>
      <c r="EH168" s="83">
        <f>DY168/BU168*1000</f>
        <v>1.9409937888198758</v>
      </c>
      <c r="EI168" s="83">
        <f>DZ168/CD168*1000</f>
        <v>1.2267116460936902</v>
      </c>
      <c r="EJ168" s="81">
        <f>EA168/CM168*1000</f>
        <v>0.76760698522356552</v>
      </c>
      <c r="EK168" s="81">
        <f>EB168/CV168*1000</f>
        <v>1.8812869538508792</v>
      </c>
      <c r="EL168" s="81">
        <f>EC168/DN168*1000</f>
        <v>1.9490197577100927</v>
      </c>
      <c r="EM168" s="81">
        <f>ED168/DN168*1000</f>
        <v>0.91718576833416132</v>
      </c>
      <c r="EN168" s="81">
        <f>EE168/DS168*1000</f>
        <v>2.9280906567289042</v>
      </c>
      <c r="EO168" s="2"/>
      <c r="EP168" s="83">
        <f>DY168-DX168</f>
        <v>1</v>
      </c>
      <c r="EQ168" s="83">
        <f>DZ168-DY168</f>
        <v>-18</v>
      </c>
      <c r="ER168" s="83">
        <f>EA168-DZ168</f>
        <v>-12</v>
      </c>
      <c r="ES168" s="83">
        <f>EB168-EA168</f>
        <v>29</v>
      </c>
      <c r="ET168" s="83">
        <f>EC168-EB168</f>
        <v>2</v>
      </c>
      <c r="EU168" s="83">
        <f>ED168-EC168</f>
        <v>-27</v>
      </c>
      <c r="EV168" s="83">
        <f>EE168-ED168</f>
        <v>53</v>
      </c>
      <c r="EW168" s="2">
        <f>EU168+EV168</f>
        <v>26</v>
      </c>
      <c r="EX168" s="2">
        <f>SUM(ES168:EV168)</f>
        <v>57</v>
      </c>
      <c r="EY168" s="54"/>
      <c r="EZ168" s="77">
        <f>BR168</f>
        <v>1.9168329225834213</v>
      </c>
      <c r="FA168" s="83">
        <f>CA168</f>
        <v>1.9409937888198758</v>
      </c>
      <c r="FB168" s="83">
        <f>CJ168</f>
        <v>1.2267116460936902</v>
      </c>
      <c r="FC168" s="81">
        <f>CS168</f>
        <v>0.76760698522356552</v>
      </c>
      <c r="FD168" s="83">
        <f>DB168</f>
        <v>1.8812869538508792</v>
      </c>
      <c r="FE168" s="83">
        <f>DP168</f>
        <v>0.91718576833416132</v>
      </c>
      <c r="FF168" s="83">
        <f>DP168</f>
        <v>0.91718576833416132</v>
      </c>
      <c r="FG168" s="83">
        <f>DU168</f>
        <v>2.9280906567289042</v>
      </c>
      <c r="FH168" s="2">
        <f>EW168/DE168*1000</f>
        <v>0.99449204406364755</v>
      </c>
      <c r="FI168" s="2">
        <f>EX168/CM168*1000</f>
        <v>2.1876799078871616</v>
      </c>
      <c r="FJ168" s="2"/>
      <c r="FK168" s="3">
        <f>EE168</f>
        <v>77</v>
      </c>
    </row>
    <row r="169" spans="1:167" ht="12" customHeight="1" x14ac:dyDescent="0.25">
      <c r="A169" s="2">
        <v>3</v>
      </c>
      <c r="B169" s="10" t="s">
        <v>152</v>
      </c>
      <c r="C169" s="197">
        <v>62038</v>
      </c>
      <c r="D169" s="10"/>
      <c r="E169" s="2" t="s">
        <v>351</v>
      </c>
      <c r="F169" s="33"/>
      <c r="G169" s="33"/>
      <c r="H169" s="33"/>
      <c r="I169" s="33"/>
      <c r="J169" s="33"/>
      <c r="K169" s="33"/>
      <c r="L169" s="33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61"/>
      <c r="X169" s="45"/>
      <c r="Y169" s="3">
        <v>14</v>
      </c>
      <c r="Z169" s="147">
        <v>6</v>
      </c>
      <c r="AA169" s="3">
        <f>SUM(Y169:Z169)</f>
        <v>20</v>
      </c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29"/>
      <c r="AV169" s="148"/>
      <c r="AW169" s="148"/>
      <c r="AX169" s="148"/>
      <c r="AY169" s="29"/>
      <c r="AZ169" s="3"/>
      <c r="BA169" s="188">
        <f>AV169</f>
        <v>0</v>
      </c>
      <c r="BB169" s="2">
        <f>AW169</f>
        <v>0</v>
      </c>
      <c r="BC169" s="2">
        <f>AX169</f>
        <v>0</v>
      </c>
      <c r="BD169" s="147">
        <f>AY169</f>
        <v>0</v>
      </c>
      <c r="BE169" s="3">
        <f>EK169</f>
        <v>1.5179113539769278</v>
      </c>
      <c r="BF169" s="188">
        <f>BA169/CV169*1000</f>
        <v>0</v>
      </c>
      <c r="BG169" s="2">
        <f>BB169/CV169*1000</f>
        <v>0</v>
      </c>
      <c r="BH169" s="2">
        <f>BC169/CV169*1000</f>
        <v>0</v>
      </c>
      <c r="BI169" s="147">
        <f>BD169/CV169*1000</f>
        <v>0</v>
      </c>
      <c r="BJ169" s="3"/>
      <c r="BK169" s="21">
        <v>16227</v>
      </c>
      <c r="BL169" s="3">
        <v>16195</v>
      </c>
      <c r="BM169" s="2">
        <v>32</v>
      </c>
      <c r="BN169" s="2">
        <v>32</v>
      </c>
      <c r="BO169" s="45"/>
      <c r="BP169" s="2">
        <f>BN169+BO169</f>
        <v>32</v>
      </c>
      <c r="BQ169" s="2">
        <f>BM169/BL169*1000</f>
        <v>1.975918493362149</v>
      </c>
      <c r="BR169" s="2">
        <f>BP169/BL169*1000</f>
        <v>1.975918493362149</v>
      </c>
      <c r="BS169" s="2"/>
      <c r="BT169" s="7">
        <v>16341</v>
      </c>
      <c r="BU169" s="3">
        <v>16320</v>
      </c>
      <c r="BV169" s="2">
        <f>BT169-BU169</f>
        <v>21</v>
      </c>
      <c r="BW169" s="2">
        <v>21</v>
      </c>
      <c r="BX169" s="61"/>
      <c r="BY169" s="2">
        <f>BW169+BX169</f>
        <v>21</v>
      </c>
      <c r="BZ169" s="2">
        <f>BV169/BU169*1000</f>
        <v>1.286764705882353</v>
      </c>
      <c r="CA169" s="2">
        <f>BY169/BU169*1000</f>
        <v>1.286764705882353</v>
      </c>
      <c r="CB169" s="2"/>
      <c r="CC169" s="105">
        <v>16445</v>
      </c>
      <c r="CD169" s="3">
        <v>16419</v>
      </c>
      <c r="CE169" s="2">
        <f>CC169-CD169</f>
        <v>26</v>
      </c>
      <c r="CF169" s="2">
        <v>26</v>
      </c>
      <c r="CG169" s="61"/>
      <c r="CH169" s="2">
        <f>CF169+CG169</f>
        <v>26</v>
      </c>
      <c r="CI169" s="2">
        <f>CE169/CD169*1000</f>
        <v>1.5835312747426762</v>
      </c>
      <c r="CJ169" s="2">
        <f>CH169/CD169*1000</f>
        <v>1.5835312747426762</v>
      </c>
      <c r="CK169" s="2"/>
      <c r="CL169" s="105">
        <v>16487</v>
      </c>
      <c r="CM169" s="3">
        <v>16424</v>
      </c>
      <c r="CN169" s="2">
        <f>CL169-CM169</f>
        <v>63</v>
      </c>
      <c r="CO169" s="2">
        <f>CN169</f>
        <v>63</v>
      </c>
      <c r="CP169" s="61"/>
      <c r="CQ169" s="2">
        <f>CO169+CP169</f>
        <v>63</v>
      </c>
      <c r="CR169" s="2">
        <f>CN169/CM169*1000</f>
        <v>3.835849975645397</v>
      </c>
      <c r="CS169" s="2">
        <f>CQ169/CM169*1000</f>
        <v>3.835849975645397</v>
      </c>
      <c r="CT169" s="2"/>
      <c r="CU169" s="132">
        <v>16495</v>
      </c>
      <c r="CV169" s="3">
        <v>16470</v>
      </c>
      <c r="CW169" s="2">
        <f>CU169-CV169</f>
        <v>25</v>
      </c>
      <c r="CX169" s="2">
        <f>CW169</f>
        <v>25</v>
      </c>
      <c r="CY169" s="61"/>
      <c r="CZ169" s="2">
        <f>CX169+CY169</f>
        <v>25</v>
      </c>
      <c r="DA169" s="2">
        <f>CW169/CV169*1000</f>
        <v>1.5179113539769278</v>
      </c>
      <c r="DB169" s="2">
        <f>CZ169/CV169*1000</f>
        <v>1.5179113539769278</v>
      </c>
      <c r="DC169" s="2"/>
      <c r="DD169" s="132">
        <v>16493</v>
      </c>
      <c r="DE169" s="3">
        <v>16468</v>
      </c>
      <c r="DF169" s="2">
        <f>DD169-DE169</f>
        <v>25</v>
      </c>
      <c r="DG169" s="2">
        <f>DF169</f>
        <v>25</v>
      </c>
      <c r="DH169" s="61"/>
      <c r="DI169" s="2">
        <f>DG169+DH169</f>
        <v>25</v>
      </c>
      <c r="DJ169" s="2">
        <f>DF169/DE169*1000</f>
        <v>1.5180957007529756</v>
      </c>
      <c r="DK169" s="2">
        <f>DI169/DE169*1000</f>
        <v>1.5180957007529756</v>
      </c>
      <c r="DL169" s="2"/>
      <c r="DM169" s="132">
        <v>16510</v>
      </c>
      <c r="DN169" s="2">
        <v>16487</v>
      </c>
      <c r="DO169" s="3">
        <f>DM169-DN169</f>
        <v>23</v>
      </c>
      <c r="DP169" s="3">
        <f>DO169/DN169*1000</f>
        <v>1.395038515193789</v>
      </c>
      <c r="DQ169" s="2"/>
      <c r="DR169" s="132">
        <v>16553</v>
      </c>
      <c r="DS169" s="2">
        <v>16529</v>
      </c>
      <c r="DT169" s="3">
        <f>DR169-DS169</f>
        <v>24</v>
      </c>
      <c r="DU169" s="3">
        <f>DT169/DS169*1000</f>
        <v>1.4519934660294029</v>
      </c>
      <c r="DV169" s="2"/>
      <c r="DW169" s="2"/>
      <c r="DX169" s="77">
        <f>BP169</f>
        <v>32</v>
      </c>
      <c r="DY169" s="83">
        <f>BY169</f>
        <v>21</v>
      </c>
      <c r="DZ169" s="83">
        <f>CH169</f>
        <v>26</v>
      </c>
      <c r="EA169" s="81">
        <f>CQ169</f>
        <v>63</v>
      </c>
      <c r="EB169" s="81">
        <f>CZ169</f>
        <v>25</v>
      </c>
      <c r="EC169" s="81">
        <f>DI169</f>
        <v>25</v>
      </c>
      <c r="ED169" s="81">
        <f>DO169</f>
        <v>23</v>
      </c>
      <c r="EE169" s="81">
        <f>DT169</f>
        <v>24</v>
      </c>
      <c r="EF169" s="2"/>
      <c r="EG169" s="77">
        <f>DX169/BL169*1000</f>
        <v>1.975918493362149</v>
      </c>
      <c r="EH169" s="83">
        <f>DY169/BU169*1000</f>
        <v>1.286764705882353</v>
      </c>
      <c r="EI169" s="83">
        <f>DZ169/CD169*1000</f>
        <v>1.5835312747426762</v>
      </c>
      <c r="EJ169" s="81">
        <f>EA169/CM169*1000</f>
        <v>3.835849975645397</v>
      </c>
      <c r="EK169" s="81">
        <f>EB169/CV169*1000</f>
        <v>1.5179113539769278</v>
      </c>
      <c r="EL169" s="81">
        <f>EC169/DN169*1000</f>
        <v>1.516346212167162</v>
      </c>
      <c r="EM169" s="81">
        <f>ED169/DN169*1000</f>
        <v>1.395038515193789</v>
      </c>
      <c r="EN169" s="81">
        <f>EE169/DS169*1000</f>
        <v>1.4519934660294029</v>
      </c>
      <c r="EO169" s="2"/>
      <c r="EP169" s="83">
        <f>DY169-DX169</f>
        <v>-11</v>
      </c>
      <c r="EQ169" s="83">
        <f>DZ169-DY169</f>
        <v>5</v>
      </c>
      <c r="ER169" s="83">
        <f>EA169-DZ169</f>
        <v>37</v>
      </c>
      <c r="ES169" s="83">
        <f>EB169-EA169</f>
        <v>-38</v>
      </c>
      <c r="ET169" s="83">
        <f>EC169-EB169</f>
        <v>0</v>
      </c>
      <c r="EU169" s="83">
        <f>ED169-EC169</f>
        <v>-2</v>
      </c>
      <c r="EV169" s="83">
        <f>EE169-ED169</f>
        <v>1</v>
      </c>
      <c r="EW169" s="2">
        <f>EU169+EV169</f>
        <v>-1</v>
      </c>
      <c r="EX169" s="2">
        <f>SUM(ES169:EV169)</f>
        <v>-39</v>
      </c>
      <c r="EY169" s="54"/>
      <c r="EZ169" s="77">
        <f>BR169</f>
        <v>1.975918493362149</v>
      </c>
      <c r="FA169" s="83">
        <f>CA169</f>
        <v>1.286764705882353</v>
      </c>
      <c r="FB169" s="83">
        <f>CJ169</f>
        <v>1.5835312747426762</v>
      </c>
      <c r="FC169" s="81">
        <f>CS169</f>
        <v>3.835849975645397</v>
      </c>
      <c r="FD169" s="83">
        <f>DB169</f>
        <v>1.5179113539769278</v>
      </c>
      <c r="FE169" s="83">
        <f>DP169</f>
        <v>1.395038515193789</v>
      </c>
      <c r="FF169" s="83">
        <f>DP169</f>
        <v>1.395038515193789</v>
      </c>
      <c r="FG169" s="83">
        <f>DU169</f>
        <v>1.4519934660294029</v>
      </c>
      <c r="FH169" s="2">
        <f>EW169/DE169*1000</f>
        <v>-6.0723828030119019E-2</v>
      </c>
      <c r="FI169" s="2">
        <f>EX169/CM169*1000</f>
        <v>-2.3745737944471506</v>
      </c>
      <c r="FJ169" s="2"/>
      <c r="FK169" s="3">
        <f>EE169</f>
        <v>24</v>
      </c>
    </row>
    <row r="170" spans="1:167" ht="12" customHeight="1" x14ac:dyDescent="0.25">
      <c r="A170" s="2">
        <v>3</v>
      </c>
      <c r="B170" s="10" t="s">
        <v>151</v>
      </c>
      <c r="C170" s="197">
        <v>52021</v>
      </c>
      <c r="D170" s="10"/>
      <c r="E170" s="2" t="s">
        <v>352</v>
      </c>
      <c r="F170" s="33"/>
      <c r="G170" s="33"/>
      <c r="H170" s="33"/>
      <c r="I170" s="33"/>
      <c r="J170" s="33"/>
      <c r="K170" s="33"/>
      <c r="L170" s="33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61"/>
      <c r="X170" s="45"/>
      <c r="Y170" s="3">
        <v>69</v>
      </c>
      <c r="Z170" s="147">
        <v>7</v>
      </c>
      <c r="AA170" s="3">
        <f>SUM(Y170:Z170)</f>
        <v>76</v>
      </c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29"/>
      <c r="AV170" s="148"/>
      <c r="AW170" s="148"/>
      <c r="AX170" s="148"/>
      <c r="AY170" s="29"/>
      <c r="AZ170" s="3"/>
      <c r="BA170" s="188">
        <f>AV170</f>
        <v>0</v>
      </c>
      <c r="BB170" s="2">
        <f>AW170</f>
        <v>0</v>
      </c>
      <c r="BC170" s="2">
        <f>AX170</f>
        <v>0</v>
      </c>
      <c r="BD170" s="147">
        <f>AY170</f>
        <v>0</v>
      </c>
      <c r="BE170" s="3">
        <f>EK170</f>
        <v>6.1026474074724497</v>
      </c>
      <c r="BF170" s="188">
        <f>BA170/CV170*1000</f>
        <v>0</v>
      </c>
      <c r="BG170" s="2">
        <f>BB170/CV170*1000</f>
        <v>0</v>
      </c>
      <c r="BH170" s="2">
        <f>BC170/CV170*1000</f>
        <v>0</v>
      </c>
      <c r="BI170" s="147">
        <f>BD170/CV170*1000</f>
        <v>0</v>
      </c>
      <c r="BJ170" s="3"/>
      <c r="BK170" s="21">
        <v>22742</v>
      </c>
      <c r="BL170" s="3">
        <v>22476</v>
      </c>
      <c r="BM170" s="2">
        <v>266</v>
      </c>
      <c r="BN170" s="2">
        <v>266</v>
      </c>
      <c r="BO170" s="45"/>
      <c r="BP170" s="2">
        <f>BN170+BO170</f>
        <v>266</v>
      </c>
      <c r="BQ170" s="2">
        <f>BM170/BL170*1000</f>
        <v>11.83484605801744</v>
      </c>
      <c r="BR170" s="2">
        <f>BP170/BL170*1000</f>
        <v>11.83484605801744</v>
      </c>
      <c r="BS170" s="2"/>
      <c r="BT170" s="7">
        <v>22834</v>
      </c>
      <c r="BU170" s="3">
        <v>22548</v>
      </c>
      <c r="BV170" s="2">
        <f>BT170-BU170</f>
        <v>286</v>
      </c>
      <c r="BW170" s="2">
        <v>286</v>
      </c>
      <c r="BX170" s="61"/>
      <c r="BY170" s="2">
        <f>BW170+BX170</f>
        <v>286</v>
      </c>
      <c r="BZ170" s="2">
        <f>BV170/BU170*1000</f>
        <v>12.684051800603159</v>
      </c>
      <c r="CA170" s="2">
        <f>BY170/BU170*1000</f>
        <v>12.684051800603159</v>
      </c>
      <c r="CB170" s="2"/>
      <c r="CC170" s="105">
        <v>22902</v>
      </c>
      <c r="CD170" s="3">
        <v>22597</v>
      </c>
      <c r="CE170" s="2">
        <f>CC170-CD170</f>
        <v>305</v>
      </c>
      <c r="CF170" s="2">
        <v>305</v>
      </c>
      <c r="CG170" s="61"/>
      <c r="CH170" s="2">
        <f>CF170+CG170</f>
        <v>305</v>
      </c>
      <c r="CI170" s="2">
        <f>CE170/CD170*1000</f>
        <v>13.497366907111562</v>
      </c>
      <c r="CJ170" s="2">
        <f>CH170/CD170*1000</f>
        <v>13.497366907111562</v>
      </c>
      <c r="CK170" s="2"/>
      <c r="CL170" s="105">
        <v>22969</v>
      </c>
      <c r="CM170" s="3">
        <v>22815</v>
      </c>
      <c r="CN170" s="2">
        <f>CL170-CM170</f>
        <v>154</v>
      </c>
      <c r="CO170" s="2">
        <f>CN170</f>
        <v>154</v>
      </c>
      <c r="CP170" s="61"/>
      <c r="CQ170" s="2">
        <f>CO170+CP170</f>
        <v>154</v>
      </c>
      <c r="CR170" s="2">
        <f>CN170/CM170*1000</f>
        <v>6.7499452114836727</v>
      </c>
      <c r="CS170" s="2">
        <f>CQ170/CM170*1000</f>
        <v>6.7499452114836727</v>
      </c>
      <c r="CT170" s="2"/>
      <c r="CU170" s="132">
        <v>22916</v>
      </c>
      <c r="CV170" s="3">
        <v>22777</v>
      </c>
      <c r="CW170" s="2">
        <f>CU170-CV170</f>
        <v>139</v>
      </c>
      <c r="CX170" s="2">
        <f>CW170</f>
        <v>139</v>
      </c>
      <c r="CY170" s="61"/>
      <c r="CZ170" s="2">
        <f>CX170+CY170</f>
        <v>139</v>
      </c>
      <c r="DA170" s="2">
        <f>CW170/CV170*1000</f>
        <v>6.1026474074724497</v>
      </c>
      <c r="DB170" s="2">
        <f>CZ170/CV170*1000</f>
        <v>6.1026474074724497</v>
      </c>
      <c r="DC170" s="2"/>
      <c r="DD170" s="132">
        <v>22730</v>
      </c>
      <c r="DE170" s="3">
        <v>22612</v>
      </c>
      <c r="DF170" s="2">
        <f>DD170-DE170</f>
        <v>118</v>
      </c>
      <c r="DG170" s="2">
        <f>DF170</f>
        <v>118</v>
      </c>
      <c r="DH170" s="61"/>
      <c r="DI170" s="2">
        <f>DG170+DH170</f>
        <v>118</v>
      </c>
      <c r="DJ170" s="2">
        <f>DF170/DE170*1000</f>
        <v>5.2184680700513004</v>
      </c>
      <c r="DK170" s="2">
        <f>DI170/DE170*1000</f>
        <v>5.2184680700513004</v>
      </c>
      <c r="DL170" s="2"/>
      <c r="DM170" s="132">
        <v>22826</v>
      </c>
      <c r="DN170" s="2">
        <v>22704</v>
      </c>
      <c r="DO170" s="3">
        <f>DM170-DN170</f>
        <v>122</v>
      </c>
      <c r="DP170" s="3">
        <f>DO170/DN170*1000</f>
        <v>5.3735024665257223</v>
      </c>
      <c r="DQ170" s="2"/>
      <c r="DR170" s="132">
        <v>22982</v>
      </c>
      <c r="DS170" s="2">
        <v>22858</v>
      </c>
      <c r="DT170" s="3">
        <f>DR170-DS170</f>
        <v>124</v>
      </c>
      <c r="DU170" s="3">
        <f>DT170/DS170*1000</f>
        <v>5.4247965701286205</v>
      </c>
      <c r="DV170" s="2"/>
      <c r="DW170" s="2"/>
      <c r="DX170" s="77">
        <f>BP170</f>
        <v>266</v>
      </c>
      <c r="DY170" s="83">
        <f>BY170</f>
        <v>286</v>
      </c>
      <c r="DZ170" s="83">
        <f>CH170</f>
        <v>305</v>
      </c>
      <c r="EA170" s="81">
        <f>CQ170</f>
        <v>154</v>
      </c>
      <c r="EB170" s="81">
        <f>CZ170</f>
        <v>139</v>
      </c>
      <c r="EC170" s="81">
        <f>DI170</f>
        <v>118</v>
      </c>
      <c r="ED170" s="81">
        <f>DO170</f>
        <v>122</v>
      </c>
      <c r="EE170" s="81">
        <f>DT170</f>
        <v>124</v>
      </c>
      <c r="EF170" s="2"/>
      <c r="EG170" s="77">
        <f>DX170/BL170*1000</f>
        <v>11.83484605801744</v>
      </c>
      <c r="EH170" s="83">
        <f>DY170/BU170*1000</f>
        <v>12.684051800603159</v>
      </c>
      <c r="EI170" s="83">
        <f>DZ170/CD170*1000</f>
        <v>13.497366907111562</v>
      </c>
      <c r="EJ170" s="81">
        <f>EA170/CM170*1000</f>
        <v>6.7499452114836727</v>
      </c>
      <c r="EK170" s="81">
        <f>EB170/CV170*1000</f>
        <v>6.1026474074724497</v>
      </c>
      <c r="EL170" s="81">
        <f>EC170/DN170*1000</f>
        <v>5.1973220577871739</v>
      </c>
      <c r="EM170" s="81">
        <f>ED170/DN170*1000</f>
        <v>5.3735024665257223</v>
      </c>
      <c r="EN170" s="81">
        <f>EE170/DS170*1000</f>
        <v>5.4247965701286205</v>
      </c>
      <c r="EO170" s="2"/>
      <c r="EP170" s="83">
        <f>DY170-DX170</f>
        <v>20</v>
      </c>
      <c r="EQ170" s="83">
        <f>DZ170-DY170</f>
        <v>19</v>
      </c>
      <c r="ER170" s="83">
        <f>EA170-DZ170</f>
        <v>-151</v>
      </c>
      <c r="ES170" s="83">
        <f>EB170-EA170</f>
        <v>-15</v>
      </c>
      <c r="ET170" s="83">
        <f>EC170-EB170</f>
        <v>-21</v>
      </c>
      <c r="EU170" s="83">
        <f>ED170-EC170</f>
        <v>4</v>
      </c>
      <c r="EV170" s="83">
        <f>EE170-ED170</f>
        <v>2</v>
      </c>
      <c r="EW170" s="2">
        <f>EU170+EV170</f>
        <v>6</v>
      </c>
      <c r="EX170" s="2">
        <f>SUM(ES170:EV170)</f>
        <v>-30</v>
      </c>
      <c r="EY170" s="54"/>
      <c r="EZ170" s="77">
        <f>BR170</f>
        <v>11.83484605801744</v>
      </c>
      <c r="FA170" s="83">
        <f>CA170</f>
        <v>12.684051800603159</v>
      </c>
      <c r="FB170" s="83">
        <f>CJ170</f>
        <v>13.497366907111562</v>
      </c>
      <c r="FC170" s="81">
        <f>CS170</f>
        <v>6.7499452114836727</v>
      </c>
      <c r="FD170" s="83">
        <f>DB170</f>
        <v>6.1026474074724497</v>
      </c>
      <c r="FE170" s="83">
        <f>DP170</f>
        <v>5.3735024665257223</v>
      </c>
      <c r="FF170" s="83">
        <f>DP170</f>
        <v>5.3735024665257223</v>
      </c>
      <c r="FG170" s="83">
        <f>DU170</f>
        <v>5.4247965701286205</v>
      </c>
      <c r="FH170" s="2">
        <f>EW170/DE170*1000</f>
        <v>0.26534583407040507</v>
      </c>
      <c r="FI170" s="2">
        <f>EX170/CM170*1000</f>
        <v>-1.3149243918474689</v>
      </c>
      <c r="FJ170" s="2"/>
      <c r="FK170" s="3">
        <f>EE170</f>
        <v>124</v>
      </c>
    </row>
    <row r="171" spans="1:167" ht="12" customHeight="1" x14ac:dyDescent="0.25">
      <c r="A171" s="2">
        <v>3</v>
      </c>
      <c r="B171" s="10" t="s">
        <v>151</v>
      </c>
      <c r="C171" s="197">
        <v>51019</v>
      </c>
      <c r="D171" s="10"/>
      <c r="E171" s="2" t="s">
        <v>353</v>
      </c>
      <c r="F171" s="33"/>
      <c r="G171" s="33"/>
      <c r="H171" s="33"/>
      <c r="I171" s="33"/>
      <c r="J171" s="33"/>
      <c r="K171" s="33"/>
      <c r="L171" s="33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61"/>
      <c r="X171" s="45"/>
      <c r="Y171" s="3">
        <v>0</v>
      </c>
      <c r="Z171" s="147">
        <v>5</v>
      </c>
      <c r="AA171" s="3">
        <f>SUM(Y171:Z171)</f>
        <v>5</v>
      </c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29"/>
      <c r="AV171" s="148"/>
      <c r="AW171" s="148"/>
      <c r="AX171" s="148"/>
      <c r="AY171" s="29"/>
      <c r="AZ171" s="3"/>
      <c r="BA171" s="188">
        <f>AV171</f>
        <v>0</v>
      </c>
      <c r="BB171" s="2">
        <f>AW171</f>
        <v>0</v>
      </c>
      <c r="BC171" s="2">
        <f>AX171</f>
        <v>0</v>
      </c>
      <c r="BD171" s="147">
        <f>AY171</f>
        <v>0</v>
      </c>
      <c r="BE171" s="3">
        <f>EK171</f>
        <v>0.29052876234747238</v>
      </c>
      <c r="BF171" s="188">
        <f>BA171/CV171*1000</f>
        <v>0</v>
      </c>
      <c r="BG171" s="2">
        <f>BB171/CV171*1000</f>
        <v>0</v>
      </c>
      <c r="BH171" s="2">
        <f>BC171/CV171*1000</f>
        <v>0</v>
      </c>
      <c r="BI171" s="147">
        <f>BD171/CV171*1000</f>
        <v>0</v>
      </c>
      <c r="BJ171" s="3"/>
      <c r="BK171" s="21">
        <v>3480</v>
      </c>
      <c r="BL171" s="3">
        <v>3480</v>
      </c>
      <c r="BM171" s="2">
        <v>0</v>
      </c>
      <c r="BN171" s="2">
        <v>0</v>
      </c>
      <c r="BO171" s="45"/>
      <c r="BP171" s="2">
        <f>BN171+BO171</f>
        <v>0</v>
      </c>
      <c r="BQ171" s="2">
        <f>BM171/BL171*1000</f>
        <v>0</v>
      </c>
      <c r="BR171" s="2">
        <f>BP171/BL171*1000</f>
        <v>0</v>
      </c>
      <c r="BS171" s="2"/>
      <c r="BT171" s="7">
        <v>3461</v>
      </c>
      <c r="BU171" s="3">
        <v>3463</v>
      </c>
      <c r="BV171" s="2">
        <f>BT171-BU171</f>
        <v>-2</v>
      </c>
      <c r="BW171" s="2">
        <v>-2</v>
      </c>
      <c r="BX171" s="61"/>
      <c r="BY171" s="2">
        <f>BW171+BX171</f>
        <v>-2</v>
      </c>
      <c r="BZ171" s="2">
        <f>BV171/BU171*1000</f>
        <v>-0.57753393011839449</v>
      </c>
      <c r="CA171" s="2">
        <f>BY171/BU171*1000</f>
        <v>-0.57753393011839449</v>
      </c>
      <c r="CB171" s="2"/>
      <c r="CC171" s="105">
        <v>3491</v>
      </c>
      <c r="CD171" s="3">
        <v>3493</v>
      </c>
      <c r="CE171" s="2">
        <f>CC171-CD171</f>
        <v>-2</v>
      </c>
      <c r="CF171" s="2">
        <v>-2</v>
      </c>
      <c r="CG171" s="61"/>
      <c r="CH171" s="2">
        <f>CF171+CG171</f>
        <v>-2</v>
      </c>
      <c r="CI171" s="2">
        <f>CE171/CD171*1000</f>
        <v>-0.57257371886630404</v>
      </c>
      <c r="CJ171" s="2">
        <f>CH171/CD171*1000</f>
        <v>-0.57257371886630404</v>
      </c>
      <c r="CK171" s="2"/>
      <c r="CL171" s="105">
        <v>3458</v>
      </c>
      <c r="CM171" s="3">
        <v>3457</v>
      </c>
      <c r="CN171" s="2">
        <f>CL171-CM171</f>
        <v>1</v>
      </c>
      <c r="CO171" s="2">
        <f>CN171</f>
        <v>1</v>
      </c>
      <c r="CP171" s="61"/>
      <c r="CQ171" s="2">
        <f>CO171+CP171</f>
        <v>1</v>
      </c>
      <c r="CR171" s="2">
        <f>CN171/CM171*1000</f>
        <v>0.28926815157651142</v>
      </c>
      <c r="CS171" s="2">
        <f>CQ171/CM171*1000</f>
        <v>0.28926815157651142</v>
      </c>
      <c r="CT171" s="2"/>
      <c r="CU171" s="132">
        <v>3443</v>
      </c>
      <c r="CV171" s="3">
        <v>3442</v>
      </c>
      <c r="CW171" s="2">
        <f>CU171-CV171</f>
        <v>1</v>
      </c>
      <c r="CX171" s="2">
        <f>CW171</f>
        <v>1</v>
      </c>
      <c r="CY171" s="61"/>
      <c r="CZ171" s="2">
        <f>CX171+CY171</f>
        <v>1</v>
      </c>
      <c r="DA171" s="2">
        <f>CW171/CV171*1000</f>
        <v>0.29052876234747238</v>
      </c>
      <c r="DB171" s="2">
        <f>CZ171/CV171*1000</f>
        <v>0.29052876234747238</v>
      </c>
      <c r="DC171" s="2"/>
      <c r="DD171" s="132">
        <v>3422</v>
      </c>
      <c r="DE171" s="3">
        <v>3421</v>
      </c>
      <c r="DF171" s="2">
        <f>DD171-DE171</f>
        <v>1</v>
      </c>
      <c r="DG171" s="2">
        <f>DF171</f>
        <v>1</v>
      </c>
      <c r="DH171" s="61"/>
      <c r="DI171" s="2">
        <f>DG171+DH171</f>
        <v>1</v>
      </c>
      <c r="DJ171" s="2">
        <f>DF171/DE171*1000</f>
        <v>0.29231218941829873</v>
      </c>
      <c r="DK171" s="2">
        <f>DI171/DE171*1000</f>
        <v>0.29231218941829873</v>
      </c>
      <c r="DL171" s="2"/>
      <c r="DM171" s="132">
        <v>3423</v>
      </c>
      <c r="DN171" s="2">
        <v>3422</v>
      </c>
      <c r="DO171" s="3">
        <f>DM171-DN171</f>
        <v>1</v>
      </c>
      <c r="DP171" s="3">
        <f>DO171/DN171*1000</f>
        <v>0.29222676797194619</v>
      </c>
      <c r="DQ171" s="2"/>
      <c r="DR171" s="132">
        <v>3440</v>
      </c>
      <c r="DS171" s="2">
        <v>3447</v>
      </c>
      <c r="DT171" s="3">
        <f>DR171-DS171</f>
        <v>-7</v>
      </c>
      <c r="DU171" s="3">
        <f>DT171/DS171*1000</f>
        <v>-2.0307513780098638</v>
      </c>
      <c r="DV171" s="2"/>
      <c r="DW171" s="2"/>
      <c r="DX171" s="77">
        <f>BP171</f>
        <v>0</v>
      </c>
      <c r="DY171" s="83">
        <f>BY171</f>
        <v>-2</v>
      </c>
      <c r="DZ171" s="83">
        <f>CH171</f>
        <v>-2</v>
      </c>
      <c r="EA171" s="81">
        <f>CQ171</f>
        <v>1</v>
      </c>
      <c r="EB171" s="81">
        <f>CZ171</f>
        <v>1</v>
      </c>
      <c r="EC171" s="81">
        <f>DI171</f>
        <v>1</v>
      </c>
      <c r="ED171" s="81">
        <f>DO171</f>
        <v>1</v>
      </c>
      <c r="EE171" s="81">
        <f>DT171</f>
        <v>-7</v>
      </c>
      <c r="EF171" s="2"/>
      <c r="EG171" s="77">
        <f>DX171/BL171*1000</f>
        <v>0</v>
      </c>
      <c r="EH171" s="83">
        <f>DY171/BU171*1000</f>
        <v>-0.57753393011839449</v>
      </c>
      <c r="EI171" s="83">
        <f>DZ171/CD171*1000</f>
        <v>-0.57257371886630404</v>
      </c>
      <c r="EJ171" s="81">
        <f>EA171/CM171*1000</f>
        <v>0.28926815157651142</v>
      </c>
      <c r="EK171" s="81">
        <f>EB171/CV171*1000</f>
        <v>0.29052876234747238</v>
      </c>
      <c r="EL171" s="81">
        <f>EC171/DN171*1000</f>
        <v>0.29222676797194619</v>
      </c>
      <c r="EM171" s="81">
        <f>ED171/DN171*1000</f>
        <v>0.29222676797194619</v>
      </c>
      <c r="EN171" s="81">
        <f>EE171/DS171*1000</f>
        <v>-2.0307513780098638</v>
      </c>
      <c r="EO171" s="2"/>
      <c r="EP171" s="83">
        <f>DY171-DX171</f>
        <v>-2</v>
      </c>
      <c r="EQ171" s="83">
        <f>DZ171-DY171</f>
        <v>0</v>
      </c>
      <c r="ER171" s="83">
        <f>EA171-DZ171</f>
        <v>3</v>
      </c>
      <c r="ES171" s="83">
        <f>EB171-EA171</f>
        <v>0</v>
      </c>
      <c r="ET171" s="83">
        <f>EC171-EB171</f>
        <v>0</v>
      </c>
      <c r="EU171" s="83">
        <f>ED171-EC171</f>
        <v>0</v>
      </c>
      <c r="EV171" s="83">
        <f>EE171-ED171</f>
        <v>-8</v>
      </c>
      <c r="EW171" s="2">
        <f>EU171+EV171</f>
        <v>-8</v>
      </c>
      <c r="EX171" s="2">
        <f>SUM(ES171:EV171)</f>
        <v>-8</v>
      </c>
      <c r="EY171" s="54"/>
      <c r="EZ171" s="77">
        <f>BR171</f>
        <v>0</v>
      </c>
      <c r="FA171" s="83">
        <f>CA171</f>
        <v>-0.57753393011839449</v>
      </c>
      <c r="FB171" s="83">
        <f>CJ171</f>
        <v>-0.57257371886630404</v>
      </c>
      <c r="FC171" s="81">
        <f>CS171</f>
        <v>0.28926815157651142</v>
      </c>
      <c r="FD171" s="83">
        <f>DB171</f>
        <v>0.29052876234747238</v>
      </c>
      <c r="FE171" s="83">
        <f>DP171</f>
        <v>0.29222676797194619</v>
      </c>
      <c r="FF171" s="83">
        <f>DP171</f>
        <v>0.29222676797194619</v>
      </c>
      <c r="FG171" s="83">
        <f>DU171</f>
        <v>-2.0307513780098638</v>
      </c>
      <c r="FH171" s="2">
        <f>EW171/DE171*1000</f>
        <v>-2.3384975153463898</v>
      </c>
      <c r="FI171" s="2">
        <f>EX171/CM171*1000</f>
        <v>-2.3141452126120914</v>
      </c>
      <c r="FJ171" s="2"/>
      <c r="FK171" s="3">
        <f>EE171</f>
        <v>-7</v>
      </c>
    </row>
    <row r="172" spans="1:167" ht="12" customHeight="1" x14ac:dyDescent="0.25">
      <c r="A172" s="2">
        <v>3</v>
      </c>
      <c r="B172" s="10" t="s">
        <v>154</v>
      </c>
      <c r="C172" s="197">
        <v>92045</v>
      </c>
      <c r="D172" s="10"/>
      <c r="E172" s="2" t="s">
        <v>354</v>
      </c>
      <c r="F172" s="33"/>
      <c r="G172" s="33"/>
      <c r="H172" s="33"/>
      <c r="I172" s="33"/>
      <c r="J172" s="33"/>
      <c r="K172" s="33"/>
      <c r="L172" s="33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61"/>
      <c r="X172" s="45"/>
      <c r="Y172" s="3">
        <v>8</v>
      </c>
      <c r="Z172" s="147">
        <v>4</v>
      </c>
      <c r="AA172" s="3">
        <f>SUM(Y172:Z172)</f>
        <v>12</v>
      </c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29"/>
      <c r="AV172" s="148"/>
      <c r="AW172" s="148"/>
      <c r="AX172" s="148"/>
      <c r="AY172" s="29"/>
      <c r="AZ172" s="3"/>
      <c r="BA172" s="188">
        <f>AV172</f>
        <v>0</v>
      </c>
      <c r="BB172" s="2">
        <f>AW172</f>
        <v>0</v>
      </c>
      <c r="BC172" s="2">
        <f>AX172</f>
        <v>0</v>
      </c>
      <c r="BD172" s="147">
        <f>AY172</f>
        <v>0</v>
      </c>
      <c r="BE172" s="3">
        <f>EK172</f>
        <v>1.2564392511622062</v>
      </c>
      <c r="BF172" s="188">
        <f>BA172/CV172*1000</f>
        <v>0</v>
      </c>
      <c r="BG172" s="2">
        <f>BB172/CV172*1000</f>
        <v>0</v>
      </c>
      <c r="BH172" s="2">
        <f>BC172/CV172*1000</f>
        <v>0</v>
      </c>
      <c r="BI172" s="147">
        <f>BD172/CV172*1000</f>
        <v>0</v>
      </c>
      <c r="BJ172" s="3"/>
      <c r="BK172" s="21">
        <v>7899</v>
      </c>
      <c r="BL172" s="3">
        <v>7890</v>
      </c>
      <c r="BM172" s="2">
        <v>9</v>
      </c>
      <c r="BN172" s="2">
        <v>9</v>
      </c>
      <c r="BO172" s="45"/>
      <c r="BP172" s="2">
        <f>BN172+BO172</f>
        <v>9</v>
      </c>
      <c r="BQ172" s="2">
        <f>BM172/BL172*1000</f>
        <v>1.1406844106463878</v>
      </c>
      <c r="BR172" s="2">
        <f>BP172/BL172*1000</f>
        <v>1.1406844106463878</v>
      </c>
      <c r="BS172" s="2"/>
      <c r="BT172" s="7">
        <v>7869</v>
      </c>
      <c r="BU172" s="3">
        <v>7877</v>
      </c>
      <c r="BV172" s="2">
        <f>BT172-BU172</f>
        <v>-8</v>
      </c>
      <c r="BW172" s="2">
        <v>-8</v>
      </c>
      <c r="BX172" s="61"/>
      <c r="BY172" s="2">
        <f>BW172+BX172</f>
        <v>-8</v>
      </c>
      <c r="BZ172" s="2">
        <f>BV172/BU172*1000</f>
        <v>-1.015615081883966</v>
      </c>
      <c r="CA172" s="2">
        <f>BY172/BU172*1000</f>
        <v>-1.015615081883966</v>
      </c>
      <c r="CB172" s="2"/>
      <c r="CC172" s="105">
        <v>7894</v>
      </c>
      <c r="CD172" s="3">
        <v>7894</v>
      </c>
      <c r="CE172" s="2">
        <f>CC172-CD172</f>
        <v>0</v>
      </c>
      <c r="CF172" s="2">
        <v>0</v>
      </c>
      <c r="CG172" s="61"/>
      <c r="CH172" s="2">
        <f>CF172+CG172</f>
        <v>0</v>
      </c>
      <c r="CI172" s="2">
        <f>CE172/CD172*1000</f>
        <v>0</v>
      </c>
      <c r="CJ172" s="2">
        <f>CH172/CD172*1000</f>
        <v>0</v>
      </c>
      <c r="CK172" s="2"/>
      <c r="CL172" s="105">
        <v>7984</v>
      </c>
      <c r="CM172" s="3">
        <v>7982</v>
      </c>
      <c r="CN172" s="2">
        <f>CL172-CM172</f>
        <v>2</v>
      </c>
      <c r="CO172" s="2">
        <f>CN172</f>
        <v>2</v>
      </c>
      <c r="CP172" s="61"/>
      <c r="CQ172" s="2">
        <f>CO172+CP172</f>
        <v>2</v>
      </c>
      <c r="CR172" s="2">
        <f>CN172/CM172*1000</f>
        <v>0.25056376847907791</v>
      </c>
      <c r="CS172" s="2">
        <f>CQ172/CM172*1000</f>
        <v>0.25056376847907791</v>
      </c>
      <c r="CT172" s="2"/>
      <c r="CU172" s="132">
        <v>7969</v>
      </c>
      <c r="CV172" s="3">
        <v>7959</v>
      </c>
      <c r="CW172" s="2">
        <f>CU172-CV172</f>
        <v>10</v>
      </c>
      <c r="CX172" s="2">
        <f>CW172</f>
        <v>10</v>
      </c>
      <c r="CY172" s="61"/>
      <c r="CZ172" s="2">
        <f>CX172+CY172</f>
        <v>10</v>
      </c>
      <c r="DA172" s="2">
        <f>CW172/CV172*1000</f>
        <v>1.2564392511622062</v>
      </c>
      <c r="DB172" s="2">
        <f>CZ172/CV172*1000</f>
        <v>1.2564392511622062</v>
      </c>
      <c r="DC172" s="2"/>
      <c r="DD172" s="132">
        <v>8056</v>
      </c>
      <c r="DE172" s="3">
        <v>8053</v>
      </c>
      <c r="DF172" s="2">
        <f>DD172-DE172</f>
        <v>3</v>
      </c>
      <c r="DG172" s="2">
        <f>DF172</f>
        <v>3</v>
      </c>
      <c r="DH172" s="61"/>
      <c r="DI172" s="2">
        <f>DG172+DH172</f>
        <v>3</v>
      </c>
      <c r="DJ172" s="2">
        <f>DF172/DE172*1000</f>
        <v>0.37253197566124424</v>
      </c>
      <c r="DK172" s="2">
        <f>DI172/DE172*1000</f>
        <v>0.37253197566124424</v>
      </c>
      <c r="DL172" s="2"/>
      <c r="DM172" s="132">
        <v>8114</v>
      </c>
      <c r="DN172" s="2">
        <v>8110</v>
      </c>
      <c r="DO172" s="3">
        <f>DM172-DN172</f>
        <v>4</v>
      </c>
      <c r="DP172" s="3">
        <f>DO172/DN172*1000</f>
        <v>0.49321824907521578</v>
      </c>
      <c r="DQ172" s="2"/>
      <c r="DR172" s="132">
        <v>8133</v>
      </c>
      <c r="DS172" s="2">
        <v>8142</v>
      </c>
      <c r="DT172" s="3">
        <f>DR172-DS172</f>
        <v>-9</v>
      </c>
      <c r="DU172" s="3">
        <f>DT172/DS172*1000</f>
        <v>-1.105379513633014</v>
      </c>
      <c r="DV172" s="2"/>
      <c r="DW172" s="2"/>
      <c r="DX172" s="77">
        <f>BP172</f>
        <v>9</v>
      </c>
      <c r="DY172" s="83">
        <f>BY172</f>
        <v>-8</v>
      </c>
      <c r="DZ172" s="83">
        <f>CH172</f>
        <v>0</v>
      </c>
      <c r="EA172" s="81">
        <f>CQ172</f>
        <v>2</v>
      </c>
      <c r="EB172" s="81">
        <f>CZ172</f>
        <v>10</v>
      </c>
      <c r="EC172" s="81">
        <f>DI172</f>
        <v>3</v>
      </c>
      <c r="ED172" s="81">
        <f>DO172</f>
        <v>4</v>
      </c>
      <c r="EE172" s="81">
        <f>DT172</f>
        <v>-9</v>
      </c>
      <c r="EF172" s="2"/>
      <c r="EG172" s="77">
        <f>DX172/BL172*1000</f>
        <v>1.1406844106463878</v>
      </c>
      <c r="EH172" s="83">
        <f>DY172/BU172*1000</f>
        <v>-1.015615081883966</v>
      </c>
      <c r="EI172" s="83">
        <f>DZ172/CD172*1000</f>
        <v>0</v>
      </c>
      <c r="EJ172" s="81">
        <f>EA172/CM172*1000</f>
        <v>0.25056376847907791</v>
      </c>
      <c r="EK172" s="81">
        <f>EB172/CV172*1000</f>
        <v>1.2564392511622062</v>
      </c>
      <c r="EL172" s="81">
        <f>EC172/DN172*1000</f>
        <v>0.36991368680641185</v>
      </c>
      <c r="EM172" s="81">
        <f>ED172/DN172*1000</f>
        <v>0.49321824907521578</v>
      </c>
      <c r="EN172" s="81">
        <f>EE172/DS172*1000</f>
        <v>-1.105379513633014</v>
      </c>
      <c r="EO172" s="2"/>
      <c r="EP172" s="83">
        <f>DY172-DX172</f>
        <v>-17</v>
      </c>
      <c r="EQ172" s="83">
        <f>DZ172-DY172</f>
        <v>8</v>
      </c>
      <c r="ER172" s="83">
        <f>EA172-DZ172</f>
        <v>2</v>
      </c>
      <c r="ES172" s="83">
        <f>EB172-EA172</f>
        <v>8</v>
      </c>
      <c r="ET172" s="83">
        <f>EC172-EB172</f>
        <v>-7</v>
      </c>
      <c r="EU172" s="83">
        <f>ED172-EC172</f>
        <v>1</v>
      </c>
      <c r="EV172" s="83">
        <f>EE172-ED172</f>
        <v>-13</v>
      </c>
      <c r="EW172" s="2">
        <f>EU172+EV172</f>
        <v>-12</v>
      </c>
      <c r="EX172" s="2">
        <f>SUM(ES172:EV172)</f>
        <v>-11</v>
      </c>
      <c r="EY172" s="54"/>
      <c r="EZ172" s="77">
        <f>BR172</f>
        <v>1.1406844106463878</v>
      </c>
      <c r="FA172" s="83">
        <f>CA172</f>
        <v>-1.015615081883966</v>
      </c>
      <c r="FB172" s="83">
        <f>CJ172</f>
        <v>0</v>
      </c>
      <c r="FC172" s="81">
        <f>CS172</f>
        <v>0.25056376847907791</v>
      </c>
      <c r="FD172" s="83">
        <f>DB172</f>
        <v>1.2564392511622062</v>
      </c>
      <c r="FE172" s="83">
        <f>DP172</f>
        <v>0.49321824907521578</v>
      </c>
      <c r="FF172" s="83">
        <f>DP172</f>
        <v>0.49321824907521578</v>
      </c>
      <c r="FG172" s="83">
        <f>DU172</f>
        <v>-1.105379513633014</v>
      </c>
      <c r="FH172" s="2">
        <f>EW172/DE172*1000</f>
        <v>-1.490127902644977</v>
      </c>
      <c r="FI172" s="2">
        <f>EX172/CM172*1000</f>
        <v>-1.3781007266349286</v>
      </c>
      <c r="FJ172" s="2"/>
      <c r="FK172" s="3">
        <f>EE172</f>
        <v>-9</v>
      </c>
    </row>
    <row r="173" spans="1:167" ht="12" customHeight="1" x14ac:dyDescent="0.25">
      <c r="A173" s="2">
        <v>3</v>
      </c>
      <c r="B173" s="10" t="s">
        <v>154</v>
      </c>
      <c r="C173" s="197">
        <v>93022</v>
      </c>
      <c r="D173" s="10"/>
      <c r="E173" s="192" t="s">
        <v>355</v>
      </c>
      <c r="F173" s="33" t="s">
        <v>176</v>
      </c>
      <c r="G173" s="33"/>
      <c r="H173" s="33" t="s">
        <v>176</v>
      </c>
      <c r="I173" s="33">
        <v>472</v>
      </c>
      <c r="J173" s="33"/>
      <c r="K173" s="33">
        <f>SUM(I173+J173)</f>
        <v>472</v>
      </c>
      <c r="L173" s="33"/>
      <c r="M173" s="45">
        <v>472</v>
      </c>
      <c r="N173" s="45"/>
      <c r="O173" s="45"/>
      <c r="P173" s="45"/>
      <c r="Q173" s="45"/>
      <c r="R173" s="45"/>
      <c r="S173" s="45"/>
      <c r="T173" s="45"/>
      <c r="U173" s="45"/>
      <c r="V173" s="45"/>
      <c r="W173" s="61"/>
      <c r="X173" s="45">
        <f>SUM(M173:W173)</f>
        <v>472</v>
      </c>
      <c r="Y173" s="3">
        <v>633</v>
      </c>
      <c r="Z173" s="147"/>
      <c r="AA173" s="3">
        <f>SUM(Y173:Z173)</f>
        <v>633</v>
      </c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29"/>
      <c r="AV173" s="148"/>
      <c r="AW173" s="148"/>
      <c r="AX173" s="148"/>
      <c r="AY173" s="29"/>
      <c r="AZ173" s="3"/>
      <c r="BA173" s="188">
        <f>AV173</f>
        <v>0</v>
      </c>
      <c r="BB173" s="2">
        <f>AW173</f>
        <v>0</v>
      </c>
      <c r="BC173" s="2">
        <f>AX173</f>
        <v>0</v>
      </c>
      <c r="BD173" s="147">
        <f>AY173</f>
        <v>0</v>
      </c>
      <c r="BE173" s="3">
        <f>EK173</f>
        <v>62.367303609341825</v>
      </c>
      <c r="BF173" s="188">
        <f>BA173/CV173*1000</f>
        <v>0</v>
      </c>
      <c r="BG173" s="2">
        <f>BB173/CV173*1000</f>
        <v>0</v>
      </c>
      <c r="BH173" s="2">
        <f>BC173/CV173*1000</f>
        <v>0</v>
      </c>
      <c r="BI173" s="147">
        <f>BD173/CV173*1000</f>
        <v>0</v>
      </c>
      <c r="BJ173" s="3"/>
      <c r="BK173" s="21">
        <v>11586</v>
      </c>
      <c r="BL173" s="3">
        <v>11186</v>
      </c>
      <c r="BM173" s="2">
        <v>400</v>
      </c>
      <c r="BN173" s="2">
        <v>400</v>
      </c>
      <c r="BO173" s="45"/>
      <c r="BP173" s="2">
        <f>BN173+BO173</f>
        <v>400</v>
      </c>
      <c r="BQ173" s="2">
        <f>BM173/BL173*1000</f>
        <v>35.758984444841765</v>
      </c>
      <c r="BR173" s="2">
        <f>BP173/BL173*1000</f>
        <v>35.758984444841765</v>
      </c>
      <c r="BS173" s="2"/>
      <c r="BT173" s="7">
        <v>11539</v>
      </c>
      <c r="BU173" s="3">
        <v>11190</v>
      </c>
      <c r="BV173" s="2">
        <f>BT173-BU173</f>
        <v>349</v>
      </c>
      <c r="BW173" s="2">
        <v>349</v>
      </c>
      <c r="BX173" s="61"/>
      <c r="BY173" s="2">
        <f>BW173+BX173</f>
        <v>349</v>
      </c>
      <c r="BZ173" s="2">
        <f>BV173/BU173*1000</f>
        <v>31.188561215370868</v>
      </c>
      <c r="CA173" s="2">
        <f>BY173/BU173*1000</f>
        <v>31.188561215370868</v>
      </c>
      <c r="CB173" s="2"/>
      <c r="CC173" s="105">
        <v>11453</v>
      </c>
      <c r="CD173" s="3">
        <v>11192</v>
      </c>
      <c r="CE173" s="2">
        <f>CC173-CD173</f>
        <v>261</v>
      </c>
      <c r="CF173" s="2">
        <v>261</v>
      </c>
      <c r="CG173" s="61"/>
      <c r="CH173" s="2">
        <f>CF173+CG173</f>
        <v>261</v>
      </c>
      <c r="CI173" s="2">
        <f>CE173/CD173*1000</f>
        <v>23.320228734810581</v>
      </c>
      <c r="CJ173" s="2">
        <f>CH173/CD173*1000</f>
        <v>23.320228734810581</v>
      </c>
      <c r="CK173" s="2"/>
      <c r="CL173" s="105">
        <v>11548</v>
      </c>
      <c r="CM173" s="3">
        <v>11247</v>
      </c>
      <c r="CN173" s="2">
        <f>CL173-CM173</f>
        <v>301</v>
      </c>
      <c r="CO173" s="2">
        <f>CN173</f>
        <v>301</v>
      </c>
      <c r="CP173" s="61"/>
      <c r="CQ173" s="2">
        <f>CO173+CP173</f>
        <v>301</v>
      </c>
      <c r="CR173" s="2">
        <f>CN173/CM173*1000</f>
        <v>26.762692273495155</v>
      </c>
      <c r="CS173" s="2">
        <f>CQ173/CM173*1000</f>
        <v>26.762692273495155</v>
      </c>
      <c r="CT173" s="2"/>
      <c r="CU173" s="132">
        <v>12009</v>
      </c>
      <c r="CV173" s="3">
        <v>11304</v>
      </c>
      <c r="CW173" s="2">
        <f>CU173-CV173</f>
        <v>705</v>
      </c>
      <c r="CX173" s="2">
        <f>CW173</f>
        <v>705</v>
      </c>
      <c r="CY173" s="61"/>
      <c r="CZ173" s="2">
        <f>CX173+CY173</f>
        <v>705</v>
      </c>
      <c r="DA173" s="2">
        <f>CW173/CV173*1000</f>
        <v>62.367303609341825</v>
      </c>
      <c r="DB173" s="2">
        <f>CZ173/CV173*1000</f>
        <v>62.367303609341825</v>
      </c>
      <c r="DC173" s="2"/>
      <c r="DD173" s="132">
        <v>11881</v>
      </c>
      <c r="DE173" s="3">
        <v>11313</v>
      </c>
      <c r="DF173" s="2">
        <f>DD173-DE173</f>
        <v>568</v>
      </c>
      <c r="DG173" s="2">
        <f>DF173</f>
        <v>568</v>
      </c>
      <c r="DH173" s="61"/>
      <c r="DI173" s="2">
        <f>DG173+DH173</f>
        <v>568</v>
      </c>
      <c r="DJ173" s="2">
        <f>DF173/DE173*1000</f>
        <v>50.207725625386722</v>
      </c>
      <c r="DK173" s="2">
        <f>DI173/DE173*1000</f>
        <v>50.207725625386722</v>
      </c>
      <c r="DL173" s="2"/>
      <c r="DM173" s="132">
        <v>11892</v>
      </c>
      <c r="DN173" s="2">
        <v>11365</v>
      </c>
      <c r="DO173" s="3">
        <f>DM173-DN173</f>
        <v>527</v>
      </c>
      <c r="DP173" s="3">
        <f>DO173/DN173*1000</f>
        <v>46.370435547734267</v>
      </c>
      <c r="DQ173" s="2"/>
      <c r="DR173" s="132">
        <v>11968</v>
      </c>
      <c r="DS173" s="2">
        <v>11301</v>
      </c>
      <c r="DT173" s="3">
        <f>DR173-DS173</f>
        <v>667</v>
      </c>
      <c r="DU173" s="3">
        <f>DT173/DS173*1000</f>
        <v>59.021325546411823</v>
      </c>
      <c r="DV173" s="2"/>
      <c r="DW173" s="2"/>
      <c r="DX173" s="77">
        <f>BP173</f>
        <v>400</v>
      </c>
      <c r="DY173" s="83">
        <f>BY173</f>
        <v>349</v>
      </c>
      <c r="DZ173" s="83">
        <f>CH173</f>
        <v>261</v>
      </c>
      <c r="EA173" s="81">
        <f>CN173</f>
        <v>301</v>
      </c>
      <c r="EB173" s="81">
        <f>CZ173</f>
        <v>705</v>
      </c>
      <c r="EC173" s="81">
        <f>DI173</f>
        <v>568</v>
      </c>
      <c r="ED173" s="81">
        <f>DO173</f>
        <v>527</v>
      </c>
      <c r="EE173" s="81">
        <f>DT173</f>
        <v>667</v>
      </c>
      <c r="EF173" s="2"/>
      <c r="EG173" s="77">
        <f>DX173/BL173*1000</f>
        <v>35.758984444841765</v>
      </c>
      <c r="EH173" s="83">
        <f>DY173/BU173*1000</f>
        <v>31.188561215370868</v>
      </c>
      <c r="EI173" s="83">
        <f>DZ173/CD173*1000</f>
        <v>23.320228734810581</v>
      </c>
      <c r="EJ173" s="81">
        <f>EA173/CM173*1000</f>
        <v>26.762692273495155</v>
      </c>
      <c r="EK173" s="81">
        <f>EB173/CV173*1000</f>
        <v>62.367303609341825</v>
      </c>
      <c r="EL173" s="81">
        <f>EC173/DN173*1000</f>
        <v>49.97800263968324</v>
      </c>
      <c r="EM173" s="81">
        <f>ED173/DN173*1000</f>
        <v>46.370435547734267</v>
      </c>
      <c r="EN173" s="81">
        <f>EE173/DS173*1000</f>
        <v>59.021325546411823</v>
      </c>
      <c r="EO173" s="2"/>
      <c r="EP173" s="83">
        <f>DY173-DX173</f>
        <v>-51</v>
      </c>
      <c r="EQ173" s="83">
        <f>DZ173-DY173</f>
        <v>-88</v>
      </c>
      <c r="ER173" s="83">
        <f>EA173-DZ173</f>
        <v>40</v>
      </c>
      <c r="ES173" s="83">
        <f>EB173-EA173</f>
        <v>404</v>
      </c>
      <c r="ET173" s="83">
        <f>EC173-EB173</f>
        <v>-137</v>
      </c>
      <c r="EU173" s="83">
        <f>ED173-EC173</f>
        <v>-41</v>
      </c>
      <c r="EV173" s="83">
        <f>EE173-ED173</f>
        <v>140</v>
      </c>
      <c r="EW173" s="2">
        <f>EU173+EV173</f>
        <v>99</v>
      </c>
      <c r="EX173" s="2">
        <f>SUM(ES173:EV173)</f>
        <v>366</v>
      </c>
      <c r="EY173" s="54"/>
      <c r="EZ173" s="77">
        <f>BR173</f>
        <v>35.758984444841765</v>
      </c>
      <c r="FA173" s="83">
        <f>CA173</f>
        <v>31.188561215370868</v>
      </c>
      <c r="FB173" s="83">
        <f>CJ173</f>
        <v>23.320228734810581</v>
      </c>
      <c r="FC173" s="81">
        <f>CS173</f>
        <v>26.762692273495155</v>
      </c>
      <c r="FD173" s="83">
        <f>DB173</f>
        <v>62.367303609341825</v>
      </c>
      <c r="FE173" s="83">
        <f>DP173</f>
        <v>46.370435547734267</v>
      </c>
      <c r="FF173" s="83">
        <f>DP173</f>
        <v>46.370435547734267</v>
      </c>
      <c r="FG173" s="83">
        <f>DU173</f>
        <v>59.021325546411823</v>
      </c>
      <c r="FH173" s="2">
        <f>EW173/DE173*1000</f>
        <v>8.7509944311853616</v>
      </c>
      <c r="FI173" s="2">
        <f>EX173/CM173*1000</f>
        <v>32.54201120298746</v>
      </c>
      <c r="FJ173" s="2"/>
      <c r="FK173" s="3">
        <f>EE173</f>
        <v>667</v>
      </c>
    </row>
    <row r="174" spans="1:167" ht="12" customHeight="1" x14ac:dyDescent="0.25">
      <c r="A174" s="2">
        <v>3</v>
      </c>
      <c r="B174" s="10" t="s">
        <v>155</v>
      </c>
      <c r="C174" s="197">
        <v>85011</v>
      </c>
      <c r="D174" s="10"/>
      <c r="E174" s="2" t="s">
        <v>356</v>
      </c>
      <c r="F174" s="33"/>
      <c r="G174" s="33"/>
      <c r="H174" s="33"/>
      <c r="I174" s="33"/>
      <c r="J174" s="33"/>
      <c r="K174" s="33"/>
      <c r="L174" s="33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61"/>
      <c r="X174" s="45"/>
      <c r="Y174" s="3">
        <v>0</v>
      </c>
      <c r="Z174" s="147">
        <v>7</v>
      </c>
      <c r="AA174" s="3">
        <f>SUM(Y174:Z174)</f>
        <v>7</v>
      </c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29"/>
      <c r="AV174" s="148"/>
      <c r="AW174" s="148"/>
      <c r="AX174" s="148"/>
      <c r="AY174" s="29"/>
      <c r="AZ174" s="3"/>
      <c r="BA174" s="188">
        <f>AV174</f>
        <v>0</v>
      </c>
      <c r="BB174" s="2">
        <f>AW174</f>
        <v>0</v>
      </c>
      <c r="BC174" s="2">
        <f>AX174</f>
        <v>0</v>
      </c>
      <c r="BD174" s="147">
        <f>AY174</f>
        <v>0</v>
      </c>
      <c r="BE174" s="3">
        <f>EK174</f>
        <v>0.35479865176512326</v>
      </c>
      <c r="BF174" s="188">
        <f>BA174/CV174*1000</f>
        <v>0</v>
      </c>
      <c r="BG174" s="2">
        <f>BB174/CV174*1000</f>
        <v>0</v>
      </c>
      <c r="BH174" s="2">
        <f>BC174/CV174*1000</f>
        <v>0</v>
      </c>
      <c r="BI174" s="147">
        <f>BD174/CV174*1000</f>
        <v>0</v>
      </c>
      <c r="BJ174" s="3"/>
      <c r="BK174" s="21">
        <v>5516</v>
      </c>
      <c r="BL174" s="3">
        <v>5505</v>
      </c>
      <c r="BM174" s="2">
        <v>11</v>
      </c>
      <c r="BN174" s="2">
        <v>11</v>
      </c>
      <c r="BO174" s="45"/>
      <c r="BP174" s="2">
        <f>BN174+BO174</f>
        <v>11</v>
      </c>
      <c r="BQ174" s="2">
        <f>BM174/BL174*1000</f>
        <v>1.9981834695731153</v>
      </c>
      <c r="BR174" s="2">
        <f>BP174/BL174*1000</f>
        <v>1.9981834695731153</v>
      </c>
      <c r="BS174" s="2"/>
      <c r="BT174" s="7">
        <v>5528</v>
      </c>
      <c r="BU174" s="3">
        <v>5529</v>
      </c>
      <c r="BV174" s="2">
        <f>BT174-BU174</f>
        <v>-1</v>
      </c>
      <c r="BW174" s="2">
        <v>-1</v>
      </c>
      <c r="BX174" s="61"/>
      <c r="BY174" s="2">
        <f>BW174+BX174</f>
        <v>-1</v>
      </c>
      <c r="BZ174" s="2">
        <f>BV174/BU174*1000</f>
        <v>-0.18086453246518358</v>
      </c>
      <c r="CA174" s="2">
        <f>BY174/BU174*1000</f>
        <v>-0.18086453246518358</v>
      </c>
      <c r="CB174" s="2"/>
      <c r="CC174" s="105">
        <v>5542</v>
      </c>
      <c r="CD174" s="3">
        <v>5544</v>
      </c>
      <c r="CE174" s="2">
        <f>CC174-CD174</f>
        <v>-2</v>
      </c>
      <c r="CF174" s="2">
        <v>-2</v>
      </c>
      <c r="CG174" s="61"/>
      <c r="CH174" s="2">
        <f>CF174+CG174</f>
        <v>-2</v>
      </c>
      <c r="CI174" s="2">
        <f>CE174/CD174*1000</f>
        <v>-0.36075036075036077</v>
      </c>
      <c r="CJ174" s="2">
        <f>CH174/CD174*1000</f>
        <v>-0.36075036075036077</v>
      </c>
      <c r="CK174" s="2"/>
      <c r="CL174" s="105">
        <v>5564</v>
      </c>
      <c r="CM174" s="3">
        <v>5559</v>
      </c>
      <c r="CN174" s="2">
        <f>CL174-CM174</f>
        <v>5</v>
      </c>
      <c r="CO174" s="2">
        <f>CN174</f>
        <v>5</v>
      </c>
      <c r="CP174" s="61"/>
      <c r="CQ174" s="2">
        <f>CO174+CP174</f>
        <v>5</v>
      </c>
      <c r="CR174" s="2">
        <f>CN174/CM174*1000</f>
        <v>0.89944234574563775</v>
      </c>
      <c r="CS174" s="2">
        <f>CQ174/CM174*1000</f>
        <v>0.89944234574563775</v>
      </c>
      <c r="CT174" s="2"/>
      <c r="CU174" s="132">
        <v>5639</v>
      </c>
      <c r="CV174" s="3">
        <v>5637</v>
      </c>
      <c r="CW174" s="2">
        <f>CU174-CV174</f>
        <v>2</v>
      </c>
      <c r="CX174" s="2">
        <f>CW174</f>
        <v>2</v>
      </c>
      <c r="CY174" s="61"/>
      <c r="CZ174" s="2">
        <f>CX174+CY174</f>
        <v>2</v>
      </c>
      <c r="DA174" s="2">
        <f>CW174/CV174*1000</f>
        <v>0.35479865176512326</v>
      </c>
      <c r="DB174" s="2">
        <f>CZ174/CV174*1000</f>
        <v>0.35479865176512326</v>
      </c>
      <c r="DC174" s="2"/>
      <c r="DD174" s="132">
        <v>5627</v>
      </c>
      <c r="DE174" s="3">
        <v>5614</v>
      </c>
      <c r="DF174" s="2">
        <f>DD174-DE174</f>
        <v>13</v>
      </c>
      <c r="DG174" s="2">
        <f>DF174</f>
        <v>13</v>
      </c>
      <c r="DH174" s="61"/>
      <c r="DI174" s="2">
        <f>DG174+DH174</f>
        <v>13</v>
      </c>
      <c r="DJ174" s="2">
        <f>DF174/DE174*1000</f>
        <v>2.3156394727467045</v>
      </c>
      <c r="DK174" s="2">
        <f>DI174/DE174*1000</f>
        <v>2.3156394727467045</v>
      </c>
      <c r="DL174" s="2"/>
      <c r="DM174" s="132">
        <v>5622</v>
      </c>
      <c r="DN174" s="2">
        <v>5622</v>
      </c>
      <c r="DO174" s="3">
        <f>DM174-DN174</f>
        <v>0</v>
      </c>
      <c r="DP174" s="3">
        <f>DO174/DN174*1000</f>
        <v>0</v>
      </c>
      <c r="DQ174" s="2"/>
      <c r="DR174" s="132">
        <v>5579</v>
      </c>
      <c r="DS174" s="2">
        <v>5581</v>
      </c>
      <c r="DT174" s="3">
        <f>DR174-DS174</f>
        <v>-2</v>
      </c>
      <c r="DU174" s="3">
        <f>DT174/DS174*1000</f>
        <v>-0.35835871707579287</v>
      </c>
      <c r="DV174" s="2"/>
      <c r="DW174" s="2"/>
      <c r="DX174" s="77">
        <f>BP174</f>
        <v>11</v>
      </c>
      <c r="DY174" s="83">
        <f>BY174</f>
        <v>-1</v>
      </c>
      <c r="DZ174" s="83">
        <f>CH174</f>
        <v>-2</v>
      </c>
      <c r="EA174" s="81">
        <f>CQ174</f>
        <v>5</v>
      </c>
      <c r="EB174" s="81">
        <f>CZ174</f>
        <v>2</v>
      </c>
      <c r="EC174" s="81">
        <f>DI174</f>
        <v>13</v>
      </c>
      <c r="ED174" s="81">
        <f>DO174</f>
        <v>0</v>
      </c>
      <c r="EE174" s="81">
        <f>DT174</f>
        <v>-2</v>
      </c>
      <c r="EF174" s="2"/>
      <c r="EG174" s="77">
        <f>DX174/BL174*1000</f>
        <v>1.9981834695731153</v>
      </c>
      <c r="EH174" s="83">
        <f>DY174/BU174*1000</f>
        <v>-0.18086453246518358</v>
      </c>
      <c r="EI174" s="83">
        <f>DZ174/CD174*1000</f>
        <v>-0.36075036075036077</v>
      </c>
      <c r="EJ174" s="81">
        <f>EA174/CM174*1000</f>
        <v>0.89944234574563775</v>
      </c>
      <c r="EK174" s="81">
        <f>EB174/CV174*1000</f>
        <v>0.35479865176512326</v>
      </c>
      <c r="EL174" s="81">
        <f>EC174/DN174*1000</f>
        <v>2.3123443614372108</v>
      </c>
      <c r="EM174" s="81">
        <f>ED174/DN174*1000</f>
        <v>0</v>
      </c>
      <c r="EN174" s="81">
        <f>EE174/DS174*1000</f>
        <v>-0.35835871707579287</v>
      </c>
      <c r="EO174" s="2"/>
      <c r="EP174" s="83">
        <f>DY174-DX174</f>
        <v>-12</v>
      </c>
      <c r="EQ174" s="83">
        <f>DZ174-DY174</f>
        <v>-1</v>
      </c>
      <c r="ER174" s="83">
        <f>EA174-DZ174</f>
        <v>7</v>
      </c>
      <c r="ES174" s="83">
        <f>EB174-EA174</f>
        <v>-3</v>
      </c>
      <c r="ET174" s="83">
        <f>EC174-EB174</f>
        <v>11</v>
      </c>
      <c r="EU174" s="83">
        <f>ED174-EC174</f>
        <v>-13</v>
      </c>
      <c r="EV174" s="83">
        <f>EE174-ED174</f>
        <v>-2</v>
      </c>
      <c r="EW174" s="2">
        <f>EU174+EV174</f>
        <v>-15</v>
      </c>
      <c r="EX174" s="2">
        <f>SUM(ES174:EV174)</f>
        <v>-7</v>
      </c>
      <c r="EY174" s="54"/>
      <c r="EZ174" s="77">
        <f>BR174</f>
        <v>1.9981834695731153</v>
      </c>
      <c r="FA174" s="83">
        <f>CA174</f>
        <v>-0.18086453246518358</v>
      </c>
      <c r="FB174" s="83">
        <f>CJ174</f>
        <v>-0.36075036075036077</v>
      </c>
      <c r="FC174" s="81">
        <f>CS174</f>
        <v>0.89944234574563775</v>
      </c>
      <c r="FD174" s="83">
        <f>DB174</f>
        <v>0.35479865176512326</v>
      </c>
      <c r="FE174" s="83">
        <f>DP174</f>
        <v>0</v>
      </c>
      <c r="FF174" s="83">
        <f>DP174</f>
        <v>0</v>
      </c>
      <c r="FG174" s="83">
        <f>DU174</f>
        <v>-0.35835871707579287</v>
      </c>
      <c r="FH174" s="2">
        <f>EW174/DE174*1000</f>
        <v>-2.6718916993231208</v>
      </c>
      <c r="FI174" s="2">
        <f>EX174/CM174*1000</f>
        <v>-1.2592192840438927</v>
      </c>
      <c r="FJ174" s="2"/>
      <c r="FK174" s="3">
        <f>EE174</f>
        <v>-2</v>
      </c>
    </row>
    <row r="175" spans="1:167" ht="12" customHeight="1" x14ac:dyDescent="0.25">
      <c r="A175" s="2">
        <v>3</v>
      </c>
      <c r="B175" s="10" t="s">
        <v>151</v>
      </c>
      <c r="C175" s="197">
        <v>52022</v>
      </c>
      <c r="D175" s="10"/>
      <c r="E175" s="2" t="s">
        <v>357</v>
      </c>
      <c r="F175" s="33"/>
      <c r="G175" s="33"/>
      <c r="H175" s="33"/>
      <c r="I175" s="33"/>
      <c r="J175" s="33"/>
      <c r="K175" s="33"/>
      <c r="L175" s="33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61"/>
      <c r="X175" s="45"/>
      <c r="Y175" s="3">
        <v>0</v>
      </c>
      <c r="Z175" s="147">
        <v>22</v>
      </c>
      <c r="AA175" s="3">
        <f>SUM(Y175:Z175)</f>
        <v>22</v>
      </c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29"/>
      <c r="AV175" s="148"/>
      <c r="AW175" s="148"/>
      <c r="AX175" s="148"/>
      <c r="AY175" s="29"/>
      <c r="AZ175" s="3"/>
      <c r="BA175" s="188">
        <f>AV175</f>
        <v>0</v>
      </c>
      <c r="BB175" s="2">
        <f>AW175</f>
        <v>0</v>
      </c>
      <c r="BC175" s="2">
        <f>AX175</f>
        <v>0</v>
      </c>
      <c r="BD175" s="147">
        <f>AY175</f>
        <v>0</v>
      </c>
      <c r="BE175" s="3">
        <f>EK175</f>
        <v>0.16873839923505257</v>
      </c>
      <c r="BF175" s="188">
        <f>BA175/CV175*1000</f>
        <v>0</v>
      </c>
      <c r="BG175" s="2">
        <f>BB175/CV175*1000</f>
        <v>0</v>
      </c>
      <c r="BH175" s="2">
        <f>BC175/CV175*1000</f>
        <v>0</v>
      </c>
      <c r="BI175" s="147">
        <f>BD175/CV175*1000</f>
        <v>0</v>
      </c>
      <c r="BJ175" s="3"/>
      <c r="BK175" s="21">
        <v>17262</v>
      </c>
      <c r="BL175" s="3">
        <v>17227</v>
      </c>
      <c r="BM175" s="2">
        <v>35</v>
      </c>
      <c r="BN175" s="2">
        <v>35</v>
      </c>
      <c r="BO175" s="45"/>
      <c r="BP175" s="2">
        <f>BN175+BO175</f>
        <v>35</v>
      </c>
      <c r="BQ175" s="2">
        <f>BM175/BL175*1000</f>
        <v>2.0316944331572531</v>
      </c>
      <c r="BR175" s="2">
        <f>BP175/BL175*1000</f>
        <v>2.0316944331572531</v>
      </c>
      <c r="BS175" s="2"/>
      <c r="BT175" s="7">
        <v>17395</v>
      </c>
      <c r="BU175" s="3">
        <v>17367</v>
      </c>
      <c r="BV175" s="2">
        <f>BT175-BU175</f>
        <v>28</v>
      </c>
      <c r="BW175" s="2">
        <v>28</v>
      </c>
      <c r="BX175" s="61"/>
      <c r="BY175" s="2">
        <f>BW175+BX175</f>
        <v>28</v>
      </c>
      <c r="BZ175" s="2">
        <f>BV175/BU175*1000</f>
        <v>1.6122531237404274</v>
      </c>
      <c r="CA175" s="2">
        <f>BY175/BU175*1000</f>
        <v>1.6122531237404274</v>
      </c>
      <c r="CB175" s="2"/>
      <c r="CC175" s="105">
        <v>17499</v>
      </c>
      <c r="CD175" s="3">
        <v>17454</v>
      </c>
      <c r="CE175" s="2">
        <f>CC175-CD175</f>
        <v>45</v>
      </c>
      <c r="CF175" s="2">
        <v>45</v>
      </c>
      <c r="CG175" s="61"/>
      <c r="CH175" s="2">
        <f>CF175+CG175</f>
        <v>45</v>
      </c>
      <c r="CI175" s="2">
        <f>CE175/CD175*1000</f>
        <v>2.5782055689240289</v>
      </c>
      <c r="CJ175" s="2">
        <f>CH175/CD175*1000</f>
        <v>2.5782055689240289</v>
      </c>
      <c r="CK175" s="2"/>
      <c r="CL175" s="105">
        <v>17675</v>
      </c>
      <c r="CM175" s="3">
        <v>17665</v>
      </c>
      <c r="CN175" s="2">
        <f>CL175-CM175</f>
        <v>10</v>
      </c>
      <c r="CO175" s="2">
        <f>CN175</f>
        <v>10</v>
      </c>
      <c r="CP175" s="61"/>
      <c r="CQ175" s="2">
        <f>CO175+CP175</f>
        <v>10</v>
      </c>
      <c r="CR175" s="2">
        <f>CN175/CM175*1000</f>
        <v>0.56609114067364841</v>
      </c>
      <c r="CS175" s="2">
        <f>CQ175/CM175*1000</f>
        <v>0.56609114067364841</v>
      </c>
      <c r="CT175" s="2"/>
      <c r="CU175" s="132">
        <v>17782</v>
      </c>
      <c r="CV175" s="3">
        <v>17779</v>
      </c>
      <c r="CW175" s="2">
        <f>CU175-CV175</f>
        <v>3</v>
      </c>
      <c r="CX175" s="2">
        <f>CW175</f>
        <v>3</v>
      </c>
      <c r="CY175" s="61"/>
      <c r="CZ175" s="2">
        <f>CX175+CY175</f>
        <v>3</v>
      </c>
      <c r="DA175" s="2">
        <f>CW175/CV175*1000</f>
        <v>0.16873839923505257</v>
      </c>
      <c r="DB175" s="2">
        <f>CZ175/CV175*1000</f>
        <v>0.16873839923505257</v>
      </c>
      <c r="DC175" s="2"/>
      <c r="DD175" s="132">
        <v>17659</v>
      </c>
      <c r="DE175" s="3">
        <v>17637</v>
      </c>
      <c r="DF175" s="2">
        <f>DD175-DE175</f>
        <v>22</v>
      </c>
      <c r="DG175" s="2">
        <f>DF175</f>
        <v>22</v>
      </c>
      <c r="DH175" s="61"/>
      <c r="DI175" s="2">
        <f>DG175+DH175</f>
        <v>22</v>
      </c>
      <c r="DJ175" s="2">
        <f>DF175/DE175*1000</f>
        <v>1.2473776719396723</v>
      </c>
      <c r="DK175" s="2">
        <f>DI175/DE175*1000</f>
        <v>1.2473776719396723</v>
      </c>
      <c r="DL175" s="2"/>
      <c r="DM175" s="132">
        <v>17793</v>
      </c>
      <c r="DN175" s="2">
        <v>17782</v>
      </c>
      <c r="DO175" s="3">
        <f>DM175-DN175</f>
        <v>11</v>
      </c>
      <c r="DP175" s="3">
        <f>DO175/DN175*1000</f>
        <v>0.6186030817680801</v>
      </c>
      <c r="DQ175" s="2"/>
      <c r="DR175" s="132">
        <v>17793</v>
      </c>
      <c r="DS175" s="2">
        <v>17781</v>
      </c>
      <c r="DT175" s="3">
        <f>DR175-DS175</f>
        <v>12</v>
      </c>
      <c r="DU175" s="3">
        <f>DT175/DS175*1000</f>
        <v>0.67487767842078616</v>
      </c>
      <c r="DV175" s="2"/>
      <c r="DW175" s="2"/>
      <c r="DX175" s="77">
        <f>BP175</f>
        <v>35</v>
      </c>
      <c r="DY175" s="83">
        <f>BY175</f>
        <v>28</v>
      </c>
      <c r="DZ175" s="83">
        <f>CH175</f>
        <v>45</v>
      </c>
      <c r="EA175" s="81">
        <f>CQ175</f>
        <v>10</v>
      </c>
      <c r="EB175" s="81">
        <f>CZ175</f>
        <v>3</v>
      </c>
      <c r="EC175" s="81">
        <f>DI175</f>
        <v>22</v>
      </c>
      <c r="ED175" s="81">
        <f>DO175</f>
        <v>11</v>
      </c>
      <c r="EE175" s="81">
        <f>DT175</f>
        <v>12</v>
      </c>
      <c r="EF175" s="2"/>
      <c r="EG175" s="77">
        <f>DX175/BL175*1000</f>
        <v>2.0316944331572531</v>
      </c>
      <c r="EH175" s="83">
        <f>DY175/BU175*1000</f>
        <v>1.6122531237404274</v>
      </c>
      <c r="EI175" s="83">
        <f>DZ175/CD175*1000</f>
        <v>2.5782055689240289</v>
      </c>
      <c r="EJ175" s="81">
        <f>EA175/CM175*1000</f>
        <v>0.56609114067364841</v>
      </c>
      <c r="EK175" s="81">
        <f>EB175/CV175*1000</f>
        <v>0.16873839923505257</v>
      </c>
      <c r="EL175" s="81">
        <f>EC175/DN175*1000</f>
        <v>1.2372061635361602</v>
      </c>
      <c r="EM175" s="81">
        <f>ED175/DN175*1000</f>
        <v>0.6186030817680801</v>
      </c>
      <c r="EN175" s="81">
        <f>EE175/DS175*1000</f>
        <v>0.67487767842078616</v>
      </c>
      <c r="EO175" s="2"/>
      <c r="EP175" s="83">
        <f>DY175-DX175</f>
        <v>-7</v>
      </c>
      <c r="EQ175" s="83">
        <f>DZ175-DY175</f>
        <v>17</v>
      </c>
      <c r="ER175" s="83">
        <f>EA175-DZ175</f>
        <v>-35</v>
      </c>
      <c r="ES175" s="83">
        <f>EB175-EA175</f>
        <v>-7</v>
      </c>
      <c r="ET175" s="83">
        <f>EC175-EB175</f>
        <v>19</v>
      </c>
      <c r="EU175" s="83">
        <f>ED175-EC175</f>
        <v>-11</v>
      </c>
      <c r="EV175" s="83">
        <f>EE175-ED175</f>
        <v>1</v>
      </c>
      <c r="EW175" s="2">
        <f>EU175+EV175</f>
        <v>-10</v>
      </c>
      <c r="EX175" s="2">
        <f>SUM(ES175:EV175)</f>
        <v>2</v>
      </c>
      <c r="EY175" s="54"/>
      <c r="EZ175" s="77">
        <f>BR175</f>
        <v>2.0316944331572531</v>
      </c>
      <c r="FA175" s="83">
        <f>CA175</f>
        <v>1.6122531237404274</v>
      </c>
      <c r="FB175" s="83">
        <f>CJ175</f>
        <v>2.5782055689240289</v>
      </c>
      <c r="FC175" s="81">
        <f>CS175</f>
        <v>0.56609114067364841</v>
      </c>
      <c r="FD175" s="83">
        <f>DB175</f>
        <v>0.16873839923505257</v>
      </c>
      <c r="FE175" s="83">
        <f>DP175</f>
        <v>0.6186030817680801</v>
      </c>
      <c r="FF175" s="83">
        <f>DP175</f>
        <v>0.6186030817680801</v>
      </c>
      <c r="FG175" s="83">
        <f>DU175</f>
        <v>0.67487767842078616</v>
      </c>
      <c r="FH175" s="2">
        <f>EW175/DE175*1000</f>
        <v>-0.5669898508816692</v>
      </c>
      <c r="FI175" s="2">
        <f>EX175/CM175*1000</f>
        <v>0.11321822813472969</v>
      </c>
      <c r="FJ175" s="2"/>
      <c r="FK175" s="3">
        <f>EE175</f>
        <v>12</v>
      </c>
    </row>
    <row r="176" spans="1:167" ht="12" customHeight="1" x14ac:dyDescent="0.25">
      <c r="A176" s="2">
        <v>3</v>
      </c>
      <c r="B176" s="10" t="s">
        <v>154</v>
      </c>
      <c r="C176" s="197">
        <v>92048</v>
      </c>
      <c r="D176" s="10"/>
      <c r="E176" s="2" t="s">
        <v>358</v>
      </c>
      <c r="F176" s="33"/>
      <c r="G176" s="33"/>
      <c r="H176" s="33"/>
      <c r="I176" s="33"/>
      <c r="J176" s="33"/>
      <c r="K176" s="33"/>
      <c r="L176" s="33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61"/>
      <c r="X176" s="45"/>
      <c r="Y176" s="3">
        <v>0</v>
      </c>
      <c r="Z176" s="147">
        <v>13</v>
      </c>
      <c r="AA176" s="3">
        <f>SUM(Y176:Z176)</f>
        <v>13</v>
      </c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29"/>
      <c r="AV176" s="148"/>
      <c r="AW176" s="148"/>
      <c r="AX176" s="148"/>
      <c r="AY176" s="29"/>
      <c r="AZ176" s="3"/>
      <c r="BA176" s="188">
        <f>AV176</f>
        <v>0</v>
      </c>
      <c r="BB176" s="2">
        <f>AW176</f>
        <v>0</v>
      </c>
      <c r="BC176" s="2">
        <f>AX176</f>
        <v>0</v>
      </c>
      <c r="BD176" s="147">
        <f>AY176</f>
        <v>0</v>
      </c>
      <c r="BE176" s="3">
        <f>EK176</f>
        <v>-0.57581573896353166</v>
      </c>
      <c r="BF176" s="188">
        <f>BA176/CV176*1000</f>
        <v>0</v>
      </c>
      <c r="BG176" s="2">
        <f>BB176/CV176*1000</f>
        <v>0</v>
      </c>
      <c r="BH176" s="2">
        <f>BC176/CV176*1000</f>
        <v>0</v>
      </c>
      <c r="BI176" s="147">
        <f>BD176/CV176*1000</f>
        <v>0</v>
      </c>
      <c r="BJ176" s="3"/>
      <c r="BK176" s="21">
        <v>10041</v>
      </c>
      <c r="BL176" s="3">
        <v>10036</v>
      </c>
      <c r="BM176" s="2">
        <v>5</v>
      </c>
      <c r="BN176" s="2">
        <v>5</v>
      </c>
      <c r="BO176" s="45"/>
      <c r="BP176" s="2">
        <f>BN176+BO176</f>
        <v>5</v>
      </c>
      <c r="BQ176" s="2">
        <f>BM176/BL176*1000</f>
        <v>0.49820645675567954</v>
      </c>
      <c r="BR176" s="2">
        <f>BP176/BL176*1000</f>
        <v>0.49820645675567954</v>
      </c>
      <c r="BS176" s="2"/>
      <c r="BT176" s="7">
        <v>10229</v>
      </c>
      <c r="BU176" s="3">
        <v>10213</v>
      </c>
      <c r="BV176" s="2">
        <f>BT176-BU176</f>
        <v>16</v>
      </c>
      <c r="BW176" s="2">
        <v>16</v>
      </c>
      <c r="BX176" s="61"/>
      <c r="BY176" s="2">
        <f>BW176+BX176</f>
        <v>16</v>
      </c>
      <c r="BZ176" s="2">
        <f>BV176/BU176*1000</f>
        <v>1.566630764711642</v>
      </c>
      <c r="CA176" s="2">
        <f>BY176/BU176*1000</f>
        <v>1.566630764711642</v>
      </c>
      <c r="CB176" s="2"/>
      <c r="CC176" s="105">
        <v>10246</v>
      </c>
      <c r="CD176" s="3">
        <v>10240</v>
      </c>
      <c r="CE176" s="2">
        <f>CC176-CD176</f>
        <v>6</v>
      </c>
      <c r="CF176" s="2">
        <v>6</v>
      </c>
      <c r="CG176" s="61"/>
      <c r="CH176" s="2">
        <f>CF176+CG176</f>
        <v>6</v>
      </c>
      <c r="CI176" s="2">
        <f>CE176/CD176*1000</f>
        <v>0.5859375</v>
      </c>
      <c r="CJ176" s="2">
        <f>CH176/CD176*1000</f>
        <v>0.5859375</v>
      </c>
      <c r="CK176" s="2"/>
      <c r="CL176" s="105">
        <v>10344</v>
      </c>
      <c r="CM176" s="3">
        <v>10335</v>
      </c>
      <c r="CN176" s="2">
        <f>CL176-CM176</f>
        <v>9</v>
      </c>
      <c r="CO176" s="2">
        <f>CN176</f>
        <v>9</v>
      </c>
      <c r="CP176" s="61"/>
      <c r="CQ176" s="2">
        <f>CO176+CP176</f>
        <v>9</v>
      </c>
      <c r="CR176" s="2">
        <f>CN176/CM176*1000</f>
        <v>0.87082728592162562</v>
      </c>
      <c r="CS176" s="2">
        <f>CQ176/CM176*1000</f>
        <v>0.87082728592162562</v>
      </c>
      <c r="CT176" s="2"/>
      <c r="CU176" s="132">
        <v>10414</v>
      </c>
      <c r="CV176" s="3">
        <v>10420</v>
      </c>
      <c r="CW176" s="2">
        <f>CU176-CV176</f>
        <v>-6</v>
      </c>
      <c r="CX176" s="2">
        <f>CW176</f>
        <v>-6</v>
      </c>
      <c r="CY176" s="61"/>
      <c r="CZ176" s="2">
        <f>CX176+CY176</f>
        <v>-6</v>
      </c>
      <c r="DA176" s="2">
        <f>CW176/CV176*1000</f>
        <v>-0.57581573896353166</v>
      </c>
      <c r="DB176" s="2">
        <f>CZ176/CV176*1000</f>
        <v>-0.57581573896353166</v>
      </c>
      <c r="DC176" s="2"/>
      <c r="DD176" s="132">
        <v>10443</v>
      </c>
      <c r="DE176" s="3">
        <v>10449</v>
      </c>
      <c r="DF176" s="2">
        <f>DD176-DE176</f>
        <v>-6</v>
      </c>
      <c r="DG176" s="2">
        <f>DF176</f>
        <v>-6</v>
      </c>
      <c r="DH176" s="61"/>
      <c r="DI176" s="2">
        <f>DG176+DH176</f>
        <v>-6</v>
      </c>
      <c r="DJ176" s="2">
        <f>DF176/DE176*1000</f>
        <v>-0.5742176284811944</v>
      </c>
      <c r="DK176" s="2">
        <f>DI176/DE176*1000</f>
        <v>-0.5742176284811944</v>
      </c>
      <c r="DL176" s="2"/>
      <c r="DM176" s="132">
        <v>10449</v>
      </c>
      <c r="DN176" s="2">
        <v>10446</v>
      </c>
      <c r="DO176" s="3">
        <f>DM176-DN176</f>
        <v>3</v>
      </c>
      <c r="DP176" s="3">
        <f>DO176/DN176*1000</f>
        <v>0.28719126938541067</v>
      </c>
      <c r="DQ176" s="2"/>
      <c r="DR176" s="132">
        <v>10406</v>
      </c>
      <c r="DS176" s="2">
        <v>10389</v>
      </c>
      <c r="DT176" s="3">
        <f>DR176-DS176</f>
        <v>17</v>
      </c>
      <c r="DU176" s="3">
        <f>DT176/DS176*1000</f>
        <v>1.6363461353354509</v>
      </c>
      <c r="DV176" s="2"/>
      <c r="DW176" s="2"/>
      <c r="DX176" s="77">
        <f>BP176</f>
        <v>5</v>
      </c>
      <c r="DY176" s="83">
        <f>BY176</f>
        <v>16</v>
      </c>
      <c r="DZ176" s="83">
        <f>CH176</f>
        <v>6</v>
      </c>
      <c r="EA176" s="81">
        <f>CQ176</f>
        <v>9</v>
      </c>
      <c r="EB176" s="81">
        <f>CZ176</f>
        <v>-6</v>
      </c>
      <c r="EC176" s="81">
        <f>DI176</f>
        <v>-6</v>
      </c>
      <c r="ED176" s="81">
        <f>DO176</f>
        <v>3</v>
      </c>
      <c r="EE176" s="81">
        <f>DT176</f>
        <v>17</v>
      </c>
      <c r="EF176" s="2"/>
      <c r="EG176" s="77">
        <f>DX176/BL176*1000</f>
        <v>0.49820645675567954</v>
      </c>
      <c r="EH176" s="83">
        <f>DY176/BU176*1000</f>
        <v>1.566630764711642</v>
      </c>
      <c r="EI176" s="83">
        <f>DZ176/CD176*1000</f>
        <v>0.5859375</v>
      </c>
      <c r="EJ176" s="81">
        <f>EA176/CM176*1000</f>
        <v>0.87082728592162562</v>
      </c>
      <c r="EK176" s="81">
        <f>EB176/CV176*1000</f>
        <v>-0.57581573896353166</v>
      </c>
      <c r="EL176" s="81">
        <f>EC176/DN176*1000</f>
        <v>-0.57438253877082135</v>
      </c>
      <c r="EM176" s="81">
        <f>ED176/DN176*1000</f>
        <v>0.28719126938541067</v>
      </c>
      <c r="EN176" s="81">
        <f>EE176/DS176*1000</f>
        <v>1.6363461353354509</v>
      </c>
      <c r="EO176" s="2"/>
      <c r="EP176" s="83">
        <f>DY176-DX176</f>
        <v>11</v>
      </c>
      <c r="EQ176" s="83">
        <f>DZ176-DY176</f>
        <v>-10</v>
      </c>
      <c r="ER176" s="83">
        <f>EA176-DZ176</f>
        <v>3</v>
      </c>
      <c r="ES176" s="83">
        <f>EB176-EA176</f>
        <v>-15</v>
      </c>
      <c r="ET176" s="83">
        <f>EC176-EB176</f>
        <v>0</v>
      </c>
      <c r="EU176" s="83">
        <f>ED176-EC176</f>
        <v>9</v>
      </c>
      <c r="EV176" s="83">
        <f>EE176-ED176</f>
        <v>14</v>
      </c>
      <c r="EW176" s="2">
        <f>EU176+EV176</f>
        <v>23</v>
      </c>
      <c r="EX176" s="2">
        <f>SUM(ES176:EV176)</f>
        <v>8</v>
      </c>
      <c r="EY176" s="54"/>
      <c r="EZ176" s="77">
        <f>BR176</f>
        <v>0.49820645675567954</v>
      </c>
      <c r="FA176" s="83">
        <f>CA176</f>
        <v>1.566630764711642</v>
      </c>
      <c r="FB176" s="83">
        <f>CJ176</f>
        <v>0.5859375</v>
      </c>
      <c r="FC176" s="81">
        <f>CS176</f>
        <v>0.87082728592162562</v>
      </c>
      <c r="FD176" s="83">
        <f>DB176</f>
        <v>-0.57581573896353166</v>
      </c>
      <c r="FE176" s="83">
        <f>DP176</f>
        <v>0.28719126938541067</v>
      </c>
      <c r="FF176" s="83">
        <f>DP176</f>
        <v>0.28719126938541067</v>
      </c>
      <c r="FG176" s="83">
        <f>DU176</f>
        <v>1.6363461353354509</v>
      </c>
      <c r="FH176" s="2">
        <f>EW176/DE176*1000</f>
        <v>2.2011675758445786</v>
      </c>
      <c r="FI176" s="2">
        <f>EX176/CM176*1000</f>
        <v>0.77406869859700045</v>
      </c>
      <c r="FJ176" s="2"/>
      <c r="FK176" s="3">
        <f>EE176</f>
        <v>17</v>
      </c>
    </row>
    <row r="177" spans="1:167" ht="12" customHeight="1" x14ac:dyDescent="0.25">
      <c r="A177" s="2">
        <v>3</v>
      </c>
      <c r="B177" s="10" t="s">
        <v>151</v>
      </c>
      <c r="C177" s="197">
        <v>53028</v>
      </c>
      <c r="D177" s="10"/>
      <c r="E177" s="2" t="s">
        <v>359</v>
      </c>
      <c r="F177" s="33"/>
      <c r="G177" s="33"/>
      <c r="H177" s="33"/>
      <c r="I177" s="33"/>
      <c r="J177" s="33"/>
      <c r="K177" s="33"/>
      <c r="L177" s="33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61"/>
      <c r="X177" s="45"/>
      <c r="Y177" s="3">
        <v>66</v>
      </c>
      <c r="Z177" s="147">
        <v>6</v>
      </c>
      <c r="AA177" s="3">
        <f>SUM(Y177:Z177)</f>
        <v>72</v>
      </c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29"/>
      <c r="AV177" s="148"/>
      <c r="AW177" s="148"/>
      <c r="AX177" s="148"/>
      <c r="AY177" s="29"/>
      <c r="AZ177" s="3"/>
      <c r="BA177" s="188">
        <f>AV177</f>
        <v>0</v>
      </c>
      <c r="BB177" s="2">
        <f>AW177</f>
        <v>0</v>
      </c>
      <c r="BC177" s="2">
        <f>AX177</f>
        <v>0</v>
      </c>
      <c r="BD177" s="147">
        <f>AY177</f>
        <v>0</v>
      </c>
      <c r="BE177" s="3">
        <f>EK177</f>
        <v>3.4814475492441597</v>
      </c>
      <c r="BF177" s="188">
        <f>BA177/CV177*1000</f>
        <v>0</v>
      </c>
      <c r="BG177" s="2">
        <f>BB177/CV177*1000</f>
        <v>0</v>
      </c>
      <c r="BH177" s="2">
        <f>BC177/CV177*1000</f>
        <v>0</v>
      </c>
      <c r="BI177" s="147">
        <f>BD177/CV177*1000</f>
        <v>0</v>
      </c>
      <c r="BJ177" s="3"/>
      <c r="BK177" s="21">
        <v>21296</v>
      </c>
      <c r="BL177" s="3">
        <v>21264</v>
      </c>
      <c r="BM177" s="2">
        <v>32</v>
      </c>
      <c r="BN177" s="2">
        <v>32</v>
      </c>
      <c r="BO177" s="45"/>
      <c r="BP177" s="2">
        <f>BN177+BO177</f>
        <v>32</v>
      </c>
      <c r="BQ177" s="2">
        <f>BM177/BL177*1000</f>
        <v>1.5048908954100828</v>
      </c>
      <c r="BR177" s="2">
        <f>BP177/BL177*1000</f>
        <v>1.5048908954100828</v>
      </c>
      <c r="BS177" s="2"/>
      <c r="BT177" s="7">
        <v>21649</v>
      </c>
      <c r="BU177" s="3">
        <v>21597</v>
      </c>
      <c r="BV177" s="2">
        <f>BT177-BU177</f>
        <v>52</v>
      </c>
      <c r="BW177" s="2">
        <v>52</v>
      </c>
      <c r="BX177" s="61"/>
      <c r="BY177" s="2">
        <f>BW177+BX177</f>
        <v>52</v>
      </c>
      <c r="BZ177" s="2">
        <f>BV177/BU177*1000</f>
        <v>2.4077418159929622</v>
      </c>
      <c r="CA177" s="2">
        <f>BY177/BU177*1000</f>
        <v>2.4077418159929622</v>
      </c>
      <c r="CB177" s="2"/>
      <c r="CC177" s="105">
        <v>21669</v>
      </c>
      <c r="CD177" s="3">
        <v>21621</v>
      </c>
      <c r="CE177" s="2">
        <f>CC177-CD177</f>
        <v>48</v>
      </c>
      <c r="CF177" s="2">
        <v>48</v>
      </c>
      <c r="CG177" s="61"/>
      <c r="CH177" s="2">
        <f>CF177+CG177</f>
        <v>48</v>
      </c>
      <c r="CI177" s="2">
        <f>CE177/CD177*1000</f>
        <v>2.2200638268350215</v>
      </c>
      <c r="CJ177" s="2">
        <f>CH177/CD177*1000</f>
        <v>2.2200638268350215</v>
      </c>
      <c r="CK177" s="2"/>
      <c r="CL177" s="105">
        <v>21803</v>
      </c>
      <c r="CM177" s="3">
        <v>21719</v>
      </c>
      <c r="CN177" s="2">
        <f>CL177-CM177</f>
        <v>84</v>
      </c>
      <c r="CO177" s="2">
        <f>CN177</f>
        <v>84</v>
      </c>
      <c r="CP177" s="61"/>
      <c r="CQ177" s="2">
        <f>CO177+CP177</f>
        <v>84</v>
      </c>
      <c r="CR177" s="2">
        <f>CN177/CM177*1000</f>
        <v>3.8675813803582115</v>
      </c>
      <c r="CS177" s="2">
        <f>CQ177/CM177*1000</f>
        <v>3.8675813803582115</v>
      </c>
      <c r="CT177" s="2"/>
      <c r="CU177" s="132">
        <v>21906</v>
      </c>
      <c r="CV177" s="3">
        <v>21830</v>
      </c>
      <c r="CW177" s="2">
        <f>CU177-CV177</f>
        <v>76</v>
      </c>
      <c r="CX177" s="2">
        <f>CW177</f>
        <v>76</v>
      </c>
      <c r="CY177" s="61"/>
      <c r="CZ177" s="2">
        <f>CX177+CY177</f>
        <v>76</v>
      </c>
      <c r="DA177" s="2">
        <f>CW177/CV177*1000</f>
        <v>3.4814475492441597</v>
      </c>
      <c r="DB177" s="2">
        <f>CZ177/CV177*1000</f>
        <v>3.4814475492441597</v>
      </c>
      <c r="DC177" s="2"/>
      <c r="DD177" s="132">
        <v>21820</v>
      </c>
      <c r="DE177" s="3">
        <v>21742</v>
      </c>
      <c r="DF177" s="2">
        <f>DD177-DE177</f>
        <v>78</v>
      </c>
      <c r="DG177" s="2">
        <f>DF177</f>
        <v>78</v>
      </c>
      <c r="DH177" s="61"/>
      <c r="DI177" s="2">
        <f>DG177+DH177</f>
        <v>78</v>
      </c>
      <c r="DJ177" s="2">
        <f>DF177/DE177*1000</f>
        <v>3.5875264465090608</v>
      </c>
      <c r="DK177" s="2">
        <f>DI177/DE177*1000</f>
        <v>3.5875264465090608</v>
      </c>
      <c r="DL177" s="2"/>
      <c r="DM177" s="132">
        <v>21917</v>
      </c>
      <c r="DN177" s="2">
        <v>21863</v>
      </c>
      <c r="DO177" s="3">
        <f>DM177-DN177</f>
        <v>54</v>
      </c>
      <c r="DP177" s="3">
        <f>DO177/DN177*1000</f>
        <v>2.4699263596029821</v>
      </c>
      <c r="DQ177" s="2"/>
      <c r="DR177" s="132">
        <v>21982</v>
      </c>
      <c r="DS177" s="2">
        <v>21916</v>
      </c>
      <c r="DT177" s="3">
        <f>DR177-DS177</f>
        <v>66</v>
      </c>
      <c r="DU177" s="3">
        <f>DT177/DS177*1000</f>
        <v>3.0114984486220111</v>
      </c>
      <c r="DV177" s="2"/>
      <c r="DW177" s="2"/>
      <c r="DX177" s="77">
        <f>BP177</f>
        <v>32</v>
      </c>
      <c r="DY177" s="83">
        <f>BY177</f>
        <v>52</v>
      </c>
      <c r="DZ177" s="83">
        <f>CH177</f>
        <v>48</v>
      </c>
      <c r="EA177" s="81">
        <f>CQ177</f>
        <v>84</v>
      </c>
      <c r="EB177" s="81">
        <f>CZ177</f>
        <v>76</v>
      </c>
      <c r="EC177" s="81">
        <f>DI177</f>
        <v>78</v>
      </c>
      <c r="ED177" s="81">
        <f>DO177</f>
        <v>54</v>
      </c>
      <c r="EE177" s="81">
        <f>DT177</f>
        <v>66</v>
      </c>
      <c r="EF177" s="2"/>
      <c r="EG177" s="77">
        <f>DX177/BL177*1000</f>
        <v>1.5048908954100828</v>
      </c>
      <c r="EH177" s="83">
        <f>DY177/BU177*1000</f>
        <v>2.4077418159929622</v>
      </c>
      <c r="EI177" s="83">
        <f>DZ177/CD177*1000</f>
        <v>2.2200638268350215</v>
      </c>
      <c r="EJ177" s="81">
        <f>EA177/CM177*1000</f>
        <v>3.8675813803582115</v>
      </c>
      <c r="EK177" s="81">
        <f>EB177/CV177*1000</f>
        <v>3.4814475492441597</v>
      </c>
      <c r="EL177" s="81">
        <f>EC177/DN177*1000</f>
        <v>3.5676714083154191</v>
      </c>
      <c r="EM177" s="81">
        <f>ED177/DN177*1000</f>
        <v>2.4699263596029821</v>
      </c>
      <c r="EN177" s="81">
        <f>EE177/DS177*1000</f>
        <v>3.0114984486220111</v>
      </c>
      <c r="EO177" s="2"/>
      <c r="EP177" s="83">
        <f>DY177-DX177</f>
        <v>20</v>
      </c>
      <c r="EQ177" s="83">
        <f>DZ177-DY177</f>
        <v>-4</v>
      </c>
      <c r="ER177" s="83">
        <f>EA177-DZ177</f>
        <v>36</v>
      </c>
      <c r="ES177" s="83">
        <f>EB177-EA177</f>
        <v>-8</v>
      </c>
      <c r="ET177" s="83">
        <f>EC177-EB177</f>
        <v>2</v>
      </c>
      <c r="EU177" s="83">
        <f>ED177-EC177</f>
        <v>-24</v>
      </c>
      <c r="EV177" s="83">
        <f>EE177-ED177</f>
        <v>12</v>
      </c>
      <c r="EW177" s="2">
        <f>EU177+EV177</f>
        <v>-12</v>
      </c>
      <c r="EX177" s="2">
        <f>SUM(ES177:EV177)</f>
        <v>-18</v>
      </c>
      <c r="EY177" s="54"/>
      <c r="EZ177" s="77">
        <f>BR177</f>
        <v>1.5048908954100828</v>
      </c>
      <c r="FA177" s="83">
        <f>CA177</f>
        <v>2.4077418159929622</v>
      </c>
      <c r="FB177" s="83">
        <f>CJ177</f>
        <v>2.2200638268350215</v>
      </c>
      <c r="FC177" s="81">
        <f>CS177</f>
        <v>3.8675813803582115</v>
      </c>
      <c r="FD177" s="83">
        <f>DB177</f>
        <v>3.4814475492441597</v>
      </c>
      <c r="FE177" s="83">
        <f>DP177</f>
        <v>2.4699263596029821</v>
      </c>
      <c r="FF177" s="83">
        <f>DP177</f>
        <v>2.4699263596029821</v>
      </c>
      <c r="FG177" s="83">
        <f>DU177</f>
        <v>3.0114984486220111</v>
      </c>
      <c r="FH177" s="2">
        <f>EW177/DE177*1000</f>
        <v>-0.55192714561677858</v>
      </c>
      <c r="FI177" s="2">
        <f>EX177/CM177*1000</f>
        <v>-0.82876743864818825</v>
      </c>
      <c r="FJ177" s="2"/>
      <c r="FK177" s="3">
        <f>EE177</f>
        <v>66</v>
      </c>
    </row>
    <row r="178" spans="1:167" ht="12" customHeight="1" x14ac:dyDescent="0.25">
      <c r="A178" s="2">
        <v>3</v>
      </c>
      <c r="B178" s="10" t="s">
        <v>151</v>
      </c>
      <c r="C178" s="197">
        <v>51065</v>
      </c>
      <c r="D178" s="10"/>
      <c r="E178" s="2" t="s">
        <v>360</v>
      </c>
      <c r="F178" s="33"/>
      <c r="G178" s="33"/>
      <c r="H178" s="33"/>
      <c r="I178" s="33"/>
      <c r="J178" s="33"/>
      <c r="K178" s="33"/>
      <c r="L178" s="33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61"/>
      <c r="X178" s="45"/>
      <c r="Y178" s="3">
        <v>6</v>
      </c>
      <c r="Z178" s="147">
        <v>6</v>
      </c>
      <c r="AA178" s="3">
        <f>SUM(Y178:Z178)</f>
        <v>12</v>
      </c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29"/>
      <c r="AV178" s="148"/>
      <c r="AW178" s="148"/>
      <c r="AX178" s="148"/>
      <c r="AY178" s="29"/>
      <c r="AZ178" s="3"/>
      <c r="BA178" s="188">
        <f>AV178</f>
        <v>0</v>
      </c>
      <c r="BB178" s="2">
        <f>AW178</f>
        <v>0</v>
      </c>
      <c r="BC178" s="2">
        <f>AX178</f>
        <v>0</v>
      </c>
      <c r="BD178" s="147">
        <f>AY178</f>
        <v>0</v>
      </c>
      <c r="BE178" s="3">
        <f>EK178</f>
        <v>0.25625694029213292</v>
      </c>
      <c r="BF178" s="188">
        <f>BA178/CV178*1000</f>
        <v>0</v>
      </c>
      <c r="BG178" s="2">
        <f>BB178/CV178*1000</f>
        <v>0</v>
      </c>
      <c r="BH178" s="2">
        <f>BC178/CV178*1000</f>
        <v>0</v>
      </c>
      <c r="BI178" s="147">
        <f>BD178/CV178*1000</f>
        <v>0</v>
      </c>
      <c r="BJ178" s="3"/>
      <c r="BK178" s="21">
        <v>11454</v>
      </c>
      <c r="BL178" s="3">
        <v>11443</v>
      </c>
      <c r="BM178" s="2">
        <v>11</v>
      </c>
      <c r="BN178" s="2">
        <v>11</v>
      </c>
      <c r="BO178" s="45"/>
      <c r="BP178" s="2">
        <f>BN178+BO178</f>
        <v>11</v>
      </c>
      <c r="BQ178" s="2">
        <f>BM178/BL178*1000</f>
        <v>0.96128637595036259</v>
      </c>
      <c r="BR178" s="2">
        <f>BP178/BL178*1000</f>
        <v>0.96128637595036259</v>
      </c>
      <c r="BS178" s="2"/>
      <c r="BT178" s="7">
        <v>11527</v>
      </c>
      <c r="BU178" s="3">
        <v>11515</v>
      </c>
      <c r="BV178" s="2">
        <f>BT178-BU178</f>
        <v>12</v>
      </c>
      <c r="BW178" s="2">
        <v>12</v>
      </c>
      <c r="BX178" s="61"/>
      <c r="BY178" s="2">
        <f>BW178+BX178</f>
        <v>12</v>
      </c>
      <c r="BZ178" s="2">
        <f>BV178/BU178*1000</f>
        <v>1.0421189752496742</v>
      </c>
      <c r="CA178" s="2">
        <f>BY178/BU178*1000</f>
        <v>1.0421189752496742</v>
      </c>
      <c r="CB178" s="2"/>
      <c r="CC178" s="105">
        <v>11640</v>
      </c>
      <c r="CD178" s="3">
        <v>11634</v>
      </c>
      <c r="CE178" s="2">
        <f>CC178-CD178</f>
        <v>6</v>
      </c>
      <c r="CF178" s="2">
        <v>6</v>
      </c>
      <c r="CG178" s="61"/>
      <c r="CH178" s="2">
        <f>CF178+CG178</f>
        <v>6</v>
      </c>
      <c r="CI178" s="2">
        <f>CE178/CD178*1000</f>
        <v>0.51572975760701389</v>
      </c>
      <c r="CJ178" s="2">
        <f>CH178/CD178*1000</f>
        <v>0.51572975760701389</v>
      </c>
      <c r="CK178" s="2"/>
      <c r="CL178" s="105">
        <v>11662</v>
      </c>
      <c r="CM178" s="3">
        <v>11664</v>
      </c>
      <c r="CN178" s="2">
        <f>CL178-CM178</f>
        <v>-2</v>
      </c>
      <c r="CO178" s="2">
        <f>CN178</f>
        <v>-2</v>
      </c>
      <c r="CP178" s="61"/>
      <c r="CQ178" s="2">
        <f>CO178+CP178</f>
        <v>-2</v>
      </c>
      <c r="CR178" s="2">
        <f>CN178/CM178*1000</f>
        <v>-0.17146776406035663</v>
      </c>
      <c r="CS178" s="2">
        <f>CQ178/CM178*1000</f>
        <v>-0.17146776406035663</v>
      </c>
      <c r="CT178" s="2"/>
      <c r="CU178" s="132">
        <v>11710</v>
      </c>
      <c r="CV178" s="3">
        <v>11707</v>
      </c>
      <c r="CW178" s="2">
        <f>CU178-CV178</f>
        <v>3</v>
      </c>
      <c r="CX178" s="2">
        <f>CW178</f>
        <v>3</v>
      </c>
      <c r="CY178" s="61"/>
      <c r="CZ178" s="2">
        <f>CX178+CY178</f>
        <v>3</v>
      </c>
      <c r="DA178" s="2">
        <f>CW178/CV178*1000</f>
        <v>0.25625694029213292</v>
      </c>
      <c r="DB178" s="2">
        <f>CZ178/CV178*1000</f>
        <v>0.25625694029213292</v>
      </c>
      <c r="DC178" s="2"/>
      <c r="DD178" s="132">
        <v>11749</v>
      </c>
      <c r="DE178" s="3">
        <v>11754</v>
      </c>
      <c r="DF178" s="2">
        <f>DD178-DE178</f>
        <v>-5</v>
      </c>
      <c r="DG178" s="2">
        <f>DF178</f>
        <v>-5</v>
      </c>
      <c r="DH178" s="61"/>
      <c r="DI178" s="2">
        <f>DG178+DH178</f>
        <v>-5</v>
      </c>
      <c r="DJ178" s="2">
        <f>DF178/DE178*1000</f>
        <v>-0.42538710226305942</v>
      </c>
      <c r="DK178" s="2">
        <f>DI178/DE178*1000</f>
        <v>-0.42538710226305942</v>
      </c>
      <c r="DL178" s="2"/>
      <c r="DM178" s="132">
        <v>11736</v>
      </c>
      <c r="DN178" s="2">
        <v>11736</v>
      </c>
      <c r="DO178" s="3">
        <f>DM178-DN178</f>
        <v>0</v>
      </c>
      <c r="DP178" s="3">
        <f>DO178/DN178*1000</f>
        <v>0</v>
      </c>
      <c r="DQ178" s="2"/>
      <c r="DR178" s="132">
        <v>11785</v>
      </c>
      <c r="DS178" s="2">
        <v>11807</v>
      </c>
      <c r="DT178" s="3">
        <f>DR178-DS178</f>
        <v>-22</v>
      </c>
      <c r="DU178" s="3">
        <f>DT178/DS178*1000</f>
        <v>-1.8633014313542815</v>
      </c>
      <c r="DV178" s="2"/>
      <c r="DW178" s="2"/>
      <c r="DX178" s="77">
        <f>BP178</f>
        <v>11</v>
      </c>
      <c r="DY178" s="83">
        <f>BY178</f>
        <v>12</v>
      </c>
      <c r="DZ178" s="83">
        <f>CH178</f>
        <v>6</v>
      </c>
      <c r="EA178" s="81">
        <f>CQ178</f>
        <v>-2</v>
      </c>
      <c r="EB178" s="81">
        <f>CZ178</f>
        <v>3</v>
      </c>
      <c r="EC178" s="81">
        <f>DI178</f>
        <v>-5</v>
      </c>
      <c r="ED178" s="81">
        <f>DO178</f>
        <v>0</v>
      </c>
      <c r="EE178" s="81">
        <f>DT178</f>
        <v>-22</v>
      </c>
      <c r="EF178" s="2"/>
      <c r="EG178" s="77">
        <f>DX178/BL178*1000</f>
        <v>0.96128637595036259</v>
      </c>
      <c r="EH178" s="83">
        <f>DY178/BU178*1000</f>
        <v>1.0421189752496742</v>
      </c>
      <c r="EI178" s="83">
        <f>DZ178/CD178*1000</f>
        <v>0.51572975760701389</v>
      </c>
      <c r="EJ178" s="81">
        <f>EA178/CM178*1000</f>
        <v>-0.17146776406035663</v>
      </c>
      <c r="EK178" s="81">
        <f>EB178/CV178*1000</f>
        <v>0.25625694029213292</v>
      </c>
      <c r="EL178" s="81">
        <f>EC178/DN178*1000</f>
        <v>-0.42603953646898435</v>
      </c>
      <c r="EM178" s="81">
        <f>ED178/DN178*1000</f>
        <v>0</v>
      </c>
      <c r="EN178" s="81">
        <f>EE178/DS178*1000</f>
        <v>-1.8633014313542815</v>
      </c>
      <c r="EO178" s="2"/>
      <c r="EP178" s="83">
        <f>DY178-DX178</f>
        <v>1</v>
      </c>
      <c r="EQ178" s="83">
        <f>DZ178-DY178</f>
        <v>-6</v>
      </c>
      <c r="ER178" s="83">
        <f>EA178-DZ178</f>
        <v>-8</v>
      </c>
      <c r="ES178" s="83">
        <f>EB178-EA178</f>
        <v>5</v>
      </c>
      <c r="ET178" s="83">
        <f>EC178-EB178</f>
        <v>-8</v>
      </c>
      <c r="EU178" s="83">
        <f>ED178-EC178</f>
        <v>5</v>
      </c>
      <c r="EV178" s="83">
        <f>EE178-ED178</f>
        <v>-22</v>
      </c>
      <c r="EW178" s="2">
        <f>EU178+EV178</f>
        <v>-17</v>
      </c>
      <c r="EX178" s="2">
        <f>SUM(ES178:EV178)</f>
        <v>-20</v>
      </c>
      <c r="EY178" s="54"/>
      <c r="EZ178" s="77">
        <f>BR178</f>
        <v>0.96128637595036259</v>
      </c>
      <c r="FA178" s="83">
        <f>CA178</f>
        <v>1.0421189752496742</v>
      </c>
      <c r="FB178" s="83">
        <f>CJ178</f>
        <v>0.51572975760701389</v>
      </c>
      <c r="FC178" s="81">
        <f>CS178</f>
        <v>-0.17146776406035663</v>
      </c>
      <c r="FD178" s="83">
        <f>DB178</f>
        <v>0.25625694029213292</v>
      </c>
      <c r="FE178" s="83">
        <f>DP178</f>
        <v>0</v>
      </c>
      <c r="FF178" s="83">
        <f>DP178</f>
        <v>0</v>
      </c>
      <c r="FG178" s="83">
        <f>DU178</f>
        <v>-1.8633014313542815</v>
      </c>
      <c r="FH178" s="2">
        <f>EW178/DE178*1000</f>
        <v>-1.4463161476944018</v>
      </c>
      <c r="FI178" s="2">
        <f>EX178/CM178*1000</f>
        <v>-1.7146776406035664</v>
      </c>
      <c r="FJ178" s="2"/>
      <c r="FK178" s="3">
        <f>EE178</f>
        <v>-22</v>
      </c>
    </row>
    <row r="179" spans="1:167" ht="12" customHeight="1" x14ac:dyDescent="0.25">
      <c r="A179" s="2">
        <v>3</v>
      </c>
      <c r="B179" s="10" t="s">
        <v>151</v>
      </c>
      <c r="C179" s="197">
        <v>56029</v>
      </c>
      <c r="D179" s="10"/>
      <c r="E179" s="2" t="s">
        <v>361</v>
      </c>
      <c r="F179" s="33"/>
      <c r="G179" s="33"/>
      <c r="H179" s="33"/>
      <c r="I179" s="33"/>
      <c r="J179" s="33"/>
      <c r="K179" s="33"/>
      <c r="L179" s="33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61"/>
      <c r="X179" s="45"/>
      <c r="Y179" s="3">
        <v>5</v>
      </c>
      <c r="Z179" s="147">
        <v>2</v>
      </c>
      <c r="AA179" s="3">
        <f>SUM(Y179:Z179)</f>
        <v>7</v>
      </c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29"/>
      <c r="AV179" s="148"/>
      <c r="AW179" s="148"/>
      <c r="AX179" s="148"/>
      <c r="AY179" s="29"/>
      <c r="AZ179" s="3"/>
      <c r="BA179" s="188">
        <f>AV179</f>
        <v>0</v>
      </c>
      <c r="BB179" s="2">
        <f>AW179</f>
        <v>0</v>
      </c>
      <c r="BC179" s="2">
        <f>AX179</f>
        <v>0</v>
      </c>
      <c r="BD179" s="147">
        <f>AY179</f>
        <v>0</v>
      </c>
      <c r="BE179" s="3">
        <f>EK179</f>
        <v>-0.51177072671443191</v>
      </c>
      <c r="BF179" s="188">
        <f>BA179/CV179*1000</f>
        <v>0</v>
      </c>
      <c r="BG179" s="2">
        <f>BB179/CV179*1000</f>
        <v>0</v>
      </c>
      <c r="BH179" s="2">
        <f>BC179/CV179*1000</f>
        <v>0</v>
      </c>
      <c r="BI179" s="147">
        <f>BD179/CV179*1000</f>
        <v>0</v>
      </c>
      <c r="BJ179" s="3"/>
      <c r="BK179" s="21">
        <v>3835</v>
      </c>
      <c r="BL179" s="3">
        <v>3823</v>
      </c>
      <c r="BM179" s="2">
        <v>12</v>
      </c>
      <c r="BN179" s="2">
        <v>12</v>
      </c>
      <c r="BO179" s="45"/>
      <c r="BP179" s="2">
        <f>BN179+BO179</f>
        <v>12</v>
      </c>
      <c r="BQ179" s="2">
        <f>BM179/BL179*1000</f>
        <v>3.1388961548522105</v>
      </c>
      <c r="BR179" s="2">
        <f>BP179/BL179*1000</f>
        <v>3.1388961548522105</v>
      </c>
      <c r="BS179" s="2"/>
      <c r="BT179" s="7">
        <v>3902</v>
      </c>
      <c r="BU179" s="3">
        <v>3899</v>
      </c>
      <c r="BV179" s="2">
        <f>BT179-BU179</f>
        <v>3</v>
      </c>
      <c r="BW179" s="2">
        <v>3</v>
      </c>
      <c r="BX179" s="61"/>
      <c r="BY179" s="2">
        <f>BW179+BX179</f>
        <v>3</v>
      </c>
      <c r="BZ179" s="2">
        <f>BV179/BU179*1000</f>
        <v>0.76942805847653251</v>
      </c>
      <c r="CA179" s="2">
        <f>BY179/BU179*1000</f>
        <v>0.76942805847653251</v>
      </c>
      <c r="CB179" s="2"/>
      <c r="CC179" s="105">
        <v>3943</v>
      </c>
      <c r="CD179" s="3">
        <v>3944</v>
      </c>
      <c r="CE179" s="2">
        <f>CC179-CD179</f>
        <v>-1</v>
      </c>
      <c r="CF179" s="2">
        <v>-1</v>
      </c>
      <c r="CG179" s="61"/>
      <c r="CH179" s="2">
        <f>CF179+CG179</f>
        <v>-1</v>
      </c>
      <c r="CI179" s="2">
        <f>CE179/CD179*1000</f>
        <v>-0.25354969574036512</v>
      </c>
      <c r="CJ179" s="2">
        <f>CH179/CD179*1000</f>
        <v>-0.25354969574036512</v>
      </c>
      <c r="CK179" s="2"/>
      <c r="CL179" s="105">
        <v>3972</v>
      </c>
      <c r="CM179" s="3">
        <v>3978</v>
      </c>
      <c r="CN179" s="2">
        <f>CL179-CM179</f>
        <v>-6</v>
      </c>
      <c r="CO179" s="2">
        <f>CN179</f>
        <v>-6</v>
      </c>
      <c r="CP179" s="61"/>
      <c r="CQ179" s="2">
        <f>CO179+CP179</f>
        <v>-6</v>
      </c>
      <c r="CR179" s="2">
        <f>CN179/CM179*1000</f>
        <v>-1.5082956259426847</v>
      </c>
      <c r="CS179" s="2">
        <f>CQ179/CM179*1000</f>
        <v>-1.5082956259426847</v>
      </c>
      <c r="CT179" s="2"/>
      <c r="CU179" s="132">
        <v>3906</v>
      </c>
      <c r="CV179" s="3">
        <v>3908</v>
      </c>
      <c r="CW179" s="2">
        <f>CU179-CV179</f>
        <v>-2</v>
      </c>
      <c r="CX179" s="2">
        <f>CW179</f>
        <v>-2</v>
      </c>
      <c r="CY179" s="61"/>
      <c r="CZ179" s="2">
        <f>CX179+CY179</f>
        <v>-2</v>
      </c>
      <c r="DA179" s="2">
        <f>CW179/CV179*1000</f>
        <v>-0.51177072671443191</v>
      </c>
      <c r="DB179" s="2">
        <f>CZ179/CV179*1000</f>
        <v>-0.51177072671443191</v>
      </c>
      <c r="DC179" s="2"/>
      <c r="DD179" s="132">
        <v>3937</v>
      </c>
      <c r="DE179" s="3">
        <v>3938</v>
      </c>
      <c r="DF179" s="2">
        <f>DD179-DE179</f>
        <v>-1</v>
      </c>
      <c r="DG179" s="2">
        <f>DF179</f>
        <v>-1</v>
      </c>
      <c r="DH179" s="61"/>
      <c r="DI179" s="2">
        <f>DG179+DH179</f>
        <v>-1</v>
      </c>
      <c r="DJ179" s="2">
        <f>DF179/DE179*1000</f>
        <v>-0.25393600812595224</v>
      </c>
      <c r="DK179" s="2">
        <f>DI179/DE179*1000</f>
        <v>-0.25393600812595224</v>
      </c>
      <c r="DL179" s="2"/>
      <c r="DM179" s="132">
        <v>3954</v>
      </c>
      <c r="DN179" s="2">
        <v>3952</v>
      </c>
      <c r="DO179" s="3">
        <f>DM179-DN179</f>
        <v>2</v>
      </c>
      <c r="DP179" s="3">
        <f>DO179/DN179*1000</f>
        <v>0.50607287449392713</v>
      </c>
      <c r="DQ179" s="2"/>
      <c r="DR179" s="132">
        <v>3963</v>
      </c>
      <c r="DS179" s="2">
        <v>3961</v>
      </c>
      <c r="DT179" s="3">
        <f>DR179-DS179</f>
        <v>2</v>
      </c>
      <c r="DU179" s="3">
        <f>DT179/DS179*1000</f>
        <v>0.50492299924261552</v>
      </c>
      <c r="DV179" s="2"/>
      <c r="DW179" s="2"/>
      <c r="DX179" s="77">
        <f>BP179</f>
        <v>12</v>
      </c>
      <c r="DY179" s="83">
        <f>BY179</f>
        <v>3</v>
      </c>
      <c r="DZ179" s="83">
        <f>CH179</f>
        <v>-1</v>
      </c>
      <c r="EA179" s="81">
        <f>CQ179</f>
        <v>-6</v>
      </c>
      <c r="EB179" s="81">
        <f>CZ179</f>
        <v>-2</v>
      </c>
      <c r="EC179" s="81">
        <f>DI179</f>
        <v>-1</v>
      </c>
      <c r="ED179" s="81">
        <f>DO179</f>
        <v>2</v>
      </c>
      <c r="EE179" s="81">
        <f>DT179</f>
        <v>2</v>
      </c>
      <c r="EF179" s="2"/>
      <c r="EG179" s="77">
        <f>DX179/BL179*1000</f>
        <v>3.1388961548522105</v>
      </c>
      <c r="EH179" s="83">
        <f>DY179/BU179*1000</f>
        <v>0.76942805847653251</v>
      </c>
      <c r="EI179" s="83">
        <f>DZ179/CD179*1000</f>
        <v>-0.25354969574036512</v>
      </c>
      <c r="EJ179" s="81">
        <f>EA179/CM179*1000</f>
        <v>-1.5082956259426847</v>
      </c>
      <c r="EK179" s="81">
        <f>EB179/CV179*1000</f>
        <v>-0.51177072671443191</v>
      </c>
      <c r="EL179" s="81">
        <f>EC179/DN179*1000</f>
        <v>-0.25303643724696356</v>
      </c>
      <c r="EM179" s="81">
        <f>ED179/DN179*1000</f>
        <v>0.50607287449392713</v>
      </c>
      <c r="EN179" s="81">
        <f>EE179/DS179*1000</f>
        <v>0.50492299924261552</v>
      </c>
      <c r="EO179" s="2"/>
      <c r="EP179" s="83">
        <f>DY179-DX179</f>
        <v>-9</v>
      </c>
      <c r="EQ179" s="83">
        <f>DZ179-DY179</f>
        <v>-4</v>
      </c>
      <c r="ER179" s="83">
        <f>EA179-DZ179</f>
        <v>-5</v>
      </c>
      <c r="ES179" s="83">
        <f>EB179-EA179</f>
        <v>4</v>
      </c>
      <c r="ET179" s="83">
        <f>EC179-EB179</f>
        <v>1</v>
      </c>
      <c r="EU179" s="83">
        <f>ED179-EC179</f>
        <v>3</v>
      </c>
      <c r="EV179" s="83">
        <f>EE179-ED179</f>
        <v>0</v>
      </c>
      <c r="EW179" s="2">
        <f>EU179+EV179</f>
        <v>3</v>
      </c>
      <c r="EX179" s="2">
        <f>SUM(ES179:EV179)</f>
        <v>8</v>
      </c>
      <c r="EY179" s="54"/>
      <c r="EZ179" s="77">
        <f>BR179</f>
        <v>3.1388961548522105</v>
      </c>
      <c r="FA179" s="83">
        <f>CA179</f>
        <v>0.76942805847653251</v>
      </c>
      <c r="FB179" s="83">
        <f>CJ179</f>
        <v>-0.25354969574036512</v>
      </c>
      <c r="FC179" s="81">
        <f>CS179</f>
        <v>-1.5082956259426847</v>
      </c>
      <c r="FD179" s="83">
        <f>DB179</f>
        <v>-0.51177072671443191</v>
      </c>
      <c r="FE179" s="83">
        <f>DP179</f>
        <v>0.50607287449392713</v>
      </c>
      <c r="FF179" s="83">
        <f>DP179</f>
        <v>0.50607287449392713</v>
      </c>
      <c r="FG179" s="83">
        <f>DU179</f>
        <v>0.50492299924261552</v>
      </c>
      <c r="FH179" s="2">
        <f>EW179/DE179*1000</f>
        <v>0.76180802437785677</v>
      </c>
      <c r="FI179" s="2">
        <f>EX179/CM179*1000</f>
        <v>2.0110608345902463</v>
      </c>
      <c r="FJ179" s="2"/>
      <c r="FK179" s="3">
        <f>EE179</f>
        <v>2</v>
      </c>
    </row>
    <row r="180" spans="1:167" ht="12" customHeight="1" x14ac:dyDescent="0.25">
      <c r="A180" s="2">
        <v>1</v>
      </c>
      <c r="B180" s="10" t="s">
        <v>147</v>
      </c>
      <c r="C180" s="197">
        <v>23023</v>
      </c>
      <c r="D180" s="10"/>
      <c r="E180" s="2" t="s">
        <v>362</v>
      </c>
      <c r="F180" s="33"/>
      <c r="G180" s="33"/>
      <c r="H180" s="33"/>
      <c r="I180" s="33"/>
      <c r="J180" s="33"/>
      <c r="K180" s="33"/>
      <c r="L180" s="33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61"/>
      <c r="X180" s="45"/>
      <c r="Y180" s="3">
        <v>4</v>
      </c>
      <c r="Z180" s="147">
        <v>7</v>
      </c>
      <c r="AA180" s="3">
        <f>SUM(Y180:Z180)</f>
        <v>11</v>
      </c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78">
        <v>3</v>
      </c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29">
        <f>SUM(AB180:AT180)</f>
        <v>3</v>
      </c>
      <c r="AV180" s="178">
        <f>SUM(AB180:AJ180)</f>
        <v>0</v>
      </c>
      <c r="AW180" s="178">
        <f>SUM(AK180:AL180)</f>
        <v>3</v>
      </c>
      <c r="AX180" s="178">
        <f>SUM(AM180:AT180)</f>
        <v>0</v>
      </c>
      <c r="AY180" s="29">
        <f>SUM(AV180:AX180)</f>
        <v>3</v>
      </c>
      <c r="AZ180" s="3"/>
      <c r="BA180" s="2">
        <f>AV180</f>
        <v>0</v>
      </c>
      <c r="BB180" s="2">
        <f>AW180</f>
        <v>3</v>
      </c>
      <c r="BC180" s="2">
        <f>AX180</f>
        <v>0</v>
      </c>
      <c r="BD180" s="3">
        <f>AY180</f>
        <v>3</v>
      </c>
      <c r="BE180" s="3">
        <f>EK180</f>
        <v>0.23060071486221609</v>
      </c>
      <c r="BF180" s="2">
        <f>BA180/CV180*1000</f>
        <v>0</v>
      </c>
      <c r="BG180" s="2">
        <f>BB180/CV180*1000</f>
        <v>0.34590107229332412</v>
      </c>
      <c r="BH180" s="2">
        <f>BC180/CV180*1000</f>
        <v>0</v>
      </c>
      <c r="BI180" s="3">
        <f>BD180/CV180*1000</f>
        <v>0.34590107229332412</v>
      </c>
      <c r="BJ180" s="3"/>
      <c r="BK180" s="21">
        <v>8540</v>
      </c>
      <c r="BL180" s="3">
        <v>8524</v>
      </c>
      <c r="BM180" s="2">
        <v>16</v>
      </c>
      <c r="BN180" s="2">
        <v>16</v>
      </c>
      <c r="BO180" s="45"/>
      <c r="BP180" s="2">
        <f>BN180+BO180</f>
        <v>16</v>
      </c>
      <c r="BQ180" s="2">
        <f>BM180/BL180*1000</f>
        <v>1.8770530267480054</v>
      </c>
      <c r="BR180" s="2">
        <f>BP180/BL180*1000</f>
        <v>1.8770530267480054</v>
      </c>
      <c r="BS180" s="2"/>
      <c r="BT180" s="7">
        <v>8592</v>
      </c>
      <c r="BU180" s="3">
        <v>8589</v>
      </c>
      <c r="BV180" s="2">
        <f>BT180-BU180</f>
        <v>3</v>
      </c>
      <c r="BW180" s="2">
        <v>3</v>
      </c>
      <c r="BX180" s="61"/>
      <c r="BY180" s="2">
        <f>BW180+BX180</f>
        <v>3</v>
      </c>
      <c r="BZ180" s="2">
        <f>BV180/BU180*1000</f>
        <v>0.34928396786587496</v>
      </c>
      <c r="CA180" s="2">
        <f>BY180/BU180*1000</f>
        <v>0.34928396786587496</v>
      </c>
      <c r="CB180" s="2"/>
      <c r="CC180" s="105">
        <v>8563</v>
      </c>
      <c r="CD180" s="3">
        <v>8551</v>
      </c>
      <c r="CE180" s="2">
        <f>CC180-CD180</f>
        <v>12</v>
      </c>
      <c r="CF180" s="2">
        <v>12</v>
      </c>
      <c r="CG180" s="61"/>
      <c r="CH180" s="2">
        <f>CF180+CG180</f>
        <v>12</v>
      </c>
      <c r="CI180" s="2">
        <f>CE180/CD180*1000</f>
        <v>1.4033446380540289</v>
      </c>
      <c r="CJ180" s="2">
        <f>CH180/CD180*1000</f>
        <v>1.4033446380540289</v>
      </c>
      <c r="CK180" s="2"/>
      <c r="CL180" s="105">
        <v>8635</v>
      </c>
      <c r="CM180" s="3">
        <v>8633</v>
      </c>
      <c r="CN180" s="2">
        <f>CL180-CM180</f>
        <v>2</v>
      </c>
      <c r="CO180" s="2">
        <f>CN180</f>
        <v>2</v>
      </c>
      <c r="CP180" s="61"/>
      <c r="CQ180" s="2">
        <f>CO180+CP180</f>
        <v>2</v>
      </c>
      <c r="CR180" s="2">
        <f>CN180/CM180*1000</f>
        <v>0.23166917641607784</v>
      </c>
      <c r="CS180" s="2">
        <f>CQ180/CM180*1000</f>
        <v>0.23166917641607784</v>
      </c>
      <c r="CT180" s="2"/>
      <c r="CU180" s="132">
        <v>8675</v>
      </c>
      <c r="CV180" s="3">
        <v>8673</v>
      </c>
      <c r="CW180" s="2">
        <f>CU180-CV180</f>
        <v>2</v>
      </c>
      <c r="CX180" s="2">
        <f>CW180</f>
        <v>2</v>
      </c>
      <c r="CY180" s="61"/>
      <c r="CZ180" s="2">
        <f>CX180+CY180</f>
        <v>2</v>
      </c>
      <c r="DA180" s="2">
        <f>CW180/CV180*1000</f>
        <v>0.23060071486221609</v>
      </c>
      <c r="DB180" s="2">
        <f>CZ180/CV180*1000</f>
        <v>0.23060071486221609</v>
      </c>
      <c r="DC180" s="2"/>
      <c r="DD180" s="132">
        <v>8715</v>
      </c>
      <c r="DE180" s="3">
        <v>8705</v>
      </c>
      <c r="DF180" s="2">
        <f>DD180-DE180</f>
        <v>10</v>
      </c>
      <c r="DG180" s="2">
        <f>DF180</f>
        <v>10</v>
      </c>
      <c r="DH180" s="61"/>
      <c r="DI180" s="2">
        <f>DG180+DH180</f>
        <v>10</v>
      </c>
      <c r="DJ180" s="2">
        <f>DF180/DE180*1000</f>
        <v>1.1487650775416427</v>
      </c>
      <c r="DK180" s="2">
        <f>DI180/DE180*1000</f>
        <v>1.1487650775416427</v>
      </c>
      <c r="DL180" s="2"/>
      <c r="DM180" s="132">
        <v>8731</v>
      </c>
      <c r="DN180" s="2">
        <v>8729</v>
      </c>
      <c r="DO180" s="3">
        <f>DM180-DN180</f>
        <v>2</v>
      </c>
      <c r="DP180" s="3">
        <f>DO180/DN180*1000</f>
        <v>0.2291213197388017</v>
      </c>
      <c r="DQ180" s="2"/>
      <c r="DR180" s="132">
        <v>8742</v>
      </c>
      <c r="DS180" s="2">
        <v>8744</v>
      </c>
      <c r="DT180" s="3">
        <f>DR180-DS180</f>
        <v>-2</v>
      </c>
      <c r="DU180" s="3">
        <f>DT180/DS180*1000</f>
        <v>-0.22872827081427266</v>
      </c>
      <c r="DV180" s="2"/>
      <c r="DW180" s="2"/>
      <c r="DX180" s="77">
        <f>BP180</f>
        <v>16</v>
      </c>
      <c r="DY180" s="83">
        <f>BY180</f>
        <v>3</v>
      </c>
      <c r="DZ180" s="83">
        <f>CH180</f>
        <v>12</v>
      </c>
      <c r="EA180" s="81">
        <f>CQ180</f>
        <v>2</v>
      </c>
      <c r="EB180" s="81">
        <f>CZ180</f>
        <v>2</v>
      </c>
      <c r="EC180" s="81">
        <f>DI180</f>
        <v>10</v>
      </c>
      <c r="ED180" s="81">
        <f>DO180</f>
        <v>2</v>
      </c>
      <c r="EE180" s="81">
        <f>DT180</f>
        <v>-2</v>
      </c>
      <c r="EF180" s="2"/>
      <c r="EG180" s="77">
        <f>DX180/BL180*1000</f>
        <v>1.8770530267480054</v>
      </c>
      <c r="EH180" s="83">
        <f>DY180/BU180*1000</f>
        <v>0.34928396786587496</v>
      </c>
      <c r="EI180" s="83">
        <f>DZ180/CD180*1000</f>
        <v>1.4033446380540289</v>
      </c>
      <c r="EJ180" s="81">
        <f>EA180/CM180*1000</f>
        <v>0.23166917641607784</v>
      </c>
      <c r="EK180" s="81">
        <f>EB180/CV180*1000</f>
        <v>0.23060071486221609</v>
      </c>
      <c r="EL180" s="81">
        <f>EC180/DN180*1000</f>
        <v>1.1456065986940085</v>
      </c>
      <c r="EM180" s="81">
        <f>ED180/DN180*1000</f>
        <v>0.2291213197388017</v>
      </c>
      <c r="EN180" s="81">
        <f>EE180/DS180*1000</f>
        <v>-0.22872827081427266</v>
      </c>
      <c r="EO180" s="2"/>
      <c r="EP180" s="83">
        <f>DY180-DX180</f>
        <v>-13</v>
      </c>
      <c r="EQ180" s="83">
        <f>DZ180-DY180</f>
        <v>9</v>
      </c>
      <c r="ER180" s="83">
        <f>EA180-DZ180</f>
        <v>-10</v>
      </c>
      <c r="ES180" s="83">
        <f>EB180-EA180</f>
        <v>0</v>
      </c>
      <c r="ET180" s="83">
        <f>EC180-EB180</f>
        <v>8</v>
      </c>
      <c r="EU180" s="83">
        <f>ED180-EC180</f>
        <v>-8</v>
      </c>
      <c r="EV180" s="83">
        <f>EE180-ED180</f>
        <v>-4</v>
      </c>
      <c r="EW180" s="2">
        <f>EU180+EV180</f>
        <v>-12</v>
      </c>
      <c r="EX180" s="2">
        <f>SUM(ES180:EV180)</f>
        <v>-4</v>
      </c>
      <c r="EY180" s="54"/>
      <c r="EZ180" s="77">
        <f>BR180</f>
        <v>1.8770530267480054</v>
      </c>
      <c r="FA180" s="83">
        <f>CA180</f>
        <v>0.34928396786587496</v>
      </c>
      <c r="FB180" s="83">
        <f>CJ180</f>
        <v>1.4033446380540289</v>
      </c>
      <c r="FC180" s="81">
        <f>CS180</f>
        <v>0.23166917641607784</v>
      </c>
      <c r="FD180" s="83">
        <f>DB180</f>
        <v>0.23060071486221609</v>
      </c>
      <c r="FE180" s="83">
        <f>DP180</f>
        <v>0.2291213197388017</v>
      </c>
      <c r="FF180" s="83">
        <f>DP180</f>
        <v>0.2291213197388017</v>
      </c>
      <c r="FG180" s="83">
        <f>DU180</f>
        <v>-0.22872827081427266</v>
      </c>
      <c r="FH180" s="2">
        <f>EW180/DE180*1000</f>
        <v>-1.3785180930499712</v>
      </c>
      <c r="FI180" s="2">
        <f>EX180/CM180*1000</f>
        <v>-0.46333835283215569</v>
      </c>
      <c r="FJ180" s="2"/>
      <c r="FK180" s="3">
        <f>EE180</f>
        <v>-2</v>
      </c>
    </row>
    <row r="181" spans="1:167" ht="12" customHeight="1" x14ac:dyDescent="0.25">
      <c r="A181" s="2">
        <v>2</v>
      </c>
      <c r="B181" s="10" t="s">
        <v>146</v>
      </c>
      <c r="C181" s="197">
        <v>21008</v>
      </c>
      <c r="D181" s="10"/>
      <c r="E181" s="2" t="s">
        <v>363</v>
      </c>
      <c r="F181" s="33"/>
      <c r="G181" s="33"/>
      <c r="H181" s="33"/>
      <c r="I181" s="33"/>
      <c r="J181" s="33"/>
      <c r="K181" s="33"/>
      <c r="L181" s="33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61"/>
      <c r="X181" s="45"/>
      <c r="Y181" s="3">
        <v>33</v>
      </c>
      <c r="Z181" s="147">
        <v>7</v>
      </c>
      <c r="AA181" s="3">
        <f>SUM(Y181:Z181)</f>
        <v>40</v>
      </c>
      <c r="AB181" s="83"/>
      <c r="AC181" s="83"/>
      <c r="AD181" s="83"/>
      <c r="AE181" s="83"/>
      <c r="AF181" s="83"/>
      <c r="AG181" s="83"/>
      <c r="AH181" s="83"/>
      <c r="AI181" s="83"/>
      <c r="AJ181" s="83"/>
      <c r="AK181" s="83">
        <v>15</v>
      </c>
      <c r="AL181" s="83">
        <v>16</v>
      </c>
      <c r="AM181" s="83"/>
      <c r="AN181" s="83"/>
      <c r="AO181" s="83"/>
      <c r="AP181" s="83"/>
      <c r="AQ181" s="83"/>
      <c r="AR181" s="83"/>
      <c r="AS181" s="83"/>
      <c r="AT181" s="83"/>
      <c r="AU181" s="29">
        <v>31</v>
      </c>
      <c r="AV181" s="83">
        <f>SUM(AB181:AJ181)</f>
        <v>0</v>
      </c>
      <c r="AW181" s="83">
        <f>SUM(AK181:AL181)</f>
        <v>31</v>
      </c>
      <c r="AX181" s="83">
        <f>SUM(AM181:AT181)</f>
        <v>0</v>
      </c>
      <c r="AY181" s="29">
        <f>SUM(AV181:AX181)</f>
        <v>31</v>
      </c>
      <c r="AZ181" s="3"/>
      <c r="BA181" s="2">
        <f>AV181</f>
        <v>0</v>
      </c>
      <c r="BB181" s="2">
        <f>AW181</f>
        <v>31</v>
      </c>
      <c r="BC181" s="2">
        <f>AX181</f>
        <v>0</v>
      </c>
      <c r="BD181" s="3">
        <f>AY181</f>
        <v>31</v>
      </c>
      <c r="BE181" s="3">
        <f>EK181</f>
        <v>5.2221485411140582</v>
      </c>
      <c r="BF181" s="2">
        <f>BA181/CV181*1000</f>
        <v>0</v>
      </c>
      <c r="BG181" s="2">
        <f>BB181/CV181*1000</f>
        <v>1.2848143236074272</v>
      </c>
      <c r="BH181" s="2">
        <f>BC181/CV181*1000</f>
        <v>0</v>
      </c>
      <c r="BI181" s="3">
        <f>BD181/CV181*1000</f>
        <v>1.2848143236074272</v>
      </c>
      <c r="BJ181" s="3"/>
      <c r="BK181" s="21">
        <v>23466</v>
      </c>
      <c r="BL181" s="3">
        <v>23353</v>
      </c>
      <c r="BM181" s="2">
        <v>113</v>
      </c>
      <c r="BN181" s="2">
        <v>113</v>
      </c>
      <c r="BO181" s="45"/>
      <c r="BP181" s="2">
        <f>BN181+BO181</f>
        <v>113</v>
      </c>
      <c r="BQ181" s="2">
        <f>BM181/BL181*1000</f>
        <v>4.8387787436303684</v>
      </c>
      <c r="BR181" s="2">
        <f>BP181/BL181*1000</f>
        <v>4.8387787436303684</v>
      </c>
      <c r="BS181" s="2"/>
      <c r="BT181" s="7">
        <v>23761</v>
      </c>
      <c r="BU181" s="3">
        <v>23582</v>
      </c>
      <c r="BV181" s="2">
        <f>BT181-BU181</f>
        <v>179</v>
      </c>
      <c r="BW181" s="2">
        <v>179</v>
      </c>
      <c r="BX181" s="61"/>
      <c r="BY181" s="2">
        <f>BW181+BX181</f>
        <v>179</v>
      </c>
      <c r="BZ181" s="2">
        <f>BV181/BU181*1000</f>
        <v>7.590535153930964</v>
      </c>
      <c r="CA181" s="2">
        <f>BY181/BU181*1000</f>
        <v>7.590535153930964</v>
      </c>
      <c r="CB181" s="2"/>
      <c r="CC181" s="105">
        <v>23891</v>
      </c>
      <c r="CD181" s="3">
        <v>23749</v>
      </c>
      <c r="CE181" s="2">
        <f>CC181-CD181</f>
        <v>142</v>
      </c>
      <c r="CF181" s="2">
        <v>142</v>
      </c>
      <c r="CG181" s="61"/>
      <c r="CH181" s="2">
        <f>CF181+CG181</f>
        <v>142</v>
      </c>
      <c r="CI181" s="2">
        <f>CE181/CD181*1000</f>
        <v>5.9791991241736495</v>
      </c>
      <c r="CJ181" s="2">
        <f>CH181/CD181*1000</f>
        <v>5.9791991241736495</v>
      </c>
      <c r="CK181" s="2"/>
      <c r="CL181" s="105">
        <v>24096</v>
      </c>
      <c r="CM181" s="3">
        <v>24010</v>
      </c>
      <c r="CN181" s="2">
        <f>CL181-CM181</f>
        <v>86</v>
      </c>
      <c r="CO181" s="2">
        <f>CN181</f>
        <v>86</v>
      </c>
      <c r="CP181" s="61"/>
      <c r="CQ181" s="2">
        <f>CO181+CP181</f>
        <v>86</v>
      </c>
      <c r="CR181" s="2">
        <f>CN181/CM181*1000</f>
        <v>3.5818408996251563</v>
      </c>
      <c r="CS181" s="2">
        <f>CQ181/CM181*1000</f>
        <v>3.5818408996251563</v>
      </c>
      <c r="CT181" s="2"/>
      <c r="CU181" s="132">
        <v>24254</v>
      </c>
      <c r="CV181" s="3">
        <v>24128</v>
      </c>
      <c r="CW181" s="2">
        <f>CU181-CV181</f>
        <v>126</v>
      </c>
      <c r="CX181" s="2">
        <f>CW181</f>
        <v>126</v>
      </c>
      <c r="CY181" s="61"/>
      <c r="CZ181" s="2">
        <f>CX181+CY181</f>
        <v>126</v>
      </c>
      <c r="DA181" s="2">
        <f>CW181/CV181*1000</f>
        <v>5.2221485411140582</v>
      </c>
      <c r="DB181" s="2">
        <f>CZ181/CV181*1000</f>
        <v>5.2221485411140582</v>
      </c>
      <c r="DC181" s="2"/>
      <c r="DD181" s="132">
        <v>24586</v>
      </c>
      <c r="DE181" s="3">
        <v>24480</v>
      </c>
      <c r="DF181" s="2">
        <f>DD181-DE181</f>
        <v>106</v>
      </c>
      <c r="DG181" s="2">
        <f>DF181</f>
        <v>106</v>
      </c>
      <c r="DH181" s="61"/>
      <c r="DI181" s="2">
        <f>DG181+DH181</f>
        <v>106</v>
      </c>
      <c r="DJ181" s="2">
        <f>DF181/DE181*1000</f>
        <v>4.3300653594771248</v>
      </c>
      <c r="DK181" s="2">
        <f>DI181/DE181*1000</f>
        <v>4.3300653594771248</v>
      </c>
      <c r="DL181" s="2"/>
      <c r="DM181" s="132">
        <v>24872</v>
      </c>
      <c r="DN181" s="2">
        <v>24794</v>
      </c>
      <c r="DO181" s="3">
        <f>DM181-DN181</f>
        <v>78</v>
      </c>
      <c r="DP181" s="3">
        <f>DO181/DN181*1000</f>
        <v>3.145922400580786</v>
      </c>
      <c r="DQ181" s="2"/>
      <c r="DR181" s="132">
        <v>24928</v>
      </c>
      <c r="DS181" s="2">
        <v>24817</v>
      </c>
      <c r="DT181" s="3">
        <f>DR181-DS181</f>
        <v>111</v>
      </c>
      <c r="DU181" s="3">
        <f>DT181/DS181*1000</f>
        <v>4.4727404601684331</v>
      </c>
      <c r="DV181" s="2"/>
      <c r="DW181" s="2"/>
      <c r="DX181" s="77">
        <f>BP181</f>
        <v>113</v>
      </c>
      <c r="DY181" s="83">
        <f>BY181</f>
        <v>179</v>
      </c>
      <c r="DZ181" s="83">
        <f>CH181</f>
        <v>142</v>
      </c>
      <c r="EA181" s="81">
        <f>CQ181</f>
        <v>86</v>
      </c>
      <c r="EB181" s="81">
        <f>CZ181</f>
        <v>126</v>
      </c>
      <c r="EC181" s="81">
        <f>DI181</f>
        <v>106</v>
      </c>
      <c r="ED181" s="81">
        <f>DO181</f>
        <v>78</v>
      </c>
      <c r="EE181" s="81">
        <f>DT181</f>
        <v>111</v>
      </c>
      <c r="EF181" s="2"/>
      <c r="EG181" s="77">
        <f>DX181/BL181*1000</f>
        <v>4.8387787436303684</v>
      </c>
      <c r="EH181" s="83">
        <f>DY181/BU181*1000</f>
        <v>7.590535153930964</v>
      </c>
      <c r="EI181" s="83">
        <f>DZ181/CD181*1000</f>
        <v>5.9791991241736495</v>
      </c>
      <c r="EJ181" s="81">
        <f>EA181/CM181*1000</f>
        <v>3.5818408996251563</v>
      </c>
      <c r="EK181" s="81">
        <f>EB181/CV181*1000</f>
        <v>5.2221485411140582</v>
      </c>
      <c r="EL181" s="81">
        <f>EC181/DN181*1000</f>
        <v>4.2752278777123491</v>
      </c>
      <c r="EM181" s="81">
        <f>ED181/DN181*1000</f>
        <v>3.145922400580786</v>
      </c>
      <c r="EN181" s="81">
        <f>EE181/DS181*1000</f>
        <v>4.4727404601684331</v>
      </c>
      <c r="EO181" s="2"/>
      <c r="EP181" s="83">
        <f>DY181-DX181</f>
        <v>66</v>
      </c>
      <c r="EQ181" s="83">
        <f>DZ181-DY181</f>
        <v>-37</v>
      </c>
      <c r="ER181" s="83">
        <f>EA181-DZ181</f>
        <v>-56</v>
      </c>
      <c r="ES181" s="83">
        <f>EB181-EA181</f>
        <v>40</v>
      </c>
      <c r="ET181" s="83">
        <f>EC181-EB181</f>
        <v>-20</v>
      </c>
      <c r="EU181" s="83">
        <f>ED181-EC181</f>
        <v>-28</v>
      </c>
      <c r="EV181" s="83">
        <f>EE181-ED181</f>
        <v>33</v>
      </c>
      <c r="EW181" s="2">
        <f>EU181+EV181</f>
        <v>5</v>
      </c>
      <c r="EX181" s="2">
        <f>SUM(ES181:EV181)</f>
        <v>25</v>
      </c>
      <c r="EY181" s="54"/>
      <c r="EZ181" s="77">
        <f>BR181</f>
        <v>4.8387787436303684</v>
      </c>
      <c r="FA181" s="83">
        <f>CA181</f>
        <v>7.590535153930964</v>
      </c>
      <c r="FB181" s="83">
        <f>CJ181</f>
        <v>5.9791991241736495</v>
      </c>
      <c r="FC181" s="81">
        <f>CS181</f>
        <v>3.5818408996251563</v>
      </c>
      <c r="FD181" s="83">
        <f>DB181</f>
        <v>5.2221485411140582</v>
      </c>
      <c r="FE181" s="83">
        <f>DP181</f>
        <v>3.145922400580786</v>
      </c>
      <c r="FF181" s="83">
        <f>DP181</f>
        <v>3.145922400580786</v>
      </c>
      <c r="FG181" s="83">
        <f>DU181</f>
        <v>4.4727404601684331</v>
      </c>
      <c r="FH181" s="2">
        <f>EW181/DE181*1000</f>
        <v>0.20424836601307189</v>
      </c>
      <c r="FI181" s="2">
        <f>EX181/CM181*1000</f>
        <v>1.0412328196584757</v>
      </c>
      <c r="FJ181" s="2"/>
      <c r="FK181" s="3">
        <f>EE181</f>
        <v>111</v>
      </c>
    </row>
    <row r="182" spans="1:167" ht="12" customHeight="1" x14ac:dyDescent="0.25">
      <c r="A182" s="2">
        <v>1</v>
      </c>
      <c r="B182" s="10" t="s">
        <v>150</v>
      </c>
      <c r="C182" s="197">
        <v>44020</v>
      </c>
      <c r="D182" s="10"/>
      <c r="E182" s="2" t="s">
        <v>364</v>
      </c>
      <c r="F182" s="33"/>
      <c r="G182" s="33"/>
      <c r="H182" s="33"/>
      <c r="I182" s="33"/>
      <c r="J182" s="33"/>
      <c r="K182" s="33"/>
      <c r="L182" s="33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61"/>
      <c r="X182" s="45"/>
      <c r="Y182" s="3">
        <v>5</v>
      </c>
      <c r="Z182" s="147">
        <v>8</v>
      </c>
      <c r="AA182" s="3">
        <f>SUM(Y182:Z182)</f>
        <v>13</v>
      </c>
      <c r="AB182" s="178"/>
      <c r="AC182" s="178" t="s">
        <v>694</v>
      </c>
      <c r="AD182" s="178"/>
      <c r="AE182" s="178"/>
      <c r="AF182" s="178"/>
      <c r="AG182" s="178"/>
      <c r="AH182" s="178"/>
      <c r="AI182" s="178"/>
      <c r="AJ182" s="178"/>
      <c r="AK182" s="178">
        <v>5</v>
      </c>
      <c r="AL182" s="178" t="s">
        <v>694</v>
      </c>
      <c r="AM182" s="178" t="s">
        <v>694</v>
      </c>
      <c r="AN182" s="178" t="s">
        <v>694</v>
      </c>
      <c r="AO182" s="178"/>
      <c r="AP182" s="178" t="s">
        <v>694</v>
      </c>
      <c r="AQ182" s="178"/>
      <c r="AR182" s="178"/>
      <c r="AS182" s="178" t="s">
        <v>694</v>
      </c>
      <c r="AT182" s="178" t="s">
        <v>694</v>
      </c>
      <c r="AU182" s="29">
        <f>SUM(AB182:AT182)</f>
        <v>5</v>
      </c>
      <c r="AV182" s="178">
        <f>SUM(AB182:AJ182)</f>
        <v>0</v>
      </c>
      <c r="AW182" s="178">
        <f>SUM(AK182:AL182)</f>
        <v>5</v>
      </c>
      <c r="AX182" s="178">
        <f>SUM(AM182:AT182)</f>
        <v>0</v>
      </c>
      <c r="AY182" s="29">
        <f>SUM(AV182:AX182)</f>
        <v>5</v>
      </c>
      <c r="AZ182" s="3"/>
      <c r="BA182" s="2">
        <f>AV182</f>
        <v>0</v>
      </c>
      <c r="BB182" s="2">
        <f>AW182</f>
        <v>5</v>
      </c>
      <c r="BC182" s="2">
        <f>AX182</f>
        <v>0</v>
      </c>
      <c r="BD182" s="3">
        <f>AY182</f>
        <v>5</v>
      </c>
      <c r="BE182" s="3">
        <f>EK182</f>
        <v>0.31545741324921139</v>
      </c>
      <c r="BF182" s="2">
        <f>BA182/CV182*1000</f>
        <v>0</v>
      </c>
      <c r="BG182" s="2">
        <f>BB182/CV182*1000</f>
        <v>0.39432176656151419</v>
      </c>
      <c r="BH182" s="2">
        <f>BC182/CV182*1000</f>
        <v>0</v>
      </c>
      <c r="BI182" s="3">
        <f>BD182/CV182*1000</f>
        <v>0.39432176656151419</v>
      </c>
      <c r="BJ182" s="3"/>
      <c r="BK182" s="21">
        <v>12537</v>
      </c>
      <c r="BL182" s="3">
        <v>12537</v>
      </c>
      <c r="BM182" s="2">
        <v>0</v>
      </c>
      <c r="BN182" s="2">
        <v>0</v>
      </c>
      <c r="BO182" s="45"/>
      <c r="BP182" s="2">
        <f>BN182+BO182</f>
        <v>0</v>
      </c>
      <c r="BQ182" s="2">
        <f>BM182/BL182*1000</f>
        <v>0</v>
      </c>
      <c r="BR182" s="2">
        <f>BP182/BL182*1000</f>
        <v>0</v>
      </c>
      <c r="BS182" s="2"/>
      <c r="BT182" s="7">
        <v>12603</v>
      </c>
      <c r="BU182" s="3">
        <v>12599</v>
      </c>
      <c r="BV182" s="2">
        <f>BT182-BU182</f>
        <v>4</v>
      </c>
      <c r="BW182" s="2">
        <v>4</v>
      </c>
      <c r="BX182" s="61"/>
      <c r="BY182" s="2">
        <f>BW182+BX182</f>
        <v>4</v>
      </c>
      <c r="BZ182" s="2">
        <f>BV182/BU182*1000</f>
        <v>0.31748551472339076</v>
      </c>
      <c r="CA182" s="2">
        <f>BY182/BU182*1000</f>
        <v>0.31748551472339076</v>
      </c>
      <c r="CB182" s="2"/>
      <c r="CC182" s="105">
        <v>12603</v>
      </c>
      <c r="CD182" s="3">
        <v>12605</v>
      </c>
      <c r="CE182" s="2">
        <f>CC182-CD182</f>
        <v>-2</v>
      </c>
      <c r="CF182" s="2">
        <v>-2</v>
      </c>
      <c r="CG182" s="61"/>
      <c r="CH182" s="2">
        <f>CF182+CG182</f>
        <v>-2</v>
      </c>
      <c r="CI182" s="2">
        <f>CE182/CD182*1000</f>
        <v>-0.15866719555731854</v>
      </c>
      <c r="CJ182" s="2">
        <f>CH182/CD182*1000</f>
        <v>-0.15866719555731854</v>
      </c>
      <c r="CK182" s="2"/>
      <c r="CL182" s="105">
        <v>12597</v>
      </c>
      <c r="CM182" s="3">
        <v>12597</v>
      </c>
      <c r="CN182" s="2">
        <f>CL182-CM182</f>
        <v>0</v>
      </c>
      <c r="CO182" s="2">
        <f>CN182</f>
        <v>0</v>
      </c>
      <c r="CP182" s="61"/>
      <c r="CQ182" s="2">
        <f>CO182+CP182</f>
        <v>0</v>
      </c>
      <c r="CR182" s="2">
        <f>CN182/CM182*1000</f>
        <v>0</v>
      </c>
      <c r="CS182" s="2">
        <f>CQ182/CM182*1000</f>
        <v>0</v>
      </c>
      <c r="CT182" s="2"/>
      <c r="CU182" s="132">
        <v>12684</v>
      </c>
      <c r="CV182" s="3">
        <v>12680</v>
      </c>
      <c r="CW182" s="2">
        <f>CU182-CV182</f>
        <v>4</v>
      </c>
      <c r="CX182" s="2">
        <f>CW182</f>
        <v>4</v>
      </c>
      <c r="CY182" s="61"/>
      <c r="CZ182" s="2">
        <f>CX182+CY182</f>
        <v>4</v>
      </c>
      <c r="DA182" s="2">
        <f>CW182/CV182*1000</f>
        <v>0.31545741324921139</v>
      </c>
      <c r="DB182" s="2">
        <f>CZ182/CV182*1000</f>
        <v>0.31545741324921139</v>
      </c>
      <c r="DC182" s="2"/>
      <c r="DD182" s="132">
        <v>12773</v>
      </c>
      <c r="DE182" s="3">
        <v>12768</v>
      </c>
      <c r="DF182" s="2">
        <f>DD182-DE182</f>
        <v>5</v>
      </c>
      <c r="DG182" s="2">
        <f>DF182</f>
        <v>5</v>
      </c>
      <c r="DH182" s="61"/>
      <c r="DI182" s="2">
        <f>DG182+DH182</f>
        <v>5</v>
      </c>
      <c r="DJ182" s="2">
        <f>DF182/DE182*1000</f>
        <v>0.39160401002506262</v>
      </c>
      <c r="DK182" s="2">
        <f>DI182/DE182*1000</f>
        <v>0.39160401002506262</v>
      </c>
      <c r="DL182" s="2"/>
      <c r="DM182" s="132">
        <v>12765</v>
      </c>
      <c r="DN182" s="2">
        <v>12766</v>
      </c>
      <c r="DO182" s="3">
        <f>DM182-DN182</f>
        <v>-1</v>
      </c>
      <c r="DP182" s="3">
        <f>DO182/DN182*1000</f>
        <v>-7.833307222309259E-2</v>
      </c>
      <c r="DQ182" s="2"/>
      <c r="DR182" s="132">
        <v>12800</v>
      </c>
      <c r="DS182" s="2">
        <v>12807</v>
      </c>
      <c r="DT182" s="3">
        <f>DR182-DS182</f>
        <v>-7</v>
      </c>
      <c r="DU182" s="3">
        <f>DT182/DS182*1000</f>
        <v>-0.54657609120012496</v>
      </c>
      <c r="DV182" s="2"/>
      <c r="DW182" s="2"/>
      <c r="DX182" s="77">
        <f>BP182</f>
        <v>0</v>
      </c>
      <c r="DY182" s="83">
        <f>BY182</f>
        <v>4</v>
      </c>
      <c r="DZ182" s="83">
        <f>CH182</f>
        <v>-2</v>
      </c>
      <c r="EA182" s="81">
        <f>CQ182</f>
        <v>0</v>
      </c>
      <c r="EB182" s="81">
        <f>CZ182</f>
        <v>4</v>
      </c>
      <c r="EC182" s="81">
        <f>DI182</f>
        <v>5</v>
      </c>
      <c r="ED182" s="81">
        <f>DO182</f>
        <v>-1</v>
      </c>
      <c r="EE182" s="81">
        <f>DT182</f>
        <v>-7</v>
      </c>
      <c r="EF182" s="2"/>
      <c r="EG182" s="77">
        <f>DX182/BL182*1000</f>
        <v>0</v>
      </c>
      <c r="EH182" s="83">
        <f>DY182/BU182*1000</f>
        <v>0.31748551472339076</v>
      </c>
      <c r="EI182" s="83">
        <f>DZ182/CD182*1000</f>
        <v>-0.15866719555731854</v>
      </c>
      <c r="EJ182" s="81">
        <f>EA182/CM182*1000</f>
        <v>0</v>
      </c>
      <c r="EK182" s="81">
        <f>EB182/CV182*1000</f>
        <v>0.31545741324921139</v>
      </c>
      <c r="EL182" s="81">
        <f>EC182/DN182*1000</f>
        <v>0.39166536111546296</v>
      </c>
      <c r="EM182" s="81">
        <f>ED182/DN182*1000</f>
        <v>-7.833307222309259E-2</v>
      </c>
      <c r="EN182" s="81">
        <f>EE182/DS182*1000</f>
        <v>-0.54657609120012496</v>
      </c>
      <c r="EO182" s="2"/>
      <c r="EP182" s="83">
        <f>DY182-DX182</f>
        <v>4</v>
      </c>
      <c r="EQ182" s="83">
        <f>DZ182-DY182</f>
        <v>-6</v>
      </c>
      <c r="ER182" s="83">
        <f>EA182-DZ182</f>
        <v>2</v>
      </c>
      <c r="ES182" s="83">
        <f>EB182-EA182</f>
        <v>4</v>
      </c>
      <c r="ET182" s="83">
        <f>EC182-EB182</f>
        <v>1</v>
      </c>
      <c r="EU182" s="83">
        <f>ED182-EC182</f>
        <v>-6</v>
      </c>
      <c r="EV182" s="83">
        <f>EE182-ED182</f>
        <v>-6</v>
      </c>
      <c r="EW182" s="2">
        <f>EU182+EV182</f>
        <v>-12</v>
      </c>
      <c r="EX182" s="2">
        <f>SUM(ES182:EV182)</f>
        <v>-7</v>
      </c>
      <c r="EY182" s="54"/>
      <c r="EZ182" s="77">
        <f>BR182</f>
        <v>0</v>
      </c>
      <c r="FA182" s="83">
        <f>CA182</f>
        <v>0.31748551472339076</v>
      </c>
      <c r="FB182" s="83">
        <f>CJ182</f>
        <v>-0.15866719555731854</v>
      </c>
      <c r="FC182" s="81">
        <f>CS182</f>
        <v>0</v>
      </c>
      <c r="FD182" s="83">
        <f>DB182</f>
        <v>0.31545741324921139</v>
      </c>
      <c r="FE182" s="83">
        <f>DP182</f>
        <v>-7.833307222309259E-2</v>
      </c>
      <c r="FF182" s="83">
        <f>DP182</f>
        <v>-7.833307222309259E-2</v>
      </c>
      <c r="FG182" s="83">
        <f>DU182</f>
        <v>-0.54657609120012496</v>
      </c>
      <c r="FH182" s="2">
        <f>EW182/DE182*1000</f>
        <v>-0.93984962406015038</v>
      </c>
      <c r="FI182" s="2">
        <f>EX182/CM182*1000</f>
        <v>-0.55568786218941013</v>
      </c>
      <c r="FJ182" s="2"/>
      <c r="FK182" s="3">
        <f>EE182</f>
        <v>-7</v>
      </c>
    </row>
    <row r="183" spans="1:167" ht="12" customHeight="1" x14ac:dyDescent="0.25">
      <c r="A183" s="2">
        <v>3</v>
      </c>
      <c r="B183" s="10" t="s">
        <v>154</v>
      </c>
      <c r="C183" s="197">
        <v>91054</v>
      </c>
      <c r="D183" s="10"/>
      <c r="E183" s="2" t="s">
        <v>365</v>
      </c>
      <c r="F183" s="33"/>
      <c r="G183" s="33"/>
      <c r="H183" s="33"/>
      <c r="I183" s="33"/>
      <c r="J183" s="33"/>
      <c r="K183" s="33"/>
      <c r="L183" s="33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61"/>
      <c r="X183" s="45"/>
      <c r="Y183" s="3">
        <v>0</v>
      </c>
      <c r="Z183" s="147">
        <v>6</v>
      </c>
      <c r="AA183" s="3">
        <f>SUM(Y183:Z183)</f>
        <v>6</v>
      </c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29"/>
      <c r="AV183" s="148"/>
      <c r="AW183" s="148"/>
      <c r="AX183" s="148"/>
      <c r="AY183" s="29"/>
      <c r="AZ183" s="3"/>
      <c r="BA183" s="188">
        <f>AV183</f>
        <v>0</v>
      </c>
      <c r="BB183" s="2">
        <f>AW183</f>
        <v>0</v>
      </c>
      <c r="BC183" s="2">
        <f>AX183</f>
        <v>0</v>
      </c>
      <c r="BD183" s="147">
        <f>AY183</f>
        <v>0</v>
      </c>
      <c r="BE183" s="3">
        <f>EK183</f>
        <v>0.43888523151195963</v>
      </c>
      <c r="BF183" s="188">
        <f>BA183/CV183*1000</f>
        <v>0</v>
      </c>
      <c r="BG183" s="2">
        <f>BB183/CV183*1000</f>
        <v>0</v>
      </c>
      <c r="BH183" s="2">
        <f>BC183/CV183*1000</f>
        <v>0</v>
      </c>
      <c r="BI183" s="147">
        <f>BD183/CV183*1000</f>
        <v>0</v>
      </c>
      <c r="BJ183" s="3"/>
      <c r="BK183" s="21">
        <v>4455</v>
      </c>
      <c r="BL183" s="3">
        <v>4455</v>
      </c>
      <c r="BM183" s="2">
        <v>0</v>
      </c>
      <c r="BN183" s="2">
        <v>0</v>
      </c>
      <c r="BO183" s="45"/>
      <c r="BP183" s="2">
        <f>BN183+BO183</f>
        <v>0</v>
      </c>
      <c r="BQ183" s="2">
        <f>BM183/BL183*1000</f>
        <v>0</v>
      </c>
      <c r="BR183" s="2">
        <f>BP183/BL183*1000</f>
        <v>0</v>
      </c>
      <c r="BS183" s="2"/>
      <c r="BT183" s="7">
        <v>4487</v>
      </c>
      <c r="BU183" s="3">
        <v>4475</v>
      </c>
      <c r="BV183" s="2">
        <f>BT183-BU183</f>
        <v>12</v>
      </c>
      <c r="BW183" s="2">
        <v>12</v>
      </c>
      <c r="BX183" s="61"/>
      <c r="BY183" s="2">
        <f>BW183+BX183</f>
        <v>12</v>
      </c>
      <c r="BZ183" s="2">
        <f>BV183/BU183*1000</f>
        <v>2.6815642458100557</v>
      </c>
      <c r="CA183" s="2">
        <f>BY183/BU183*1000</f>
        <v>2.6815642458100557</v>
      </c>
      <c r="CB183" s="2"/>
      <c r="CC183" s="105">
        <v>4517</v>
      </c>
      <c r="CD183" s="3">
        <v>4503</v>
      </c>
      <c r="CE183" s="2">
        <f>CC183-CD183</f>
        <v>14</v>
      </c>
      <c r="CF183" s="2">
        <v>14</v>
      </c>
      <c r="CG183" s="61"/>
      <c r="CH183" s="2">
        <f>CF183+CG183</f>
        <v>14</v>
      </c>
      <c r="CI183" s="2">
        <f>CE183/CD183*1000</f>
        <v>3.10903841883189</v>
      </c>
      <c r="CJ183" s="2">
        <f>CH183/CD183*1000</f>
        <v>3.10903841883189</v>
      </c>
      <c r="CK183" s="2"/>
      <c r="CL183" s="105">
        <v>4497</v>
      </c>
      <c r="CM183" s="3">
        <v>4487</v>
      </c>
      <c r="CN183" s="2">
        <f>CL183-CM183</f>
        <v>10</v>
      </c>
      <c r="CO183" s="2">
        <f>CN183</f>
        <v>10</v>
      </c>
      <c r="CP183" s="61"/>
      <c r="CQ183" s="2">
        <f>CO183+CP183</f>
        <v>10</v>
      </c>
      <c r="CR183" s="2">
        <f>CN183/CM183*1000</f>
        <v>2.2286605749944282</v>
      </c>
      <c r="CS183" s="2">
        <f>CQ183/CM183*1000</f>
        <v>2.2286605749944282</v>
      </c>
      <c r="CT183" s="2"/>
      <c r="CU183" s="132">
        <v>4559</v>
      </c>
      <c r="CV183" s="3">
        <v>4557</v>
      </c>
      <c r="CW183" s="2">
        <f>CU183-CV183</f>
        <v>2</v>
      </c>
      <c r="CX183" s="2">
        <f>CW183</f>
        <v>2</v>
      </c>
      <c r="CY183" s="61"/>
      <c r="CZ183" s="2">
        <f>CX183+CY183</f>
        <v>2</v>
      </c>
      <c r="DA183" s="2">
        <f>CW183/CV183*1000</f>
        <v>0.43888523151195963</v>
      </c>
      <c r="DB183" s="2">
        <f>CZ183/CV183*1000</f>
        <v>0.43888523151195963</v>
      </c>
      <c r="DC183" s="2"/>
      <c r="DD183" s="132">
        <v>4567</v>
      </c>
      <c r="DE183" s="3">
        <v>4561</v>
      </c>
      <c r="DF183" s="2">
        <f>DD183-DE183</f>
        <v>6</v>
      </c>
      <c r="DG183" s="2">
        <f>DF183</f>
        <v>6</v>
      </c>
      <c r="DH183" s="61"/>
      <c r="DI183" s="2">
        <f>DG183+DH183</f>
        <v>6</v>
      </c>
      <c r="DJ183" s="2">
        <f>DF183/DE183*1000</f>
        <v>1.3155009866257399</v>
      </c>
      <c r="DK183" s="2">
        <f>DI183/DE183*1000</f>
        <v>1.3155009866257399</v>
      </c>
      <c r="DL183" s="2"/>
      <c r="DM183" s="132">
        <v>4562</v>
      </c>
      <c r="DN183" s="2">
        <v>4563</v>
      </c>
      <c r="DO183" s="3">
        <f>DM183-DN183</f>
        <v>-1</v>
      </c>
      <c r="DP183" s="3">
        <f>DO183/DN183*1000</f>
        <v>-0.21915406530791148</v>
      </c>
      <c r="DQ183" s="2"/>
      <c r="DR183" s="132">
        <v>4606</v>
      </c>
      <c r="DS183" s="2">
        <v>4612</v>
      </c>
      <c r="DT183" s="3">
        <f>DR183-DS183</f>
        <v>-6</v>
      </c>
      <c r="DU183" s="3">
        <f>DT183/DS183*1000</f>
        <v>-1.3009540329575022</v>
      </c>
      <c r="DV183" s="2"/>
      <c r="DW183" s="2"/>
      <c r="DX183" s="77">
        <f>BP183</f>
        <v>0</v>
      </c>
      <c r="DY183" s="83">
        <f>BY183</f>
        <v>12</v>
      </c>
      <c r="DZ183" s="83">
        <f>CH183</f>
        <v>14</v>
      </c>
      <c r="EA183" s="81">
        <f>CQ183</f>
        <v>10</v>
      </c>
      <c r="EB183" s="81">
        <f>CZ183</f>
        <v>2</v>
      </c>
      <c r="EC183" s="81">
        <f>DI183</f>
        <v>6</v>
      </c>
      <c r="ED183" s="81">
        <f>DO183</f>
        <v>-1</v>
      </c>
      <c r="EE183" s="81">
        <f>DT183</f>
        <v>-6</v>
      </c>
      <c r="EF183" s="2"/>
      <c r="EG183" s="77">
        <f>DX183/BL183*1000</f>
        <v>0</v>
      </c>
      <c r="EH183" s="83">
        <f>DY183/BU183*1000</f>
        <v>2.6815642458100557</v>
      </c>
      <c r="EI183" s="83">
        <f>DZ183/CD183*1000</f>
        <v>3.10903841883189</v>
      </c>
      <c r="EJ183" s="81">
        <f>EA183/CM183*1000</f>
        <v>2.2286605749944282</v>
      </c>
      <c r="EK183" s="81">
        <f>EB183/CV183*1000</f>
        <v>0.43888523151195963</v>
      </c>
      <c r="EL183" s="81">
        <f>EC183/DN183*1000</f>
        <v>1.3149243918474689</v>
      </c>
      <c r="EM183" s="81">
        <f>ED183/DN183*1000</f>
        <v>-0.21915406530791148</v>
      </c>
      <c r="EN183" s="81">
        <f>EE183/DS183*1000</f>
        <v>-1.3009540329575022</v>
      </c>
      <c r="EO183" s="2"/>
      <c r="EP183" s="83">
        <f>DY183-DX183</f>
        <v>12</v>
      </c>
      <c r="EQ183" s="83">
        <f>DZ183-DY183</f>
        <v>2</v>
      </c>
      <c r="ER183" s="83">
        <f>EA183-DZ183</f>
        <v>-4</v>
      </c>
      <c r="ES183" s="83">
        <f>EB183-EA183</f>
        <v>-8</v>
      </c>
      <c r="ET183" s="83">
        <f>EC183-EB183</f>
        <v>4</v>
      </c>
      <c r="EU183" s="83">
        <f>ED183-EC183</f>
        <v>-7</v>
      </c>
      <c r="EV183" s="83">
        <f>EE183-ED183</f>
        <v>-5</v>
      </c>
      <c r="EW183" s="2">
        <f>EU183+EV183</f>
        <v>-12</v>
      </c>
      <c r="EX183" s="2">
        <f>SUM(ES183:EV183)</f>
        <v>-16</v>
      </c>
      <c r="EY183" s="54"/>
      <c r="EZ183" s="77">
        <f>BR183</f>
        <v>0</v>
      </c>
      <c r="FA183" s="83">
        <f>CA183</f>
        <v>2.6815642458100557</v>
      </c>
      <c r="FB183" s="83">
        <f>CJ183</f>
        <v>3.10903841883189</v>
      </c>
      <c r="FC183" s="81">
        <f>CS183</f>
        <v>2.2286605749944282</v>
      </c>
      <c r="FD183" s="83">
        <f>DB183</f>
        <v>0.43888523151195963</v>
      </c>
      <c r="FE183" s="83">
        <f>DP183</f>
        <v>-0.21915406530791148</v>
      </c>
      <c r="FF183" s="83">
        <f>DP183</f>
        <v>-0.21915406530791148</v>
      </c>
      <c r="FG183" s="83">
        <f>DU183</f>
        <v>-1.3009540329575022</v>
      </c>
      <c r="FH183" s="2">
        <f>EW183/DE183*1000</f>
        <v>-2.6310019732514798</v>
      </c>
      <c r="FI183" s="2">
        <f>EX183/CM183*1000</f>
        <v>-3.5658569199910857</v>
      </c>
      <c r="FJ183" s="2"/>
      <c r="FK183" s="3">
        <f>EE183</f>
        <v>-6</v>
      </c>
    </row>
    <row r="184" spans="1:167" ht="12" customHeight="1" x14ac:dyDescent="0.25">
      <c r="A184" s="2">
        <v>1</v>
      </c>
      <c r="B184" s="10" t="s">
        <v>145</v>
      </c>
      <c r="C184" s="197">
        <v>13008</v>
      </c>
      <c r="D184" s="10"/>
      <c r="E184" s="2" t="s">
        <v>366</v>
      </c>
      <c r="F184" s="33"/>
      <c r="G184" s="33"/>
      <c r="H184" s="33"/>
      <c r="I184" s="33"/>
      <c r="J184" s="33"/>
      <c r="K184" s="33"/>
      <c r="L184" s="33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61"/>
      <c r="X184" s="45"/>
      <c r="Y184" s="3">
        <v>17</v>
      </c>
      <c r="Z184" s="147">
        <v>14</v>
      </c>
      <c r="AA184" s="3">
        <f>SUM(Y184:Z184)</f>
        <v>31</v>
      </c>
      <c r="AB184" s="178" t="s">
        <v>694</v>
      </c>
      <c r="AC184" s="178" t="s">
        <v>694</v>
      </c>
      <c r="AD184" s="178"/>
      <c r="AE184" s="178"/>
      <c r="AF184" s="178"/>
      <c r="AG184" s="178"/>
      <c r="AH184" s="178"/>
      <c r="AI184" s="178"/>
      <c r="AJ184" s="178" t="s">
        <v>694</v>
      </c>
      <c r="AK184" s="178">
        <v>5</v>
      </c>
      <c r="AL184" s="178"/>
      <c r="AM184" s="178" t="s">
        <v>694</v>
      </c>
      <c r="AN184" s="178">
        <v>17</v>
      </c>
      <c r="AO184" s="178"/>
      <c r="AP184" s="178"/>
      <c r="AQ184" s="178"/>
      <c r="AR184" s="178"/>
      <c r="AS184" s="178" t="s">
        <v>694</v>
      </c>
      <c r="AT184" s="178"/>
      <c r="AU184" s="29">
        <f>SUM(AB184:AT184)</f>
        <v>22</v>
      </c>
      <c r="AV184" s="178">
        <f>SUM(AB184:AJ184)</f>
        <v>0</v>
      </c>
      <c r="AW184" s="178">
        <f>SUM(AK184:AL184)</f>
        <v>5</v>
      </c>
      <c r="AX184" s="178">
        <f>SUM(AM184:AT184)</f>
        <v>17</v>
      </c>
      <c r="AY184" s="29">
        <f>SUM(AV184:AX184)</f>
        <v>22</v>
      </c>
      <c r="AZ184" s="3"/>
      <c r="BA184" s="2">
        <f>AV184</f>
        <v>0</v>
      </c>
      <c r="BB184" s="2">
        <f>AW184</f>
        <v>5</v>
      </c>
      <c r="BC184" s="2">
        <f>AX184</f>
        <v>17</v>
      </c>
      <c r="BD184" s="3">
        <f>AY184</f>
        <v>22</v>
      </c>
      <c r="BE184" s="3">
        <f>EK184</f>
        <v>0.91848450057405284</v>
      </c>
      <c r="BF184" s="2">
        <f>BA184/CV184*1000</f>
        <v>0</v>
      </c>
      <c r="BG184" s="2">
        <f>BB184/CV184*1000</f>
        <v>0.12756729174639622</v>
      </c>
      <c r="BH184" s="2">
        <f>BC184/CV184*1000</f>
        <v>0.43372879193774716</v>
      </c>
      <c r="BI184" s="3">
        <f>BD184/CV184*1000</f>
        <v>0.56129608368414341</v>
      </c>
      <c r="BJ184" s="3"/>
      <c r="BK184" s="21">
        <v>37884</v>
      </c>
      <c r="BL184" s="3">
        <v>37837</v>
      </c>
      <c r="BM184" s="2">
        <v>47</v>
      </c>
      <c r="BN184" s="2">
        <v>47</v>
      </c>
      <c r="BO184" s="45"/>
      <c r="BP184" s="2">
        <f>BN184+BO184</f>
        <v>47</v>
      </c>
      <c r="BQ184" s="2">
        <f>BM184/BL184*1000</f>
        <v>1.2421703623437377</v>
      </c>
      <c r="BR184" s="2">
        <f>BP184/BL184*1000</f>
        <v>1.2421703623437377</v>
      </c>
      <c r="BS184" s="2"/>
      <c r="BT184" s="7">
        <v>38154</v>
      </c>
      <c r="BU184" s="3">
        <v>38094</v>
      </c>
      <c r="BV184" s="2">
        <f>BT184-BU184</f>
        <v>60</v>
      </c>
      <c r="BW184" s="2">
        <v>60</v>
      </c>
      <c r="BX184" s="61"/>
      <c r="BY184" s="2">
        <f>BW184+BX184</f>
        <v>60</v>
      </c>
      <c r="BZ184" s="2">
        <f>BV184/BU184*1000</f>
        <v>1.5750511891636478</v>
      </c>
      <c r="CA184" s="2">
        <f>BY184/BU184*1000</f>
        <v>1.5750511891636478</v>
      </c>
      <c r="CB184" s="2"/>
      <c r="CC184" s="105">
        <v>38482</v>
      </c>
      <c r="CD184" s="3">
        <v>38442</v>
      </c>
      <c r="CE184" s="2">
        <f>CC184-CD184</f>
        <v>40</v>
      </c>
      <c r="CF184" s="2">
        <v>40</v>
      </c>
      <c r="CG184" s="61"/>
      <c r="CH184" s="2">
        <f>CF184+CG184</f>
        <v>40</v>
      </c>
      <c r="CI184" s="2">
        <f>CE184/CD184*1000</f>
        <v>1.0405285885229698</v>
      </c>
      <c r="CJ184" s="2">
        <f>CH184/CD184*1000</f>
        <v>1.0405285885229698</v>
      </c>
      <c r="CK184" s="2"/>
      <c r="CL184" s="105">
        <v>38848</v>
      </c>
      <c r="CM184" s="3">
        <v>38808</v>
      </c>
      <c r="CN184" s="2">
        <f>CL184-CM184</f>
        <v>40</v>
      </c>
      <c r="CO184" s="2">
        <f>CN184</f>
        <v>40</v>
      </c>
      <c r="CP184" s="61"/>
      <c r="CQ184" s="2">
        <f>CO184+CP184</f>
        <v>40</v>
      </c>
      <c r="CR184" s="2">
        <f>CN184/CM184*1000</f>
        <v>1.0307153164296021</v>
      </c>
      <c r="CS184" s="2">
        <f>CQ184/CM184*1000</f>
        <v>1.0307153164296021</v>
      </c>
      <c r="CT184" s="2"/>
      <c r="CU184" s="132">
        <v>39231</v>
      </c>
      <c r="CV184" s="3">
        <v>39195</v>
      </c>
      <c r="CW184" s="2">
        <f>CU184-CV184</f>
        <v>36</v>
      </c>
      <c r="CX184" s="2">
        <f>CW184</f>
        <v>36</v>
      </c>
      <c r="CY184" s="61"/>
      <c r="CZ184" s="2">
        <f>CX184+CY184</f>
        <v>36</v>
      </c>
      <c r="DA184" s="2">
        <f>CW184/CV184*1000</f>
        <v>0.91848450057405284</v>
      </c>
      <c r="DB184" s="2">
        <f>CZ184/CV184*1000</f>
        <v>0.91848450057405284</v>
      </c>
      <c r="DC184" s="2"/>
      <c r="DD184" s="132">
        <v>39567</v>
      </c>
      <c r="DE184" s="3">
        <v>39535</v>
      </c>
      <c r="DF184" s="2">
        <f>DD184-DE184</f>
        <v>32</v>
      </c>
      <c r="DG184" s="2">
        <f>DF184</f>
        <v>32</v>
      </c>
      <c r="DH184" s="61"/>
      <c r="DI184" s="2">
        <f>DG184+DH184</f>
        <v>32</v>
      </c>
      <c r="DJ184" s="2">
        <f>DF184/DE184*1000</f>
        <v>0.8094093840900467</v>
      </c>
      <c r="DK184" s="2">
        <f>DI184/DE184*1000</f>
        <v>0.8094093840900467</v>
      </c>
      <c r="DL184" s="2"/>
      <c r="DM184" s="132">
        <v>39903</v>
      </c>
      <c r="DN184" s="2">
        <v>39895</v>
      </c>
      <c r="DO184" s="3">
        <f>DM184-DN184</f>
        <v>8</v>
      </c>
      <c r="DP184" s="3">
        <f>DO184/DN184*1000</f>
        <v>0.20052638175209925</v>
      </c>
      <c r="DQ184" s="2"/>
      <c r="DR184" s="132">
        <v>40294</v>
      </c>
      <c r="DS184" s="2">
        <v>40317</v>
      </c>
      <c r="DT184" s="3">
        <f>DR184-DS184</f>
        <v>-23</v>
      </c>
      <c r="DU184" s="3">
        <f>DT184/DS184*1000</f>
        <v>-0.57047895428727335</v>
      </c>
      <c r="DV184" s="2"/>
      <c r="DW184" s="2"/>
      <c r="DX184" s="77">
        <f>BP184</f>
        <v>47</v>
      </c>
      <c r="DY184" s="83">
        <f>BY184</f>
        <v>60</v>
      </c>
      <c r="DZ184" s="83">
        <f>CH184</f>
        <v>40</v>
      </c>
      <c r="EA184" s="81">
        <f>CQ184</f>
        <v>40</v>
      </c>
      <c r="EB184" s="81">
        <f>CZ184</f>
        <v>36</v>
      </c>
      <c r="EC184" s="81">
        <f>DI184</f>
        <v>32</v>
      </c>
      <c r="ED184" s="81">
        <f>DO184</f>
        <v>8</v>
      </c>
      <c r="EE184" s="81">
        <f>DT184</f>
        <v>-23</v>
      </c>
      <c r="EF184" s="2"/>
      <c r="EG184" s="77">
        <f>DX184/BL184*1000</f>
        <v>1.2421703623437377</v>
      </c>
      <c r="EH184" s="83">
        <f>DY184/BU184*1000</f>
        <v>1.5750511891636478</v>
      </c>
      <c r="EI184" s="83">
        <f>DZ184/CD184*1000</f>
        <v>1.0405285885229698</v>
      </c>
      <c r="EJ184" s="81">
        <f>EA184/CM184*1000</f>
        <v>1.0307153164296021</v>
      </c>
      <c r="EK184" s="81">
        <f>EB184/CV184*1000</f>
        <v>0.91848450057405284</v>
      </c>
      <c r="EL184" s="81">
        <f>EC184/DN184*1000</f>
        <v>0.80210552700839699</v>
      </c>
      <c r="EM184" s="81">
        <f>ED184/DN184*1000</f>
        <v>0.20052638175209925</v>
      </c>
      <c r="EN184" s="81">
        <f>EE184/DS184*1000</f>
        <v>-0.57047895428727335</v>
      </c>
      <c r="EO184" s="2"/>
      <c r="EP184" s="83">
        <f>DY184-DX184</f>
        <v>13</v>
      </c>
      <c r="EQ184" s="83">
        <f>DZ184-DY184</f>
        <v>-20</v>
      </c>
      <c r="ER184" s="83">
        <f>EA184-DZ184</f>
        <v>0</v>
      </c>
      <c r="ES184" s="83">
        <f>EB184-EA184</f>
        <v>-4</v>
      </c>
      <c r="ET184" s="83">
        <f>EC184-EB184</f>
        <v>-4</v>
      </c>
      <c r="EU184" s="83">
        <f>ED184-EC184</f>
        <v>-24</v>
      </c>
      <c r="EV184" s="83">
        <f>EE184-ED184</f>
        <v>-31</v>
      </c>
      <c r="EW184" s="2">
        <f>EU184+EV184</f>
        <v>-55</v>
      </c>
      <c r="EX184" s="2">
        <f>SUM(ES184:EV184)</f>
        <v>-63</v>
      </c>
      <c r="EY184" s="54"/>
      <c r="EZ184" s="77">
        <f>BR184</f>
        <v>1.2421703623437377</v>
      </c>
      <c r="FA184" s="83">
        <f>CA184</f>
        <v>1.5750511891636478</v>
      </c>
      <c r="FB184" s="83">
        <f>CJ184</f>
        <v>1.0405285885229698</v>
      </c>
      <c r="FC184" s="81">
        <f>CS184</f>
        <v>1.0307153164296021</v>
      </c>
      <c r="FD184" s="83">
        <f>DB184</f>
        <v>0.91848450057405284</v>
      </c>
      <c r="FE184" s="83">
        <f>DP184</f>
        <v>0.20052638175209925</v>
      </c>
      <c r="FF184" s="83">
        <f>DP184</f>
        <v>0.20052638175209925</v>
      </c>
      <c r="FG184" s="83">
        <f>DU184</f>
        <v>-0.57047895428727335</v>
      </c>
      <c r="FH184" s="2">
        <f>EW184/DE184*1000</f>
        <v>-1.3911723789047681</v>
      </c>
      <c r="FI184" s="2">
        <f>EX184/CM184*1000</f>
        <v>-1.6233766233766236</v>
      </c>
      <c r="FJ184" s="2"/>
      <c r="FK184" s="3">
        <f>EE184</f>
        <v>-23</v>
      </c>
    </row>
    <row r="185" spans="1:167" ht="12" customHeight="1" x14ac:dyDescent="0.25">
      <c r="A185" s="2">
        <v>3</v>
      </c>
      <c r="B185" s="10" t="s">
        <v>152</v>
      </c>
      <c r="C185" s="197">
        <v>64029</v>
      </c>
      <c r="D185" s="10"/>
      <c r="E185" s="2" t="s">
        <v>367</v>
      </c>
      <c r="F185" s="33"/>
      <c r="G185" s="33"/>
      <c r="H185" s="33"/>
      <c r="I185" s="33"/>
      <c r="J185" s="33"/>
      <c r="K185" s="33"/>
      <c r="L185" s="33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61"/>
      <c r="X185" s="45"/>
      <c r="Y185" s="3">
        <v>6</v>
      </c>
      <c r="Z185" s="147">
        <v>2</v>
      </c>
      <c r="AA185" s="3">
        <f>SUM(Y185:Z185)</f>
        <v>8</v>
      </c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29"/>
      <c r="AV185" s="148"/>
      <c r="AW185" s="148"/>
      <c r="AX185" s="148"/>
      <c r="AY185" s="29"/>
      <c r="AZ185" s="3"/>
      <c r="BA185" s="188">
        <f>AV185</f>
        <v>0</v>
      </c>
      <c r="BB185" s="2">
        <f>AW185</f>
        <v>0</v>
      </c>
      <c r="BC185" s="2">
        <f>AX185</f>
        <v>0</v>
      </c>
      <c r="BD185" s="147">
        <f>AY185</f>
        <v>0</v>
      </c>
      <c r="BE185" s="3">
        <f>EK185</f>
        <v>1.7857142857142856</v>
      </c>
      <c r="BF185" s="188">
        <f>BA185/CV185*1000</f>
        <v>0</v>
      </c>
      <c r="BG185" s="2">
        <f>BB185/CV185*1000</f>
        <v>0</v>
      </c>
      <c r="BH185" s="2">
        <f>BC185/CV185*1000</f>
        <v>0</v>
      </c>
      <c r="BI185" s="147">
        <f>BD185/CV185*1000</f>
        <v>0</v>
      </c>
      <c r="BJ185" s="3"/>
      <c r="BK185" s="21">
        <v>3211</v>
      </c>
      <c r="BL185" s="3">
        <v>3202</v>
      </c>
      <c r="BM185" s="2">
        <v>9</v>
      </c>
      <c r="BN185" s="2">
        <v>9</v>
      </c>
      <c r="BO185" s="45"/>
      <c r="BP185" s="2">
        <f>BN185+BO185</f>
        <v>9</v>
      </c>
      <c r="BQ185" s="2">
        <f>BM185/BL185*1000</f>
        <v>2.8107432854465957</v>
      </c>
      <c r="BR185" s="2">
        <f>BP185/BL185*1000</f>
        <v>2.8107432854465957</v>
      </c>
      <c r="BS185" s="2"/>
      <c r="BT185" s="7">
        <v>3207</v>
      </c>
      <c r="BU185" s="3">
        <v>3192</v>
      </c>
      <c r="BV185" s="2">
        <f>BT185-BU185</f>
        <v>15</v>
      </c>
      <c r="BW185" s="2">
        <v>15</v>
      </c>
      <c r="BX185" s="61"/>
      <c r="BY185" s="2">
        <f>BW185+BX185</f>
        <v>15</v>
      </c>
      <c r="BZ185" s="2">
        <f>BV185/BU185*1000</f>
        <v>4.6992481203007515</v>
      </c>
      <c r="CA185" s="2">
        <f>BY185/BU185*1000</f>
        <v>4.6992481203007515</v>
      </c>
      <c r="CB185" s="2"/>
      <c r="CC185" s="105">
        <v>3273</v>
      </c>
      <c r="CD185" s="3">
        <v>3272</v>
      </c>
      <c r="CE185" s="2">
        <f>CC185-CD185</f>
        <v>1</v>
      </c>
      <c r="CF185" s="2">
        <v>1</v>
      </c>
      <c r="CG185" s="61"/>
      <c r="CH185" s="2">
        <f>CF185+CG185</f>
        <v>1</v>
      </c>
      <c r="CI185" s="2">
        <f>CE185/CD185*1000</f>
        <v>0.30562347188264061</v>
      </c>
      <c r="CJ185" s="2">
        <f>CH185/CD185*1000</f>
        <v>0.30562347188264061</v>
      </c>
      <c r="CK185" s="2"/>
      <c r="CL185" s="105">
        <v>3326</v>
      </c>
      <c r="CM185" s="3">
        <v>3322</v>
      </c>
      <c r="CN185" s="2">
        <f>CL185-CM185</f>
        <v>4</v>
      </c>
      <c r="CO185" s="2">
        <f>CN185</f>
        <v>4</v>
      </c>
      <c r="CP185" s="61"/>
      <c r="CQ185" s="2">
        <f>CO185+CP185</f>
        <v>4</v>
      </c>
      <c r="CR185" s="2">
        <f>CN185/CM185*1000</f>
        <v>1.2040939193257074</v>
      </c>
      <c r="CS185" s="2">
        <f>CQ185/CM185*1000</f>
        <v>1.2040939193257074</v>
      </c>
      <c r="CT185" s="2"/>
      <c r="CU185" s="132">
        <v>3366</v>
      </c>
      <c r="CV185" s="3">
        <v>3360</v>
      </c>
      <c r="CW185" s="2">
        <f>CU185-CV185</f>
        <v>6</v>
      </c>
      <c r="CX185" s="2">
        <f>CW185</f>
        <v>6</v>
      </c>
      <c r="CY185" s="61"/>
      <c r="CZ185" s="2">
        <f>CX185+CY185</f>
        <v>6</v>
      </c>
      <c r="DA185" s="2">
        <f>CW185/CV185*1000</f>
        <v>1.7857142857142856</v>
      </c>
      <c r="DB185" s="2">
        <f>CZ185/CV185*1000</f>
        <v>1.7857142857142856</v>
      </c>
      <c r="DC185" s="2"/>
      <c r="DD185" s="132">
        <v>3377</v>
      </c>
      <c r="DE185" s="3">
        <v>3369</v>
      </c>
      <c r="DF185" s="2">
        <f>DD185-DE185</f>
        <v>8</v>
      </c>
      <c r="DG185" s="2">
        <f>DF185</f>
        <v>8</v>
      </c>
      <c r="DH185" s="61"/>
      <c r="DI185" s="2">
        <f>DG185+DH185</f>
        <v>8</v>
      </c>
      <c r="DJ185" s="2">
        <f>DF185/DE185*1000</f>
        <v>2.3745918670228554</v>
      </c>
      <c r="DK185" s="2">
        <f>DI185/DE185*1000</f>
        <v>2.3745918670228554</v>
      </c>
      <c r="DL185" s="2"/>
      <c r="DM185" s="132">
        <v>3435</v>
      </c>
      <c r="DN185" s="2">
        <v>3430</v>
      </c>
      <c r="DO185" s="3">
        <f>DM185-DN185</f>
        <v>5</v>
      </c>
      <c r="DP185" s="3">
        <f>DO185/DN185*1000</f>
        <v>1.4577259475218658</v>
      </c>
      <c r="DQ185" s="2"/>
      <c r="DR185" s="132">
        <v>3490</v>
      </c>
      <c r="DS185" s="2">
        <v>3476</v>
      </c>
      <c r="DT185" s="3">
        <f>DR185-DS185</f>
        <v>14</v>
      </c>
      <c r="DU185" s="3">
        <f>DT185/DS185*1000</f>
        <v>4.0276179516685851</v>
      </c>
      <c r="DV185" s="2"/>
      <c r="DW185" s="2"/>
      <c r="DX185" s="77">
        <f>BP185</f>
        <v>9</v>
      </c>
      <c r="DY185" s="83">
        <f>BY185</f>
        <v>15</v>
      </c>
      <c r="DZ185" s="83">
        <f>CH185</f>
        <v>1</v>
      </c>
      <c r="EA185" s="81">
        <f>CQ185</f>
        <v>4</v>
      </c>
      <c r="EB185" s="81">
        <f>CZ185</f>
        <v>6</v>
      </c>
      <c r="EC185" s="81">
        <f>DI185</f>
        <v>8</v>
      </c>
      <c r="ED185" s="81">
        <f>DO185</f>
        <v>5</v>
      </c>
      <c r="EE185" s="81">
        <f>DT185</f>
        <v>14</v>
      </c>
      <c r="EF185" s="2"/>
      <c r="EG185" s="77">
        <f>DX185/BL185*1000</f>
        <v>2.8107432854465957</v>
      </c>
      <c r="EH185" s="83">
        <f>DY185/BU185*1000</f>
        <v>4.6992481203007515</v>
      </c>
      <c r="EI185" s="83">
        <f>DZ185/CD185*1000</f>
        <v>0.30562347188264061</v>
      </c>
      <c r="EJ185" s="81">
        <f>EA185/CM185*1000</f>
        <v>1.2040939193257074</v>
      </c>
      <c r="EK185" s="81">
        <f>EB185/CV185*1000</f>
        <v>1.7857142857142856</v>
      </c>
      <c r="EL185" s="81">
        <f>EC185/DN185*1000</f>
        <v>2.3323615160349855</v>
      </c>
      <c r="EM185" s="81">
        <f>ED185/DN185*1000</f>
        <v>1.4577259475218658</v>
      </c>
      <c r="EN185" s="81">
        <f>EE185/DS185*1000</f>
        <v>4.0276179516685851</v>
      </c>
      <c r="EO185" s="2"/>
      <c r="EP185" s="83">
        <f>DY185-DX185</f>
        <v>6</v>
      </c>
      <c r="EQ185" s="83">
        <f>DZ185-DY185</f>
        <v>-14</v>
      </c>
      <c r="ER185" s="83">
        <f>EA185-DZ185</f>
        <v>3</v>
      </c>
      <c r="ES185" s="83">
        <f>EB185-EA185</f>
        <v>2</v>
      </c>
      <c r="ET185" s="83">
        <f>EC185-EB185</f>
        <v>2</v>
      </c>
      <c r="EU185" s="83">
        <f>ED185-EC185</f>
        <v>-3</v>
      </c>
      <c r="EV185" s="83">
        <f>EE185-ED185</f>
        <v>9</v>
      </c>
      <c r="EW185" s="2">
        <f>EU185+EV185</f>
        <v>6</v>
      </c>
      <c r="EX185" s="2">
        <f>SUM(ES185:EV185)</f>
        <v>10</v>
      </c>
      <c r="EY185" s="54"/>
      <c r="EZ185" s="77">
        <f>BR185</f>
        <v>2.8107432854465957</v>
      </c>
      <c r="FA185" s="83">
        <f>CA185</f>
        <v>4.6992481203007515</v>
      </c>
      <c r="FB185" s="83">
        <f>CJ185</f>
        <v>0.30562347188264061</v>
      </c>
      <c r="FC185" s="81">
        <f>CS185</f>
        <v>1.2040939193257074</v>
      </c>
      <c r="FD185" s="83">
        <f>DB185</f>
        <v>1.7857142857142856</v>
      </c>
      <c r="FE185" s="83">
        <f>DP185</f>
        <v>1.4577259475218658</v>
      </c>
      <c r="FF185" s="83">
        <f>DP185</f>
        <v>1.4577259475218658</v>
      </c>
      <c r="FG185" s="83">
        <f>DU185</f>
        <v>4.0276179516685851</v>
      </c>
      <c r="FH185" s="2">
        <f>EW185/DE185*1000</f>
        <v>1.7809439002671414</v>
      </c>
      <c r="FI185" s="2">
        <f>EX185/CM185*1000</f>
        <v>3.0102347983142685</v>
      </c>
      <c r="FJ185" s="2"/>
      <c r="FK185" s="3">
        <f>EE185</f>
        <v>14</v>
      </c>
    </row>
    <row r="186" spans="1:167" ht="12" customHeight="1" x14ac:dyDescent="0.25">
      <c r="A186" s="2">
        <v>1</v>
      </c>
      <c r="B186" s="10" t="s">
        <v>147</v>
      </c>
      <c r="C186" s="197">
        <v>24028</v>
      </c>
      <c r="D186" s="10"/>
      <c r="E186" s="2" t="s">
        <v>368</v>
      </c>
      <c r="F186" s="33"/>
      <c r="G186" s="33"/>
      <c r="H186" s="33"/>
      <c r="I186" s="33"/>
      <c r="J186" s="33"/>
      <c r="K186" s="33"/>
      <c r="L186" s="33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61"/>
      <c r="X186" s="45"/>
      <c r="Y186" s="3">
        <v>13</v>
      </c>
      <c r="Z186" s="147">
        <v>5</v>
      </c>
      <c r="AA186" s="3">
        <f>SUM(Y186:Z186)</f>
        <v>18</v>
      </c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>
        <v>16</v>
      </c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29">
        <f>SUM(AB186:AT186)</f>
        <v>16</v>
      </c>
      <c r="AV186" s="178">
        <f>SUM(AB186:AJ186)</f>
        <v>0</v>
      </c>
      <c r="AW186" s="178">
        <f>SUM(AK186:AL186)</f>
        <v>16</v>
      </c>
      <c r="AX186" s="178">
        <f>SUM(AM186:AT186)</f>
        <v>0</v>
      </c>
      <c r="AY186" s="29">
        <f>SUM(AV186:AX186)</f>
        <v>16</v>
      </c>
      <c r="AZ186" s="3"/>
      <c r="BA186" s="2">
        <f>AV186</f>
        <v>0</v>
      </c>
      <c r="BB186" s="2">
        <f>AW186</f>
        <v>16</v>
      </c>
      <c r="BC186" s="2">
        <f>AX186</f>
        <v>0</v>
      </c>
      <c r="BD186" s="3">
        <f>AY186</f>
        <v>16</v>
      </c>
      <c r="BE186" s="3">
        <f>EK186</f>
        <v>3.6869448634154516</v>
      </c>
      <c r="BF186" s="2">
        <f>BA186/CV186*1000</f>
        <v>0</v>
      </c>
      <c r="BG186" s="2">
        <f>BB186/CV186*1000</f>
        <v>2.6814144461203284</v>
      </c>
      <c r="BH186" s="2">
        <f>BC186/CV186*1000</f>
        <v>0</v>
      </c>
      <c r="BI186" s="3">
        <f>BD186/CV186*1000</f>
        <v>2.6814144461203284</v>
      </c>
      <c r="BJ186" s="3"/>
      <c r="BK186" s="21">
        <v>5968</v>
      </c>
      <c r="BL186" s="3">
        <v>5946</v>
      </c>
      <c r="BM186" s="2">
        <v>22</v>
      </c>
      <c r="BN186" s="2">
        <v>22</v>
      </c>
      <c r="BO186" s="45"/>
      <c r="BP186" s="2">
        <f>BN186+BO186</f>
        <v>22</v>
      </c>
      <c r="BQ186" s="2">
        <f>BM186/BL186*1000</f>
        <v>3.6999663639421456</v>
      </c>
      <c r="BR186" s="2">
        <f>BP186/BL186*1000</f>
        <v>3.6999663639421456</v>
      </c>
      <c r="BS186" s="2"/>
      <c r="BT186" s="7">
        <v>5964</v>
      </c>
      <c r="BU186" s="3">
        <v>5928</v>
      </c>
      <c r="BV186" s="2">
        <f>BT186-BU186</f>
        <v>36</v>
      </c>
      <c r="BW186" s="2">
        <v>36</v>
      </c>
      <c r="BX186" s="61"/>
      <c r="BY186" s="2">
        <f>BW186+BX186</f>
        <v>36</v>
      </c>
      <c r="BZ186" s="2">
        <f>BV186/BU186*1000</f>
        <v>6.0728744939271255</v>
      </c>
      <c r="CA186" s="2">
        <f>BY186/BU186*1000</f>
        <v>6.0728744939271255</v>
      </c>
      <c r="CB186" s="2"/>
      <c r="CC186" s="105">
        <v>5980</v>
      </c>
      <c r="CD186" s="3">
        <v>5941</v>
      </c>
      <c r="CE186" s="2">
        <f>CC186-CD186</f>
        <v>39</v>
      </c>
      <c r="CF186" s="2">
        <v>39</v>
      </c>
      <c r="CG186" s="61"/>
      <c r="CH186" s="2">
        <f>CF186+CG186</f>
        <v>39</v>
      </c>
      <c r="CI186" s="2">
        <f>CE186/CD186*1000</f>
        <v>6.5645514223194743</v>
      </c>
      <c r="CJ186" s="2">
        <f>CH186/CD186*1000</f>
        <v>6.5645514223194743</v>
      </c>
      <c r="CK186" s="2"/>
      <c r="CL186" s="105">
        <v>5995</v>
      </c>
      <c r="CM186" s="3">
        <v>5978</v>
      </c>
      <c r="CN186" s="2">
        <f>CL186-CM186</f>
        <v>17</v>
      </c>
      <c r="CO186" s="2">
        <f>CN186</f>
        <v>17</v>
      </c>
      <c r="CP186" s="61"/>
      <c r="CQ186" s="2">
        <f>CO186+CP186</f>
        <v>17</v>
      </c>
      <c r="CR186" s="2">
        <f>CN186/CM186*1000</f>
        <v>2.8437604550016728</v>
      </c>
      <c r="CS186" s="2">
        <f>CQ186/CM186*1000</f>
        <v>2.8437604550016728</v>
      </c>
      <c r="CT186" s="2"/>
      <c r="CU186" s="132">
        <v>5989</v>
      </c>
      <c r="CV186" s="3">
        <v>5967</v>
      </c>
      <c r="CW186" s="2">
        <f>CU186-CV186</f>
        <v>22</v>
      </c>
      <c r="CX186" s="2">
        <f>CW186</f>
        <v>22</v>
      </c>
      <c r="CY186" s="61"/>
      <c r="CZ186" s="2">
        <f>CX186+CY186</f>
        <v>22</v>
      </c>
      <c r="DA186" s="2">
        <f>CW186/CV186*1000</f>
        <v>3.6869448634154516</v>
      </c>
      <c r="DB186" s="2">
        <f>CZ186/CV186*1000</f>
        <v>3.6869448634154516</v>
      </c>
      <c r="DC186" s="2"/>
      <c r="DD186" s="132">
        <v>6049</v>
      </c>
      <c r="DE186" s="3">
        <v>6037</v>
      </c>
      <c r="DF186" s="2">
        <f>DD186-DE186</f>
        <v>12</v>
      </c>
      <c r="DG186" s="2">
        <f>DF186</f>
        <v>12</v>
      </c>
      <c r="DH186" s="61"/>
      <c r="DI186" s="2">
        <f>DG186+DH186</f>
        <v>12</v>
      </c>
      <c r="DJ186" s="2">
        <f>DF186/DE186*1000</f>
        <v>1.9877422560874605</v>
      </c>
      <c r="DK186" s="2">
        <f>DI186/DE186*1000</f>
        <v>1.9877422560874605</v>
      </c>
      <c r="DL186" s="2"/>
      <c r="DM186" s="132">
        <v>6041</v>
      </c>
      <c r="DN186" s="2">
        <v>6032</v>
      </c>
      <c r="DO186" s="3">
        <f>DM186-DN186</f>
        <v>9</v>
      </c>
      <c r="DP186" s="3">
        <f>DO186/DN186*1000</f>
        <v>1.4920424403183024</v>
      </c>
      <c r="DQ186" s="2"/>
      <c r="DR186" s="132">
        <v>6104</v>
      </c>
      <c r="DS186" s="2">
        <v>6107</v>
      </c>
      <c r="DT186" s="3">
        <f>DR186-DS186</f>
        <v>-3</v>
      </c>
      <c r="DU186" s="3">
        <f>DT186/DS186*1000</f>
        <v>-0.49123956115932538</v>
      </c>
      <c r="DV186" s="2"/>
      <c r="DW186" s="2"/>
      <c r="DX186" s="77">
        <f>BP186</f>
        <v>22</v>
      </c>
      <c r="DY186" s="83">
        <f>BY186</f>
        <v>36</v>
      </c>
      <c r="DZ186" s="83">
        <f>CH186</f>
        <v>39</v>
      </c>
      <c r="EA186" s="81">
        <f>CQ186</f>
        <v>17</v>
      </c>
      <c r="EB186" s="81">
        <f>CZ186</f>
        <v>22</v>
      </c>
      <c r="EC186" s="81">
        <f>DI186</f>
        <v>12</v>
      </c>
      <c r="ED186" s="81">
        <f>DO186</f>
        <v>9</v>
      </c>
      <c r="EE186" s="81">
        <f>DT186</f>
        <v>-3</v>
      </c>
      <c r="EF186" s="2"/>
      <c r="EG186" s="77">
        <f>DX186/BL186*1000</f>
        <v>3.6999663639421456</v>
      </c>
      <c r="EH186" s="83">
        <f>DY186/BU186*1000</f>
        <v>6.0728744939271255</v>
      </c>
      <c r="EI186" s="83">
        <f>DZ186/CD186*1000</f>
        <v>6.5645514223194743</v>
      </c>
      <c r="EJ186" s="81">
        <f>EA186/CM186*1000</f>
        <v>2.8437604550016728</v>
      </c>
      <c r="EK186" s="81">
        <f>EB186/CV186*1000</f>
        <v>3.6869448634154516</v>
      </c>
      <c r="EL186" s="81">
        <f>EC186/DN186*1000</f>
        <v>1.9893899204244032</v>
      </c>
      <c r="EM186" s="81">
        <f>ED186/DN186*1000</f>
        <v>1.4920424403183024</v>
      </c>
      <c r="EN186" s="81">
        <f>EE186/DS186*1000</f>
        <v>-0.49123956115932538</v>
      </c>
      <c r="EO186" s="2"/>
      <c r="EP186" s="83">
        <f>DY186-DX186</f>
        <v>14</v>
      </c>
      <c r="EQ186" s="83">
        <f>DZ186-DY186</f>
        <v>3</v>
      </c>
      <c r="ER186" s="83">
        <f>EA186-DZ186</f>
        <v>-22</v>
      </c>
      <c r="ES186" s="83">
        <f>EB186-EA186</f>
        <v>5</v>
      </c>
      <c r="ET186" s="83">
        <f>EC186-EB186</f>
        <v>-10</v>
      </c>
      <c r="EU186" s="83">
        <f>ED186-EC186</f>
        <v>-3</v>
      </c>
      <c r="EV186" s="83">
        <f>EE186-ED186</f>
        <v>-12</v>
      </c>
      <c r="EW186" s="2">
        <f>EU186+EV186</f>
        <v>-15</v>
      </c>
      <c r="EX186" s="2">
        <f>SUM(ES186:EV186)</f>
        <v>-20</v>
      </c>
      <c r="EY186" s="54"/>
      <c r="EZ186" s="77">
        <f>BR186</f>
        <v>3.6999663639421456</v>
      </c>
      <c r="FA186" s="83">
        <f>CA186</f>
        <v>6.0728744939271255</v>
      </c>
      <c r="FB186" s="83">
        <f>CJ186</f>
        <v>6.5645514223194743</v>
      </c>
      <c r="FC186" s="81">
        <f>CS186</f>
        <v>2.8437604550016728</v>
      </c>
      <c r="FD186" s="83">
        <f>DB186</f>
        <v>3.6869448634154516</v>
      </c>
      <c r="FE186" s="83">
        <f>DP186</f>
        <v>1.4920424403183024</v>
      </c>
      <c r="FF186" s="83">
        <f>DP186</f>
        <v>1.4920424403183024</v>
      </c>
      <c r="FG186" s="83">
        <f>DU186</f>
        <v>-0.49123956115932538</v>
      </c>
      <c r="FH186" s="2">
        <f>EW186/DE186*1000</f>
        <v>-2.4846778201093258</v>
      </c>
      <c r="FI186" s="2">
        <f>EX186/CM186*1000</f>
        <v>-3.3456005352960854</v>
      </c>
      <c r="FJ186" s="2"/>
      <c r="FK186" s="3">
        <f>EE186</f>
        <v>-3</v>
      </c>
    </row>
    <row r="187" spans="1:167" ht="12" customHeight="1" x14ac:dyDescent="0.25">
      <c r="A187" s="2">
        <v>3</v>
      </c>
      <c r="B187" s="10" t="s">
        <v>154</v>
      </c>
      <c r="C187" s="197">
        <v>92142</v>
      </c>
      <c r="D187" s="10"/>
      <c r="E187" s="2" t="s">
        <v>369</v>
      </c>
      <c r="F187" s="33"/>
      <c r="G187" s="33" t="s">
        <v>176</v>
      </c>
      <c r="H187" s="33" t="s">
        <v>176</v>
      </c>
      <c r="I187" s="33"/>
      <c r="J187" s="33" t="s">
        <v>661</v>
      </c>
      <c r="K187" s="33"/>
      <c r="L187" s="33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61"/>
      <c r="X187" s="45"/>
      <c r="Y187" s="3">
        <v>29</v>
      </c>
      <c r="Z187" s="147">
        <v>8</v>
      </c>
      <c r="AA187" s="3">
        <f>SUM(Y187:Z187)</f>
        <v>37</v>
      </c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29"/>
      <c r="AV187" s="148"/>
      <c r="AW187" s="148"/>
      <c r="AX187" s="148"/>
      <c r="AY187" s="29"/>
      <c r="AZ187" s="3"/>
      <c r="BA187" s="188">
        <f>AV187</f>
        <v>0</v>
      </c>
      <c r="BB187" s="2">
        <f>AW187</f>
        <v>0</v>
      </c>
      <c r="BC187" s="2">
        <f>AX187</f>
        <v>0</v>
      </c>
      <c r="BD187" s="147">
        <f>AY187</f>
        <v>0</v>
      </c>
      <c r="BE187" s="3">
        <f>EK187</f>
        <v>1.2528875141928664</v>
      </c>
      <c r="BF187" s="188">
        <f>BA187/CV187*1000</f>
        <v>0</v>
      </c>
      <c r="BG187" s="2">
        <f>BB187/CV187*1000</f>
        <v>0</v>
      </c>
      <c r="BH187" s="2">
        <f>BC187/CV187*1000</f>
        <v>0</v>
      </c>
      <c r="BI187" s="147">
        <f>BD187/CV187*1000</f>
        <v>0</v>
      </c>
      <c r="BJ187" s="3"/>
      <c r="BK187" s="21">
        <v>24206</v>
      </c>
      <c r="BL187" s="3">
        <v>24151</v>
      </c>
      <c r="BM187" s="2">
        <v>55</v>
      </c>
      <c r="BN187" s="2">
        <v>55</v>
      </c>
      <c r="BO187" s="21">
        <v>147</v>
      </c>
      <c r="BP187" s="2">
        <f>BN187+BO187</f>
        <v>202</v>
      </c>
      <c r="BQ187" s="2">
        <f>BM187/BL187*1000</f>
        <v>2.2773384124880955</v>
      </c>
      <c r="BR187" s="2">
        <f>BP187/BL187*1000</f>
        <v>8.3640428967744604</v>
      </c>
      <c r="BS187" s="2"/>
      <c r="BT187" s="7">
        <v>24513</v>
      </c>
      <c r="BU187" s="3">
        <v>24445</v>
      </c>
      <c r="BV187" s="2">
        <f>BT187-BU187</f>
        <v>68</v>
      </c>
      <c r="BW187" s="2">
        <v>68</v>
      </c>
      <c r="BX187" s="62">
        <v>147</v>
      </c>
      <c r="BY187" s="2">
        <f>BW187+BX187</f>
        <v>215</v>
      </c>
      <c r="BZ187" s="2">
        <f>BV187/BU187*1000</f>
        <v>2.7817549601145428</v>
      </c>
      <c r="CA187" s="2">
        <f>BY187/BU187*1000</f>
        <v>8.7952546533033331</v>
      </c>
      <c r="CB187" s="2"/>
      <c r="CC187" s="105">
        <v>25031</v>
      </c>
      <c r="CD187" s="3">
        <v>24969</v>
      </c>
      <c r="CE187" s="2">
        <f>CC187-CD187</f>
        <v>62</v>
      </c>
      <c r="CF187" s="2">
        <v>62</v>
      </c>
      <c r="CG187" s="62">
        <v>147</v>
      </c>
      <c r="CH187" s="2">
        <f>CF187+CG187</f>
        <v>209</v>
      </c>
      <c r="CI187" s="2">
        <f>CE187/CD187*1000</f>
        <v>2.4830790179822979</v>
      </c>
      <c r="CJ187" s="2">
        <f>CH187/CD187*1000</f>
        <v>8.3703792702951656</v>
      </c>
      <c r="CK187" s="2"/>
      <c r="CL187" s="105">
        <v>25231</v>
      </c>
      <c r="CM187" s="3">
        <v>25176</v>
      </c>
      <c r="CN187" s="2">
        <f>CL187-CM187</f>
        <v>55</v>
      </c>
      <c r="CO187" s="2">
        <f>CN187</f>
        <v>55</v>
      </c>
      <c r="CP187" s="62">
        <v>147</v>
      </c>
      <c r="CQ187" s="2">
        <f>CO187+CP187</f>
        <v>202</v>
      </c>
      <c r="CR187" s="2">
        <f>CN187/CM187*1000</f>
        <v>2.1846202732761362</v>
      </c>
      <c r="CS187" s="2">
        <f>CQ187/CM187*1000</f>
        <v>8.0235144582141729</v>
      </c>
      <c r="CT187" s="2"/>
      <c r="CU187" s="132">
        <v>25573</v>
      </c>
      <c r="CV187" s="3">
        <v>25541</v>
      </c>
      <c r="CW187" s="2">
        <f>CU187-CV187</f>
        <v>32</v>
      </c>
      <c r="CX187" s="2">
        <f>CW187</f>
        <v>32</v>
      </c>
      <c r="CY187" s="62"/>
      <c r="CZ187" s="2">
        <f>CX187+CY187</f>
        <v>32</v>
      </c>
      <c r="DA187" s="2">
        <f>CW187/CV187*1000</f>
        <v>1.2528875141928664</v>
      </c>
      <c r="DB187" s="2">
        <f>CZ187/CV187*1000</f>
        <v>1.2528875141928664</v>
      </c>
      <c r="DC187" s="2"/>
      <c r="DD187" s="132">
        <v>25819</v>
      </c>
      <c r="DE187" s="3">
        <v>25773</v>
      </c>
      <c r="DF187" s="2">
        <f>DD187-DE187</f>
        <v>46</v>
      </c>
      <c r="DG187" s="2">
        <f>DF187</f>
        <v>46</v>
      </c>
      <c r="DH187" s="62"/>
      <c r="DI187" s="2">
        <f>DG187+DH187</f>
        <v>46</v>
      </c>
      <c r="DJ187" s="2">
        <f>DF187/DE187*1000</f>
        <v>1.7848135645830909</v>
      </c>
      <c r="DK187" s="2">
        <f>DI187/DE187*1000</f>
        <v>1.7848135645830909</v>
      </c>
      <c r="DL187" s="2"/>
      <c r="DM187" s="132">
        <v>25987</v>
      </c>
      <c r="DN187" s="2">
        <v>25934</v>
      </c>
      <c r="DO187" s="3">
        <f>DM187-DN187</f>
        <v>53</v>
      </c>
      <c r="DP187" s="3">
        <f>DO187/DN187*1000</f>
        <v>2.0436492635150767</v>
      </c>
      <c r="DQ187" s="2"/>
      <c r="DR187" s="132">
        <v>26054</v>
      </c>
      <c r="DS187" s="2">
        <v>26003</v>
      </c>
      <c r="DT187" s="3">
        <f>DR187-DS187</f>
        <v>51</v>
      </c>
      <c r="DU187" s="3">
        <f>DT187/DS187*1000</f>
        <v>1.9613121562896589</v>
      </c>
      <c r="DV187" s="2"/>
      <c r="DW187" s="2"/>
      <c r="DX187" s="77">
        <f>BP187</f>
        <v>202</v>
      </c>
      <c r="DY187" s="83">
        <f>BY187</f>
        <v>215</v>
      </c>
      <c r="DZ187" s="83">
        <f>CH187</f>
        <v>209</v>
      </c>
      <c r="EA187" s="81">
        <f>CQ187</f>
        <v>202</v>
      </c>
      <c r="EB187" s="81">
        <f>CZ187</f>
        <v>32</v>
      </c>
      <c r="EC187" s="81">
        <f>DI187</f>
        <v>46</v>
      </c>
      <c r="ED187" s="81">
        <f>DO187</f>
        <v>53</v>
      </c>
      <c r="EE187" s="81">
        <f>DT187</f>
        <v>51</v>
      </c>
      <c r="EF187" s="2"/>
      <c r="EG187" s="77">
        <f>DX187/BL187*1000</f>
        <v>8.3640428967744604</v>
      </c>
      <c r="EH187" s="83">
        <f>DY187/BU187*1000</f>
        <v>8.7952546533033331</v>
      </c>
      <c r="EI187" s="83">
        <f>DZ187/CD187*1000</f>
        <v>8.3703792702951656</v>
      </c>
      <c r="EJ187" s="81">
        <f>EA187/CM187*1000</f>
        <v>8.0235144582141729</v>
      </c>
      <c r="EK187" s="81">
        <f>EB187/CV187*1000</f>
        <v>1.2528875141928664</v>
      </c>
      <c r="EL187" s="81">
        <f>EC187/DN187*1000</f>
        <v>1.7737333230508214</v>
      </c>
      <c r="EM187" s="81">
        <f>ED187/DN187*1000</f>
        <v>2.0436492635150767</v>
      </c>
      <c r="EN187" s="81">
        <f>EE187/DS187*1000</f>
        <v>1.9613121562896589</v>
      </c>
      <c r="EO187" s="2"/>
      <c r="EP187" s="83">
        <f>DY187-DX187</f>
        <v>13</v>
      </c>
      <c r="EQ187" s="83">
        <f>DZ187-DY187</f>
        <v>-6</v>
      </c>
      <c r="ER187" s="83">
        <f>EA187-DZ187</f>
        <v>-7</v>
      </c>
      <c r="ES187" s="83">
        <f>EB187-EA187</f>
        <v>-170</v>
      </c>
      <c r="ET187" s="83">
        <f>EC187-EB187</f>
        <v>14</v>
      </c>
      <c r="EU187" s="83">
        <f>ED187-EC187</f>
        <v>7</v>
      </c>
      <c r="EV187" s="83">
        <f>EE187-ED187</f>
        <v>-2</v>
      </c>
      <c r="EW187" s="2">
        <f>EU187+EV187</f>
        <v>5</v>
      </c>
      <c r="EX187" s="2">
        <f>SUM(ES187:EV187)</f>
        <v>-151</v>
      </c>
      <c r="EY187" s="54"/>
      <c r="EZ187" s="77">
        <f>BR187</f>
        <v>8.3640428967744604</v>
      </c>
      <c r="FA187" s="83">
        <f>CA187</f>
        <v>8.7952546533033331</v>
      </c>
      <c r="FB187" s="83">
        <f>CJ187</f>
        <v>8.3703792702951656</v>
      </c>
      <c r="FC187" s="81">
        <f>CS187</f>
        <v>8.0235144582141729</v>
      </c>
      <c r="FD187" s="83">
        <f>DB187</f>
        <v>1.2528875141928664</v>
      </c>
      <c r="FE187" s="83">
        <f>DP187</f>
        <v>2.0436492635150767</v>
      </c>
      <c r="FF187" s="83">
        <f>DP187</f>
        <v>2.0436492635150767</v>
      </c>
      <c r="FG187" s="83">
        <f>DU187</f>
        <v>1.9613121562896589</v>
      </c>
      <c r="FH187" s="2">
        <f>EW187/DE187*1000</f>
        <v>0.19400147441120552</v>
      </c>
      <c r="FI187" s="2">
        <f>EX187/CM187*1000</f>
        <v>-5.9977756593581191</v>
      </c>
      <c r="FJ187" s="2"/>
      <c r="FK187" s="3">
        <f>EE187</f>
        <v>51</v>
      </c>
    </row>
    <row r="188" spans="1:167" ht="12" customHeight="1" x14ac:dyDescent="0.25">
      <c r="A188" s="2">
        <v>3</v>
      </c>
      <c r="B188" s="10" t="s">
        <v>148</v>
      </c>
      <c r="C188" s="197">
        <v>25031</v>
      </c>
      <c r="D188" s="10"/>
      <c r="E188" s="2" t="s">
        <v>370</v>
      </c>
      <c r="F188" s="33"/>
      <c r="G188" s="33"/>
      <c r="H188" s="33"/>
      <c r="I188" s="33"/>
      <c r="J188" s="33"/>
      <c r="K188" s="33"/>
      <c r="L188" s="33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61"/>
      <c r="X188" s="45"/>
      <c r="Y188" s="3">
        <v>6</v>
      </c>
      <c r="Z188" s="147">
        <v>8</v>
      </c>
      <c r="AA188" s="3">
        <f>SUM(Y188:Z188)</f>
        <v>14</v>
      </c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29"/>
      <c r="AV188" s="148"/>
      <c r="AW188" s="148"/>
      <c r="AX188" s="148"/>
      <c r="AY188" s="29"/>
      <c r="AZ188" s="3"/>
      <c r="BA188" s="188">
        <f>AV188</f>
        <v>0</v>
      </c>
      <c r="BB188" s="2">
        <f>AW188</f>
        <v>0</v>
      </c>
      <c r="BC188" s="2">
        <f>AX188</f>
        <v>0</v>
      </c>
      <c r="BD188" s="147">
        <f>AY188</f>
        <v>0</v>
      </c>
      <c r="BE188" s="3">
        <f>EK188</f>
        <v>1.0464355788096795</v>
      </c>
      <c r="BF188" s="188">
        <f>BA188/CV188*1000</f>
        <v>0</v>
      </c>
      <c r="BG188" s="2">
        <f>BB188/CV188*1000</f>
        <v>0</v>
      </c>
      <c r="BH188" s="2">
        <f>BC188/CV188*1000</f>
        <v>0</v>
      </c>
      <c r="BI188" s="147">
        <f>BD188/CV188*1000</f>
        <v>0</v>
      </c>
      <c r="BJ188" s="3"/>
      <c r="BK188" s="21">
        <v>15137</v>
      </c>
      <c r="BL188" s="3">
        <v>15119</v>
      </c>
      <c r="BM188" s="2">
        <v>18</v>
      </c>
      <c r="BN188" s="2">
        <v>18</v>
      </c>
      <c r="BO188" s="45"/>
      <c r="BP188" s="2">
        <f>BN188+BO188</f>
        <v>18</v>
      </c>
      <c r="BQ188" s="2">
        <f>BM188/BL188*1000</f>
        <v>1.1905549308816721</v>
      </c>
      <c r="BR188" s="2">
        <f>BP188/BL188*1000</f>
        <v>1.1905549308816721</v>
      </c>
      <c r="BS188" s="2"/>
      <c r="BT188" s="7">
        <v>15158</v>
      </c>
      <c r="BU188" s="3">
        <v>15149</v>
      </c>
      <c r="BV188" s="2">
        <f>BT188-BU188</f>
        <v>9</v>
      </c>
      <c r="BW188" s="2">
        <v>9</v>
      </c>
      <c r="BX188" s="61"/>
      <c r="BY188" s="2">
        <f>BW188+BX188</f>
        <v>9</v>
      </c>
      <c r="BZ188" s="2">
        <f>BV188/BU188*1000</f>
        <v>0.5940986203709816</v>
      </c>
      <c r="CA188" s="2">
        <f>BY188/BU188*1000</f>
        <v>0.5940986203709816</v>
      </c>
      <c r="CB188" s="2"/>
      <c r="CC188" s="105">
        <v>15244</v>
      </c>
      <c r="CD188" s="3">
        <v>15248</v>
      </c>
      <c r="CE188" s="2">
        <f>CC188-CD188</f>
        <v>-4</v>
      </c>
      <c r="CF188" s="2">
        <v>-4</v>
      </c>
      <c r="CG188" s="61"/>
      <c r="CH188" s="2">
        <f>CF188+CG188</f>
        <v>-4</v>
      </c>
      <c r="CI188" s="2">
        <f>CE188/CD188*1000</f>
        <v>-0.26232948583420779</v>
      </c>
      <c r="CJ188" s="2">
        <f>CH188/CD188*1000</f>
        <v>-0.26232948583420779</v>
      </c>
      <c r="CK188" s="2"/>
      <c r="CL188" s="105">
        <v>15318</v>
      </c>
      <c r="CM188" s="3">
        <v>15313</v>
      </c>
      <c r="CN188" s="2">
        <f>CL188-CM188</f>
        <v>5</v>
      </c>
      <c r="CO188" s="2">
        <f>CN188</f>
        <v>5</v>
      </c>
      <c r="CP188" s="61"/>
      <c r="CQ188" s="2">
        <f>CO188+CP188</f>
        <v>5</v>
      </c>
      <c r="CR188" s="2">
        <f>CN188/CM188*1000</f>
        <v>0.32651995036896753</v>
      </c>
      <c r="CS188" s="2">
        <f>CQ188/CM188*1000</f>
        <v>0.32651995036896753</v>
      </c>
      <c r="CT188" s="2"/>
      <c r="CU188" s="132">
        <v>15306</v>
      </c>
      <c r="CV188" s="3">
        <v>15290</v>
      </c>
      <c r="CW188" s="2">
        <f>CU188-CV188</f>
        <v>16</v>
      </c>
      <c r="CX188" s="2">
        <f>CW188</f>
        <v>16</v>
      </c>
      <c r="CY188" s="61"/>
      <c r="CZ188" s="2">
        <f>CX188+CY188</f>
        <v>16</v>
      </c>
      <c r="DA188" s="2">
        <f>CW188/CV188*1000</f>
        <v>1.0464355788096795</v>
      </c>
      <c r="DB188" s="2">
        <f>CZ188/CV188*1000</f>
        <v>1.0464355788096795</v>
      </c>
      <c r="DC188" s="2"/>
      <c r="DD188" s="132">
        <v>15345</v>
      </c>
      <c r="DE188" s="3">
        <v>15346</v>
      </c>
      <c r="DF188" s="2">
        <f>DD188-DE188</f>
        <v>-1</v>
      </c>
      <c r="DG188" s="2">
        <f>DF188</f>
        <v>-1</v>
      </c>
      <c r="DH188" s="61"/>
      <c r="DI188" s="2">
        <f>DG188+DH188</f>
        <v>-1</v>
      </c>
      <c r="DJ188" s="2">
        <f>DF188/DE188*1000</f>
        <v>-6.5163560536947732E-2</v>
      </c>
      <c r="DK188" s="2">
        <f>DI188/DE188*1000</f>
        <v>-6.5163560536947732E-2</v>
      </c>
      <c r="DL188" s="2"/>
      <c r="DM188" s="132">
        <v>15355</v>
      </c>
      <c r="DN188" s="2">
        <v>15350</v>
      </c>
      <c r="DO188" s="3">
        <f>DM188-DN188</f>
        <v>5</v>
      </c>
      <c r="DP188" s="3">
        <f>DO188/DN188*1000</f>
        <v>0.32573289902280134</v>
      </c>
      <c r="DQ188" s="2"/>
      <c r="DR188" s="132">
        <v>15421</v>
      </c>
      <c r="DS188" s="2">
        <v>15420</v>
      </c>
      <c r="DT188" s="3">
        <f>DR188-DS188</f>
        <v>1</v>
      </c>
      <c r="DU188" s="3">
        <f>DT188/DS188*1000</f>
        <v>6.4850843060959798E-2</v>
      </c>
      <c r="DV188" s="2"/>
      <c r="DW188" s="2"/>
      <c r="DX188" s="77">
        <f>BP188</f>
        <v>18</v>
      </c>
      <c r="DY188" s="83">
        <f>BY188</f>
        <v>9</v>
      </c>
      <c r="DZ188" s="83">
        <f>CH188</f>
        <v>-4</v>
      </c>
      <c r="EA188" s="81">
        <f>CQ188</f>
        <v>5</v>
      </c>
      <c r="EB188" s="81">
        <f>CZ188</f>
        <v>16</v>
      </c>
      <c r="EC188" s="81">
        <f>DI188</f>
        <v>-1</v>
      </c>
      <c r="ED188" s="81">
        <f>DO188</f>
        <v>5</v>
      </c>
      <c r="EE188" s="81">
        <f>DT188</f>
        <v>1</v>
      </c>
      <c r="EF188" s="2"/>
      <c r="EG188" s="77">
        <f>DX188/BL188*1000</f>
        <v>1.1905549308816721</v>
      </c>
      <c r="EH188" s="83">
        <f>DY188/BU188*1000</f>
        <v>0.5940986203709816</v>
      </c>
      <c r="EI188" s="83">
        <f>DZ188/CD188*1000</f>
        <v>-0.26232948583420779</v>
      </c>
      <c r="EJ188" s="81">
        <f>EA188/CM188*1000</f>
        <v>0.32651995036896753</v>
      </c>
      <c r="EK188" s="81">
        <f>EB188/CV188*1000</f>
        <v>1.0464355788096795</v>
      </c>
      <c r="EL188" s="81">
        <f>EC188/DN188*1000</f>
        <v>-6.5146579804560262E-2</v>
      </c>
      <c r="EM188" s="81">
        <f>ED188/DN188*1000</f>
        <v>0.32573289902280134</v>
      </c>
      <c r="EN188" s="81">
        <f>EE188/DS188*1000</f>
        <v>6.4850843060959798E-2</v>
      </c>
      <c r="EO188" s="2"/>
      <c r="EP188" s="83">
        <f>DY188-DX188</f>
        <v>-9</v>
      </c>
      <c r="EQ188" s="83">
        <f>DZ188-DY188</f>
        <v>-13</v>
      </c>
      <c r="ER188" s="83">
        <f>EA188-DZ188</f>
        <v>9</v>
      </c>
      <c r="ES188" s="83">
        <f>EB188-EA188</f>
        <v>11</v>
      </c>
      <c r="ET188" s="83">
        <f>EC188-EB188</f>
        <v>-17</v>
      </c>
      <c r="EU188" s="83">
        <f>ED188-EC188</f>
        <v>6</v>
      </c>
      <c r="EV188" s="83">
        <f>EE188-ED188</f>
        <v>-4</v>
      </c>
      <c r="EW188" s="2">
        <f>EU188+EV188</f>
        <v>2</v>
      </c>
      <c r="EX188" s="2">
        <f>SUM(ES188:EV188)</f>
        <v>-4</v>
      </c>
      <c r="EY188" s="54"/>
      <c r="EZ188" s="77">
        <f>BR188</f>
        <v>1.1905549308816721</v>
      </c>
      <c r="FA188" s="83">
        <f>CA188</f>
        <v>0.5940986203709816</v>
      </c>
      <c r="FB188" s="83">
        <f>CJ188</f>
        <v>-0.26232948583420779</v>
      </c>
      <c r="FC188" s="81">
        <f>CS188</f>
        <v>0.32651995036896753</v>
      </c>
      <c r="FD188" s="83">
        <f>DB188</f>
        <v>1.0464355788096795</v>
      </c>
      <c r="FE188" s="83">
        <f>DP188</f>
        <v>0.32573289902280134</v>
      </c>
      <c r="FF188" s="83">
        <f>DP188</f>
        <v>0.32573289902280134</v>
      </c>
      <c r="FG188" s="83">
        <f>DU188</f>
        <v>6.4850843060959798E-2</v>
      </c>
      <c r="FH188" s="2">
        <f>EW188/DE188*1000</f>
        <v>0.13032712107389546</v>
      </c>
      <c r="FI188" s="2">
        <f>EX188/CM188*1000</f>
        <v>-0.26121596029517402</v>
      </c>
      <c r="FJ188" s="2"/>
      <c r="FK188" s="3">
        <f>EE188</f>
        <v>1</v>
      </c>
    </row>
    <row r="189" spans="1:167" ht="12" customHeight="1" x14ac:dyDescent="0.25">
      <c r="A189" s="2">
        <v>1</v>
      </c>
      <c r="B189" s="10" t="s">
        <v>153</v>
      </c>
      <c r="C189" s="197">
        <v>71016</v>
      </c>
      <c r="D189" s="10"/>
      <c r="E189" s="2" t="s">
        <v>371</v>
      </c>
      <c r="F189" s="33"/>
      <c r="G189" s="33"/>
      <c r="H189" s="33"/>
      <c r="I189" s="33"/>
      <c r="J189" s="33"/>
      <c r="K189" s="33"/>
      <c r="L189" s="33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61"/>
      <c r="X189" s="45"/>
      <c r="Y189" s="3">
        <v>37</v>
      </c>
      <c r="Z189" s="147">
        <v>20</v>
      </c>
      <c r="AA189" s="3">
        <f>SUM(Y189:Z189)</f>
        <v>57</v>
      </c>
      <c r="AB189" s="178" t="s">
        <v>694</v>
      </c>
      <c r="AC189" s="178" t="s">
        <v>694</v>
      </c>
      <c r="AD189" s="178"/>
      <c r="AE189" s="178"/>
      <c r="AF189" s="178"/>
      <c r="AG189" s="178"/>
      <c r="AH189" s="178"/>
      <c r="AI189" s="178"/>
      <c r="AJ189" s="178"/>
      <c r="AK189" s="178">
        <v>37</v>
      </c>
      <c r="AL189" s="178"/>
      <c r="AM189" s="178" t="s">
        <v>694</v>
      </c>
      <c r="AN189" s="178" t="s">
        <v>694</v>
      </c>
      <c r="AO189" s="178"/>
      <c r="AP189" s="178"/>
      <c r="AQ189" s="178"/>
      <c r="AR189" s="178"/>
      <c r="AS189" s="178" t="s">
        <v>694</v>
      </c>
      <c r="AT189" s="178"/>
      <c r="AU189" s="29">
        <f>SUM(AB189:AT189)</f>
        <v>37</v>
      </c>
      <c r="AV189" s="178">
        <f>SUM(AB189:AJ189)</f>
        <v>0</v>
      </c>
      <c r="AW189" s="178">
        <f>SUM(AK189:AL189)</f>
        <v>37</v>
      </c>
      <c r="AX189" s="178">
        <f>SUM(AM189:AT189)</f>
        <v>0</v>
      </c>
      <c r="AY189" s="29">
        <f>SUM(AV189:AX189)</f>
        <v>37</v>
      </c>
      <c r="AZ189" s="3"/>
      <c r="BA189" s="2">
        <f>AV189</f>
        <v>0</v>
      </c>
      <c r="BB189" s="2">
        <f>AW189</f>
        <v>37</v>
      </c>
      <c r="BC189" s="2">
        <f>AX189</f>
        <v>0</v>
      </c>
      <c r="BD189" s="3">
        <f>AY189</f>
        <v>37</v>
      </c>
      <c r="BE189" s="3">
        <f>EK189</f>
        <v>1.8276245449976394</v>
      </c>
      <c r="BF189" s="2">
        <f>BA189/CV189*1000</f>
        <v>0</v>
      </c>
      <c r="BG189" s="2">
        <f>BB189/CV189*1000</f>
        <v>0.56351756804093878</v>
      </c>
      <c r="BH189" s="2">
        <f>BC189/CV189*1000</f>
        <v>0</v>
      </c>
      <c r="BI189" s="3">
        <f>BD189/CV189*1000</f>
        <v>0.56351756804093878</v>
      </c>
      <c r="BJ189" s="3"/>
      <c r="BK189" s="21">
        <v>65321</v>
      </c>
      <c r="BL189" s="3">
        <v>65240</v>
      </c>
      <c r="BM189" s="2">
        <v>81</v>
      </c>
      <c r="BN189" s="2">
        <v>81</v>
      </c>
      <c r="BO189" s="45"/>
      <c r="BP189" s="2">
        <f>BN189+BO189</f>
        <v>81</v>
      </c>
      <c r="BQ189" s="2">
        <f>BM189/BL189*1000</f>
        <v>1.2415695892090741</v>
      </c>
      <c r="BR189" s="2">
        <f>BP189/BL189*1000</f>
        <v>1.2415695892090741</v>
      </c>
      <c r="BS189" s="2"/>
      <c r="BT189" s="7">
        <v>65326</v>
      </c>
      <c r="BU189" s="3">
        <v>65166</v>
      </c>
      <c r="BV189" s="2">
        <f>BT189-BU189</f>
        <v>160</v>
      </c>
      <c r="BW189" s="2">
        <v>160</v>
      </c>
      <c r="BX189" s="61"/>
      <c r="BY189" s="2">
        <f>BW189+BX189</f>
        <v>160</v>
      </c>
      <c r="BZ189" s="2">
        <f>BV189/BU189*1000</f>
        <v>2.4552680845839858</v>
      </c>
      <c r="CA189" s="2">
        <f>BY189/BU189*1000</f>
        <v>2.4552680845839858</v>
      </c>
      <c r="CB189" s="2"/>
      <c r="CC189" s="105">
        <v>65487</v>
      </c>
      <c r="CD189" s="3">
        <v>65345</v>
      </c>
      <c r="CE189" s="2">
        <f>CC189-CD189</f>
        <v>142</v>
      </c>
      <c r="CF189" s="2">
        <v>142</v>
      </c>
      <c r="CG189" s="61"/>
      <c r="CH189" s="2">
        <f>CF189+CG189</f>
        <v>142</v>
      </c>
      <c r="CI189" s="2">
        <f>CE189/CD189*1000</f>
        <v>2.1730813375162601</v>
      </c>
      <c r="CJ189" s="2">
        <f>CH189/CD189*1000</f>
        <v>2.1730813375162601</v>
      </c>
      <c r="CK189" s="2"/>
      <c r="CL189" s="105">
        <v>65517</v>
      </c>
      <c r="CM189" s="3">
        <v>65430</v>
      </c>
      <c r="CN189" s="2">
        <f>CL189-CM189</f>
        <v>87</v>
      </c>
      <c r="CO189" s="2">
        <f>CN189</f>
        <v>87</v>
      </c>
      <c r="CP189" s="61"/>
      <c r="CQ189" s="2">
        <f>CO189+CP189</f>
        <v>87</v>
      </c>
      <c r="CR189" s="2">
        <f>CN189/CM189*1000</f>
        <v>1.3296652911508482</v>
      </c>
      <c r="CS189" s="2">
        <f>CQ189/CM189*1000</f>
        <v>1.3296652911508482</v>
      </c>
      <c r="CT189" s="2"/>
      <c r="CU189" s="132">
        <v>65779</v>
      </c>
      <c r="CV189" s="3">
        <v>65659</v>
      </c>
      <c r="CW189" s="2">
        <f>CU189-CV189</f>
        <v>120</v>
      </c>
      <c r="CX189" s="2">
        <f>CW189</f>
        <v>120</v>
      </c>
      <c r="CY189" s="61"/>
      <c r="CZ189" s="2">
        <f>CX189+CY189</f>
        <v>120</v>
      </c>
      <c r="DA189" s="2">
        <f>CW189/CV189*1000</f>
        <v>1.8276245449976394</v>
      </c>
      <c r="DB189" s="2">
        <f>CZ189/CV189*1000</f>
        <v>1.8276245449976394</v>
      </c>
      <c r="DC189" s="2"/>
      <c r="DD189" s="132">
        <v>66032</v>
      </c>
      <c r="DE189" s="3">
        <v>65936</v>
      </c>
      <c r="DF189" s="2">
        <f>DD189-DE189</f>
        <v>96</v>
      </c>
      <c r="DG189" s="2">
        <f>DF189</f>
        <v>96</v>
      </c>
      <c r="DH189" s="61"/>
      <c r="DI189" s="2">
        <f>DG189+DH189</f>
        <v>96</v>
      </c>
      <c r="DJ189" s="2">
        <f>DF189/DE189*1000</f>
        <v>1.455957291919437</v>
      </c>
      <c r="DK189" s="2">
        <f>DI189/DE189*1000</f>
        <v>1.455957291919437</v>
      </c>
      <c r="DL189" s="2"/>
      <c r="DM189" s="132">
        <v>66129</v>
      </c>
      <c r="DN189" s="2">
        <v>66037</v>
      </c>
      <c r="DO189" s="3">
        <f>DM189-DN189</f>
        <v>92</v>
      </c>
      <c r="DP189" s="3">
        <f>DO189/DN189*1000</f>
        <v>1.3931583809076731</v>
      </c>
      <c r="DQ189" s="2"/>
      <c r="DR189" s="132">
        <v>66281</v>
      </c>
      <c r="DS189" s="2">
        <v>66171</v>
      </c>
      <c r="DT189" s="3">
        <f>DR189-DS189</f>
        <v>110</v>
      </c>
      <c r="DU189" s="3">
        <f>DT189/DS189*1000</f>
        <v>1.662359643952789</v>
      </c>
      <c r="DV189" s="2"/>
      <c r="DW189" s="2"/>
      <c r="DX189" s="77">
        <f>BP189</f>
        <v>81</v>
      </c>
      <c r="DY189" s="83">
        <f>BY189</f>
        <v>160</v>
      </c>
      <c r="DZ189" s="83">
        <f>CH189</f>
        <v>142</v>
      </c>
      <c r="EA189" s="81">
        <f>CQ189</f>
        <v>87</v>
      </c>
      <c r="EB189" s="81">
        <f>CZ189</f>
        <v>120</v>
      </c>
      <c r="EC189" s="81">
        <f>DI189</f>
        <v>96</v>
      </c>
      <c r="ED189" s="81">
        <f>DO189</f>
        <v>92</v>
      </c>
      <c r="EE189" s="81">
        <f>DT189</f>
        <v>110</v>
      </c>
      <c r="EF189" s="2"/>
      <c r="EG189" s="77">
        <f>DX189/BL189*1000</f>
        <v>1.2415695892090741</v>
      </c>
      <c r="EH189" s="83">
        <f>DY189/BU189*1000</f>
        <v>2.4552680845839858</v>
      </c>
      <c r="EI189" s="83">
        <f>DZ189/CD189*1000</f>
        <v>2.1730813375162601</v>
      </c>
      <c r="EJ189" s="81">
        <f>EA189/CM189*1000</f>
        <v>1.3296652911508482</v>
      </c>
      <c r="EK189" s="81">
        <f>EB189/CV189*1000</f>
        <v>1.8276245449976394</v>
      </c>
      <c r="EL189" s="81">
        <f>EC189/DN189*1000</f>
        <v>1.453730484425398</v>
      </c>
      <c r="EM189" s="81">
        <f>ED189/DN189*1000</f>
        <v>1.3931583809076731</v>
      </c>
      <c r="EN189" s="81">
        <f>EE189/DS189*1000</f>
        <v>1.662359643952789</v>
      </c>
      <c r="EO189" s="2"/>
      <c r="EP189" s="83">
        <f>DY189-DX189</f>
        <v>79</v>
      </c>
      <c r="EQ189" s="83">
        <f>DZ189-DY189</f>
        <v>-18</v>
      </c>
      <c r="ER189" s="83">
        <f>EA189-DZ189</f>
        <v>-55</v>
      </c>
      <c r="ES189" s="83">
        <f>EB189-EA189</f>
        <v>33</v>
      </c>
      <c r="ET189" s="83">
        <f>EC189-EB189</f>
        <v>-24</v>
      </c>
      <c r="EU189" s="83">
        <f>ED189-EC189</f>
        <v>-4</v>
      </c>
      <c r="EV189" s="83">
        <f>EE189-ED189</f>
        <v>18</v>
      </c>
      <c r="EW189" s="2">
        <f>EU189+EV189</f>
        <v>14</v>
      </c>
      <c r="EX189" s="2">
        <f>SUM(ES189:EV189)</f>
        <v>23</v>
      </c>
      <c r="EY189" s="54"/>
      <c r="EZ189" s="77">
        <f>BR189</f>
        <v>1.2415695892090741</v>
      </c>
      <c r="FA189" s="83">
        <f>CA189</f>
        <v>2.4552680845839858</v>
      </c>
      <c r="FB189" s="83">
        <f>CJ189</f>
        <v>2.1730813375162601</v>
      </c>
      <c r="FC189" s="81">
        <f>CS189</f>
        <v>1.3296652911508482</v>
      </c>
      <c r="FD189" s="83">
        <f>DB189</f>
        <v>1.8276245449976394</v>
      </c>
      <c r="FE189" s="83">
        <f>DP189</f>
        <v>1.3931583809076731</v>
      </c>
      <c r="FF189" s="83">
        <f>DP189</f>
        <v>1.3931583809076731</v>
      </c>
      <c r="FG189" s="83">
        <f>DU189</f>
        <v>1.662359643952789</v>
      </c>
      <c r="FH189" s="2">
        <f>EW189/DE189*1000</f>
        <v>0.21232710507158456</v>
      </c>
      <c r="FI189" s="2">
        <f>EX189/CM189*1000</f>
        <v>0.35152070915482198</v>
      </c>
      <c r="FJ189" s="2"/>
      <c r="FK189" s="3">
        <f>EE189</f>
        <v>110</v>
      </c>
    </row>
    <row r="190" spans="1:167" ht="12" customHeight="1" x14ac:dyDescent="0.25">
      <c r="A190" s="2">
        <v>1</v>
      </c>
      <c r="B190" s="10" t="s">
        <v>150</v>
      </c>
      <c r="C190" s="197">
        <v>44021</v>
      </c>
      <c r="D190" s="10"/>
      <c r="E190" s="2" t="s">
        <v>372</v>
      </c>
      <c r="F190" s="33"/>
      <c r="G190" s="33"/>
      <c r="H190" s="33"/>
      <c r="I190" s="33"/>
      <c r="J190" s="33"/>
      <c r="K190" s="33"/>
      <c r="L190" s="33"/>
      <c r="M190" s="45"/>
      <c r="N190" s="45"/>
      <c r="O190" s="45"/>
      <c r="P190" s="45"/>
      <c r="Q190" s="45"/>
      <c r="R190" s="45"/>
      <c r="S190" s="45"/>
      <c r="T190" s="45">
        <v>250</v>
      </c>
      <c r="U190" s="45"/>
      <c r="V190" s="45"/>
      <c r="W190" s="61"/>
      <c r="X190" s="45">
        <f>SUM(M190:W190)</f>
        <v>250</v>
      </c>
      <c r="Y190" s="3">
        <v>78</v>
      </c>
      <c r="Z190" s="147">
        <v>72</v>
      </c>
      <c r="AA190" s="3">
        <f>SUM(Y190:Z190)</f>
        <v>150</v>
      </c>
      <c r="AB190" s="178"/>
      <c r="AC190" s="178"/>
      <c r="AD190" s="178"/>
      <c r="AE190" s="178"/>
      <c r="AF190" s="178"/>
      <c r="AG190" s="178"/>
      <c r="AH190" s="178"/>
      <c r="AI190" s="178">
        <v>46</v>
      </c>
      <c r="AJ190" s="178"/>
      <c r="AK190" s="178"/>
      <c r="AL190" s="178">
        <v>24</v>
      </c>
      <c r="AM190" s="178"/>
      <c r="AN190" s="178"/>
      <c r="AO190" s="178">
        <v>4</v>
      </c>
      <c r="AP190" s="178"/>
      <c r="AQ190" s="178"/>
      <c r="AR190" s="178"/>
      <c r="AS190" s="178"/>
      <c r="AT190" s="178">
        <v>4</v>
      </c>
      <c r="AU190" s="29">
        <f>SUM(AB190:AT190)</f>
        <v>78</v>
      </c>
      <c r="AV190" s="178">
        <f>SUM(AB190:AJ190)</f>
        <v>46</v>
      </c>
      <c r="AW190" s="178">
        <f>SUM(AK190:AL190)</f>
        <v>24</v>
      </c>
      <c r="AX190" s="178">
        <f>SUM(AM190:AT190)</f>
        <v>8</v>
      </c>
      <c r="AY190" s="29">
        <f>SUM(AV190:AX190)</f>
        <v>78</v>
      </c>
      <c r="AZ190" s="3"/>
      <c r="BA190" s="2">
        <f>AV190</f>
        <v>46</v>
      </c>
      <c r="BB190" s="2">
        <f>AW190</f>
        <v>24</v>
      </c>
      <c r="BC190" s="2">
        <f>AX190</f>
        <v>8</v>
      </c>
      <c r="BD190" s="3">
        <f>AY190</f>
        <v>78</v>
      </c>
      <c r="BE190" s="3">
        <f>EK190</f>
        <v>4.2222412999196131</v>
      </c>
      <c r="BF190" s="2">
        <f>BA190/CV190*1000</f>
        <v>0.17950378909085232</v>
      </c>
      <c r="BG190" s="2">
        <f>BB190/CV190*1000</f>
        <v>9.3654150830009913E-2</v>
      </c>
      <c r="BH190" s="2">
        <f>BC190/CV190*1000</f>
        <v>3.1218050276669972E-2</v>
      </c>
      <c r="BI190" s="3">
        <f>BD190/CV190*1000</f>
        <v>0.3043759901975322</v>
      </c>
      <c r="BJ190" s="3"/>
      <c r="BK190" s="21">
        <v>249008</v>
      </c>
      <c r="BL190" s="3">
        <v>247251</v>
      </c>
      <c r="BM190" s="2">
        <v>1757</v>
      </c>
      <c r="BN190" s="2">
        <v>1757</v>
      </c>
      <c r="BO190" s="45"/>
      <c r="BP190" s="2">
        <f>BN190+BO190</f>
        <v>1757</v>
      </c>
      <c r="BQ190" s="2">
        <f>BM190/BL190*1000</f>
        <v>7.1061391056052354</v>
      </c>
      <c r="BR190" s="2">
        <f>BP190/BL190*1000</f>
        <v>7.1061391056052354</v>
      </c>
      <c r="BS190" s="2"/>
      <c r="BT190" s="7">
        <v>249609</v>
      </c>
      <c r="BU190" s="3">
        <v>247942</v>
      </c>
      <c r="BV190" s="2">
        <f>BT190-BU190</f>
        <v>1667</v>
      </c>
      <c r="BW190" s="2">
        <v>1667</v>
      </c>
      <c r="BX190" s="61"/>
      <c r="BY190" s="2">
        <f>BW190+BX190</f>
        <v>1667</v>
      </c>
      <c r="BZ190" s="2">
        <f>BV190/BU190*1000</f>
        <v>6.7233465891216495</v>
      </c>
      <c r="CA190" s="2">
        <f>BY190/BU190*1000</f>
        <v>6.7233465891216495</v>
      </c>
      <c r="CB190" s="2"/>
      <c r="CC190" s="105">
        <v>251659</v>
      </c>
      <c r="CD190" s="3">
        <v>250281</v>
      </c>
      <c r="CE190" s="2">
        <f>CC190-CD190</f>
        <v>1378</v>
      </c>
      <c r="CF190" s="2">
        <v>1378</v>
      </c>
      <c r="CG190" s="61"/>
      <c r="CH190" s="2">
        <f>CF190+CG190</f>
        <v>1378</v>
      </c>
      <c r="CI190" s="2">
        <f>CE190/CD190*1000</f>
        <v>5.5058114679100694</v>
      </c>
      <c r="CJ190" s="2">
        <f>CH190/CD190*1000</f>
        <v>5.5058114679100694</v>
      </c>
      <c r="CK190" s="2"/>
      <c r="CL190" s="105">
        <v>253537</v>
      </c>
      <c r="CM190" s="3">
        <v>252274</v>
      </c>
      <c r="CN190" s="2">
        <f>CL190-CM190</f>
        <v>1263</v>
      </c>
      <c r="CO190" s="2">
        <f>CN190</f>
        <v>1263</v>
      </c>
      <c r="CP190" s="61"/>
      <c r="CQ190" s="2">
        <f>CO190+CP190</f>
        <v>1263</v>
      </c>
      <c r="CR190" s="2">
        <f>CN190/CM190*1000</f>
        <v>5.0064612286640715</v>
      </c>
      <c r="CS190" s="2">
        <f>CQ190/CM190*1000</f>
        <v>5.0064612286640715</v>
      </c>
      <c r="CT190" s="2"/>
      <c r="CU190" s="132">
        <v>257344</v>
      </c>
      <c r="CV190" s="3">
        <v>256262</v>
      </c>
      <c r="CW190" s="2">
        <f>CU190-CV190</f>
        <v>1082</v>
      </c>
      <c r="CX190" s="2">
        <f>CW190</f>
        <v>1082</v>
      </c>
      <c r="CY190" s="61"/>
      <c r="CZ190" s="2">
        <f>CX190+CY190</f>
        <v>1082</v>
      </c>
      <c r="DA190" s="2">
        <f>CW190/CV190*1000</f>
        <v>4.2222412999196131</v>
      </c>
      <c r="DB190" s="2">
        <f>CZ190/CV190*1000</f>
        <v>4.2222412999196131</v>
      </c>
      <c r="DC190" s="2"/>
      <c r="DD190" s="132">
        <v>259605</v>
      </c>
      <c r="DE190" s="3">
        <v>258119</v>
      </c>
      <c r="DF190" s="2">
        <f>DD190-DE190</f>
        <v>1486</v>
      </c>
      <c r="DG190" s="2">
        <f>DF190</f>
        <v>1486</v>
      </c>
      <c r="DH190" s="61"/>
      <c r="DI190" s="2">
        <f>DG190+DH190</f>
        <v>1486</v>
      </c>
      <c r="DJ190" s="2">
        <f>DF190/DE190*1000</f>
        <v>5.7570345460814591</v>
      </c>
      <c r="DK190" s="2">
        <f>DI190/DE190*1000</f>
        <v>5.7570345460814591</v>
      </c>
      <c r="DL190" s="2"/>
      <c r="DM190" s="132">
        <v>260467</v>
      </c>
      <c r="DN190" s="2">
        <v>259570</v>
      </c>
      <c r="DO190" s="3">
        <f>DM190-DN190</f>
        <v>897</v>
      </c>
      <c r="DP190" s="3">
        <f>DO190/DN190*1000</f>
        <v>3.4557152213275804</v>
      </c>
      <c r="DQ190" s="2"/>
      <c r="DR190" s="132">
        <v>262347</v>
      </c>
      <c r="DS190" s="2">
        <v>261475</v>
      </c>
      <c r="DT190" s="3">
        <f>DR190-DS190</f>
        <v>872</v>
      </c>
      <c r="DU190" s="3">
        <f>DT190/DS190*1000</f>
        <v>3.3349268572521278</v>
      </c>
      <c r="DV190" s="2"/>
      <c r="DW190" s="2"/>
      <c r="DX190" s="77">
        <f>BP190</f>
        <v>1757</v>
      </c>
      <c r="DY190" s="83">
        <f>BY190</f>
        <v>1667</v>
      </c>
      <c r="DZ190" s="83">
        <f>CH190</f>
        <v>1378</v>
      </c>
      <c r="EA190" s="81">
        <f>CQ190</f>
        <v>1263</v>
      </c>
      <c r="EB190" s="81">
        <f>CZ190</f>
        <v>1082</v>
      </c>
      <c r="EC190" s="81">
        <f>DI190</f>
        <v>1486</v>
      </c>
      <c r="ED190" s="81">
        <f>DO190</f>
        <v>897</v>
      </c>
      <c r="EE190" s="81">
        <f>DT190</f>
        <v>872</v>
      </c>
      <c r="EF190" s="2"/>
      <c r="EG190" s="77">
        <f>DX190/BL190*1000</f>
        <v>7.1061391056052354</v>
      </c>
      <c r="EH190" s="83">
        <f>DY190/BU190*1000</f>
        <v>6.7233465891216495</v>
      </c>
      <c r="EI190" s="83">
        <f>DZ190/CD190*1000</f>
        <v>5.5058114679100694</v>
      </c>
      <c r="EJ190" s="81">
        <f>EA190/CM190*1000</f>
        <v>5.0064612286640715</v>
      </c>
      <c r="EK190" s="81">
        <f>EB190/CV190*1000</f>
        <v>4.2222412999196131</v>
      </c>
      <c r="EL190" s="81">
        <f>EC190/DN190*1000</f>
        <v>5.7248526409061133</v>
      </c>
      <c r="EM190" s="81">
        <f>ED190/DN190*1000</f>
        <v>3.4557152213275804</v>
      </c>
      <c r="EN190" s="81">
        <f>EE190/DS190*1000</f>
        <v>3.3349268572521278</v>
      </c>
      <c r="EO190" s="2"/>
      <c r="EP190" s="83">
        <f>DY190-DX190</f>
        <v>-90</v>
      </c>
      <c r="EQ190" s="83">
        <f>DZ190-DY190</f>
        <v>-289</v>
      </c>
      <c r="ER190" s="83">
        <f>EA190-DZ190</f>
        <v>-115</v>
      </c>
      <c r="ES190" s="83">
        <f>EB190-EA190</f>
        <v>-181</v>
      </c>
      <c r="ET190" s="83">
        <f>EC190-EB190</f>
        <v>404</v>
      </c>
      <c r="EU190" s="83">
        <f>ED190-EC190</f>
        <v>-589</v>
      </c>
      <c r="EV190" s="83">
        <f>EE190-ED190</f>
        <v>-25</v>
      </c>
      <c r="EW190" s="2">
        <f>EU190+EV190</f>
        <v>-614</v>
      </c>
      <c r="EX190" s="2">
        <f>SUM(ES190:EV190)</f>
        <v>-391</v>
      </c>
      <c r="EY190" s="54"/>
      <c r="EZ190" s="77">
        <f>BR190</f>
        <v>7.1061391056052354</v>
      </c>
      <c r="FA190" s="83">
        <f>CA190</f>
        <v>6.7233465891216495</v>
      </c>
      <c r="FB190" s="83">
        <f>CJ190</f>
        <v>5.5058114679100694</v>
      </c>
      <c r="FC190" s="81">
        <f>CS190</f>
        <v>5.0064612286640715</v>
      </c>
      <c r="FD190" s="83">
        <f>DB190</f>
        <v>4.2222412999196131</v>
      </c>
      <c r="FE190" s="83">
        <f>DP190</f>
        <v>3.4557152213275804</v>
      </c>
      <c r="FF190" s="83">
        <f>DP190</f>
        <v>3.4557152213275804</v>
      </c>
      <c r="FG190" s="83">
        <f>DU190</f>
        <v>3.3349268572521278</v>
      </c>
      <c r="FH190" s="2">
        <f>EW190/DE190*1000</f>
        <v>-2.3787477868734968</v>
      </c>
      <c r="FI190" s="2">
        <f>EX190/CM190*1000</f>
        <v>-1.5499020905840475</v>
      </c>
      <c r="FJ190" s="2"/>
      <c r="FK190" s="3">
        <f>EE190</f>
        <v>872</v>
      </c>
    </row>
    <row r="191" spans="1:167" ht="12" customHeight="1" x14ac:dyDescent="0.25">
      <c r="A191" s="2">
        <v>1</v>
      </c>
      <c r="B191" s="10" t="s">
        <v>150</v>
      </c>
      <c r="C191" s="197">
        <v>41018</v>
      </c>
      <c r="D191" s="10"/>
      <c r="E191" s="2" t="s">
        <v>373</v>
      </c>
      <c r="F191" s="33"/>
      <c r="G191" s="33"/>
      <c r="H191" s="33"/>
      <c r="I191" s="33"/>
      <c r="J191" s="33"/>
      <c r="K191" s="33"/>
      <c r="L191" s="33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61"/>
      <c r="X191" s="45"/>
      <c r="Y191" s="3">
        <v>0</v>
      </c>
      <c r="Z191" s="147">
        <v>42</v>
      </c>
      <c r="AA191" s="3">
        <f>SUM(Y191:Z191)</f>
        <v>42</v>
      </c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29"/>
      <c r="AV191" s="178">
        <f>SUM(AB191:AJ191)</f>
        <v>0</v>
      </c>
      <c r="AW191" s="178">
        <f>SUM(AK191:AL191)</f>
        <v>0</v>
      </c>
      <c r="AX191" s="178">
        <f>SUM(AM191:AT191)</f>
        <v>0</v>
      </c>
      <c r="AY191" s="29">
        <f>SUM(AV191:AX191)</f>
        <v>0</v>
      </c>
      <c r="AZ191" s="3"/>
      <c r="BA191" s="2">
        <f>AV191</f>
        <v>0</v>
      </c>
      <c r="BB191" s="2">
        <f>AW191</f>
        <v>0</v>
      </c>
      <c r="BC191" s="2">
        <f>AX191</f>
        <v>0</v>
      </c>
      <c r="BD191" s="3">
        <f>AY191</f>
        <v>0</v>
      </c>
      <c r="BE191" s="3">
        <f>EK191</f>
        <v>2.6276843154429308</v>
      </c>
      <c r="BF191" s="2">
        <f>BA191/CV191*1000</f>
        <v>0</v>
      </c>
      <c r="BG191" s="2">
        <f>BB191/CV191*1000</f>
        <v>0</v>
      </c>
      <c r="BH191" s="2">
        <f>BC191/CV191*1000</f>
        <v>0</v>
      </c>
      <c r="BI191" s="3">
        <f>BD191/CV191*1000</f>
        <v>0</v>
      </c>
      <c r="BJ191" s="3"/>
      <c r="BK191" s="21">
        <v>32733</v>
      </c>
      <c r="BL191" s="3">
        <v>32622</v>
      </c>
      <c r="BM191" s="2">
        <v>111</v>
      </c>
      <c r="BN191" s="2">
        <v>111</v>
      </c>
      <c r="BO191" s="45"/>
      <c r="BP191" s="2">
        <f>BN191+BO191</f>
        <v>111</v>
      </c>
      <c r="BQ191" s="2">
        <f>BM191/BL191*1000</f>
        <v>3.4026117344123596</v>
      </c>
      <c r="BR191" s="2">
        <f>BP191/BL191*1000</f>
        <v>3.4026117344123596</v>
      </c>
      <c r="BS191" s="2"/>
      <c r="BT191" s="7">
        <v>32971</v>
      </c>
      <c r="BU191" s="3">
        <v>32830</v>
      </c>
      <c r="BV191" s="2">
        <f>BT191-BU191</f>
        <v>141</v>
      </c>
      <c r="BW191" s="2">
        <v>141</v>
      </c>
      <c r="BX191" s="61"/>
      <c r="BY191" s="2">
        <f>BW191+BX191</f>
        <v>141</v>
      </c>
      <c r="BZ191" s="2">
        <f>BV191/BU191*1000</f>
        <v>4.294852269265915</v>
      </c>
      <c r="CA191" s="2">
        <f>BY191/BU191*1000</f>
        <v>4.294852269265915</v>
      </c>
      <c r="CB191" s="2"/>
      <c r="CC191" s="105">
        <v>33071</v>
      </c>
      <c r="CD191" s="3">
        <v>32954</v>
      </c>
      <c r="CE191" s="2">
        <f>CC191-CD191</f>
        <v>117</v>
      </c>
      <c r="CF191" s="2">
        <v>117</v>
      </c>
      <c r="CG191" s="61"/>
      <c r="CH191" s="2">
        <f>CF191+CG191</f>
        <v>117</v>
      </c>
      <c r="CI191" s="2">
        <f>CE191/CD191*1000</f>
        <v>3.5504035928870548</v>
      </c>
      <c r="CJ191" s="2">
        <f>CH191/CD191*1000</f>
        <v>3.5504035928870548</v>
      </c>
      <c r="CK191" s="2"/>
      <c r="CL191" s="105">
        <v>33050</v>
      </c>
      <c r="CM191" s="3">
        <v>32956</v>
      </c>
      <c r="CN191" s="2">
        <f>CL191-CM191</f>
        <v>94</v>
      </c>
      <c r="CO191" s="2">
        <f>CN191</f>
        <v>94</v>
      </c>
      <c r="CP191" s="61"/>
      <c r="CQ191" s="2">
        <f>CO191+CP191</f>
        <v>94</v>
      </c>
      <c r="CR191" s="2">
        <f>CN191/CM191*1000</f>
        <v>2.8522878990168712</v>
      </c>
      <c r="CS191" s="2">
        <f>CQ191/CM191*1000</f>
        <v>2.8522878990168712</v>
      </c>
      <c r="CT191" s="2"/>
      <c r="CU191" s="132">
        <v>33196</v>
      </c>
      <c r="CV191" s="3">
        <v>33109</v>
      </c>
      <c r="CW191" s="2">
        <f>CU191-CV191</f>
        <v>87</v>
      </c>
      <c r="CX191" s="2">
        <f>CW191</f>
        <v>87</v>
      </c>
      <c r="CY191" s="61"/>
      <c r="CZ191" s="2">
        <f>CX191+CY191</f>
        <v>87</v>
      </c>
      <c r="DA191" s="2">
        <f>CW191/CV191*1000</f>
        <v>2.6276843154429308</v>
      </c>
      <c r="DB191" s="2">
        <f>CZ191/CV191*1000</f>
        <v>2.6276843154429308</v>
      </c>
      <c r="DC191" s="2"/>
      <c r="DD191" s="132">
        <v>33267</v>
      </c>
      <c r="DE191" s="3">
        <v>33163</v>
      </c>
      <c r="DF191" s="2">
        <f>DD191-DE191</f>
        <v>104</v>
      </c>
      <c r="DG191" s="2">
        <f>DF191</f>
        <v>104</v>
      </c>
      <c r="DH191" s="61"/>
      <c r="DI191" s="2">
        <f>DG191+DH191</f>
        <v>104</v>
      </c>
      <c r="DJ191" s="2">
        <f>DF191/DE191*1000</f>
        <v>3.1360250882007055</v>
      </c>
      <c r="DK191" s="2">
        <f>DI191/DE191*1000</f>
        <v>3.1360250882007055</v>
      </c>
      <c r="DL191" s="2"/>
      <c r="DM191" s="132">
        <v>33424</v>
      </c>
      <c r="DN191" s="2">
        <v>33341</v>
      </c>
      <c r="DO191" s="3">
        <f>DM191-DN191</f>
        <v>83</v>
      </c>
      <c r="DP191" s="3">
        <f>DO191/DN191*1000</f>
        <v>2.4894274316907112</v>
      </c>
      <c r="DQ191" s="2"/>
      <c r="DR191" s="132">
        <v>33466</v>
      </c>
      <c r="DS191" s="2">
        <v>33417</v>
      </c>
      <c r="DT191" s="3">
        <f>DR191-DS191</f>
        <v>49</v>
      </c>
      <c r="DU191" s="3">
        <f>DT191/DS191*1000</f>
        <v>1.4663195379597211</v>
      </c>
      <c r="DV191" s="2"/>
      <c r="DW191" s="2"/>
      <c r="DX191" s="77">
        <f>BP191</f>
        <v>111</v>
      </c>
      <c r="DY191" s="83">
        <f>BY191</f>
        <v>141</v>
      </c>
      <c r="DZ191" s="83">
        <f>CH191</f>
        <v>117</v>
      </c>
      <c r="EA191" s="81">
        <f>CQ191</f>
        <v>94</v>
      </c>
      <c r="EB191" s="81">
        <f>CZ191</f>
        <v>87</v>
      </c>
      <c r="EC191" s="81">
        <f>DI191</f>
        <v>104</v>
      </c>
      <c r="ED191" s="81">
        <f>DO191</f>
        <v>83</v>
      </c>
      <c r="EE191" s="81">
        <f>DT191</f>
        <v>49</v>
      </c>
      <c r="EF191" s="2"/>
      <c r="EG191" s="77">
        <f>DX191/BL191*1000</f>
        <v>3.4026117344123596</v>
      </c>
      <c r="EH191" s="83">
        <f>DY191/BU191*1000</f>
        <v>4.294852269265915</v>
      </c>
      <c r="EI191" s="83">
        <f>DZ191/CD191*1000</f>
        <v>3.5504035928870548</v>
      </c>
      <c r="EJ191" s="81">
        <f>EA191/CM191*1000</f>
        <v>2.8522878990168712</v>
      </c>
      <c r="EK191" s="81">
        <f>EB191/CV191*1000</f>
        <v>2.6276843154429308</v>
      </c>
      <c r="EL191" s="81">
        <f>EC191/DN191*1000</f>
        <v>3.1192825650100477</v>
      </c>
      <c r="EM191" s="81">
        <f>ED191/DN191*1000</f>
        <v>2.4894274316907112</v>
      </c>
      <c r="EN191" s="81">
        <f>EE191/DS191*1000</f>
        <v>1.4663195379597211</v>
      </c>
      <c r="EO191" s="2"/>
      <c r="EP191" s="83">
        <f>DY191-DX191</f>
        <v>30</v>
      </c>
      <c r="EQ191" s="83">
        <f>DZ191-DY191</f>
        <v>-24</v>
      </c>
      <c r="ER191" s="83">
        <f>EA191-DZ191</f>
        <v>-23</v>
      </c>
      <c r="ES191" s="83">
        <f>EB191-EA191</f>
        <v>-7</v>
      </c>
      <c r="ET191" s="83">
        <f>EC191-EB191</f>
        <v>17</v>
      </c>
      <c r="EU191" s="83">
        <f>ED191-EC191</f>
        <v>-21</v>
      </c>
      <c r="EV191" s="83">
        <f>EE191-ED191</f>
        <v>-34</v>
      </c>
      <c r="EW191" s="2">
        <f>EU191+EV191</f>
        <v>-55</v>
      </c>
      <c r="EX191" s="2">
        <f>SUM(ES191:EV191)</f>
        <v>-45</v>
      </c>
      <c r="EY191" s="54"/>
      <c r="EZ191" s="77">
        <f>BR191</f>
        <v>3.4026117344123596</v>
      </c>
      <c r="FA191" s="83">
        <f>CA191</f>
        <v>4.294852269265915</v>
      </c>
      <c r="FB191" s="83">
        <f>CJ191</f>
        <v>3.5504035928870548</v>
      </c>
      <c r="FC191" s="81">
        <f>CS191</f>
        <v>2.8522878990168712</v>
      </c>
      <c r="FD191" s="83">
        <f>DB191</f>
        <v>2.6276843154429308</v>
      </c>
      <c r="FE191" s="83">
        <f>DP191</f>
        <v>2.4894274316907112</v>
      </c>
      <c r="FF191" s="83">
        <f>DP191</f>
        <v>2.4894274316907112</v>
      </c>
      <c r="FG191" s="83">
        <f>DU191</f>
        <v>1.4663195379597211</v>
      </c>
      <c r="FH191" s="2">
        <f>EW191/DE191*1000</f>
        <v>-1.6584748062599886</v>
      </c>
      <c r="FI191" s="2">
        <f>EX191/CM191*1000</f>
        <v>-1.3654569729336083</v>
      </c>
      <c r="FJ191" s="2"/>
      <c r="FK191" s="3">
        <f>EE191</f>
        <v>49</v>
      </c>
    </row>
    <row r="192" spans="1:167" ht="12" customHeight="1" x14ac:dyDescent="0.25">
      <c r="A192" s="2">
        <v>3</v>
      </c>
      <c r="B192" s="10" t="s">
        <v>151</v>
      </c>
      <c r="C192" s="197">
        <v>52025</v>
      </c>
      <c r="D192" s="10"/>
      <c r="E192" s="2" t="s">
        <v>374</v>
      </c>
      <c r="F192" s="33"/>
      <c r="G192" s="33"/>
      <c r="H192" s="33"/>
      <c r="I192" s="33"/>
      <c r="J192" s="33"/>
      <c r="K192" s="33"/>
      <c r="L192" s="33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61"/>
      <c r="X192" s="45"/>
      <c r="Y192" s="3">
        <v>6</v>
      </c>
      <c r="Z192" s="147">
        <v>6</v>
      </c>
      <c r="AA192" s="3">
        <f>SUM(Y192:Z192)</f>
        <v>12</v>
      </c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29"/>
      <c r="AV192" s="148"/>
      <c r="AW192" s="148"/>
      <c r="AX192" s="148"/>
      <c r="AY192" s="29"/>
      <c r="AZ192" s="3"/>
      <c r="BA192" s="188">
        <f>AV192</f>
        <v>0</v>
      </c>
      <c r="BB192" s="2">
        <f>AW192</f>
        <v>0</v>
      </c>
      <c r="BC192" s="2">
        <f>AX192</f>
        <v>0</v>
      </c>
      <c r="BD192" s="147">
        <f>AY192</f>
        <v>0</v>
      </c>
      <c r="BE192" s="3">
        <f>EK192</f>
        <v>-7.9795722949249928E-2</v>
      </c>
      <c r="BF192" s="188">
        <f>BA192/CV192*1000</f>
        <v>0</v>
      </c>
      <c r="BG192" s="2">
        <f>BB192/CV192*1000</f>
        <v>0</v>
      </c>
      <c r="BH192" s="2">
        <f>BC192/CV192*1000</f>
        <v>0</v>
      </c>
      <c r="BI192" s="147">
        <f>BD192/CV192*1000</f>
        <v>0</v>
      </c>
      <c r="BJ192" s="3"/>
      <c r="BK192" s="21">
        <v>12251</v>
      </c>
      <c r="BL192" s="3">
        <v>12251</v>
      </c>
      <c r="BM192" s="2">
        <v>0</v>
      </c>
      <c r="BN192" s="2">
        <v>0</v>
      </c>
      <c r="BO192" s="45"/>
      <c r="BP192" s="2">
        <f>BN192+BO192</f>
        <v>0</v>
      </c>
      <c r="BQ192" s="2">
        <f>BM192/BL192*1000</f>
        <v>0</v>
      </c>
      <c r="BR192" s="2">
        <f>BP192/BL192*1000</f>
        <v>0</v>
      </c>
      <c r="BS192" s="2"/>
      <c r="BT192" s="7">
        <v>12376</v>
      </c>
      <c r="BU192" s="3">
        <v>12366</v>
      </c>
      <c r="BV192" s="2">
        <f>BT192-BU192</f>
        <v>10</v>
      </c>
      <c r="BW192" s="2">
        <v>10</v>
      </c>
      <c r="BX192" s="61"/>
      <c r="BY192" s="2">
        <f>BW192+BX192</f>
        <v>10</v>
      </c>
      <c r="BZ192" s="2">
        <f>BV192/BU192*1000</f>
        <v>0.8086689309396734</v>
      </c>
      <c r="CA192" s="2">
        <f>BY192/BU192*1000</f>
        <v>0.8086689309396734</v>
      </c>
      <c r="CB192" s="2"/>
      <c r="CC192" s="105">
        <v>12399</v>
      </c>
      <c r="CD192" s="3">
        <v>12391</v>
      </c>
      <c r="CE192" s="2">
        <f>CC192-CD192</f>
        <v>8</v>
      </c>
      <c r="CF192" s="2">
        <v>8</v>
      </c>
      <c r="CG192" s="61"/>
      <c r="CH192" s="2">
        <f>CF192+CG192</f>
        <v>8</v>
      </c>
      <c r="CI192" s="2">
        <f>CE192/CD192*1000</f>
        <v>0.64562989266403037</v>
      </c>
      <c r="CJ192" s="2">
        <f>CH192/CD192*1000</f>
        <v>0.64562989266403037</v>
      </c>
      <c r="CK192" s="2"/>
      <c r="CL192" s="105">
        <v>12363</v>
      </c>
      <c r="CM192" s="3">
        <v>12348</v>
      </c>
      <c r="CN192" s="2">
        <f>CL192-CM192</f>
        <v>15</v>
      </c>
      <c r="CO192" s="2">
        <f>CN192</f>
        <v>15</v>
      </c>
      <c r="CP192" s="61"/>
      <c r="CQ192" s="2">
        <f>CO192+CP192</f>
        <v>15</v>
      </c>
      <c r="CR192" s="2">
        <f>CN192/CM192*1000</f>
        <v>1.2147716229348882</v>
      </c>
      <c r="CS192" s="2">
        <f>CQ192/CM192*1000</f>
        <v>1.2147716229348882</v>
      </c>
      <c r="CT192" s="2"/>
      <c r="CU192" s="132">
        <v>12531</v>
      </c>
      <c r="CV192" s="3">
        <v>12532</v>
      </c>
      <c r="CW192" s="2">
        <f>CU192-CV192</f>
        <v>-1</v>
      </c>
      <c r="CX192" s="2">
        <f>CW192</f>
        <v>-1</v>
      </c>
      <c r="CY192" s="61"/>
      <c r="CZ192" s="2">
        <f>CX192+CY192</f>
        <v>-1</v>
      </c>
      <c r="DA192" s="2">
        <f>CW192/CV192*1000</f>
        <v>-7.9795722949249928E-2</v>
      </c>
      <c r="DB192" s="2">
        <f>CZ192/CV192*1000</f>
        <v>-7.9795722949249928E-2</v>
      </c>
      <c r="DC192" s="2"/>
      <c r="DD192" s="132">
        <v>12661</v>
      </c>
      <c r="DE192" s="3">
        <v>12667</v>
      </c>
      <c r="DF192" s="2">
        <f>DD192-DE192</f>
        <v>-6</v>
      </c>
      <c r="DG192" s="2">
        <f>DF192</f>
        <v>-6</v>
      </c>
      <c r="DH192" s="61"/>
      <c r="DI192" s="2">
        <f>DG192+DH192</f>
        <v>-6</v>
      </c>
      <c r="DJ192" s="2">
        <f>DF192/DE192*1000</f>
        <v>-0.4736717454803821</v>
      </c>
      <c r="DK192" s="2">
        <f>DI192/DE192*1000</f>
        <v>-0.4736717454803821</v>
      </c>
      <c r="DL192" s="2"/>
      <c r="DM192" s="132">
        <v>12658</v>
      </c>
      <c r="DN192" s="2">
        <v>12651</v>
      </c>
      <c r="DO192" s="3">
        <f>DM192-DN192</f>
        <v>7</v>
      </c>
      <c r="DP192" s="3">
        <f>DO192/DN192*1000</f>
        <v>0.55331594340368351</v>
      </c>
      <c r="DQ192" s="2"/>
      <c r="DR192" s="132">
        <v>12708</v>
      </c>
      <c r="DS192" s="2">
        <v>12712</v>
      </c>
      <c r="DT192" s="3">
        <f>DR192-DS192</f>
        <v>-4</v>
      </c>
      <c r="DU192" s="3">
        <f>DT192/DS192*1000</f>
        <v>-0.31466331025802391</v>
      </c>
      <c r="DV192" s="2"/>
      <c r="DW192" s="2"/>
      <c r="DX192" s="77">
        <f>BP192</f>
        <v>0</v>
      </c>
      <c r="DY192" s="83">
        <f>BY192</f>
        <v>10</v>
      </c>
      <c r="DZ192" s="83">
        <f>CH192</f>
        <v>8</v>
      </c>
      <c r="EA192" s="81">
        <f>CQ192</f>
        <v>15</v>
      </c>
      <c r="EB192" s="81">
        <f>CZ192</f>
        <v>-1</v>
      </c>
      <c r="EC192" s="81">
        <f>DI192</f>
        <v>-6</v>
      </c>
      <c r="ED192" s="81">
        <f>DO192</f>
        <v>7</v>
      </c>
      <c r="EE192" s="81">
        <f>DT192</f>
        <v>-4</v>
      </c>
      <c r="EF192" s="2"/>
      <c r="EG192" s="77">
        <f>DX192/BL192*1000</f>
        <v>0</v>
      </c>
      <c r="EH192" s="83">
        <f>DY192/BU192*1000</f>
        <v>0.8086689309396734</v>
      </c>
      <c r="EI192" s="83">
        <f>DZ192/CD192*1000</f>
        <v>0.64562989266403037</v>
      </c>
      <c r="EJ192" s="81">
        <f>EA192/CM192*1000</f>
        <v>1.2147716229348882</v>
      </c>
      <c r="EK192" s="81">
        <f>EB192/CV192*1000</f>
        <v>-7.9795722949249928E-2</v>
      </c>
      <c r="EL192" s="81">
        <f>EC192/DN192*1000</f>
        <v>-0.47427080863172871</v>
      </c>
      <c r="EM192" s="81">
        <f>ED192/DN192*1000</f>
        <v>0.55331594340368351</v>
      </c>
      <c r="EN192" s="81">
        <f>EE192/DS192*1000</f>
        <v>-0.31466331025802391</v>
      </c>
      <c r="EO192" s="2"/>
      <c r="EP192" s="83">
        <f>DY192-DX192</f>
        <v>10</v>
      </c>
      <c r="EQ192" s="83">
        <f>DZ192-DY192</f>
        <v>-2</v>
      </c>
      <c r="ER192" s="83">
        <f>EA192-DZ192</f>
        <v>7</v>
      </c>
      <c r="ES192" s="83">
        <f>EB192-EA192</f>
        <v>-16</v>
      </c>
      <c r="ET192" s="83">
        <f>EC192-EB192</f>
        <v>-5</v>
      </c>
      <c r="EU192" s="83">
        <f>ED192-EC192</f>
        <v>13</v>
      </c>
      <c r="EV192" s="83">
        <f>EE192-ED192</f>
        <v>-11</v>
      </c>
      <c r="EW192" s="2">
        <f>EU192+EV192</f>
        <v>2</v>
      </c>
      <c r="EX192" s="2">
        <f>SUM(ES192:EV192)</f>
        <v>-19</v>
      </c>
      <c r="EY192" s="54"/>
      <c r="EZ192" s="77">
        <f>BR192</f>
        <v>0</v>
      </c>
      <c r="FA192" s="83">
        <f>CA192</f>
        <v>0.8086689309396734</v>
      </c>
      <c r="FB192" s="83">
        <f>CJ192</f>
        <v>0.64562989266403037</v>
      </c>
      <c r="FC192" s="81">
        <f>CS192</f>
        <v>1.2147716229348882</v>
      </c>
      <c r="FD192" s="83">
        <f>DB192</f>
        <v>-7.9795722949249928E-2</v>
      </c>
      <c r="FE192" s="83">
        <f>DP192</f>
        <v>0.55331594340368351</v>
      </c>
      <c r="FF192" s="83">
        <f>DP192</f>
        <v>0.55331594340368351</v>
      </c>
      <c r="FG192" s="83">
        <f>DU192</f>
        <v>-0.31466331025802391</v>
      </c>
      <c r="FH192" s="2">
        <f>EW192/DE192*1000</f>
        <v>0.15789058182679405</v>
      </c>
      <c r="FI192" s="2">
        <f>EX192/CM192*1000</f>
        <v>-1.5387107223841918</v>
      </c>
      <c r="FJ192" s="2"/>
      <c r="FK192" s="3">
        <f>EE192</f>
        <v>-4</v>
      </c>
    </row>
    <row r="193" spans="1:167" ht="12" customHeight="1" x14ac:dyDescent="0.25">
      <c r="A193" s="2">
        <v>3</v>
      </c>
      <c r="B193" s="10" t="s">
        <v>154</v>
      </c>
      <c r="C193" s="197">
        <v>92054</v>
      </c>
      <c r="D193" s="10"/>
      <c r="E193" s="2" t="s">
        <v>375</v>
      </c>
      <c r="F193" s="33"/>
      <c r="G193" s="33"/>
      <c r="H193" s="33"/>
      <c r="I193" s="33"/>
      <c r="J193" s="33"/>
      <c r="K193" s="33"/>
      <c r="L193" s="33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61"/>
      <c r="X193" s="45"/>
      <c r="Y193" s="3">
        <v>25</v>
      </c>
      <c r="Z193" s="147">
        <v>3</v>
      </c>
      <c r="AA193" s="3">
        <f>SUM(Y193:Z193)</f>
        <v>28</v>
      </c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29"/>
      <c r="AV193" s="148"/>
      <c r="AW193" s="148"/>
      <c r="AX193" s="148"/>
      <c r="AY193" s="29"/>
      <c r="AZ193" s="3"/>
      <c r="BA193" s="188">
        <f>AV193</f>
        <v>0</v>
      </c>
      <c r="BB193" s="2">
        <f>AW193</f>
        <v>0</v>
      </c>
      <c r="BC193" s="2">
        <f>AX193</f>
        <v>0</v>
      </c>
      <c r="BD193" s="147">
        <f>AY193</f>
        <v>0</v>
      </c>
      <c r="BE193" s="3">
        <f>EK193</f>
        <v>2.5129135836939827</v>
      </c>
      <c r="BF193" s="188">
        <f>BA193/CV193*1000</f>
        <v>0</v>
      </c>
      <c r="BG193" s="2">
        <f>BB193/CV193*1000</f>
        <v>0</v>
      </c>
      <c r="BH193" s="2">
        <f>BC193/CV193*1000</f>
        <v>0</v>
      </c>
      <c r="BI193" s="147">
        <f>BD193/CV193*1000</f>
        <v>0</v>
      </c>
      <c r="BJ193" s="3"/>
      <c r="BK193" s="21">
        <v>6874</v>
      </c>
      <c r="BL193" s="3">
        <v>6834</v>
      </c>
      <c r="BM193" s="2">
        <v>40</v>
      </c>
      <c r="BN193" s="2">
        <v>40</v>
      </c>
      <c r="BO193" s="45"/>
      <c r="BP193" s="2">
        <f>BN193+BO193</f>
        <v>40</v>
      </c>
      <c r="BQ193" s="2">
        <f>BM193/BL193*1000</f>
        <v>5.8530875036581795</v>
      </c>
      <c r="BR193" s="2">
        <f>BP193/BL193*1000</f>
        <v>5.8530875036581795</v>
      </c>
      <c r="BS193" s="2"/>
      <c r="BT193" s="7">
        <v>7045</v>
      </c>
      <c r="BU193" s="3">
        <v>7008</v>
      </c>
      <c r="BV193" s="2">
        <f>BT193-BU193</f>
        <v>37</v>
      </c>
      <c r="BW193" s="2">
        <v>37</v>
      </c>
      <c r="BX193" s="61"/>
      <c r="BY193" s="2">
        <f>BW193+BX193</f>
        <v>37</v>
      </c>
      <c r="BZ193" s="2">
        <f>BV193/BU193*1000</f>
        <v>5.2796803652968034</v>
      </c>
      <c r="CA193" s="2">
        <f>BY193/BU193*1000</f>
        <v>5.2796803652968034</v>
      </c>
      <c r="CB193" s="2"/>
      <c r="CC193" s="105">
        <v>7023</v>
      </c>
      <c r="CD193" s="3">
        <v>7007</v>
      </c>
      <c r="CE193" s="2">
        <f>CC193-CD193</f>
        <v>16</v>
      </c>
      <c r="CF193" s="2">
        <v>16</v>
      </c>
      <c r="CG193" s="61"/>
      <c r="CH193" s="2">
        <f>CF193+CG193</f>
        <v>16</v>
      </c>
      <c r="CI193" s="2">
        <f>CE193/CD193*1000</f>
        <v>2.2834308548594264</v>
      </c>
      <c r="CJ193" s="2">
        <f>CH193/CD193*1000</f>
        <v>2.2834308548594264</v>
      </c>
      <c r="CK193" s="2"/>
      <c r="CL193" s="105">
        <v>7105</v>
      </c>
      <c r="CM193" s="3">
        <v>7091</v>
      </c>
      <c r="CN193" s="2">
        <f>CL193-CM193</f>
        <v>14</v>
      </c>
      <c r="CO193" s="2">
        <f>CN193</f>
        <v>14</v>
      </c>
      <c r="CP193" s="61"/>
      <c r="CQ193" s="2">
        <f>CO193+CP193</f>
        <v>14</v>
      </c>
      <c r="CR193" s="2">
        <f>CN193/CM193*1000</f>
        <v>1.9743336623889436</v>
      </c>
      <c r="CS193" s="2">
        <f>CQ193/CM193*1000</f>
        <v>1.9743336623889436</v>
      </c>
      <c r="CT193" s="2"/>
      <c r="CU193" s="132">
        <v>7181</v>
      </c>
      <c r="CV193" s="3">
        <v>7163</v>
      </c>
      <c r="CW193" s="2">
        <f>CU193-CV193</f>
        <v>18</v>
      </c>
      <c r="CX193" s="2">
        <f>CW193</f>
        <v>18</v>
      </c>
      <c r="CY193" s="61"/>
      <c r="CZ193" s="2">
        <f>CX193+CY193</f>
        <v>18</v>
      </c>
      <c r="DA193" s="2">
        <f>CW193/CV193*1000</f>
        <v>2.5129135836939827</v>
      </c>
      <c r="DB193" s="2">
        <f>CZ193/CV193*1000</f>
        <v>2.5129135836939827</v>
      </c>
      <c r="DC193" s="2"/>
      <c r="DD193" s="132">
        <v>7183</v>
      </c>
      <c r="DE193" s="3">
        <v>7185</v>
      </c>
      <c r="DF193" s="2">
        <f>DD193-DE193</f>
        <v>-2</v>
      </c>
      <c r="DG193" s="2">
        <f>DF193</f>
        <v>-2</v>
      </c>
      <c r="DH193" s="61"/>
      <c r="DI193" s="2">
        <f>DG193+DH193</f>
        <v>-2</v>
      </c>
      <c r="DJ193" s="2">
        <f>DF193/DE193*1000</f>
        <v>-0.27835768963117608</v>
      </c>
      <c r="DK193" s="2">
        <f>DI193/DE193*1000</f>
        <v>-0.27835768963117608</v>
      </c>
      <c r="DL193" s="2"/>
      <c r="DM193" s="132">
        <v>7218</v>
      </c>
      <c r="DN193" s="2">
        <v>7205</v>
      </c>
      <c r="DO193" s="3">
        <f>DM193-DN193</f>
        <v>13</v>
      </c>
      <c r="DP193" s="3">
        <f>DO193/DN193*1000</f>
        <v>1.8043025676613464</v>
      </c>
      <c r="DQ193" s="2"/>
      <c r="DR193" s="132">
        <v>7219</v>
      </c>
      <c r="DS193" s="2">
        <v>7198</v>
      </c>
      <c r="DT193" s="3">
        <f>DR193-DS193</f>
        <v>21</v>
      </c>
      <c r="DU193" s="3">
        <f>DT193/DS193*1000</f>
        <v>2.9174770769658238</v>
      </c>
      <c r="DV193" s="2"/>
      <c r="DW193" s="2"/>
      <c r="DX193" s="77">
        <f>BP193</f>
        <v>40</v>
      </c>
      <c r="DY193" s="83">
        <f>BY193</f>
        <v>37</v>
      </c>
      <c r="DZ193" s="83">
        <f>CH193</f>
        <v>16</v>
      </c>
      <c r="EA193" s="81">
        <f>CQ193</f>
        <v>14</v>
      </c>
      <c r="EB193" s="81">
        <f>CZ193</f>
        <v>18</v>
      </c>
      <c r="EC193" s="81">
        <f>DI193</f>
        <v>-2</v>
      </c>
      <c r="ED193" s="81">
        <f>DO193</f>
        <v>13</v>
      </c>
      <c r="EE193" s="81">
        <f>DT193</f>
        <v>21</v>
      </c>
      <c r="EF193" s="2"/>
      <c r="EG193" s="77">
        <f>DX193/BL193*1000</f>
        <v>5.8530875036581795</v>
      </c>
      <c r="EH193" s="83">
        <f>DY193/BU193*1000</f>
        <v>5.2796803652968034</v>
      </c>
      <c r="EI193" s="83">
        <f>DZ193/CD193*1000</f>
        <v>2.2834308548594264</v>
      </c>
      <c r="EJ193" s="81">
        <f>EA193/CM193*1000</f>
        <v>1.9743336623889436</v>
      </c>
      <c r="EK193" s="81">
        <f>EB193/CV193*1000</f>
        <v>2.5129135836939827</v>
      </c>
      <c r="EL193" s="81">
        <f>EC193/DN193*1000</f>
        <v>-0.27758501040943789</v>
      </c>
      <c r="EM193" s="81">
        <f>ED193/DN193*1000</f>
        <v>1.8043025676613464</v>
      </c>
      <c r="EN193" s="81">
        <f>EE193/DS193*1000</f>
        <v>2.9174770769658238</v>
      </c>
      <c r="EO193" s="2"/>
      <c r="EP193" s="83">
        <f>DY193-DX193</f>
        <v>-3</v>
      </c>
      <c r="EQ193" s="83">
        <f>DZ193-DY193</f>
        <v>-21</v>
      </c>
      <c r="ER193" s="83">
        <f>EA193-DZ193</f>
        <v>-2</v>
      </c>
      <c r="ES193" s="83">
        <f>EB193-EA193</f>
        <v>4</v>
      </c>
      <c r="ET193" s="83">
        <f>EC193-EB193</f>
        <v>-20</v>
      </c>
      <c r="EU193" s="83">
        <f>ED193-EC193</f>
        <v>15</v>
      </c>
      <c r="EV193" s="83">
        <f>EE193-ED193</f>
        <v>8</v>
      </c>
      <c r="EW193" s="2">
        <f>EU193+EV193</f>
        <v>23</v>
      </c>
      <c r="EX193" s="2">
        <f>SUM(ES193:EV193)</f>
        <v>7</v>
      </c>
      <c r="EY193" s="54"/>
      <c r="EZ193" s="77">
        <f>BR193</f>
        <v>5.8530875036581795</v>
      </c>
      <c r="FA193" s="83">
        <f>CA193</f>
        <v>5.2796803652968034</v>
      </c>
      <c r="FB193" s="83">
        <f>CJ193</f>
        <v>2.2834308548594264</v>
      </c>
      <c r="FC193" s="81">
        <f>CS193</f>
        <v>1.9743336623889436</v>
      </c>
      <c r="FD193" s="83">
        <f>DB193</f>
        <v>2.5129135836939827</v>
      </c>
      <c r="FE193" s="83">
        <f>DP193</f>
        <v>1.8043025676613464</v>
      </c>
      <c r="FF193" s="83">
        <f>DP193</f>
        <v>1.8043025676613464</v>
      </c>
      <c r="FG193" s="83">
        <f>DU193</f>
        <v>2.9174770769658238</v>
      </c>
      <c r="FH193" s="2">
        <f>EW193/DE193*1000</f>
        <v>3.2011134307585247</v>
      </c>
      <c r="FI193" s="2">
        <f>EX193/CM193*1000</f>
        <v>0.98716683119447179</v>
      </c>
      <c r="FJ193" s="2"/>
      <c r="FK193" s="3">
        <f>EE193</f>
        <v>21</v>
      </c>
    </row>
    <row r="194" spans="1:167" ht="12" customHeight="1" x14ac:dyDescent="0.25">
      <c r="A194" s="2">
        <v>1</v>
      </c>
      <c r="B194" s="10" t="s">
        <v>153</v>
      </c>
      <c r="C194" s="197">
        <v>71017</v>
      </c>
      <c r="D194" s="10"/>
      <c r="E194" s="2" t="s">
        <v>376</v>
      </c>
      <c r="F194" s="33"/>
      <c r="G194" s="33"/>
      <c r="H194" s="33"/>
      <c r="I194" s="33"/>
      <c r="J194" s="33"/>
      <c r="K194" s="33"/>
      <c r="L194" s="33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61"/>
      <c r="X194" s="45"/>
      <c r="Y194" s="3">
        <v>21</v>
      </c>
      <c r="Z194" s="147">
        <v>5</v>
      </c>
      <c r="AA194" s="3">
        <f>SUM(Y194:Z194)</f>
        <v>26</v>
      </c>
      <c r="AB194" s="178" t="s">
        <v>694</v>
      </c>
      <c r="AC194" s="178" t="s">
        <v>694</v>
      </c>
      <c r="AD194" s="178"/>
      <c r="AE194" s="178"/>
      <c r="AF194" s="178"/>
      <c r="AG194" s="178"/>
      <c r="AH194" s="178"/>
      <c r="AI194" s="178"/>
      <c r="AJ194" s="178"/>
      <c r="AK194" s="178">
        <v>21</v>
      </c>
      <c r="AL194" s="178"/>
      <c r="AM194" s="178" t="s">
        <v>694</v>
      </c>
      <c r="AN194" s="178" t="s">
        <v>694</v>
      </c>
      <c r="AO194" s="178"/>
      <c r="AP194" s="178"/>
      <c r="AQ194" s="178"/>
      <c r="AR194" s="178"/>
      <c r="AS194" s="178" t="s">
        <v>694</v>
      </c>
      <c r="AT194" s="178"/>
      <c r="AU194" s="29">
        <f>SUM(AB194:AT194)</f>
        <v>21</v>
      </c>
      <c r="AV194" s="178">
        <f>SUM(AB194:AJ194)</f>
        <v>0</v>
      </c>
      <c r="AW194" s="178">
        <f>SUM(AK194:AL194)</f>
        <v>21</v>
      </c>
      <c r="AX194" s="178">
        <f>SUM(AM194:AT194)</f>
        <v>0</v>
      </c>
      <c r="AY194" s="29">
        <f>SUM(AV194:AX194)</f>
        <v>21</v>
      </c>
      <c r="AZ194" s="3"/>
      <c r="BA194" s="2">
        <f>AV194</f>
        <v>0</v>
      </c>
      <c r="BB194" s="2">
        <f>AW194</f>
        <v>21</v>
      </c>
      <c r="BC194" s="2">
        <f>AX194</f>
        <v>0</v>
      </c>
      <c r="BD194" s="3">
        <f>AY194</f>
        <v>21</v>
      </c>
      <c r="BE194" s="3">
        <f>EK194</f>
        <v>2.864987465679838</v>
      </c>
      <c r="BF194" s="2">
        <f>BA194/CV194*1000</f>
        <v>0</v>
      </c>
      <c r="BG194" s="2">
        <f>BB194/CV194*1000</f>
        <v>2.5068640324698581</v>
      </c>
      <c r="BH194" s="2">
        <f>BC194/CV194*1000</f>
        <v>0</v>
      </c>
      <c r="BI194" s="3">
        <f>BD194/CV194*1000</f>
        <v>2.5068640324698581</v>
      </c>
      <c r="BJ194" s="3"/>
      <c r="BK194" s="21">
        <v>8245</v>
      </c>
      <c r="BL194" s="3">
        <v>8230</v>
      </c>
      <c r="BM194" s="2">
        <v>15</v>
      </c>
      <c r="BN194" s="2">
        <v>15</v>
      </c>
      <c r="BO194" s="45"/>
      <c r="BP194" s="2">
        <f>BN194+BO194</f>
        <v>15</v>
      </c>
      <c r="BQ194" s="2">
        <f>BM194/BL194*1000</f>
        <v>1.8226002430133657</v>
      </c>
      <c r="BR194" s="2">
        <f>BP194/BL194*1000</f>
        <v>1.8226002430133657</v>
      </c>
      <c r="BS194" s="2"/>
      <c r="BT194" s="7">
        <v>8299</v>
      </c>
      <c r="BU194" s="3">
        <v>8292</v>
      </c>
      <c r="BV194" s="2">
        <f>BT194-BU194</f>
        <v>7</v>
      </c>
      <c r="BW194" s="2">
        <v>7</v>
      </c>
      <c r="BX194" s="61"/>
      <c r="BY194" s="2">
        <f>BW194+BX194</f>
        <v>7</v>
      </c>
      <c r="BZ194" s="2">
        <f>BV194/BU194*1000</f>
        <v>0.84418716835504104</v>
      </c>
      <c r="CA194" s="2">
        <f>BY194/BU194*1000</f>
        <v>0.84418716835504104</v>
      </c>
      <c r="CB194" s="2"/>
      <c r="CC194" s="105">
        <v>8294</v>
      </c>
      <c r="CD194" s="3">
        <v>8294</v>
      </c>
      <c r="CE194" s="2">
        <f>CC194-CD194</f>
        <v>0</v>
      </c>
      <c r="CF194" s="2">
        <v>0</v>
      </c>
      <c r="CG194" s="61"/>
      <c r="CH194" s="2">
        <f>CF194+CG194</f>
        <v>0</v>
      </c>
      <c r="CI194" s="2">
        <f>CE194/CD194*1000</f>
        <v>0</v>
      </c>
      <c r="CJ194" s="2">
        <f>CH194/CD194*1000</f>
        <v>0</v>
      </c>
      <c r="CK194" s="2"/>
      <c r="CL194" s="105">
        <v>8386</v>
      </c>
      <c r="CM194" s="3">
        <v>8386</v>
      </c>
      <c r="CN194" s="2">
        <f>CL194-CM194</f>
        <v>0</v>
      </c>
      <c r="CO194" s="2">
        <f>CN194</f>
        <v>0</v>
      </c>
      <c r="CP194" s="61"/>
      <c r="CQ194" s="2">
        <f>CO194+CP194</f>
        <v>0</v>
      </c>
      <c r="CR194" s="2">
        <f>CN194/CM194*1000</f>
        <v>0</v>
      </c>
      <c r="CS194" s="2">
        <f>CQ194/CM194*1000</f>
        <v>0</v>
      </c>
      <c r="CT194" s="2"/>
      <c r="CU194" s="132">
        <v>8401</v>
      </c>
      <c r="CV194" s="3">
        <v>8377</v>
      </c>
      <c r="CW194" s="2">
        <f>CU194-CV194</f>
        <v>24</v>
      </c>
      <c r="CX194" s="2">
        <f>CW194</f>
        <v>24</v>
      </c>
      <c r="CY194" s="61"/>
      <c r="CZ194" s="2">
        <f>CX194+CY194</f>
        <v>24</v>
      </c>
      <c r="DA194" s="2">
        <f>CW194/CV194*1000</f>
        <v>2.864987465679838</v>
      </c>
      <c r="DB194" s="2">
        <f>CZ194/CV194*1000</f>
        <v>2.864987465679838</v>
      </c>
      <c r="DC194" s="2"/>
      <c r="DD194" s="132">
        <v>8413</v>
      </c>
      <c r="DE194" s="3">
        <v>8386</v>
      </c>
      <c r="DF194" s="2">
        <f>DD194-DE194</f>
        <v>27</v>
      </c>
      <c r="DG194" s="2">
        <f>DF194</f>
        <v>27</v>
      </c>
      <c r="DH194" s="61"/>
      <c r="DI194" s="2">
        <f>DG194+DH194</f>
        <v>27</v>
      </c>
      <c r="DJ194" s="2">
        <f>DF194/DE194*1000</f>
        <v>3.2196518006200812</v>
      </c>
      <c r="DK194" s="2">
        <f>DI194/DE194*1000</f>
        <v>3.2196518006200812</v>
      </c>
      <c r="DL194" s="2"/>
      <c r="DM194" s="132">
        <v>8388</v>
      </c>
      <c r="DN194" s="2">
        <v>8384</v>
      </c>
      <c r="DO194" s="3">
        <f>DM194-DN194</f>
        <v>4</v>
      </c>
      <c r="DP194" s="3">
        <f>DO194/DN194*1000</f>
        <v>0.47709923664122134</v>
      </c>
      <c r="DQ194" s="2"/>
      <c r="DR194" s="132">
        <v>8385</v>
      </c>
      <c r="DS194" s="2">
        <v>8398</v>
      </c>
      <c r="DT194" s="3">
        <f>DR194-DS194</f>
        <v>-13</v>
      </c>
      <c r="DU194" s="3">
        <f>DT194/DS194*1000</f>
        <v>-1.5479876160990713</v>
      </c>
      <c r="DV194" s="2"/>
      <c r="DW194" s="2"/>
      <c r="DX194" s="77">
        <f>BP194</f>
        <v>15</v>
      </c>
      <c r="DY194" s="83">
        <f>BY194</f>
        <v>7</v>
      </c>
      <c r="DZ194" s="83">
        <f>CH194</f>
        <v>0</v>
      </c>
      <c r="EA194" s="81">
        <f>CQ194</f>
        <v>0</v>
      </c>
      <c r="EB194" s="81">
        <f>CZ194</f>
        <v>24</v>
      </c>
      <c r="EC194" s="81">
        <f>DI194</f>
        <v>27</v>
      </c>
      <c r="ED194" s="81">
        <f>DO194</f>
        <v>4</v>
      </c>
      <c r="EE194" s="81">
        <f>DT194</f>
        <v>-13</v>
      </c>
      <c r="EF194" s="2"/>
      <c r="EG194" s="77">
        <f>DX194/BL194*1000</f>
        <v>1.8226002430133657</v>
      </c>
      <c r="EH194" s="83">
        <f>DY194/BU194*1000</f>
        <v>0.84418716835504104</v>
      </c>
      <c r="EI194" s="83">
        <f>DZ194/CD194*1000</f>
        <v>0</v>
      </c>
      <c r="EJ194" s="81">
        <f>EA194/CM194*1000</f>
        <v>0</v>
      </c>
      <c r="EK194" s="81">
        <f>EB194/CV194*1000</f>
        <v>2.864987465679838</v>
      </c>
      <c r="EL194" s="81">
        <f>EC194/DN194*1000</f>
        <v>3.2204198473282446</v>
      </c>
      <c r="EM194" s="81">
        <f>ED194/DN194*1000</f>
        <v>0.47709923664122134</v>
      </c>
      <c r="EN194" s="81">
        <f>EE194/DS194*1000</f>
        <v>-1.5479876160990713</v>
      </c>
      <c r="EO194" s="2"/>
      <c r="EP194" s="83">
        <f>DY194-DX194</f>
        <v>-8</v>
      </c>
      <c r="EQ194" s="83">
        <f>DZ194-DY194</f>
        <v>-7</v>
      </c>
      <c r="ER194" s="83">
        <f>EA194-DZ194</f>
        <v>0</v>
      </c>
      <c r="ES194" s="83">
        <f>EB194-EA194</f>
        <v>24</v>
      </c>
      <c r="ET194" s="83">
        <f>EC194-EB194</f>
        <v>3</v>
      </c>
      <c r="EU194" s="83">
        <f>ED194-EC194</f>
        <v>-23</v>
      </c>
      <c r="EV194" s="83">
        <f>EE194-ED194</f>
        <v>-17</v>
      </c>
      <c r="EW194" s="2">
        <f>EU194+EV194</f>
        <v>-40</v>
      </c>
      <c r="EX194" s="2">
        <f>SUM(ES194:EV194)</f>
        <v>-13</v>
      </c>
      <c r="EY194" s="54"/>
      <c r="EZ194" s="77">
        <f>BR194</f>
        <v>1.8226002430133657</v>
      </c>
      <c r="FA194" s="83">
        <f>CA194</f>
        <v>0.84418716835504104</v>
      </c>
      <c r="FB194" s="83">
        <f>CJ194</f>
        <v>0</v>
      </c>
      <c r="FC194" s="81">
        <f>CS194</f>
        <v>0</v>
      </c>
      <c r="FD194" s="83">
        <f>DB194</f>
        <v>2.864987465679838</v>
      </c>
      <c r="FE194" s="83">
        <f>DP194</f>
        <v>0.47709923664122134</v>
      </c>
      <c r="FF194" s="83">
        <f>DP194</f>
        <v>0.47709923664122134</v>
      </c>
      <c r="FG194" s="83">
        <f>DU194</f>
        <v>-1.5479876160990713</v>
      </c>
      <c r="FH194" s="2">
        <f>EW194/DE194*1000</f>
        <v>-4.7698545194371569</v>
      </c>
      <c r="FI194" s="2">
        <f>EX194/CM194*1000</f>
        <v>-1.5502027188170759</v>
      </c>
      <c r="FJ194" s="2"/>
      <c r="FK194" s="3">
        <f>EE194</f>
        <v>-13</v>
      </c>
    </row>
    <row r="195" spans="1:167" ht="12" customHeight="1" x14ac:dyDescent="0.25">
      <c r="A195" s="2">
        <v>1</v>
      </c>
      <c r="B195" s="10" t="s">
        <v>149</v>
      </c>
      <c r="C195" s="197">
        <v>35005</v>
      </c>
      <c r="D195" s="10"/>
      <c r="E195" s="2" t="s">
        <v>377</v>
      </c>
      <c r="F195" s="33"/>
      <c r="G195" s="33"/>
      <c r="H195" s="33"/>
      <c r="I195" s="33"/>
      <c r="J195" s="33"/>
      <c r="K195" s="33"/>
      <c r="L195" s="33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61"/>
      <c r="X195" s="45"/>
      <c r="Y195" s="3">
        <v>13</v>
      </c>
      <c r="Z195" s="147">
        <v>5</v>
      </c>
      <c r="AA195" s="3">
        <f>SUM(Y195:Z195)</f>
        <v>18</v>
      </c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>
        <v>13</v>
      </c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29">
        <f>SUM(AB195:AT195)</f>
        <v>13</v>
      </c>
      <c r="AV195" s="178">
        <f>SUM(AB195:AJ195)</f>
        <v>0</v>
      </c>
      <c r="AW195" s="178">
        <f>SUM(AK195:AL195)</f>
        <v>13</v>
      </c>
      <c r="AX195" s="178">
        <f>SUM(AM195:AT195)</f>
        <v>0</v>
      </c>
      <c r="AY195" s="29">
        <f>SUM(AV195:AX195)</f>
        <v>13</v>
      </c>
      <c r="AZ195" s="3"/>
      <c r="BA195" s="2">
        <f>AV195</f>
        <v>0</v>
      </c>
      <c r="BB195" s="2">
        <f>AW195</f>
        <v>13</v>
      </c>
      <c r="BC195" s="2">
        <f>AX195</f>
        <v>0</v>
      </c>
      <c r="BD195" s="3">
        <f>AY195</f>
        <v>13</v>
      </c>
      <c r="BE195" s="3">
        <f>EK195</f>
        <v>1.7726006583945304</v>
      </c>
      <c r="BF195" s="2">
        <f>BA195/CV195*1000</f>
        <v>0</v>
      </c>
      <c r="BG195" s="2">
        <f>BB195/CV195*1000</f>
        <v>1.097324217101376</v>
      </c>
      <c r="BH195" s="2">
        <f>BC195/CV195*1000</f>
        <v>0</v>
      </c>
      <c r="BI195" s="3">
        <f>BD195/CV195*1000</f>
        <v>1.097324217101376</v>
      </c>
      <c r="BJ195" s="3"/>
      <c r="BK195" s="21">
        <v>11813</v>
      </c>
      <c r="BL195" s="3">
        <v>11794</v>
      </c>
      <c r="BM195" s="2">
        <v>19</v>
      </c>
      <c r="BN195" s="2">
        <v>19</v>
      </c>
      <c r="BO195" s="45"/>
      <c r="BP195" s="2">
        <f>BN195+BO195</f>
        <v>19</v>
      </c>
      <c r="BQ195" s="2">
        <f>BM195/BL195*1000</f>
        <v>1.6109886382906562</v>
      </c>
      <c r="BR195" s="2">
        <f>BP195/BL195*1000</f>
        <v>1.6109886382906562</v>
      </c>
      <c r="BS195" s="2"/>
      <c r="BT195" s="7">
        <v>11888</v>
      </c>
      <c r="BU195" s="3">
        <v>11873</v>
      </c>
      <c r="BV195" s="2">
        <f>BT195-BU195</f>
        <v>15</v>
      </c>
      <c r="BW195" s="2">
        <v>15</v>
      </c>
      <c r="BX195" s="61"/>
      <c r="BY195" s="2">
        <f>BW195+BX195</f>
        <v>15</v>
      </c>
      <c r="BZ195" s="2">
        <f>BV195/BU195*1000</f>
        <v>1.263370672955445</v>
      </c>
      <c r="CA195" s="2">
        <f>BY195/BU195*1000</f>
        <v>1.263370672955445</v>
      </c>
      <c r="CB195" s="2"/>
      <c r="CC195" s="105">
        <v>11838</v>
      </c>
      <c r="CD195" s="3">
        <v>11808</v>
      </c>
      <c r="CE195" s="2">
        <f>CC195-CD195</f>
        <v>30</v>
      </c>
      <c r="CF195" s="2">
        <v>30</v>
      </c>
      <c r="CG195" s="61"/>
      <c r="CH195" s="2">
        <f>CF195+CG195</f>
        <v>30</v>
      </c>
      <c r="CI195" s="2">
        <f>CE195/CD195*1000</f>
        <v>2.5406504065040649</v>
      </c>
      <c r="CJ195" s="2">
        <f>CH195/CD195*1000</f>
        <v>2.5406504065040649</v>
      </c>
      <c r="CK195" s="2"/>
      <c r="CL195" s="105">
        <v>11768</v>
      </c>
      <c r="CM195" s="3">
        <v>11754</v>
      </c>
      <c r="CN195" s="2">
        <f>CL195-CM195</f>
        <v>14</v>
      </c>
      <c r="CO195" s="2">
        <f>CN195</f>
        <v>14</v>
      </c>
      <c r="CP195" s="61"/>
      <c r="CQ195" s="2">
        <f>CO195+CP195</f>
        <v>14</v>
      </c>
      <c r="CR195" s="2">
        <f>CN195/CM195*1000</f>
        <v>1.1910838863365663</v>
      </c>
      <c r="CS195" s="2">
        <f>CQ195/CM195*1000</f>
        <v>1.1910838863365663</v>
      </c>
      <c r="CT195" s="2"/>
      <c r="CU195" s="132">
        <v>11868</v>
      </c>
      <c r="CV195" s="3">
        <v>11847</v>
      </c>
      <c r="CW195" s="2">
        <f>CU195-CV195</f>
        <v>21</v>
      </c>
      <c r="CX195" s="2">
        <f>CW195</f>
        <v>21</v>
      </c>
      <c r="CY195" s="61"/>
      <c r="CZ195" s="2">
        <f>CX195+CY195</f>
        <v>21</v>
      </c>
      <c r="DA195" s="2">
        <f>CW195/CV195*1000</f>
        <v>1.7726006583945304</v>
      </c>
      <c r="DB195" s="2">
        <f>CZ195/CV195*1000</f>
        <v>1.7726006583945304</v>
      </c>
      <c r="DC195" s="2"/>
      <c r="DD195" s="132">
        <v>12032</v>
      </c>
      <c r="DE195" s="3">
        <v>12023</v>
      </c>
      <c r="DF195" s="2">
        <f>DD195-DE195</f>
        <v>9</v>
      </c>
      <c r="DG195" s="2">
        <f>DF195</f>
        <v>9</v>
      </c>
      <c r="DH195" s="61"/>
      <c r="DI195" s="2">
        <f>DG195+DH195</f>
        <v>9</v>
      </c>
      <c r="DJ195" s="2">
        <f>DF195/DE195*1000</f>
        <v>0.74856524993761953</v>
      </c>
      <c r="DK195" s="2">
        <f>DI195/DE195*1000</f>
        <v>0.74856524993761953</v>
      </c>
      <c r="DL195" s="2"/>
      <c r="DM195" s="132">
        <v>12074</v>
      </c>
      <c r="DN195" s="2">
        <v>12050</v>
      </c>
      <c r="DO195" s="3">
        <f>DM195-DN195</f>
        <v>24</v>
      </c>
      <c r="DP195" s="3">
        <f>DO195/DN195*1000</f>
        <v>1.991701244813278</v>
      </c>
      <c r="DQ195" s="2"/>
      <c r="DR195" s="132">
        <v>12197</v>
      </c>
      <c r="DS195" s="2">
        <v>12175</v>
      </c>
      <c r="DT195" s="3">
        <f>DR195-DS195</f>
        <v>22</v>
      </c>
      <c r="DU195" s="3">
        <f>DT195/DS195*1000</f>
        <v>1.8069815195071868</v>
      </c>
      <c r="DV195" s="2"/>
      <c r="DW195" s="2"/>
      <c r="DX195" s="77">
        <f>BP195</f>
        <v>19</v>
      </c>
      <c r="DY195" s="83">
        <f>BY195</f>
        <v>15</v>
      </c>
      <c r="DZ195" s="83">
        <f>CH195</f>
        <v>30</v>
      </c>
      <c r="EA195" s="81">
        <f>CQ195</f>
        <v>14</v>
      </c>
      <c r="EB195" s="81">
        <f>CZ195</f>
        <v>21</v>
      </c>
      <c r="EC195" s="81">
        <f>DI195</f>
        <v>9</v>
      </c>
      <c r="ED195" s="81">
        <f>DO195</f>
        <v>24</v>
      </c>
      <c r="EE195" s="81">
        <f>DT195</f>
        <v>22</v>
      </c>
      <c r="EF195" s="2"/>
      <c r="EG195" s="77">
        <f>DX195/BL195*1000</f>
        <v>1.6109886382906562</v>
      </c>
      <c r="EH195" s="83">
        <f>DY195/BU195*1000</f>
        <v>1.263370672955445</v>
      </c>
      <c r="EI195" s="83">
        <f>DZ195/CD195*1000</f>
        <v>2.5406504065040649</v>
      </c>
      <c r="EJ195" s="81">
        <f>EA195/CM195*1000</f>
        <v>1.1910838863365663</v>
      </c>
      <c r="EK195" s="81">
        <f>EB195/CV195*1000</f>
        <v>1.7726006583945304</v>
      </c>
      <c r="EL195" s="81">
        <f>EC195/DN195*1000</f>
        <v>0.74688796680497926</v>
      </c>
      <c r="EM195" s="81">
        <f>ED195/DN195*1000</f>
        <v>1.991701244813278</v>
      </c>
      <c r="EN195" s="81">
        <f>EE195/DS195*1000</f>
        <v>1.8069815195071868</v>
      </c>
      <c r="EO195" s="2"/>
      <c r="EP195" s="83">
        <f>DY195-DX195</f>
        <v>-4</v>
      </c>
      <c r="EQ195" s="83">
        <f>DZ195-DY195</f>
        <v>15</v>
      </c>
      <c r="ER195" s="83">
        <f>EA195-DZ195</f>
        <v>-16</v>
      </c>
      <c r="ES195" s="83">
        <f>EB195-EA195</f>
        <v>7</v>
      </c>
      <c r="ET195" s="83">
        <f>EC195-EB195</f>
        <v>-12</v>
      </c>
      <c r="EU195" s="83">
        <f>ED195-EC195</f>
        <v>15</v>
      </c>
      <c r="EV195" s="83">
        <f>EE195-ED195</f>
        <v>-2</v>
      </c>
      <c r="EW195" s="2">
        <f>EU195+EV195</f>
        <v>13</v>
      </c>
      <c r="EX195" s="2">
        <f>SUM(ES195:EV195)</f>
        <v>8</v>
      </c>
      <c r="EY195" s="54"/>
      <c r="EZ195" s="77">
        <f>BR195</f>
        <v>1.6109886382906562</v>
      </c>
      <c r="FA195" s="83">
        <f>CA195</f>
        <v>1.263370672955445</v>
      </c>
      <c r="FB195" s="83">
        <f>CJ195</f>
        <v>2.5406504065040649</v>
      </c>
      <c r="FC195" s="81">
        <f>CS195</f>
        <v>1.1910838863365663</v>
      </c>
      <c r="FD195" s="83">
        <f>DB195</f>
        <v>1.7726006583945304</v>
      </c>
      <c r="FE195" s="83">
        <f>DP195</f>
        <v>1.991701244813278</v>
      </c>
      <c r="FF195" s="83">
        <f>DP195</f>
        <v>1.991701244813278</v>
      </c>
      <c r="FG195" s="83">
        <f>DU195</f>
        <v>1.8069815195071868</v>
      </c>
      <c r="FH195" s="2">
        <f>EW195/DE195*1000</f>
        <v>1.0812609165765614</v>
      </c>
      <c r="FI195" s="2">
        <f>EX195/CM195*1000</f>
        <v>0.68061936362089503</v>
      </c>
      <c r="FJ195" s="2"/>
      <c r="FK195" s="3">
        <f>EE195</f>
        <v>22</v>
      </c>
    </row>
    <row r="196" spans="1:167" ht="12" customHeight="1" x14ac:dyDescent="0.25">
      <c r="A196" s="2">
        <v>1</v>
      </c>
      <c r="B196" s="10" t="s">
        <v>147</v>
      </c>
      <c r="C196" s="197">
        <v>24137</v>
      </c>
      <c r="D196" s="10"/>
      <c r="E196" s="2" t="s">
        <v>378</v>
      </c>
      <c r="F196" s="33"/>
      <c r="G196" s="33"/>
      <c r="H196" s="33"/>
      <c r="I196" s="33"/>
      <c r="J196" s="33"/>
      <c r="K196" s="33"/>
      <c r="L196" s="33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61"/>
      <c r="X196" s="45"/>
      <c r="Y196" s="3">
        <v>4</v>
      </c>
      <c r="Z196" s="147">
        <v>6</v>
      </c>
      <c r="AA196" s="3">
        <f>SUM(Y196:Z196)</f>
        <v>10</v>
      </c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78"/>
      <c r="AO196" s="178"/>
      <c r="AP196" s="178"/>
      <c r="AQ196" s="178"/>
      <c r="AR196" s="178"/>
      <c r="AS196" s="178"/>
      <c r="AT196" s="178"/>
      <c r="AU196" s="29"/>
      <c r="AV196" s="178">
        <f>SUM(AB196:AJ196)</f>
        <v>0</v>
      </c>
      <c r="AW196" s="178">
        <f>SUM(AK196:AL196)</f>
        <v>0</v>
      </c>
      <c r="AX196" s="178">
        <f>SUM(AM196:AT196)</f>
        <v>0</v>
      </c>
      <c r="AY196" s="29">
        <f>SUM(AV196:AX196)</f>
        <v>0</v>
      </c>
      <c r="AZ196" s="3"/>
      <c r="BA196" s="2">
        <f>AV196</f>
        <v>0</v>
      </c>
      <c r="BB196" s="2">
        <f>AW196</f>
        <v>0</v>
      </c>
      <c r="BC196" s="2">
        <f>AX196</f>
        <v>0</v>
      </c>
      <c r="BD196" s="3">
        <f>AY196</f>
        <v>0</v>
      </c>
      <c r="BE196" s="3">
        <f>EK196</f>
        <v>0.75471698113207542</v>
      </c>
      <c r="BF196" s="2">
        <f>BA196/CV196*1000</f>
        <v>0</v>
      </c>
      <c r="BG196" s="2">
        <f>BB196/CV196*1000</f>
        <v>0</v>
      </c>
      <c r="BH196" s="2">
        <f>BC196/CV196*1000</f>
        <v>0</v>
      </c>
      <c r="BI196" s="3">
        <f>BD196/CV196*1000</f>
        <v>0</v>
      </c>
      <c r="BJ196" s="3"/>
      <c r="BK196" s="21">
        <v>5273</v>
      </c>
      <c r="BL196" s="3">
        <v>5264</v>
      </c>
      <c r="BM196" s="2">
        <v>9</v>
      </c>
      <c r="BN196" s="2">
        <v>9</v>
      </c>
      <c r="BO196" s="45"/>
      <c r="BP196" s="2">
        <f>BN196+BO196</f>
        <v>9</v>
      </c>
      <c r="BQ196" s="2">
        <f>BM196/BL196*1000</f>
        <v>1.709726443768997</v>
      </c>
      <c r="BR196" s="2">
        <f>BP196/BL196*1000</f>
        <v>1.709726443768997</v>
      </c>
      <c r="BS196" s="2"/>
      <c r="BT196" s="7">
        <v>5306</v>
      </c>
      <c r="BU196" s="3">
        <v>5298</v>
      </c>
      <c r="BV196" s="2">
        <f>BT196-BU196</f>
        <v>8</v>
      </c>
      <c r="BW196" s="2">
        <v>8</v>
      </c>
      <c r="BX196" s="61"/>
      <c r="BY196" s="2">
        <f>BW196+BX196</f>
        <v>8</v>
      </c>
      <c r="BZ196" s="2">
        <f>BV196/BU196*1000</f>
        <v>1.5100037750094375</v>
      </c>
      <c r="CA196" s="2">
        <f>BY196/BU196*1000</f>
        <v>1.5100037750094375</v>
      </c>
      <c r="CB196" s="2"/>
      <c r="CC196" s="105">
        <v>5304</v>
      </c>
      <c r="CD196" s="3">
        <v>5296</v>
      </c>
      <c r="CE196" s="2">
        <f>CC196-CD196</f>
        <v>8</v>
      </c>
      <c r="CF196" s="2">
        <v>8</v>
      </c>
      <c r="CG196" s="61"/>
      <c r="CH196" s="2">
        <f>CF196+CG196</f>
        <v>8</v>
      </c>
      <c r="CI196" s="2">
        <f>CE196/CD196*1000</f>
        <v>1.5105740181268883</v>
      </c>
      <c r="CJ196" s="2">
        <f>CH196/CD196*1000</f>
        <v>1.5105740181268883</v>
      </c>
      <c r="CK196" s="2"/>
      <c r="CL196" s="105">
        <v>5386</v>
      </c>
      <c r="CM196" s="3">
        <v>5379</v>
      </c>
      <c r="CN196" s="2">
        <f>CL196-CM196</f>
        <v>7</v>
      </c>
      <c r="CO196" s="2">
        <f>CN196</f>
        <v>7</v>
      </c>
      <c r="CP196" s="61"/>
      <c r="CQ196" s="2">
        <f>CO196+CP196</f>
        <v>7</v>
      </c>
      <c r="CR196" s="2">
        <f>CN196/CM196*1000</f>
        <v>1.3013571295779884</v>
      </c>
      <c r="CS196" s="2">
        <f>CQ196/CM196*1000</f>
        <v>1.3013571295779884</v>
      </c>
      <c r="CT196" s="2"/>
      <c r="CU196" s="132">
        <v>5304</v>
      </c>
      <c r="CV196" s="3">
        <v>5300</v>
      </c>
      <c r="CW196" s="2">
        <f>CU196-CV196</f>
        <v>4</v>
      </c>
      <c r="CX196" s="2">
        <f>CW196</f>
        <v>4</v>
      </c>
      <c r="CY196" s="61"/>
      <c r="CZ196" s="2">
        <f>CX196+CY196</f>
        <v>4</v>
      </c>
      <c r="DA196" s="2">
        <f>CW196/CV196*1000</f>
        <v>0.75471698113207542</v>
      </c>
      <c r="DB196" s="2">
        <f>CZ196/CV196*1000</f>
        <v>0.75471698113207542</v>
      </c>
      <c r="DC196" s="2"/>
      <c r="DD196" s="132">
        <v>5328</v>
      </c>
      <c r="DE196" s="3">
        <v>5325</v>
      </c>
      <c r="DF196" s="2">
        <f>DD196-DE196</f>
        <v>3</v>
      </c>
      <c r="DG196" s="2">
        <f>DF196</f>
        <v>3</v>
      </c>
      <c r="DH196" s="61"/>
      <c r="DI196" s="2">
        <f>DG196+DH196</f>
        <v>3</v>
      </c>
      <c r="DJ196" s="2">
        <f>DF196/DE196*1000</f>
        <v>0.56338028169014087</v>
      </c>
      <c r="DK196" s="2">
        <f>DI196/DE196*1000</f>
        <v>0.56338028169014087</v>
      </c>
      <c r="DL196" s="2"/>
      <c r="DM196" s="132">
        <v>5300</v>
      </c>
      <c r="DN196" s="2">
        <v>5297</v>
      </c>
      <c r="DO196" s="3">
        <f>DM196-DN196</f>
        <v>3</v>
      </c>
      <c r="DP196" s="3">
        <f>DO196/DN196*1000</f>
        <v>0.5663583160279404</v>
      </c>
      <c r="DQ196" s="2"/>
      <c r="DR196" s="132">
        <v>5279</v>
      </c>
      <c r="DS196" s="2">
        <v>5271</v>
      </c>
      <c r="DT196" s="3">
        <f>DR196-DS196</f>
        <v>8</v>
      </c>
      <c r="DU196" s="3">
        <f>DT196/DS196*1000</f>
        <v>1.5177385695313983</v>
      </c>
      <c r="DV196" s="2"/>
      <c r="DW196" s="2"/>
      <c r="DX196" s="77">
        <f>BP196</f>
        <v>9</v>
      </c>
      <c r="DY196" s="83">
        <f>BY196</f>
        <v>8</v>
      </c>
      <c r="DZ196" s="83">
        <f>CH196</f>
        <v>8</v>
      </c>
      <c r="EA196" s="81">
        <f>CQ196</f>
        <v>7</v>
      </c>
      <c r="EB196" s="81">
        <f>CZ196</f>
        <v>4</v>
      </c>
      <c r="EC196" s="81">
        <f>DI196</f>
        <v>3</v>
      </c>
      <c r="ED196" s="81">
        <f>DO196</f>
        <v>3</v>
      </c>
      <c r="EE196" s="81">
        <f>DT196</f>
        <v>8</v>
      </c>
      <c r="EF196" s="2"/>
      <c r="EG196" s="77">
        <f>DX196/BL196*1000</f>
        <v>1.709726443768997</v>
      </c>
      <c r="EH196" s="83">
        <f>DY196/BU196*1000</f>
        <v>1.5100037750094375</v>
      </c>
      <c r="EI196" s="83">
        <f>DZ196/CD196*1000</f>
        <v>1.5105740181268883</v>
      </c>
      <c r="EJ196" s="81">
        <f>EA196/CM196*1000</f>
        <v>1.3013571295779884</v>
      </c>
      <c r="EK196" s="81">
        <f>EB196/CV196*1000</f>
        <v>0.75471698113207542</v>
      </c>
      <c r="EL196" s="81">
        <f>EC196/DN196*1000</f>
        <v>0.5663583160279404</v>
      </c>
      <c r="EM196" s="81">
        <f>ED196/DN196*1000</f>
        <v>0.5663583160279404</v>
      </c>
      <c r="EN196" s="81">
        <f>EE196/DS196*1000</f>
        <v>1.5177385695313983</v>
      </c>
      <c r="EO196" s="2"/>
      <c r="EP196" s="83">
        <f>DY196-DX196</f>
        <v>-1</v>
      </c>
      <c r="EQ196" s="83">
        <f>DZ196-DY196</f>
        <v>0</v>
      </c>
      <c r="ER196" s="83">
        <f>EA196-DZ196</f>
        <v>-1</v>
      </c>
      <c r="ES196" s="83">
        <f>EB196-EA196</f>
        <v>-3</v>
      </c>
      <c r="ET196" s="83">
        <f>EC196-EB196</f>
        <v>-1</v>
      </c>
      <c r="EU196" s="83">
        <f>ED196-EC196</f>
        <v>0</v>
      </c>
      <c r="EV196" s="83">
        <f>EE196-ED196</f>
        <v>5</v>
      </c>
      <c r="EW196" s="2">
        <f>EU196+EV196</f>
        <v>5</v>
      </c>
      <c r="EX196" s="2">
        <f>SUM(ES196:EV196)</f>
        <v>1</v>
      </c>
      <c r="EY196" s="54"/>
      <c r="EZ196" s="77">
        <f>BR196</f>
        <v>1.709726443768997</v>
      </c>
      <c r="FA196" s="83">
        <f>CA196</f>
        <v>1.5100037750094375</v>
      </c>
      <c r="FB196" s="83">
        <f>CJ196</f>
        <v>1.5105740181268883</v>
      </c>
      <c r="FC196" s="81">
        <f>CS196</f>
        <v>1.3013571295779884</v>
      </c>
      <c r="FD196" s="83">
        <f>DB196</f>
        <v>0.75471698113207542</v>
      </c>
      <c r="FE196" s="83">
        <f>DP196</f>
        <v>0.5663583160279404</v>
      </c>
      <c r="FF196" s="83">
        <f>DP196</f>
        <v>0.5663583160279404</v>
      </c>
      <c r="FG196" s="83">
        <f>DU196</f>
        <v>1.5177385695313983</v>
      </c>
      <c r="FH196" s="2">
        <f>EW196/DE196*1000</f>
        <v>0.93896713615023475</v>
      </c>
      <c r="FI196" s="2">
        <f>EX196/CM196*1000</f>
        <v>0.18590816136828406</v>
      </c>
      <c r="FJ196" s="2"/>
      <c r="FK196" s="3">
        <f>EE196</f>
        <v>8</v>
      </c>
    </row>
    <row r="197" spans="1:167" ht="12" customHeight="1" x14ac:dyDescent="0.25">
      <c r="A197" s="2">
        <v>1</v>
      </c>
      <c r="B197" s="10" t="s">
        <v>147</v>
      </c>
      <c r="C197" s="197">
        <v>23024</v>
      </c>
      <c r="D197" s="10"/>
      <c r="E197" s="2" t="s">
        <v>379</v>
      </c>
      <c r="F197" s="33"/>
      <c r="G197" s="33"/>
      <c r="H197" s="33"/>
      <c r="I197" s="33"/>
      <c r="J197" s="33"/>
      <c r="K197" s="33"/>
      <c r="L197" s="33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61"/>
      <c r="X197" s="45"/>
      <c r="Y197" s="3">
        <v>12</v>
      </c>
      <c r="Z197" s="147">
        <v>5</v>
      </c>
      <c r="AA197" s="3">
        <f>SUM(Y197:Z197)</f>
        <v>17</v>
      </c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>
        <v>12</v>
      </c>
      <c r="AL197" s="178"/>
      <c r="AM197" s="178"/>
      <c r="AN197" s="178"/>
      <c r="AO197" s="178"/>
      <c r="AP197" s="178"/>
      <c r="AQ197" s="178"/>
      <c r="AR197" s="178"/>
      <c r="AS197" s="178"/>
      <c r="AT197" s="178"/>
      <c r="AU197" s="29">
        <f>SUM(AB197:AT197)</f>
        <v>12</v>
      </c>
      <c r="AV197" s="178">
        <f>SUM(AB197:AJ197)</f>
        <v>0</v>
      </c>
      <c r="AW197" s="178">
        <f>SUM(AK197:AL197)</f>
        <v>12</v>
      </c>
      <c r="AX197" s="178">
        <f>SUM(AM197:AT197)</f>
        <v>0</v>
      </c>
      <c r="AY197" s="29">
        <f>SUM(AV197:AX197)</f>
        <v>12</v>
      </c>
      <c r="AZ197" s="3"/>
      <c r="BA197" s="2">
        <f>AV197</f>
        <v>0</v>
      </c>
      <c r="BB197" s="2">
        <f>AW197</f>
        <v>12</v>
      </c>
      <c r="BC197" s="2">
        <f>AX197</f>
        <v>0</v>
      </c>
      <c r="BD197" s="3">
        <f>AY197</f>
        <v>12</v>
      </c>
      <c r="BE197" s="3">
        <f>EK197</f>
        <v>2.0636472249375473</v>
      </c>
      <c r="BF197" s="2">
        <f>BA197/CV197*1000</f>
        <v>0</v>
      </c>
      <c r="BG197" s="2">
        <f>BB197/CV197*1000</f>
        <v>1.3033561420658195</v>
      </c>
      <c r="BH197" s="2">
        <f>BC197/CV197*1000</f>
        <v>0</v>
      </c>
      <c r="BI197" s="3">
        <f>BD197/CV197*1000</f>
        <v>1.3033561420658195</v>
      </c>
      <c r="BJ197" s="3"/>
      <c r="BK197" s="21">
        <v>9193</v>
      </c>
      <c r="BL197" s="3">
        <v>9172</v>
      </c>
      <c r="BM197" s="2">
        <v>21</v>
      </c>
      <c r="BN197" s="2">
        <v>21</v>
      </c>
      <c r="BO197" s="45"/>
      <c r="BP197" s="2">
        <f>BN197+BO197</f>
        <v>21</v>
      </c>
      <c r="BQ197" s="2">
        <f>BM197/BL197*1000</f>
        <v>2.2895769733972959</v>
      </c>
      <c r="BR197" s="2">
        <f>BP197/BL197*1000</f>
        <v>2.2895769733972959</v>
      </c>
      <c r="BS197" s="2"/>
      <c r="BT197" s="7">
        <v>9167</v>
      </c>
      <c r="BU197" s="3">
        <v>9146</v>
      </c>
      <c r="BV197" s="2">
        <f>BT197-BU197</f>
        <v>21</v>
      </c>
      <c r="BW197" s="2">
        <v>21</v>
      </c>
      <c r="BX197" s="61"/>
      <c r="BY197" s="2">
        <f>BW197+BX197</f>
        <v>21</v>
      </c>
      <c r="BZ197" s="2">
        <f>BV197/BU197*1000</f>
        <v>2.2960857205335667</v>
      </c>
      <c r="CA197" s="2">
        <f>BY197/BU197*1000</f>
        <v>2.2960857205335667</v>
      </c>
      <c r="CB197" s="2"/>
      <c r="CC197" s="105">
        <v>9209</v>
      </c>
      <c r="CD197" s="3">
        <v>9194</v>
      </c>
      <c r="CE197" s="2">
        <f>CC197-CD197</f>
        <v>15</v>
      </c>
      <c r="CF197" s="2">
        <v>15</v>
      </c>
      <c r="CG197" s="61"/>
      <c r="CH197" s="2">
        <f>CF197+CG197</f>
        <v>15</v>
      </c>
      <c r="CI197" s="2">
        <f>CE197/CD197*1000</f>
        <v>1.631498803567544</v>
      </c>
      <c r="CJ197" s="2">
        <f>CH197/CD197*1000</f>
        <v>1.631498803567544</v>
      </c>
      <c r="CK197" s="2"/>
      <c r="CL197" s="105">
        <v>9222</v>
      </c>
      <c r="CM197" s="3">
        <v>9217</v>
      </c>
      <c r="CN197" s="2">
        <f>CL197-CM197</f>
        <v>5</v>
      </c>
      <c r="CO197" s="2">
        <f>CN197</f>
        <v>5</v>
      </c>
      <c r="CP197" s="61"/>
      <c r="CQ197" s="2">
        <f>CO197+CP197</f>
        <v>5</v>
      </c>
      <c r="CR197" s="2">
        <f>CN197/CM197*1000</f>
        <v>0.54247585982423785</v>
      </c>
      <c r="CS197" s="2">
        <f>CQ197/CM197*1000</f>
        <v>0.54247585982423785</v>
      </c>
      <c r="CT197" s="2"/>
      <c r="CU197" s="132">
        <v>9226</v>
      </c>
      <c r="CV197" s="3">
        <v>9207</v>
      </c>
      <c r="CW197" s="2">
        <f>CU197-CV197</f>
        <v>19</v>
      </c>
      <c r="CX197" s="2">
        <f>CW197</f>
        <v>19</v>
      </c>
      <c r="CY197" s="61"/>
      <c r="CZ197" s="2">
        <f>CX197+CY197</f>
        <v>19</v>
      </c>
      <c r="DA197" s="2">
        <f>CW197/CV197*1000</f>
        <v>2.0636472249375473</v>
      </c>
      <c r="DB197" s="2">
        <f>CZ197/CV197*1000</f>
        <v>2.0636472249375473</v>
      </c>
      <c r="DC197" s="2"/>
      <c r="DD197" s="132">
        <v>9244</v>
      </c>
      <c r="DE197" s="3">
        <v>9232</v>
      </c>
      <c r="DF197" s="2">
        <f>DD197-DE197</f>
        <v>12</v>
      </c>
      <c r="DG197" s="2">
        <f>DF197</f>
        <v>12</v>
      </c>
      <c r="DH197" s="61"/>
      <c r="DI197" s="2">
        <f>DG197+DH197</f>
        <v>12</v>
      </c>
      <c r="DJ197" s="2">
        <f>DF197/DE197*1000</f>
        <v>1.2998266897746968</v>
      </c>
      <c r="DK197" s="2">
        <f>DI197/DE197*1000</f>
        <v>1.2998266897746968</v>
      </c>
      <c r="DL197" s="2"/>
      <c r="DM197" s="132">
        <v>9242</v>
      </c>
      <c r="DN197" s="2">
        <v>9230</v>
      </c>
      <c r="DO197" s="3">
        <f>DM197-DN197</f>
        <v>12</v>
      </c>
      <c r="DP197" s="3">
        <f>DO197/DN197*1000</f>
        <v>1.3001083423618636</v>
      </c>
      <c r="DQ197" s="2"/>
      <c r="DR197" s="132">
        <v>9175</v>
      </c>
      <c r="DS197" s="2">
        <v>9165</v>
      </c>
      <c r="DT197" s="3">
        <f>DR197-DS197</f>
        <v>10</v>
      </c>
      <c r="DU197" s="3">
        <f>DT197/DS197*1000</f>
        <v>1.0911074740861975</v>
      </c>
      <c r="DV197" s="2"/>
      <c r="DW197" s="2"/>
      <c r="DX197" s="77">
        <f>BP197</f>
        <v>21</v>
      </c>
      <c r="DY197" s="83">
        <f>BY197</f>
        <v>21</v>
      </c>
      <c r="DZ197" s="83">
        <f>CH197</f>
        <v>15</v>
      </c>
      <c r="EA197" s="81">
        <f>CQ197</f>
        <v>5</v>
      </c>
      <c r="EB197" s="81">
        <f>CZ197</f>
        <v>19</v>
      </c>
      <c r="EC197" s="81">
        <f>DI197</f>
        <v>12</v>
      </c>
      <c r="ED197" s="81">
        <f>DO197</f>
        <v>12</v>
      </c>
      <c r="EE197" s="81">
        <f>DT197</f>
        <v>10</v>
      </c>
      <c r="EF197" s="2"/>
      <c r="EG197" s="77">
        <f>DX197/BL197*1000</f>
        <v>2.2895769733972959</v>
      </c>
      <c r="EH197" s="83">
        <f>DY197/BU197*1000</f>
        <v>2.2960857205335667</v>
      </c>
      <c r="EI197" s="83">
        <f>DZ197/CD197*1000</f>
        <v>1.631498803567544</v>
      </c>
      <c r="EJ197" s="81">
        <f>EA197/CM197*1000</f>
        <v>0.54247585982423785</v>
      </c>
      <c r="EK197" s="81">
        <f>EB197/CV197*1000</f>
        <v>2.0636472249375473</v>
      </c>
      <c r="EL197" s="81">
        <f>EC197/DN197*1000</f>
        <v>1.3001083423618636</v>
      </c>
      <c r="EM197" s="81">
        <f>ED197/DN197*1000</f>
        <v>1.3001083423618636</v>
      </c>
      <c r="EN197" s="81">
        <f>EE197/DS197*1000</f>
        <v>1.0911074740861975</v>
      </c>
      <c r="EO197" s="2"/>
      <c r="EP197" s="83">
        <f>DY197-DX197</f>
        <v>0</v>
      </c>
      <c r="EQ197" s="83">
        <f>DZ197-DY197</f>
        <v>-6</v>
      </c>
      <c r="ER197" s="83">
        <f>EA197-DZ197</f>
        <v>-10</v>
      </c>
      <c r="ES197" s="83">
        <f>EB197-EA197</f>
        <v>14</v>
      </c>
      <c r="ET197" s="83">
        <f>EC197-EB197</f>
        <v>-7</v>
      </c>
      <c r="EU197" s="83">
        <f>ED197-EC197</f>
        <v>0</v>
      </c>
      <c r="EV197" s="83">
        <f>EE197-ED197</f>
        <v>-2</v>
      </c>
      <c r="EW197" s="2">
        <f>EU197+EV197</f>
        <v>-2</v>
      </c>
      <c r="EX197" s="2">
        <f>SUM(ES197:EV197)</f>
        <v>5</v>
      </c>
      <c r="EY197" s="54"/>
      <c r="EZ197" s="77">
        <f>BR197</f>
        <v>2.2895769733972959</v>
      </c>
      <c r="FA197" s="83">
        <f>CA197</f>
        <v>2.2960857205335667</v>
      </c>
      <c r="FB197" s="83">
        <f>CJ197</f>
        <v>1.631498803567544</v>
      </c>
      <c r="FC197" s="81">
        <f>CS197</f>
        <v>0.54247585982423785</v>
      </c>
      <c r="FD197" s="83">
        <f>DB197</f>
        <v>2.0636472249375473</v>
      </c>
      <c r="FE197" s="83">
        <f>DP197</f>
        <v>1.3001083423618636</v>
      </c>
      <c r="FF197" s="83">
        <f>DP197</f>
        <v>1.3001083423618636</v>
      </c>
      <c r="FG197" s="83">
        <f>DU197</f>
        <v>1.0911074740861975</v>
      </c>
      <c r="FH197" s="2">
        <f>EW197/DE197*1000</f>
        <v>-0.21663778162911609</v>
      </c>
      <c r="FI197" s="2">
        <f>EX197/CM197*1000</f>
        <v>0.54247585982423785</v>
      </c>
      <c r="FJ197" s="2"/>
      <c r="FK197" s="3">
        <f>EE197</f>
        <v>10</v>
      </c>
    </row>
    <row r="198" spans="1:167" ht="12" customHeight="1" x14ac:dyDescent="0.25">
      <c r="A198" s="2">
        <v>3</v>
      </c>
      <c r="B198" s="10" t="s">
        <v>155</v>
      </c>
      <c r="C198" s="197">
        <v>82037</v>
      </c>
      <c r="D198" s="10"/>
      <c r="E198" s="192" t="s">
        <v>380</v>
      </c>
      <c r="F198" s="33" t="s">
        <v>176</v>
      </c>
      <c r="G198" s="33" t="s">
        <v>176</v>
      </c>
      <c r="H198" s="33" t="s">
        <v>176</v>
      </c>
      <c r="I198" s="33">
        <v>421</v>
      </c>
      <c r="J198" s="33">
        <v>70</v>
      </c>
      <c r="K198" s="33">
        <f>SUM(I198+J198)</f>
        <v>491</v>
      </c>
      <c r="L198" s="33"/>
      <c r="M198" s="45">
        <v>430</v>
      </c>
      <c r="N198" s="45"/>
      <c r="O198" s="45">
        <v>70</v>
      </c>
      <c r="P198" s="45"/>
      <c r="Q198" s="45"/>
      <c r="R198" s="45"/>
      <c r="S198" s="45"/>
      <c r="T198" s="45"/>
      <c r="U198" s="45"/>
      <c r="V198" s="45"/>
      <c r="W198" s="61"/>
      <c r="X198" s="45">
        <f>SUM(M198:W198)</f>
        <v>500</v>
      </c>
      <c r="Y198" s="3">
        <v>469</v>
      </c>
      <c r="Z198" s="147"/>
      <c r="AA198" s="3">
        <f>SUM(Y198:Z198)</f>
        <v>469</v>
      </c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29"/>
      <c r="AV198" s="148"/>
      <c r="AW198" s="148"/>
      <c r="AX198" s="148"/>
      <c r="AY198" s="29"/>
      <c r="AZ198" s="3"/>
      <c r="BA198" s="188">
        <f>AV198</f>
        <v>0</v>
      </c>
      <c r="BB198" s="2">
        <f>AW198</f>
        <v>0</v>
      </c>
      <c r="BC198" s="2">
        <f>AX198</f>
        <v>0</v>
      </c>
      <c r="BD198" s="147">
        <f>AY198</f>
        <v>0</v>
      </c>
      <c r="BE198" s="3">
        <f>EK198</f>
        <v>111.30570149834598</v>
      </c>
      <c r="BF198" s="188">
        <f>BA198/CV198*1000</f>
        <v>0</v>
      </c>
      <c r="BG198" s="2">
        <f>BB198/CV198*1000</f>
        <v>0</v>
      </c>
      <c r="BH198" s="2">
        <f>BC198/CV198*1000</f>
        <v>0</v>
      </c>
      <c r="BI198" s="147">
        <f>BD198/CV198*1000</f>
        <v>0</v>
      </c>
      <c r="BJ198" s="3"/>
      <c r="BK198" s="21">
        <v>5459</v>
      </c>
      <c r="BL198" s="3">
        <v>5008</v>
      </c>
      <c r="BM198" s="2">
        <v>451</v>
      </c>
      <c r="BN198" s="2">
        <v>451</v>
      </c>
      <c r="BO198" s="45"/>
      <c r="BP198" s="2">
        <f>BN198+BO198</f>
        <v>451</v>
      </c>
      <c r="BQ198" s="2">
        <f>BM198/BL198*1000</f>
        <v>90.055910543130992</v>
      </c>
      <c r="BR198" s="2">
        <f>BP198/BL198*1000</f>
        <v>90.055910543130992</v>
      </c>
      <c r="BS198" s="2"/>
      <c r="BT198" s="7">
        <v>5589</v>
      </c>
      <c r="BU198" s="3">
        <v>5041</v>
      </c>
      <c r="BV198" s="2">
        <f>BT198-BU198</f>
        <v>548</v>
      </c>
      <c r="BW198" s="2">
        <v>548</v>
      </c>
      <c r="BX198" s="61"/>
      <c r="BY198" s="2">
        <f>BW198+BX198</f>
        <v>548</v>
      </c>
      <c r="BZ198" s="2">
        <f>BV198/BU198*1000</f>
        <v>108.70858956556238</v>
      </c>
      <c r="CA198" s="2">
        <f>BY198/BU198*1000</f>
        <v>108.70858956556238</v>
      </c>
      <c r="CB198" s="2"/>
      <c r="CC198" s="105">
        <v>5364</v>
      </c>
      <c r="CD198" s="3">
        <v>5022</v>
      </c>
      <c r="CE198" s="2">
        <f>CC198-CD198</f>
        <v>342</v>
      </c>
      <c r="CF198" s="2">
        <v>342</v>
      </c>
      <c r="CG198" s="61"/>
      <c r="CH198" s="2">
        <f>CF198+CG198</f>
        <v>342</v>
      </c>
      <c r="CI198" s="2">
        <f>CE198/CD198*1000</f>
        <v>68.100358422939067</v>
      </c>
      <c r="CJ198" s="2">
        <f>CH198/CD198*1000</f>
        <v>68.100358422939067</v>
      </c>
      <c r="CK198" s="2"/>
      <c r="CL198" s="105">
        <v>5391</v>
      </c>
      <c r="CM198" s="3">
        <v>5057</v>
      </c>
      <c r="CN198" s="2">
        <f>CL198-CM198</f>
        <v>334</v>
      </c>
      <c r="CO198" s="2">
        <f>CN198</f>
        <v>334</v>
      </c>
      <c r="CP198" s="61"/>
      <c r="CQ198" s="2">
        <f>CO198+CP198</f>
        <v>334</v>
      </c>
      <c r="CR198" s="2">
        <f>CN198/CM198*1000</f>
        <v>66.047063476369388</v>
      </c>
      <c r="CS198" s="2">
        <f>CQ198/CM198*1000</f>
        <v>66.047063476369388</v>
      </c>
      <c r="CT198" s="2"/>
      <c r="CU198" s="132">
        <v>5711</v>
      </c>
      <c r="CV198" s="3">
        <v>5139</v>
      </c>
      <c r="CW198" s="2">
        <f>CU198-CV198</f>
        <v>572</v>
      </c>
      <c r="CX198" s="2">
        <f>CW198</f>
        <v>572</v>
      </c>
      <c r="CY198" s="61"/>
      <c r="CZ198" s="2">
        <f>CX198+CY198</f>
        <v>572</v>
      </c>
      <c r="DA198" s="2">
        <f>CW198/CV198*1000</f>
        <v>111.30570149834598</v>
      </c>
      <c r="DB198" s="2">
        <f>CZ198/CV198*1000</f>
        <v>111.30570149834598</v>
      </c>
      <c r="DC198" s="2"/>
      <c r="DD198" s="132">
        <v>5619</v>
      </c>
      <c r="DE198" s="3">
        <v>5156</v>
      </c>
      <c r="DF198" s="2">
        <f>DD198-DE198</f>
        <v>463</v>
      </c>
      <c r="DG198" s="2">
        <f>DF198</f>
        <v>463</v>
      </c>
      <c r="DH198" s="61"/>
      <c r="DI198" s="2">
        <f>DG198+DH198</f>
        <v>463</v>
      </c>
      <c r="DJ198" s="2">
        <f>DF198/DE198*1000</f>
        <v>89.79829325058185</v>
      </c>
      <c r="DK198" s="2">
        <f>DI198/DE198*1000</f>
        <v>89.79829325058185</v>
      </c>
      <c r="DL198" s="2"/>
      <c r="DM198" s="132">
        <v>5506</v>
      </c>
      <c r="DN198" s="2">
        <v>5202</v>
      </c>
      <c r="DO198" s="3">
        <f>DM198-DN198</f>
        <v>304</v>
      </c>
      <c r="DP198" s="3">
        <f>DO198/DN198*1000</f>
        <v>58.439061899269511</v>
      </c>
      <c r="DQ198" s="2"/>
      <c r="DR198" s="132">
        <v>5693</v>
      </c>
      <c r="DS198" s="2">
        <v>5279</v>
      </c>
      <c r="DT198" s="3">
        <f>DR198-DS198</f>
        <v>414</v>
      </c>
      <c r="DU198" s="3">
        <f>DT198/DS198*1000</f>
        <v>78.423943928774392</v>
      </c>
      <c r="DV198" s="2"/>
      <c r="DW198" s="2"/>
      <c r="DX198" s="77">
        <f>BP198</f>
        <v>451</v>
      </c>
      <c r="DY198" s="83">
        <f>BY198</f>
        <v>548</v>
      </c>
      <c r="DZ198" s="83">
        <f>CH198</f>
        <v>342</v>
      </c>
      <c r="EA198" s="81">
        <f>CN198</f>
        <v>334</v>
      </c>
      <c r="EB198" s="81">
        <f>CZ198</f>
        <v>572</v>
      </c>
      <c r="EC198" s="81">
        <f>DI198</f>
        <v>463</v>
      </c>
      <c r="ED198" s="81">
        <f>DO198</f>
        <v>304</v>
      </c>
      <c r="EE198" s="81">
        <f>DT198</f>
        <v>414</v>
      </c>
      <c r="EF198" s="2"/>
      <c r="EG198" s="77">
        <f>DX198/BL198*1000</f>
        <v>90.055910543130992</v>
      </c>
      <c r="EH198" s="83">
        <f>DY198/BU198*1000</f>
        <v>108.70858956556238</v>
      </c>
      <c r="EI198" s="83">
        <f>DZ198/CD198*1000</f>
        <v>68.100358422939067</v>
      </c>
      <c r="EJ198" s="81">
        <f>EA198/CM198*1000</f>
        <v>66.047063476369388</v>
      </c>
      <c r="EK198" s="81">
        <f>EB198/CV198*1000</f>
        <v>111.30570149834598</v>
      </c>
      <c r="EL198" s="81">
        <f>EC198/DN198*1000</f>
        <v>89.004229142637442</v>
      </c>
      <c r="EM198" s="81">
        <f>ED198/DN198*1000</f>
        <v>58.439061899269511</v>
      </c>
      <c r="EN198" s="81">
        <f>EE198/DS198*1000</f>
        <v>78.423943928774392</v>
      </c>
      <c r="EO198" s="2"/>
      <c r="EP198" s="83">
        <f>DY198-DX198</f>
        <v>97</v>
      </c>
      <c r="EQ198" s="83">
        <f>DZ198-DY198</f>
        <v>-206</v>
      </c>
      <c r="ER198" s="83">
        <f>EA198-DZ198</f>
        <v>-8</v>
      </c>
      <c r="ES198" s="83">
        <f>EB198-EA198</f>
        <v>238</v>
      </c>
      <c r="ET198" s="83">
        <f>EC198-EB198</f>
        <v>-109</v>
      </c>
      <c r="EU198" s="83">
        <f>ED198-EC198</f>
        <v>-159</v>
      </c>
      <c r="EV198" s="83">
        <f>EE198-ED198</f>
        <v>110</v>
      </c>
      <c r="EW198" s="2">
        <f>EU198+EV198</f>
        <v>-49</v>
      </c>
      <c r="EX198" s="2">
        <f>SUM(ES198:EV198)</f>
        <v>80</v>
      </c>
      <c r="EY198" s="54"/>
      <c r="EZ198" s="77">
        <f>BR198</f>
        <v>90.055910543130992</v>
      </c>
      <c r="FA198" s="83">
        <f>CA198</f>
        <v>108.70858956556238</v>
      </c>
      <c r="FB198" s="83">
        <f>CJ198</f>
        <v>68.100358422939067</v>
      </c>
      <c r="FC198" s="81">
        <f>CS198</f>
        <v>66.047063476369388</v>
      </c>
      <c r="FD198" s="83">
        <f>DB198</f>
        <v>111.30570149834598</v>
      </c>
      <c r="FE198" s="83">
        <f>DP198</f>
        <v>58.439061899269511</v>
      </c>
      <c r="FF198" s="83">
        <f>DP198</f>
        <v>58.439061899269511</v>
      </c>
      <c r="FG198" s="83">
        <f>DU198</f>
        <v>78.423943928774392</v>
      </c>
      <c r="FH198" s="2">
        <f>EW198/DE198*1000</f>
        <v>-9.5034910783553155</v>
      </c>
      <c r="FI198" s="2">
        <f>EX198/CM198*1000</f>
        <v>15.819655922483685</v>
      </c>
      <c r="FJ198" s="2"/>
      <c r="FK198" s="3">
        <f>EE198</f>
        <v>414</v>
      </c>
    </row>
    <row r="199" spans="1:167" ht="12" customHeight="1" x14ac:dyDescent="0.25">
      <c r="A199" s="2">
        <v>3</v>
      </c>
      <c r="B199" s="10" t="s">
        <v>152</v>
      </c>
      <c r="C199" s="197">
        <v>62118</v>
      </c>
      <c r="D199" s="10"/>
      <c r="E199" s="192" t="s">
        <v>381</v>
      </c>
      <c r="F199" s="33"/>
      <c r="G199" s="33"/>
      <c r="H199" s="33"/>
      <c r="I199" s="33"/>
      <c r="J199" s="33">
        <v>700</v>
      </c>
      <c r="K199" s="33">
        <f>SUM(I199+J199)</f>
        <v>700</v>
      </c>
      <c r="L199" s="33"/>
      <c r="M199" s="45"/>
      <c r="N199" s="45"/>
      <c r="O199" s="45">
        <f>570+40</f>
        <v>610</v>
      </c>
      <c r="P199" s="45"/>
      <c r="Q199" s="45"/>
      <c r="R199" s="45"/>
      <c r="S199" s="45"/>
      <c r="T199" s="45"/>
      <c r="U199" s="45"/>
      <c r="V199" s="45"/>
      <c r="W199" s="61"/>
      <c r="X199" s="45">
        <f>SUM(M199:W199)</f>
        <v>610</v>
      </c>
      <c r="Y199" s="3">
        <v>748</v>
      </c>
      <c r="Z199" s="147"/>
      <c r="AA199" s="3">
        <f>SUM(Y199:Z199)</f>
        <v>748</v>
      </c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29"/>
      <c r="AV199" s="148"/>
      <c r="AW199" s="148"/>
      <c r="AX199" s="148"/>
      <c r="AY199" s="29"/>
      <c r="AZ199" s="3"/>
      <c r="BA199" s="188">
        <f>AV199</f>
        <v>0</v>
      </c>
      <c r="BB199" s="2">
        <f>AW199</f>
        <v>0</v>
      </c>
      <c r="BC199" s="2">
        <f>AX199</f>
        <v>0</v>
      </c>
      <c r="BD199" s="147">
        <f>AY199</f>
        <v>0</v>
      </c>
      <c r="BE199" s="3">
        <f>EK199</f>
        <v>32.500452652543906</v>
      </c>
      <c r="BF199" s="188">
        <f>BA199/CV199*1000</f>
        <v>0</v>
      </c>
      <c r="BG199" s="2">
        <f>BB199/CV199*1000</f>
        <v>0</v>
      </c>
      <c r="BH199" s="2">
        <f>BC199/CV199*1000</f>
        <v>0</v>
      </c>
      <c r="BI199" s="147">
        <f>BD199/CV199*1000</f>
        <v>0</v>
      </c>
      <c r="BJ199" s="3"/>
      <c r="BK199" s="21">
        <v>22297</v>
      </c>
      <c r="BL199" s="3">
        <v>21994</v>
      </c>
      <c r="BM199" s="2">
        <v>303</v>
      </c>
      <c r="BN199" s="2">
        <v>303</v>
      </c>
      <c r="BO199" s="45"/>
      <c r="BP199" s="2">
        <f>BN199+BO199</f>
        <v>303</v>
      </c>
      <c r="BQ199" s="2">
        <f>BM199/BL199*1000</f>
        <v>13.776484495771573</v>
      </c>
      <c r="BR199" s="2">
        <f>BP199/BL199*1000</f>
        <v>13.776484495771573</v>
      </c>
      <c r="BS199" s="2"/>
      <c r="BT199" s="7">
        <v>22803</v>
      </c>
      <c r="BU199" s="3">
        <v>21956</v>
      </c>
      <c r="BV199" s="2">
        <f>BT199-BU199</f>
        <v>847</v>
      </c>
      <c r="BW199" s="2">
        <v>847</v>
      </c>
      <c r="BX199" s="61"/>
      <c r="BY199" s="2">
        <f>BW199+BX199</f>
        <v>847</v>
      </c>
      <c r="BZ199" s="2">
        <f>BV199/BU199*1000</f>
        <v>38.577154308617231</v>
      </c>
      <c r="CA199" s="2">
        <f>BY199/BU199*1000</f>
        <v>38.577154308617231</v>
      </c>
      <c r="CB199" s="2"/>
      <c r="CC199" s="105">
        <v>22529</v>
      </c>
      <c r="CD199" s="3">
        <v>22059</v>
      </c>
      <c r="CE199" s="2">
        <f>CC199-CD199</f>
        <v>470</v>
      </c>
      <c r="CF199" s="2">
        <v>470</v>
      </c>
      <c r="CG199" s="61"/>
      <c r="CH199" s="2">
        <f>CF199+CG199</f>
        <v>470</v>
      </c>
      <c r="CI199" s="2">
        <f>CE199/CD199*1000</f>
        <v>21.306496214696949</v>
      </c>
      <c r="CJ199" s="2">
        <f>CH199/CD199*1000</f>
        <v>21.306496214696949</v>
      </c>
      <c r="CK199" s="2"/>
      <c r="CL199" s="105">
        <v>22558</v>
      </c>
      <c r="CM199" s="3">
        <v>22036</v>
      </c>
      <c r="CN199" s="2">
        <f>CL199-CM199</f>
        <v>522</v>
      </c>
      <c r="CO199" s="2">
        <f>CN199</f>
        <v>522</v>
      </c>
      <c r="CP199" s="61"/>
      <c r="CQ199" s="2">
        <f>CO199+CP199</f>
        <v>522</v>
      </c>
      <c r="CR199" s="2">
        <f>CN199/CM199*1000</f>
        <v>23.688509711381379</v>
      </c>
      <c r="CS199" s="2">
        <f>CQ199/CM199*1000</f>
        <v>23.688509711381379</v>
      </c>
      <c r="CT199" s="2"/>
      <c r="CU199" s="132">
        <v>22810</v>
      </c>
      <c r="CV199" s="3">
        <v>22092</v>
      </c>
      <c r="CW199" s="2">
        <f>CU199-CV199</f>
        <v>718</v>
      </c>
      <c r="CX199" s="2">
        <f>CW199</f>
        <v>718</v>
      </c>
      <c r="CY199" s="61"/>
      <c r="CZ199" s="2">
        <f>CX199+CY199</f>
        <v>718</v>
      </c>
      <c r="DA199" s="2">
        <f>CW199/CV199*1000</f>
        <v>32.500452652543906</v>
      </c>
      <c r="DB199" s="2">
        <f>CZ199/CV199*1000</f>
        <v>32.500452652543906</v>
      </c>
      <c r="DC199" s="2"/>
      <c r="DD199" s="132">
        <v>22631</v>
      </c>
      <c r="DE199" s="3">
        <v>22173</v>
      </c>
      <c r="DF199" s="2">
        <f>DD199-DE199</f>
        <v>458</v>
      </c>
      <c r="DG199" s="2">
        <f>DF199</f>
        <v>458</v>
      </c>
      <c r="DH199" s="61"/>
      <c r="DI199" s="2">
        <f>DG199+DH199</f>
        <v>458</v>
      </c>
      <c r="DJ199" s="2">
        <f>DF199/DE199*1000</f>
        <v>20.65575249176927</v>
      </c>
      <c r="DK199" s="2">
        <f>DI199/DE199*1000</f>
        <v>20.65575249176927</v>
      </c>
      <c r="DL199" s="2"/>
      <c r="DM199" s="132">
        <v>22991</v>
      </c>
      <c r="DN199" s="2">
        <v>22524</v>
      </c>
      <c r="DO199" s="3">
        <f>DM199-DN199</f>
        <v>467</v>
      </c>
      <c r="DP199" s="3">
        <f>DO199/DN199*1000</f>
        <v>20.733439886343458</v>
      </c>
      <c r="DQ199" s="2"/>
      <c r="DR199" s="132">
        <v>23254</v>
      </c>
      <c r="DS199" s="2">
        <v>22632</v>
      </c>
      <c r="DT199" s="3">
        <f>DR199-DS199</f>
        <v>622</v>
      </c>
      <c r="DU199" s="3">
        <f>DT199/DS199*1000</f>
        <v>27.483209614704844</v>
      </c>
      <c r="DV199" s="2"/>
      <c r="DW199" s="2"/>
      <c r="DX199" s="77">
        <f>BP199</f>
        <v>303</v>
      </c>
      <c r="DY199" s="83">
        <f>BY199</f>
        <v>847</v>
      </c>
      <c r="DZ199" s="83">
        <f>CH199</f>
        <v>470</v>
      </c>
      <c r="EA199" s="81">
        <f>CQ199</f>
        <v>522</v>
      </c>
      <c r="EB199" s="81">
        <f>CZ199</f>
        <v>718</v>
      </c>
      <c r="EC199" s="81">
        <f>DI199</f>
        <v>458</v>
      </c>
      <c r="ED199" s="81">
        <f>DO199</f>
        <v>467</v>
      </c>
      <c r="EE199" s="81">
        <f>DT199</f>
        <v>622</v>
      </c>
      <c r="EF199" s="2"/>
      <c r="EG199" s="77">
        <f>DX199/BL199*1000</f>
        <v>13.776484495771573</v>
      </c>
      <c r="EH199" s="83">
        <f>DY199/BU199*1000</f>
        <v>38.577154308617231</v>
      </c>
      <c r="EI199" s="83">
        <f>DZ199/CD199*1000</f>
        <v>21.306496214696949</v>
      </c>
      <c r="EJ199" s="81">
        <f>EA199/CM199*1000</f>
        <v>23.688509711381379</v>
      </c>
      <c r="EK199" s="81">
        <f>EB199/CV199*1000</f>
        <v>32.500452652543906</v>
      </c>
      <c r="EL199" s="81">
        <f>EC199/DN199*1000</f>
        <v>20.333866098383947</v>
      </c>
      <c r="EM199" s="81">
        <f>ED199/DN199*1000</f>
        <v>20.733439886343458</v>
      </c>
      <c r="EN199" s="81">
        <f>EE199/DS199*1000</f>
        <v>27.483209614704844</v>
      </c>
      <c r="EO199" s="2"/>
      <c r="EP199" s="83">
        <f>DY199-DX199</f>
        <v>544</v>
      </c>
      <c r="EQ199" s="83">
        <f>DZ199-DY199</f>
        <v>-377</v>
      </c>
      <c r="ER199" s="83">
        <f>EA199-DZ199</f>
        <v>52</v>
      </c>
      <c r="ES199" s="83">
        <f>EB199-EA199</f>
        <v>196</v>
      </c>
      <c r="ET199" s="83">
        <f>EC199-EB199</f>
        <v>-260</v>
      </c>
      <c r="EU199" s="83">
        <f>ED199-EC199</f>
        <v>9</v>
      </c>
      <c r="EV199" s="83">
        <f>EE199-ED199</f>
        <v>155</v>
      </c>
      <c r="EW199" s="2">
        <f>EU199+EV199</f>
        <v>164</v>
      </c>
      <c r="EX199" s="2">
        <f>SUM(ES199:EV199)</f>
        <v>100</v>
      </c>
      <c r="EY199" s="54"/>
      <c r="EZ199" s="77">
        <f>BR199</f>
        <v>13.776484495771573</v>
      </c>
      <c r="FA199" s="83">
        <f>CA199</f>
        <v>38.577154308617231</v>
      </c>
      <c r="FB199" s="83">
        <f>CJ199</f>
        <v>21.306496214696949</v>
      </c>
      <c r="FC199" s="81">
        <f>CS199</f>
        <v>23.688509711381379</v>
      </c>
      <c r="FD199" s="83">
        <f>DB199</f>
        <v>32.500452652543906</v>
      </c>
      <c r="FE199" s="83">
        <f>DP199</f>
        <v>20.733439886343458</v>
      </c>
      <c r="FF199" s="83">
        <f>DP199</f>
        <v>20.733439886343458</v>
      </c>
      <c r="FG199" s="83">
        <f>DU199</f>
        <v>27.483209614704844</v>
      </c>
      <c r="FH199" s="2">
        <f>EW199/DE199*1000</f>
        <v>7.396382988319127</v>
      </c>
      <c r="FI199" s="2">
        <f>EX199/CM199*1000</f>
        <v>4.5380286803412595</v>
      </c>
      <c r="FJ199" s="2"/>
      <c r="FK199" s="3">
        <f>EE199</f>
        <v>622</v>
      </c>
    </row>
    <row r="200" spans="1:167" ht="12" customHeight="1" x14ac:dyDescent="0.25">
      <c r="A200" s="2">
        <v>3</v>
      </c>
      <c r="B200" s="10" t="s">
        <v>148</v>
      </c>
      <c r="C200" s="197">
        <v>25037</v>
      </c>
      <c r="D200" s="10"/>
      <c r="E200" s="2" t="s">
        <v>382</v>
      </c>
      <c r="F200" s="33"/>
      <c r="G200" s="33"/>
      <c r="H200" s="33"/>
      <c r="I200" s="33"/>
      <c r="J200" s="33"/>
      <c r="K200" s="33"/>
      <c r="L200" s="33"/>
      <c r="M200" s="45">
        <v>20</v>
      </c>
      <c r="N200" s="45"/>
      <c r="O200" s="45"/>
      <c r="P200" s="45"/>
      <c r="Q200" s="45"/>
      <c r="R200" s="45"/>
      <c r="S200" s="45"/>
      <c r="T200" s="45"/>
      <c r="U200" s="45"/>
      <c r="V200" s="45"/>
      <c r="W200" s="61"/>
      <c r="X200" s="45">
        <f>SUM(M200:W200)</f>
        <v>20</v>
      </c>
      <c r="Y200" s="3">
        <v>21</v>
      </c>
      <c r="Z200" s="147">
        <v>6</v>
      </c>
      <c r="AA200" s="3">
        <f>SUM(Y200:Z200)</f>
        <v>27</v>
      </c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29"/>
      <c r="AV200" s="148"/>
      <c r="AW200" s="148"/>
      <c r="AX200" s="148"/>
      <c r="AY200" s="29"/>
      <c r="AZ200" s="3"/>
      <c r="BA200" s="188">
        <f>AV200</f>
        <v>0</v>
      </c>
      <c r="BB200" s="2">
        <f>AW200</f>
        <v>0</v>
      </c>
      <c r="BC200" s="2">
        <f>AX200</f>
        <v>0</v>
      </c>
      <c r="BD200" s="147">
        <f>AY200</f>
        <v>0</v>
      </c>
      <c r="BE200" s="3">
        <f>EK200</f>
        <v>0.99312452253628725</v>
      </c>
      <c r="BF200" s="188">
        <f>BA200/CV200*1000</f>
        <v>0</v>
      </c>
      <c r="BG200" s="2">
        <f>BB200/CV200*1000</f>
        <v>0</v>
      </c>
      <c r="BH200" s="2">
        <f>BC200/CV200*1000</f>
        <v>0</v>
      </c>
      <c r="BI200" s="147">
        <f>BD200/CV200*1000</f>
        <v>0</v>
      </c>
      <c r="BJ200" s="3"/>
      <c r="BK200" s="21">
        <v>12888</v>
      </c>
      <c r="BL200" s="3">
        <v>12863</v>
      </c>
      <c r="BM200" s="2">
        <v>25</v>
      </c>
      <c r="BN200" s="2">
        <v>25</v>
      </c>
      <c r="BO200" s="45"/>
      <c r="BP200" s="2">
        <f>BN200+BO200</f>
        <v>25</v>
      </c>
      <c r="BQ200" s="2">
        <f>BM200/BL200*1000</f>
        <v>1.943559045323797</v>
      </c>
      <c r="BR200" s="2">
        <f>BP200/BL200*1000</f>
        <v>1.943559045323797</v>
      </c>
      <c r="BS200" s="2"/>
      <c r="BT200" s="7">
        <v>12893</v>
      </c>
      <c r="BU200" s="3">
        <v>12887</v>
      </c>
      <c r="BV200" s="2">
        <f>BT200-BU200</f>
        <v>6</v>
      </c>
      <c r="BW200" s="2">
        <v>6</v>
      </c>
      <c r="BX200" s="61"/>
      <c r="BY200" s="2">
        <f>BW200+BX200</f>
        <v>6</v>
      </c>
      <c r="BZ200" s="2">
        <f>BV200/BU200*1000</f>
        <v>0.46558547373321951</v>
      </c>
      <c r="CA200" s="2">
        <f>BY200/BU200*1000</f>
        <v>0.46558547373321951</v>
      </c>
      <c r="CB200" s="2"/>
      <c r="CC200" s="105">
        <v>12858</v>
      </c>
      <c r="CD200" s="3">
        <v>12849</v>
      </c>
      <c r="CE200" s="2">
        <f>CC200-CD200</f>
        <v>9</v>
      </c>
      <c r="CF200" s="2">
        <v>9</v>
      </c>
      <c r="CG200" s="61"/>
      <c r="CH200" s="2">
        <f>CF200+CG200</f>
        <v>9</v>
      </c>
      <c r="CI200" s="2">
        <f>CE200/CD200*1000</f>
        <v>0.70044361428904978</v>
      </c>
      <c r="CJ200" s="2">
        <f>CH200/CD200*1000</f>
        <v>0.70044361428904978</v>
      </c>
      <c r="CK200" s="2"/>
      <c r="CL200" s="105">
        <v>13044</v>
      </c>
      <c r="CM200" s="3">
        <v>13033</v>
      </c>
      <c r="CN200" s="2">
        <f>CL200-CM200</f>
        <v>11</v>
      </c>
      <c r="CO200" s="2">
        <f>CN200</f>
        <v>11</v>
      </c>
      <c r="CP200" s="61"/>
      <c r="CQ200" s="2">
        <f>CO200+CP200</f>
        <v>11</v>
      </c>
      <c r="CR200" s="2">
        <f>CN200/CM200*1000</f>
        <v>0.84401135578915065</v>
      </c>
      <c r="CS200" s="2">
        <f>CQ200/CM200*1000</f>
        <v>0.84401135578915065</v>
      </c>
      <c r="CT200" s="2"/>
      <c r="CU200" s="132">
        <v>13103</v>
      </c>
      <c r="CV200" s="3">
        <v>13090</v>
      </c>
      <c r="CW200" s="2">
        <f>CU200-CV200</f>
        <v>13</v>
      </c>
      <c r="CX200" s="2">
        <f>CW200</f>
        <v>13</v>
      </c>
      <c r="CY200" s="61"/>
      <c r="CZ200" s="2">
        <f>CX200+CY200</f>
        <v>13</v>
      </c>
      <c r="DA200" s="2">
        <f>CW200/CV200*1000</f>
        <v>0.99312452253628725</v>
      </c>
      <c r="DB200" s="2">
        <f>CZ200/CV200*1000</f>
        <v>0.99312452253628725</v>
      </c>
      <c r="DC200" s="2"/>
      <c r="DD200" s="132">
        <v>13252</v>
      </c>
      <c r="DE200" s="3">
        <v>13244</v>
      </c>
      <c r="DF200" s="2">
        <f>DD200-DE200</f>
        <v>8</v>
      </c>
      <c r="DG200" s="2">
        <f>DF200</f>
        <v>8</v>
      </c>
      <c r="DH200" s="61"/>
      <c r="DI200" s="2">
        <f>DG200+DH200</f>
        <v>8</v>
      </c>
      <c r="DJ200" s="2">
        <f>DF200/DE200*1000</f>
        <v>0.60404711567502267</v>
      </c>
      <c r="DK200" s="2">
        <f>DI200/DE200*1000</f>
        <v>0.60404711567502267</v>
      </c>
      <c r="DL200" s="2"/>
      <c r="DM200" s="132">
        <v>13384</v>
      </c>
      <c r="DN200" s="2">
        <v>13379</v>
      </c>
      <c r="DO200" s="3">
        <f>DM200-DN200</f>
        <v>5</v>
      </c>
      <c r="DP200" s="3">
        <f>DO200/DN200*1000</f>
        <v>0.3737200089692802</v>
      </c>
      <c r="DQ200" s="2"/>
      <c r="DR200" s="132">
        <v>13647</v>
      </c>
      <c r="DS200" s="2">
        <v>13670</v>
      </c>
      <c r="DT200" s="3">
        <f>DR200-DS200</f>
        <v>-23</v>
      </c>
      <c r="DU200" s="3">
        <f>DT200/DS200*1000</f>
        <v>-1.6825164594001465</v>
      </c>
      <c r="DV200" s="2"/>
      <c r="DW200" s="2"/>
      <c r="DX200" s="77">
        <f>BP200</f>
        <v>25</v>
      </c>
      <c r="DY200" s="83">
        <f>BY200</f>
        <v>6</v>
      </c>
      <c r="DZ200" s="83">
        <f>CH200</f>
        <v>9</v>
      </c>
      <c r="EA200" s="81">
        <f>CQ200</f>
        <v>11</v>
      </c>
      <c r="EB200" s="81">
        <f>CZ200</f>
        <v>13</v>
      </c>
      <c r="EC200" s="81">
        <f>DI200</f>
        <v>8</v>
      </c>
      <c r="ED200" s="81">
        <f>DO200</f>
        <v>5</v>
      </c>
      <c r="EE200" s="81">
        <f>DT200</f>
        <v>-23</v>
      </c>
      <c r="EF200" s="2"/>
      <c r="EG200" s="77">
        <f>DX200/BL200*1000</f>
        <v>1.943559045323797</v>
      </c>
      <c r="EH200" s="83">
        <f>DY200/BU200*1000</f>
        <v>0.46558547373321951</v>
      </c>
      <c r="EI200" s="83">
        <f>DZ200/CD200*1000</f>
        <v>0.70044361428904978</v>
      </c>
      <c r="EJ200" s="81">
        <f>EA200/CM200*1000</f>
        <v>0.84401135578915065</v>
      </c>
      <c r="EK200" s="81">
        <f>EB200/CV200*1000</f>
        <v>0.99312452253628725</v>
      </c>
      <c r="EL200" s="81">
        <f>EC200/DN200*1000</f>
        <v>0.59795201435084833</v>
      </c>
      <c r="EM200" s="81">
        <f>ED200/DN200*1000</f>
        <v>0.3737200089692802</v>
      </c>
      <c r="EN200" s="81">
        <f>EE200/DS200*1000</f>
        <v>-1.6825164594001465</v>
      </c>
      <c r="EO200" s="2"/>
      <c r="EP200" s="83">
        <f>DY200-DX200</f>
        <v>-19</v>
      </c>
      <c r="EQ200" s="83">
        <f>DZ200-DY200</f>
        <v>3</v>
      </c>
      <c r="ER200" s="83">
        <f>EA200-DZ200</f>
        <v>2</v>
      </c>
      <c r="ES200" s="83">
        <f>EB200-EA200</f>
        <v>2</v>
      </c>
      <c r="ET200" s="83">
        <f>EC200-EB200</f>
        <v>-5</v>
      </c>
      <c r="EU200" s="83">
        <f>ED200-EC200</f>
        <v>-3</v>
      </c>
      <c r="EV200" s="83">
        <f>EE200-ED200</f>
        <v>-28</v>
      </c>
      <c r="EW200" s="2">
        <f>EU200+EV200</f>
        <v>-31</v>
      </c>
      <c r="EX200" s="2">
        <f>SUM(ES200:EV200)</f>
        <v>-34</v>
      </c>
      <c r="EY200" s="54"/>
      <c r="EZ200" s="77">
        <f>BR200</f>
        <v>1.943559045323797</v>
      </c>
      <c r="FA200" s="83">
        <f>CA200</f>
        <v>0.46558547373321951</v>
      </c>
      <c r="FB200" s="83">
        <f>CJ200</f>
        <v>0.70044361428904978</v>
      </c>
      <c r="FC200" s="81">
        <f>CS200</f>
        <v>0.84401135578915065</v>
      </c>
      <c r="FD200" s="83">
        <f>DB200</f>
        <v>0.99312452253628725</v>
      </c>
      <c r="FE200" s="83">
        <f>DP200</f>
        <v>0.3737200089692802</v>
      </c>
      <c r="FF200" s="83">
        <f>DP200</f>
        <v>0.3737200089692802</v>
      </c>
      <c r="FG200" s="83">
        <f>DU200</f>
        <v>-1.6825164594001465</v>
      </c>
      <c r="FH200" s="2">
        <f>EW200/DE200*1000</f>
        <v>-2.3406825732407128</v>
      </c>
      <c r="FI200" s="2">
        <f>EX200/CM200*1000</f>
        <v>-2.6087623724391928</v>
      </c>
      <c r="FJ200" s="2"/>
      <c r="FK200" s="3">
        <f>EE200</f>
        <v>-23</v>
      </c>
    </row>
    <row r="201" spans="1:167" ht="12" customHeight="1" x14ac:dyDescent="0.25">
      <c r="A201" s="2">
        <v>1</v>
      </c>
      <c r="B201" s="10" t="s">
        <v>147</v>
      </c>
      <c r="C201" s="197">
        <v>23025</v>
      </c>
      <c r="D201" s="10"/>
      <c r="E201" s="2" t="s">
        <v>383</v>
      </c>
      <c r="F201" s="33"/>
      <c r="G201" s="33"/>
      <c r="H201" s="33"/>
      <c r="I201" s="33"/>
      <c r="J201" s="33"/>
      <c r="K201" s="33"/>
      <c r="L201" s="33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61"/>
      <c r="X201" s="45"/>
      <c r="Y201" s="3">
        <v>0</v>
      </c>
      <c r="Z201" s="147">
        <v>47</v>
      </c>
      <c r="AA201" s="3">
        <f>SUM(Y201:Z201)</f>
        <v>47</v>
      </c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>
        <v>20</v>
      </c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29">
        <f>SUM(AB201:AT201)</f>
        <v>20</v>
      </c>
      <c r="AV201" s="178">
        <f>SUM(AB201:AJ201)</f>
        <v>0</v>
      </c>
      <c r="AW201" s="178">
        <f>SUM(AK201:AL201)</f>
        <v>20</v>
      </c>
      <c r="AX201" s="178">
        <f>SUM(AM201:AT201)</f>
        <v>0</v>
      </c>
      <c r="AY201" s="29">
        <f>SUM(AV201:AX201)</f>
        <v>20</v>
      </c>
      <c r="AZ201" s="3"/>
      <c r="BA201" s="2">
        <f>AV201</f>
        <v>0</v>
      </c>
      <c r="BB201" s="2">
        <f>AW201</f>
        <v>20</v>
      </c>
      <c r="BC201" s="2">
        <f>AX201</f>
        <v>0</v>
      </c>
      <c r="BD201" s="3">
        <f>AY201</f>
        <v>20</v>
      </c>
      <c r="BE201" s="3">
        <f>EK201</f>
        <v>0.65329232109317581</v>
      </c>
      <c r="BF201" s="2">
        <f>BA201/CV201*1000</f>
        <v>0</v>
      </c>
      <c r="BG201" s="2">
        <f>BB201/CV201*1000</f>
        <v>0.54441026757764654</v>
      </c>
      <c r="BH201" s="2">
        <f>BC201/CV201*1000</f>
        <v>0</v>
      </c>
      <c r="BI201" s="3">
        <f>BD201/CV201*1000</f>
        <v>0.54441026757764654</v>
      </c>
      <c r="BJ201" s="3"/>
      <c r="BK201" s="21">
        <v>35819</v>
      </c>
      <c r="BL201" s="3">
        <v>35723</v>
      </c>
      <c r="BM201" s="2">
        <v>96</v>
      </c>
      <c r="BN201" s="2">
        <v>96</v>
      </c>
      <c r="BO201" s="45"/>
      <c r="BP201" s="2">
        <f>BN201+BO201</f>
        <v>96</v>
      </c>
      <c r="BQ201" s="2">
        <f>BM201/BL201*1000</f>
        <v>2.6873442879937297</v>
      </c>
      <c r="BR201" s="2">
        <f>BP201/BL201*1000</f>
        <v>2.6873442879937297</v>
      </c>
      <c r="BS201" s="2"/>
      <c r="BT201" s="7">
        <v>36216</v>
      </c>
      <c r="BU201" s="3">
        <v>36105</v>
      </c>
      <c r="BV201" s="2">
        <f>BT201-BU201</f>
        <v>111</v>
      </c>
      <c r="BW201" s="2">
        <v>111</v>
      </c>
      <c r="BX201" s="61"/>
      <c r="BY201" s="2">
        <f>BW201+BX201</f>
        <v>111</v>
      </c>
      <c r="BZ201" s="2">
        <f>BV201/BU201*1000</f>
        <v>3.0743664312422103</v>
      </c>
      <c r="CA201" s="2">
        <f>BY201/BU201*1000</f>
        <v>3.0743664312422103</v>
      </c>
      <c r="CB201" s="2"/>
      <c r="CC201" s="105">
        <v>36524</v>
      </c>
      <c r="CD201" s="3">
        <v>36377</v>
      </c>
      <c r="CE201" s="2">
        <f>CC201-CD201</f>
        <v>147</v>
      </c>
      <c r="CF201" s="2">
        <v>147</v>
      </c>
      <c r="CG201" s="61"/>
      <c r="CH201" s="2">
        <f>CF201+CG201</f>
        <v>147</v>
      </c>
      <c r="CI201" s="2">
        <f>CE201/CD201*1000</f>
        <v>4.0410149270143219</v>
      </c>
      <c r="CJ201" s="2">
        <f>CH201/CD201*1000</f>
        <v>4.0410149270143219</v>
      </c>
      <c r="CK201" s="2"/>
      <c r="CL201" s="105">
        <v>36571</v>
      </c>
      <c r="CM201" s="3">
        <v>36513</v>
      </c>
      <c r="CN201" s="2">
        <f>CL201-CM201</f>
        <v>58</v>
      </c>
      <c r="CO201" s="2">
        <f>CN201</f>
        <v>58</v>
      </c>
      <c r="CP201" s="61"/>
      <c r="CQ201" s="2">
        <f>CO201+CP201</f>
        <v>58</v>
      </c>
      <c r="CR201" s="2">
        <f>CN201/CM201*1000</f>
        <v>1.5884753375510092</v>
      </c>
      <c r="CS201" s="2">
        <f>CQ201/CM201*1000</f>
        <v>1.5884753375510092</v>
      </c>
      <c r="CT201" s="2"/>
      <c r="CU201" s="132">
        <v>36761</v>
      </c>
      <c r="CV201" s="3">
        <v>36737</v>
      </c>
      <c r="CW201" s="2">
        <f>CU201-CV201</f>
        <v>24</v>
      </c>
      <c r="CX201" s="2">
        <f>CW201</f>
        <v>24</v>
      </c>
      <c r="CY201" s="61"/>
      <c r="CZ201" s="2">
        <f>CX201+CY201</f>
        <v>24</v>
      </c>
      <c r="DA201" s="2">
        <f>CW201/CV201*1000</f>
        <v>0.65329232109317581</v>
      </c>
      <c r="DB201" s="2">
        <f>CZ201/CV201*1000</f>
        <v>0.65329232109317581</v>
      </c>
      <c r="DC201" s="2"/>
      <c r="DD201" s="132">
        <v>37055</v>
      </c>
      <c r="DE201" s="3">
        <v>37016</v>
      </c>
      <c r="DF201" s="2">
        <f>DD201-DE201</f>
        <v>39</v>
      </c>
      <c r="DG201" s="2">
        <f>DF201</f>
        <v>39</v>
      </c>
      <c r="DH201" s="61"/>
      <c r="DI201" s="2">
        <f>DG201+DH201</f>
        <v>39</v>
      </c>
      <c r="DJ201" s="2">
        <f>DF201/DE201*1000</f>
        <v>1.0535984439161443</v>
      </c>
      <c r="DK201" s="2">
        <f>DI201/DE201*1000</f>
        <v>1.0535984439161443</v>
      </c>
      <c r="DL201" s="2"/>
      <c r="DM201" s="132">
        <v>37400</v>
      </c>
      <c r="DN201" s="2">
        <v>37318</v>
      </c>
      <c r="DO201" s="3">
        <f>DM201-DN201</f>
        <v>82</v>
      </c>
      <c r="DP201" s="3">
        <f>DO201/DN201*1000</f>
        <v>2.1973310466798863</v>
      </c>
      <c r="DQ201" s="2"/>
      <c r="DR201" s="132">
        <v>37555</v>
      </c>
      <c r="DS201" s="2">
        <v>37445</v>
      </c>
      <c r="DT201" s="3">
        <f>DR201-DS201</f>
        <v>110</v>
      </c>
      <c r="DU201" s="3">
        <f>DT201/DS201*1000</f>
        <v>2.9376418747496329</v>
      </c>
      <c r="DV201" s="2"/>
      <c r="DW201" s="2"/>
      <c r="DX201" s="77">
        <f>BP201</f>
        <v>96</v>
      </c>
      <c r="DY201" s="83">
        <f>BY201</f>
        <v>111</v>
      </c>
      <c r="DZ201" s="83">
        <f>CH201</f>
        <v>147</v>
      </c>
      <c r="EA201" s="81">
        <f>CQ201</f>
        <v>58</v>
      </c>
      <c r="EB201" s="81">
        <f>CZ201</f>
        <v>24</v>
      </c>
      <c r="EC201" s="81">
        <f>DI201</f>
        <v>39</v>
      </c>
      <c r="ED201" s="81">
        <f>DO201</f>
        <v>82</v>
      </c>
      <c r="EE201" s="81">
        <f>DT201</f>
        <v>110</v>
      </c>
      <c r="EF201" s="2"/>
      <c r="EG201" s="77">
        <f>DX201/BL201*1000</f>
        <v>2.6873442879937297</v>
      </c>
      <c r="EH201" s="83">
        <f>DY201/BU201*1000</f>
        <v>3.0743664312422103</v>
      </c>
      <c r="EI201" s="83">
        <f>DZ201/CD201*1000</f>
        <v>4.0410149270143219</v>
      </c>
      <c r="EJ201" s="81">
        <f>EA201/CM201*1000</f>
        <v>1.5884753375510092</v>
      </c>
      <c r="EK201" s="81">
        <f>EB201/CV201*1000</f>
        <v>0.65329232109317581</v>
      </c>
      <c r="EL201" s="81">
        <f>EC201/DN201*1000</f>
        <v>1.0450720831770191</v>
      </c>
      <c r="EM201" s="81">
        <f>ED201/DN201*1000</f>
        <v>2.1973310466798863</v>
      </c>
      <c r="EN201" s="81">
        <f>EE201/DS201*1000</f>
        <v>2.9376418747496329</v>
      </c>
      <c r="EO201" s="2"/>
      <c r="EP201" s="83">
        <f>DY201-DX201</f>
        <v>15</v>
      </c>
      <c r="EQ201" s="83">
        <f>DZ201-DY201</f>
        <v>36</v>
      </c>
      <c r="ER201" s="83">
        <f>EA201-DZ201</f>
        <v>-89</v>
      </c>
      <c r="ES201" s="83">
        <f>EB201-EA201</f>
        <v>-34</v>
      </c>
      <c r="ET201" s="83">
        <f>EC201-EB201</f>
        <v>15</v>
      </c>
      <c r="EU201" s="83">
        <f>ED201-EC201</f>
        <v>43</v>
      </c>
      <c r="EV201" s="83">
        <f>EE201-ED201</f>
        <v>28</v>
      </c>
      <c r="EW201" s="2">
        <f>EU201+EV201</f>
        <v>71</v>
      </c>
      <c r="EX201" s="2">
        <f>SUM(ES201:EV201)</f>
        <v>52</v>
      </c>
      <c r="EY201" s="54"/>
      <c r="EZ201" s="77">
        <f>BR201</f>
        <v>2.6873442879937297</v>
      </c>
      <c r="FA201" s="83">
        <f>CA201</f>
        <v>3.0743664312422103</v>
      </c>
      <c r="FB201" s="83">
        <f>CJ201</f>
        <v>4.0410149270143219</v>
      </c>
      <c r="FC201" s="81">
        <f>CS201</f>
        <v>1.5884753375510092</v>
      </c>
      <c r="FD201" s="83">
        <f>DB201</f>
        <v>0.65329232109317581</v>
      </c>
      <c r="FE201" s="83">
        <f>DP201</f>
        <v>2.1973310466798863</v>
      </c>
      <c r="FF201" s="83">
        <f>DP201</f>
        <v>2.1973310466798863</v>
      </c>
      <c r="FG201" s="83">
        <f>DU201</f>
        <v>2.9376418747496329</v>
      </c>
      <c r="FH201" s="2">
        <f>EW201/DE201*1000</f>
        <v>1.9180894748216986</v>
      </c>
      <c r="FI201" s="2">
        <f>EX201/CM201*1000</f>
        <v>1.4241503026319393</v>
      </c>
      <c r="FJ201" s="2"/>
      <c r="FK201" s="3">
        <f>EE201</f>
        <v>110</v>
      </c>
    </row>
    <row r="202" spans="1:167" ht="12" customHeight="1" x14ac:dyDescent="0.25">
      <c r="A202" s="2">
        <v>1</v>
      </c>
      <c r="B202" s="10" t="s">
        <v>145</v>
      </c>
      <c r="C202" s="197">
        <v>13010</v>
      </c>
      <c r="D202" s="10"/>
      <c r="E202" s="2" t="s">
        <v>384</v>
      </c>
      <c r="F202" s="33"/>
      <c r="G202" s="33"/>
      <c r="H202" s="33"/>
      <c r="I202" s="33"/>
      <c r="J202" s="33"/>
      <c r="K202" s="33"/>
      <c r="L202" s="33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61"/>
      <c r="X202" s="45"/>
      <c r="Y202" s="3">
        <v>16</v>
      </c>
      <c r="Z202" s="147">
        <v>6</v>
      </c>
      <c r="AA202" s="3">
        <f>SUM(Y202:Z202)</f>
        <v>22</v>
      </c>
      <c r="AB202" s="178" t="s">
        <v>694</v>
      </c>
      <c r="AC202" s="178" t="s">
        <v>694</v>
      </c>
      <c r="AD202" s="178"/>
      <c r="AE202" s="178"/>
      <c r="AF202" s="178"/>
      <c r="AG202" s="178"/>
      <c r="AH202" s="178"/>
      <c r="AI202" s="178"/>
      <c r="AJ202" s="178" t="s">
        <v>694</v>
      </c>
      <c r="AK202" s="178">
        <v>18</v>
      </c>
      <c r="AL202" s="178"/>
      <c r="AM202" s="178" t="s">
        <v>694</v>
      </c>
      <c r="AN202" s="178" t="s">
        <v>694</v>
      </c>
      <c r="AO202" s="178"/>
      <c r="AP202" s="178"/>
      <c r="AQ202" s="178"/>
      <c r="AR202" s="178"/>
      <c r="AS202" s="178" t="s">
        <v>694</v>
      </c>
      <c r="AT202" s="178"/>
      <c r="AU202" s="29">
        <f>SUM(AB202:AT202)</f>
        <v>18</v>
      </c>
      <c r="AV202" s="178">
        <f>SUM(AB202:AJ202)</f>
        <v>0</v>
      </c>
      <c r="AW202" s="178">
        <f>SUM(AK202:AL202)</f>
        <v>18</v>
      </c>
      <c r="AX202" s="178">
        <f>SUM(AM202:AT202)</f>
        <v>0</v>
      </c>
      <c r="AY202" s="29">
        <f>SUM(AV202:AX202)</f>
        <v>18</v>
      </c>
      <c r="AZ202" s="3"/>
      <c r="BA202" s="2">
        <f>AV202</f>
        <v>0</v>
      </c>
      <c r="BB202" s="2">
        <f>AW202</f>
        <v>18</v>
      </c>
      <c r="BC202" s="2">
        <f>AX202</f>
        <v>0</v>
      </c>
      <c r="BD202" s="3">
        <f>AY202</f>
        <v>18</v>
      </c>
      <c r="BE202" s="3">
        <f>EK202</f>
        <v>2.860463037454188</v>
      </c>
      <c r="BF202" s="2">
        <f>BA202/CV202*1000</f>
        <v>0</v>
      </c>
      <c r="BG202" s="2">
        <f>BB202/CV202*1000</f>
        <v>1.6090104585679805</v>
      </c>
      <c r="BH202" s="2">
        <f>BC202/CV202*1000</f>
        <v>0</v>
      </c>
      <c r="BI202" s="3">
        <f>BD202/CV202*1000</f>
        <v>1.6090104585679805</v>
      </c>
      <c r="BJ202" s="3"/>
      <c r="BK202" s="21">
        <v>11056</v>
      </c>
      <c r="BL202" s="3">
        <v>11049</v>
      </c>
      <c r="BM202" s="2">
        <v>7</v>
      </c>
      <c r="BN202" s="2">
        <v>7</v>
      </c>
      <c r="BO202" s="45"/>
      <c r="BP202" s="2">
        <f>BN202+BO202</f>
        <v>7</v>
      </c>
      <c r="BQ202" s="2">
        <f>BM202/BL202*1000</f>
        <v>0.6335414969680514</v>
      </c>
      <c r="BR202" s="2">
        <f>BP202/BL202*1000</f>
        <v>0.6335414969680514</v>
      </c>
      <c r="BS202" s="2"/>
      <c r="BT202" s="7">
        <v>11032</v>
      </c>
      <c r="BU202" s="3">
        <v>11019</v>
      </c>
      <c r="BV202" s="2">
        <f>BT202-BU202</f>
        <v>13</v>
      </c>
      <c r="BW202" s="2">
        <v>13</v>
      </c>
      <c r="BX202" s="61"/>
      <c r="BY202" s="2">
        <f>BW202+BX202</f>
        <v>13</v>
      </c>
      <c r="BZ202" s="2">
        <f>BV202/BU202*1000</f>
        <v>1.1797803793447681</v>
      </c>
      <c r="CA202" s="2">
        <f>BY202/BU202*1000</f>
        <v>1.1797803793447681</v>
      </c>
      <c r="CB202" s="2"/>
      <c r="CC202" s="105">
        <v>11112</v>
      </c>
      <c r="CD202" s="3">
        <v>11075</v>
      </c>
      <c r="CE202" s="2">
        <f>CC202-CD202</f>
        <v>37</v>
      </c>
      <c r="CF202" s="2">
        <v>37</v>
      </c>
      <c r="CG202" s="61"/>
      <c r="CH202" s="2">
        <f>CF202+CG202</f>
        <v>37</v>
      </c>
      <c r="CI202" s="2">
        <f>CE202/CD202*1000</f>
        <v>3.3408577878103838</v>
      </c>
      <c r="CJ202" s="2">
        <f>CH202/CD202*1000</f>
        <v>3.3408577878103838</v>
      </c>
      <c r="CK202" s="2"/>
      <c r="CL202" s="105">
        <v>11133</v>
      </c>
      <c r="CM202" s="3">
        <v>11109</v>
      </c>
      <c r="CN202" s="2">
        <f>CL202-CM202</f>
        <v>24</v>
      </c>
      <c r="CO202" s="2">
        <f>CN202</f>
        <v>24</v>
      </c>
      <c r="CP202" s="61"/>
      <c r="CQ202" s="2">
        <f>CO202+CP202</f>
        <v>24</v>
      </c>
      <c r="CR202" s="2">
        <f>CN202/CM202*1000</f>
        <v>2.1604104779908182</v>
      </c>
      <c r="CS202" s="2">
        <f>CQ202/CM202*1000</f>
        <v>2.1604104779908182</v>
      </c>
      <c r="CT202" s="2"/>
      <c r="CU202" s="132">
        <v>11219</v>
      </c>
      <c r="CV202" s="3">
        <v>11187</v>
      </c>
      <c r="CW202" s="2">
        <f>CU202-CV202</f>
        <v>32</v>
      </c>
      <c r="CX202" s="2">
        <f>CW202</f>
        <v>32</v>
      </c>
      <c r="CY202" s="61"/>
      <c r="CZ202" s="2">
        <f>CX202+CY202</f>
        <v>32</v>
      </c>
      <c r="DA202" s="2">
        <f>CW202/CV202*1000</f>
        <v>2.860463037454188</v>
      </c>
      <c r="DB202" s="2">
        <f>CZ202/CV202*1000</f>
        <v>2.860463037454188</v>
      </c>
      <c r="DC202" s="2"/>
      <c r="DD202" s="132">
        <v>11244</v>
      </c>
      <c r="DE202" s="3">
        <v>11233</v>
      </c>
      <c r="DF202" s="2">
        <f>DD202-DE202</f>
        <v>11</v>
      </c>
      <c r="DG202" s="2">
        <f>DF202</f>
        <v>11</v>
      </c>
      <c r="DH202" s="61"/>
      <c r="DI202" s="2">
        <f>DG202+DH202</f>
        <v>11</v>
      </c>
      <c r="DJ202" s="2">
        <f>DF202/DE202*1000</f>
        <v>0.97925754473426518</v>
      </c>
      <c r="DK202" s="2">
        <f>DI202/DE202*1000</f>
        <v>0.97925754473426518</v>
      </c>
      <c r="DL202" s="2"/>
      <c r="DM202" s="132">
        <v>11132</v>
      </c>
      <c r="DN202" s="2">
        <v>11117</v>
      </c>
      <c r="DO202" s="3">
        <f>DM202-DN202</f>
        <v>15</v>
      </c>
      <c r="DP202" s="3">
        <f>DO202/DN202*1000</f>
        <v>1.3492848790141223</v>
      </c>
      <c r="DQ202" s="2"/>
      <c r="DR202" s="132">
        <v>11177</v>
      </c>
      <c r="DS202" s="2">
        <v>11151</v>
      </c>
      <c r="DT202" s="3">
        <f>DR202-DS202</f>
        <v>26</v>
      </c>
      <c r="DU202" s="3">
        <f>DT202/DS202*1000</f>
        <v>2.331629450273518</v>
      </c>
      <c r="DV202" s="2"/>
      <c r="DW202" s="2"/>
      <c r="DX202" s="77">
        <f>BP202</f>
        <v>7</v>
      </c>
      <c r="DY202" s="83">
        <f>BY202</f>
        <v>13</v>
      </c>
      <c r="DZ202" s="83">
        <f>CH202</f>
        <v>37</v>
      </c>
      <c r="EA202" s="81">
        <f>CQ202</f>
        <v>24</v>
      </c>
      <c r="EB202" s="81">
        <f>CZ202</f>
        <v>32</v>
      </c>
      <c r="EC202" s="81">
        <f>DI202</f>
        <v>11</v>
      </c>
      <c r="ED202" s="81">
        <f>DO202</f>
        <v>15</v>
      </c>
      <c r="EE202" s="81">
        <f>DT202</f>
        <v>26</v>
      </c>
      <c r="EF202" s="2"/>
      <c r="EG202" s="77">
        <f>DX202/BL202*1000</f>
        <v>0.6335414969680514</v>
      </c>
      <c r="EH202" s="83">
        <f>DY202/BU202*1000</f>
        <v>1.1797803793447681</v>
      </c>
      <c r="EI202" s="83">
        <f>DZ202/CD202*1000</f>
        <v>3.3408577878103838</v>
      </c>
      <c r="EJ202" s="81">
        <f>EA202/CM202*1000</f>
        <v>2.1604104779908182</v>
      </c>
      <c r="EK202" s="81">
        <f>EB202/CV202*1000</f>
        <v>2.860463037454188</v>
      </c>
      <c r="EL202" s="81">
        <f>EC202/DN202*1000</f>
        <v>0.9894755779436899</v>
      </c>
      <c r="EM202" s="81">
        <f>ED202/DN202*1000</f>
        <v>1.3492848790141223</v>
      </c>
      <c r="EN202" s="81">
        <f>EE202/DS202*1000</f>
        <v>2.331629450273518</v>
      </c>
      <c r="EO202" s="2"/>
      <c r="EP202" s="83">
        <f>DY202-DX202</f>
        <v>6</v>
      </c>
      <c r="EQ202" s="83">
        <f>DZ202-DY202</f>
        <v>24</v>
      </c>
      <c r="ER202" s="83">
        <f>EA202-DZ202</f>
        <v>-13</v>
      </c>
      <c r="ES202" s="83">
        <f>EB202-EA202</f>
        <v>8</v>
      </c>
      <c r="ET202" s="83">
        <f>EC202-EB202</f>
        <v>-21</v>
      </c>
      <c r="EU202" s="83">
        <f>ED202-EC202</f>
        <v>4</v>
      </c>
      <c r="EV202" s="83">
        <f>EE202-ED202</f>
        <v>11</v>
      </c>
      <c r="EW202" s="2">
        <f>EU202+EV202</f>
        <v>15</v>
      </c>
      <c r="EX202" s="2">
        <f>SUM(ES202:EV202)</f>
        <v>2</v>
      </c>
      <c r="EY202" s="54"/>
      <c r="EZ202" s="77">
        <f>BR202</f>
        <v>0.6335414969680514</v>
      </c>
      <c r="FA202" s="83">
        <f>CA202</f>
        <v>1.1797803793447681</v>
      </c>
      <c r="FB202" s="83">
        <f>CJ202</f>
        <v>3.3408577878103838</v>
      </c>
      <c r="FC202" s="81">
        <f>CS202</f>
        <v>2.1604104779908182</v>
      </c>
      <c r="FD202" s="83">
        <f>DB202</f>
        <v>2.860463037454188</v>
      </c>
      <c r="FE202" s="83">
        <f>DP202</f>
        <v>1.3492848790141223</v>
      </c>
      <c r="FF202" s="83">
        <f>DP202</f>
        <v>1.3492848790141223</v>
      </c>
      <c r="FG202" s="83">
        <f>DU202</f>
        <v>2.331629450273518</v>
      </c>
      <c r="FH202" s="2">
        <f>EW202/DE202*1000</f>
        <v>1.335351197364907</v>
      </c>
      <c r="FI202" s="2">
        <f>EX202/CM202*1000</f>
        <v>0.18003420649923485</v>
      </c>
      <c r="FJ202" s="2"/>
      <c r="FK202" s="3">
        <f>EE202</f>
        <v>26</v>
      </c>
    </row>
    <row r="203" spans="1:167" ht="12" customHeight="1" x14ac:dyDescent="0.25">
      <c r="A203" s="2">
        <v>1</v>
      </c>
      <c r="B203" s="10" t="s">
        <v>147</v>
      </c>
      <c r="C203" s="197">
        <v>24033</v>
      </c>
      <c r="D203" s="10"/>
      <c r="E203" s="2" t="s">
        <v>385</v>
      </c>
      <c r="F203" s="33"/>
      <c r="G203" s="33"/>
      <c r="H203" s="33"/>
      <c r="I203" s="33"/>
      <c r="J203" s="33"/>
      <c r="K203" s="33"/>
      <c r="L203" s="33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61"/>
      <c r="X203" s="45"/>
      <c r="Y203" s="3">
        <v>26</v>
      </c>
      <c r="Z203" s="147">
        <v>8</v>
      </c>
      <c r="AA203" s="3">
        <f>SUM(Y203:Z203)</f>
        <v>34</v>
      </c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>
        <v>25</v>
      </c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29">
        <f>SUM(AB203:AT203)</f>
        <v>25</v>
      </c>
      <c r="AV203" s="178">
        <f>SUM(AB203:AJ203)</f>
        <v>0</v>
      </c>
      <c r="AW203" s="178">
        <f>SUM(AK203:AL203)</f>
        <v>25</v>
      </c>
      <c r="AX203" s="178">
        <f>SUM(AM203:AT203)</f>
        <v>0</v>
      </c>
      <c r="AY203" s="29">
        <f>SUM(AV203:AX203)</f>
        <v>25</v>
      </c>
      <c r="AZ203" s="3"/>
      <c r="BA203" s="2">
        <f>AV203</f>
        <v>0</v>
      </c>
      <c r="BB203" s="2">
        <f>AW203</f>
        <v>25</v>
      </c>
      <c r="BC203" s="2">
        <f>AX203</f>
        <v>0</v>
      </c>
      <c r="BD203" s="3">
        <f>AY203</f>
        <v>25</v>
      </c>
      <c r="BE203" s="3">
        <f>EK203</f>
        <v>3.5751840168243953</v>
      </c>
      <c r="BF203" s="2">
        <f>BA203/CV203*1000</f>
        <v>0</v>
      </c>
      <c r="BG203" s="2">
        <f>BB203/CV203*1000</f>
        <v>1.7525411847178409</v>
      </c>
      <c r="BH203" s="2">
        <f>BC203/CV203*1000</f>
        <v>0</v>
      </c>
      <c r="BI203" s="3">
        <f>BD203/CV203*1000</f>
        <v>1.7525411847178409</v>
      </c>
      <c r="BJ203" s="3"/>
      <c r="BK203" s="21">
        <v>14195</v>
      </c>
      <c r="BL203" s="3">
        <v>14160</v>
      </c>
      <c r="BM203" s="2">
        <v>35</v>
      </c>
      <c r="BN203" s="2">
        <v>35</v>
      </c>
      <c r="BO203" s="45"/>
      <c r="BP203" s="2">
        <f>BN203+BO203</f>
        <v>35</v>
      </c>
      <c r="BQ203" s="2">
        <f>BM203/BL203*1000</f>
        <v>2.4717514124293789</v>
      </c>
      <c r="BR203" s="2">
        <f>BP203/BL203*1000</f>
        <v>2.4717514124293789</v>
      </c>
      <c r="BS203" s="2"/>
      <c r="BT203" s="7">
        <v>14288</v>
      </c>
      <c r="BU203" s="3">
        <v>14224</v>
      </c>
      <c r="BV203" s="2">
        <f>BT203-BU203</f>
        <v>64</v>
      </c>
      <c r="BW203" s="2">
        <v>64</v>
      </c>
      <c r="BX203" s="61"/>
      <c r="BY203" s="2">
        <f>BW203+BX203</f>
        <v>64</v>
      </c>
      <c r="BZ203" s="2">
        <f>BV203/BU203*1000</f>
        <v>4.4994375703037122</v>
      </c>
      <c r="CA203" s="2">
        <f>BY203/BU203*1000</f>
        <v>4.4994375703037122</v>
      </c>
      <c r="CB203" s="2"/>
      <c r="CC203" s="105">
        <v>14216</v>
      </c>
      <c r="CD203" s="3">
        <v>14199</v>
      </c>
      <c r="CE203" s="2">
        <f>CC203-CD203</f>
        <v>17</v>
      </c>
      <c r="CF203" s="2">
        <v>17</v>
      </c>
      <c r="CG203" s="61"/>
      <c r="CH203" s="2">
        <f>CF203+CG203</f>
        <v>17</v>
      </c>
      <c r="CI203" s="2">
        <f>CE203/CD203*1000</f>
        <v>1.1972674131981125</v>
      </c>
      <c r="CJ203" s="2">
        <f>CH203/CD203*1000</f>
        <v>1.1972674131981125</v>
      </c>
      <c r="CK203" s="2"/>
      <c r="CL203" s="105">
        <v>14276</v>
      </c>
      <c r="CM203" s="3">
        <v>14252</v>
      </c>
      <c r="CN203" s="2">
        <f>CL203-CM203</f>
        <v>24</v>
      </c>
      <c r="CO203" s="2">
        <f>CN203</f>
        <v>24</v>
      </c>
      <c r="CP203" s="61"/>
      <c r="CQ203" s="2">
        <f>CO203+CP203</f>
        <v>24</v>
      </c>
      <c r="CR203" s="2">
        <f>CN203/CM203*1000</f>
        <v>1.6839741790625877</v>
      </c>
      <c r="CS203" s="2">
        <f>CQ203/CM203*1000</f>
        <v>1.6839741790625877</v>
      </c>
      <c r="CT203" s="2"/>
      <c r="CU203" s="132">
        <v>14316</v>
      </c>
      <c r="CV203" s="3">
        <v>14265</v>
      </c>
      <c r="CW203" s="2">
        <f>CU203-CV203</f>
        <v>51</v>
      </c>
      <c r="CX203" s="2">
        <f>CW203</f>
        <v>51</v>
      </c>
      <c r="CY203" s="61"/>
      <c r="CZ203" s="2">
        <f>CX203+CY203</f>
        <v>51</v>
      </c>
      <c r="DA203" s="2">
        <f>CW203/CV203*1000</f>
        <v>3.5751840168243953</v>
      </c>
      <c r="DB203" s="2">
        <f>CZ203/CV203*1000</f>
        <v>3.5751840168243953</v>
      </c>
      <c r="DC203" s="2"/>
      <c r="DD203" s="132">
        <v>14473</v>
      </c>
      <c r="DE203" s="3">
        <v>14442</v>
      </c>
      <c r="DF203" s="2">
        <f>DD203-DE203</f>
        <v>31</v>
      </c>
      <c r="DG203" s="2">
        <f>DF203</f>
        <v>31</v>
      </c>
      <c r="DH203" s="61"/>
      <c r="DI203" s="2">
        <f>DG203+DH203</f>
        <v>31</v>
      </c>
      <c r="DJ203" s="2">
        <f>DF203/DE203*1000</f>
        <v>2.1465171028943359</v>
      </c>
      <c r="DK203" s="2">
        <f>DI203/DE203*1000</f>
        <v>2.1465171028943359</v>
      </c>
      <c r="DL203" s="2"/>
      <c r="DM203" s="132">
        <v>14479</v>
      </c>
      <c r="DN203" s="2">
        <v>14466</v>
      </c>
      <c r="DO203" s="3">
        <f>DM203-DN203</f>
        <v>13</v>
      </c>
      <c r="DP203" s="3">
        <f>DO203/DN203*1000</f>
        <v>0.89865892437439521</v>
      </c>
      <c r="DQ203" s="2"/>
      <c r="DR203" s="132">
        <v>14595</v>
      </c>
      <c r="DS203" s="2">
        <v>14565</v>
      </c>
      <c r="DT203" s="3">
        <f>DR203-DS203</f>
        <v>30</v>
      </c>
      <c r="DU203" s="3">
        <f>DT203/DS203*1000</f>
        <v>2.0597322348094749</v>
      </c>
      <c r="DV203" s="2"/>
      <c r="DW203" s="2"/>
      <c r="DX203" s="77">
        <f>BP203</f>
        <v>35</v>
      </c>
      <c r="DY203" s="83">
        <f>BY203</f>
        <v>64</v>
      </c>
      <c r="DZ203" s="83">
        <f>CH203</f>
        <v>17</v>
      </c>
      <c r="EA203" s="81">
        <f>CQ203</f>
        <v>24</v>
      </c>
      <c r="EB203" s="81">
        <f>CZ203</f>
        <v>51</v>
      </c>
      <c r="EC203" s="81">
        <f>DI203</f>
        <v>31</v>
      </c>
      <c r="ED203" s="81">
        <f>DO203</f>
        <v>13</v>
      </c>
      <c r="EE203" s="81">
        <f>DT203</f>
        <v>30</v>
      </c>
      <c r="EF203" s="2"/>
      <c r="EG203" s="77">
        <f>DX203/BL203*1000</f>
        <v>2.4717514124293789</v>
      </c>
      <c r="EH203" s="83">
        <f>DY203/BU203*1000</f>
        <v>4.4994375703037122</v>
      </c>
      <c r="EI203" s="83">
        <f>DZ203/CD203*1000</f>
        <v>1.1972674131981125</v>
      </c>
      <c r="EJ203" s="81">
        <f>EA203/CM203*1000</f>
        <v>1.6839741790625877</v>
      </c>
      <c r="EK203" s="81">
        <f>EB203/CV203*1000</f>
        <v>3.5751840168243953</v>
      </c>
      <c r="EL203" s="81">
        <f>EC203/DN203*1000</f>
        <v>2.1429558965850961</v>
      </c>
      <c r="EM203" s="81">
        <f>ED203/DN203*1000</f>
        <v>0.89865892437439521</v>
      </c>
      <c r="EN203" s="81">
        <f>EE203/DS203*1000</f>
        <v>2.0597322348094749</v>
      </c>
      <c r="EO203" s="2"/>
      <c r="EP203" s="83">
        <f>DY203-DX203</f>
        <v>29</v>
      </c>
      <c r="EQ203" s="83">
        <f>DZ203-DY203</f>
        <v>-47</v>
      </c>
      <c r="ER203" s="83">
        <f>EA203-DZ203</f>
        <v>7</v>
      </c>
      <c r="ES203" s="83">
        <f>EB203-EA203</f>
        <v>27</v>
      </c>
      <c r="ET203" s="83">
        <f>EC203-EB203</f>
        <v>-20</v>
      </c>
      <c r="EU203" s="83">
        <f>ED203-EC203</f>
        <v>-18</v>
      </c>
      <c r="EV203" s="83">
        <f>EE203-ED203</f>
        <v>17</v>
      </c>
      <c r="EW203" s="2">
        <f>EU203+EV203</f>
        <v>-1</v>
      </c>
      <c r="EX203" s="2">
        <f>SUM(ES203:EV203)</f>
        <v>6</v>
      </c>
      <c r="EY203" s="54"/>
      <c r="EZ203" s="77">
        <f>BR203</f>
        <v>2.4717514124293789</v>
      </c>
      <c r="FA203" s="83">
        <f>CA203</f>
        <v>4.4994375703037122</v>
      </c>
      <c r="FB203" s="83">
        <f>CJ203</f>
        <v>1.1972674131981125</v>
      </c>
      <c r="FC203" s="81">
        <f>CS203</f>
        <v>1.6839741790625877</v>
      </c>
      <c r="FD203" s="83">
        <f>DB203</f>
        <v>3.5751840168243953</v>
      </c>
      <c r="FE203" s="83">
        <f>DP203</f>
        <v>0.89865892437439521</v>
      </c>
      <c r="FF203" s="83">
        <f>DP203</f>
        <v>0.89865892437439521</v>
      </c>
      <c r="FG203" s="83">
        <f>DU203</f>
        <v>2.0597322348094749</v>
      </c>
      <c r="FH203" s="2">
        <f>EW203/DE203*1000</f>
        <v>-6.9242487190139868E-2</v>
      </c>
      <c r="FI203" s="2">
        <f>EX203/CM203*1000</f>
        <v>0.42099354476564693</v>
      </c>
      <c r="FJ203" s="2"/>
      <c r="FK203" s="3">
        <f>EE203</f>
        <v>30</v>
      </c>
    </row>
    <row r="204" spans="1:167" ht="12" customHeight="1" x14ac:dyDescent="0.25">
      <c r="A204" s="2">
        <v>1</v>
      </c>
      <c r="B204" s="10" t="s">
        <v>150</v>
      </c>
      <c r="C204" s="197">
        <v>41024</v>
      </c>
      <c r="D204" s="10"/>
      <c r="E204" s="2" t="s">
        <v>386</v>
      </c>
      <c r="F204" s="33"/>
      <c r="G204" s="33"/>
      <c r="H204" s="33"/>
      <c r="I204" s="33"/>
      <c r="J204" s="33"/>
      <c r="K204" s="33"/>
      <c r="L204" s="33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61"/>
      <c r="X204" s="45"/>
      <c r="Y204" s="3">
        <v>0</v>
      </c>
      <c r="Z204" s="147">
        <v>24</v>
      </c>
      <c r="AA204" s="3">
        <f>SUM(Y204:Z204)</f>
        <v>24</v>
      </c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8"/>
      <c r="AT204" s="178"/>
      <c r="AU204" s="29"/>
      <c r="AV204" s="178">
        <f>SUM(AB204:AJ204)</f>
        <v>0</v>
      </c>
      <c r="AW204" s="178">
        <f>SUM(AK204:AL204)</f>
        <v>0</v>
      </c>
      <c r="AX204" s="178">
        <f>SUM(AM204:AT204)</f>
        <v>0</v>
      </c>
      <c r="AY204" s="29">
        <f>SUM(AV204:AX204)</f>
        <v>0</v>
      </c>
      <c r="AZ204" s="3"/>
      <c r="BA204" s="2">
        <f>AV204</f>
        <v>0</v>
      </c>
      <c r="BB204" s="2">
        <f>AW204</f>
        <v>0</v>
      </c>
      <c r="BC204" s="2">
        <f>AX204</f>
        <v>0</v>
      </c>
      <c r="BD204" s="3">
        <f>AY204</f>
        <v>0</v>
      </c>
      <c r="BE204" s="3">
        <f>EK204</f>
        <v>0.60780196706818435</v>
      </c>
      <c r="BF204" s="2">
        <f>BA204/CV204*1000</f>
        <v>0</v>
      </c>
      <c r="BG204" s="2">
        <f>BB204/CV204*1000</f>
        <v>0</v>
      </c>
      <c r="BH204" s="2">
        <f>BC204/CV204*1000</f>
        <v>0</v>
      </c>
      <c r="BI204" s="3">
        <f>BD204/CV204*1000</f>
        <v>0</v>
      </c>
      <c r="BJ204" s="3"/>
      <c r="BK204" s="21">
        <v>17707</v>
      </c>
      <c r="BL204" s="3">
        <v>17707</v>
      </c>
      <c r="BM204" s="2">
        <v>0</v>
      </c>
      <c r="BN204" s="2">
        <v>0</v>
      </c>
      <c r="BO204" s="45"/>
      <c r="BP204" s="2">
        <f>BN204+BO204</f>
        <v>0</v>
      </c>
      <c r="BQ204" s="2">
        <f>BM204/BL204*1000</f>
        <v>0</v>
      </c>
      <c r="BR204" s="2">
        <f>BP204/BL204*1000</f>
        <v>0</v>
      </c>
      <c r="BS204" s="2"/>
      <c r="BT204" s="7">
        <v>17798</v>
      </c>
      <c r="BU204" s="3">
        <v>17796</v>
      </c>
      <c r="BV204" s="2">
        <f>BT204-BU204</f>
        <v>2</v>
      </c>
      <c r="BW204" s="2">
        <v>2</v>
      </c>
      <c r="BX204" s="61"/>
      <c r="BY204" s="2">
        <f>BW204+BX204</f>
        <v>2</v>
      </c>
      <c r="BZ204" s="2">
        <f>BV204/BU204*1000</f>
        <v>0.11238480557428636</v>
      </c>
      <c r="CA204" s="2">
        <f>BY204/BU204*1000</f>
        <v>0.11238480557428636</v>
      </c>
      <c r="CB204" s="2"/>
      <c r="CC204" s="106">
        <v>17901</v>
      </c>
      <c r="CD204" s="3">
        <v>17883</v>
      </c>
      <c r="CE204" s="2">
        <f>CC204-CD204</f>
        <v>18</v>
      </c>
      <c r="CF204" s="2">
        <v>18</v>
      </c>
      <c r="CG204" s="61"/>
      <c r="CH204" s="2">
        <f>CF204+CG204</f>
        <v>18</v>
      </c>
      <c r="CI204" s="2">
        <f>CE204/CD204*1000</f>
        <v>1.0065425264217414</v>
      </c>
      <c r="CJ204" s="2">
        <f>CH204/CD204*1000</f>
        <v>1.0065425264217414</v>
      </c>
      <c r="CK204" s="2"/>
      <c r="CL204" s="106">
        <v>17959</v>
      </c>
      <c r="CM204" s="3">
        <v>17945</v>
      </c>
      <c r="CN204" s="2">
        <f>CL204-CM204</f>
        <v>14</v>
      </c>
      <c r="CO204" s="2">
        <f>CN204</f>
        <v>14</v>
      </c>
      <c r="CP204" s="61"/>
      <c r="CQ204" s="2">
        <f>CO204+CP204</f>
        <v>14</v>
      </c>
      <c r="CR204" s="2">
        <f>CN204/CM204*1000</f>
        <v>0.78016160490387287</v>
      </c>
      <c r="CS204" s="2">
        <f>CQ204/CM204*1000</f>
        <v>0.78016160490387287</v>
      </c>
      <c r="CT204" s="2"/>
      <c r="CU204" s="132">
        <v>18109</v>
      </c>
      <c r="CV204" s="3">
        <v>18098</v>
      </c>
      <c r="CW204" s="2">
        <f>CU204-CV204</f>
        <v>11</v>
      </c>
      <c r="CX204" s="2">
        <f>CW204</f>
        <v>11</v>
      </c>
      <c r="CY204" s="61"/>
      <c r="CZ204" s="2">
        <f>CX204+CY204</f>
        <v>11</v>
      </c>
      <c r="DA204" s="2">
        <f>CW204/CV204*1000</f>
        <v>0.60780196706818435</v>
      </c>
      <c r="DB204" s="2">
        <f>CZ204/CV204*1000</f>
        <v>0.60780196706818435</v>
      </c>
      <c r="DC204" s="2"/>
      <c r="DD204" s="132">
        <v>18261</v>
      </c>
      <c r="DE204" s="3">
        <v>18250</v>
      </c>
      <c r="DF204" s="2">
        <f>DD204-DE204</f>
        <v>11</v>
      </c>
      <c r="DG204" s="2">
        <f>DF204</f>
        <v>11</v>
      </c>
      <c r="DH204" s="61"/>
      <c r="DI204" s="2">
        <f>DG204+DH204</f>
        <v>11</v>
      </c>
      <c r="DJ204" s="2">
        <f>DF204/DE204*1000</f>
        <v>0.60273972602739734</v>
      </c>
      <c r="DK204" s="2">
        <f>DI204/DE204*1000</f>
        <v>0.60273972602739734</v>
      </c>
      <c r="DL204" s="2"/>
      <c r="DM204" s="132">
        <v>18442</v>
      </c>
      <c r="DN204" s="2">
        <v>18443</v>
      </c>
      <c r="DO204" s="3">
        <f>DM204-DN204</f>
        <v>-1</v>
      </c>
      <c r="DP204" s="3">
        <f>DO204/DN204*1000</f>
        <v>-5.4221113701675427E-2</v>
      </c>
      <c r="DQ204" s="2"/>
      <c r="DR204" s="132">
        <v>18602</v>
      </c>
      <c r="DS204" s="2">
        <v>18602</v>
      </c>
      <c r="DT204" s="3">
        <f>DR204-DS204</f>
        <v>0</v>
      </c>
      <c r="DU204" s="3">
        <f>DT204/DS204*1000</f>
        <v>0</v>
      </c>
      <c r="DV204" s="2"/>
      <c r="DW204" s="2"/>
      <c r="DX204" s="77">
        <f>BP204</f>
        <v>0</v>
      </c>
      <c r="DY204" s="83">
        <f>BY204</f>
        <v>2</v>
      </c>
      <c r="DZ204" s="83">
        <f>CH204</f>
        <v>18</v>
      </c>
      <c r="EA204" s="81">
        <f>CQ204</f>
        <v>14</v>
      </c>
      <c r="EB204" s="81">
        <f>CZ204</f>
        <v>11</v>
      </c>
      <c r="EC204" s="81">
        <f>DI204</f>
        <v>11</v>
      </c>
      <c r="ED204" s="81">
        <f>DO204</f>
        <v>-1</v>
      </c>
      <c r="EE204" s="81">
        <f>DT204</f>
        <v>0</v>
      </c>
      <c r="EF204" s="2"/>
      <c r="EG204" s="77">
        <f>DX204/BL204*1000</f>
        <v>0</v>
      </c>
      <c r="EH204" s="83">
        <f>DY204/BU204*1000</f>
        <v>0.11238480557428636</v>
      </c>
      <c r="EI204" s="83">
        <f>DZ204/CD204*1000</f>
        <v>1.0065425264217414</v>
      </c>
      <c r="EJ204" s="81">
        <f>EA204/CM204*1000</f>
        <v>0.78016160490387287</v>
      </c>
      <c r="EK204" s="81">
        <f>EB204/CV204*1000</f>
        <v>0.60780196706818435</v>
      </c>
      <c r="EL204" s="81">
        <f>EC204/DN204*1000</f>
        <v>0.59643225071842976</v>
      </c>
      <c r="EM204" s="81">
        <f>ED204/DN204*1000</f>
        <v>-5.4221113701675427E-2</v>
      </c>
      <c r="EN204" s="81">
        <f>EE204/DS204*1000</f>
        <v>0</v>
      </c>
      <c r="EO204" s="2"/>
      <c r="EP204" s="83">
        <f>DY204-DX204</f>
        <v>2</v>
      </c>
      <c r="EQ204" s="83">
        <f>DZ204-DY204</f>
        <v>16</v>
      </c>
      <c r="ER204" s="83">
        <f>EA204-DZ204</f>
        <v>-4</v>
      </c>
      <c r="ES204" s="83">
        <f>EB204-EA204</f>
        <v>-3</v>
      </c>
      <c r="ET204" s="83">
        <f>EC204-EB204</f>
        <v>0</v>
      </c>
      <c r="EU204" s="83">
        <f>ED204-EC204</f>
        <v>-12</v>
      </c>
      <c r="EV204" s="83">
        <f>EE204-ED204</f>
        <v>1</v>
      </c>
      <c r="EW204" s="2">
        <f>EU204+EV204</f>
        <v>-11</v>
      </c>
      <c r="EX204" s="2">
        <f>SUM(ES204:EV204)</f>
        <v>-14</v>
      </c>
      <c r="EY204" s="54"/>
      <c r="EZ204" s="77">
        <f>BR204</f>
        <v>0</v>
      </c>
      <c r="FA204" s="83">
        <f>CA204</f>
        <v>0.11238480557428636</v>
      </c>
      <c r="FB204" s="83">
        <f>CJ204</f>
        <v>1.0065425264217414</v>
      </c>
      <c r="FC204" s="81">
        <f>CS204</f>
        <v>0.78016160490387287</v>
      </c>
      <c r="FD204" s="83">
        <f>DB204</f>
        <v>0.60780196706818435</v>
      </c>
      <c r="FE204" s="83">
        <f>DP204</f>
        <v>-5.4221113701675427E-2</v>
      </c>
      <c r="FF204" s="83">
        <f>DP204</f>
        <v>-5.4221113701675427E-2</v>
      </c>
      <c r="FG204" s="83">
        <f>DU204</f>
        <v>0</v>
      </c>
      <c r="FH204" s="2">
        <f>EW204/DE204*1000</f>
        <v>-0.60273972602739734</v>
      </c>
      <c r="FI204" s="2">
        <f>EX204/CM204*1000</f>
        <v>-0.78016160490387287</v>
      </c>
      <c r="FJ204" s="2"/>
      <c r="FK204" s="3">
        <f>EE204</f>
        <v>0</v>
      </c>
    </row>
    <row r="205" spans="1:167" ht="12" customHeight="1" x14ac:dyDescent="0.25">
      <c r="A205" s="2">
        <v>3</v>
      </c>
      <c r="B205" s="10" t="s">
        <v>155</v>
      </c>
      <c r="C205" s="197">
        <v>85046</v>
      </c>
      <c r="D205" s="10"/>
      <c r="E205" s="2" t="s">
        <v>387</v>
      </c>
      <c r="F205" s="33"/>
      <c r="G205" s="33"/>
      <c r="H205" s="33"/>
      <c r="I205" s="33"/>
      <c r="J205" s="33"/>
      <c r="K205" s="33"/>
      <c r="L205" s="33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61"/>
      <c r="X205" s="45"/>
      <c r="Y205" s="3">
        <v>0</v>
      </c>
      <c r="Z205" s="147">
        <v>11</v>
      </c>
      <c r="AA205" s="3">
        <f>SUM(Y205:Z205)</f>
        <v>11</v>
      </c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29"/>
      <c r="AV205" s="148"/>
      <c r="AW205" s="148"/>
      <c r="AX205" s="148"/>
      <c r="AY205" s="29"/>
      <c r="AZ205" s="3"/>
      <c r="BA205" s="188">
        <f>AV205</f>
        <v>0</v>
      </c>
      <c r="BB205" s="2">
        <f>AW205</f>
        <v>0</v>
      </c>
      <c r="BC205" s="2">
        <f>AX205</f>
        <v>0</v>
      </c>
      <c r="BD205" s="147">
        <f>AY205</f>
        <v>0</v>
      </c>
      <c r="BE205" s="3">
        <f>EK205</f>
        <v>-0.11936022917164001</v>
      </c>
      <c r="BF205" s="188">
        <f>BA205/CV205*1000</f>
        <v>0</v>
      </c>
      <c r="BG205" s="2">
        <f>BB205/CV205*1000</f>
        <v>0</v>
      </c>
      <c r="BH205" s="2">
        <f>BC205/CV205*1000</f>
        <v>0</v>
      </c>
      <c r="BI205" s="147">
        <f>BD205/CV205*1000</f>
        <v>0</v>
      </c>
      <c r="BJ205" s="3"/>
      <c r="BK205" s="21">
        <v>8259</v>
      </c>
      <c r="BL205" s="3">
        <v>8258</v>
      </c>
      <c r="BM205" s="2">
        <v>1</v>
      </c>
      <c r="BN205" s="2">
        <v>1</v>
      </c>
      <c r="BO205" s="45"/>
      <c r="BP205" s="2">
        <f>BN205+BO205</f>
        <v>1</v>
      </c>
      <c r="BQ205" s="2">
        <f>BM205/BL205*1000</f>
        <v>0.12109469605231291</v>
      </c>
      <c r="BR205" s="2">
        <f>BP205/BL205*1000</f>
        <v>0.12109469605231291</v>
      </c>
      <c r="BS205" s="2"/>
      <c r="BT205" s="7">
        <v>8272</v>
      </c>
      <c r="BU205" s="3">
        <v>8273</v>
      </c>
      <c r="BV205" s="2">
        <f>BT205-BU205</f>
        <v>-1</v>
      </c>
      <c r="BW205" s="2">
        <v>-1</v>
      </c>
      <c r="BX205" s="61"/>
      <c r="BY205" s="2">
        <f>BW205+BX205</f>
        <v>-1</v>
      </c>
      <c r="BZ205" s="2">
        <f>BV205/BU205*1000</f>
        <v>-0.12087513598452798</v>
      </c>
      <c r="CA205" s="2">
        <f>BY205/BU205*1000</f>
        <v>-0.12087513598452798</v>
      </c>
      <c r="CB205" s="2"/>
      <c r="CC205" s="105">
        <v>8278</v>
      </c>
      <c r="CD205" s="3">
        <v>8266</v>
      </c>
      <c r="CE205" s="2">
        <f>CC205-CD205</f>
        <v>12</v>
      </c>
      <c r="CF205" s="2">
        <v>12</v>
      </c>
      <c r="CG205" s="61"/>
      <c r="CH205" s="2">
        <f>CF205+CG205</f>
        <v>12</v>
      </c>
      <c r="CI205" s="2">
        <f>CE205/CD205*1000</f>
        <v>1.4517299782240503</v>
      </c>
      <c r="CJ205" s="2">
        <f>CH205/CD205*1000</f>
        <v>1.4517299782240503</v>
      </c>
      <c r="CK205" s="2"/>
      <c r="CL205" s="105">
        <v>8294</v>
      </c>
      <c r="CM205" s="3">
        <v>8292</v>
      </c>
      <c r="CN205" s="2">
        <f>CL205-CM205</f>
        <v>2</v>
      </c>
      <c r="CO205" s="2">
        <f>CN205</f>
        <v>2</v>
      </c>
      <c r="CP205" s="61"/>
      <c r="CQ205" s="2">
        <f>CO205+CP205</f>
        <v>2</v>
      </c>
      <c r="CR205" s="2">
        <f>CN205/CM205*1000</f>
        <v>0.241196333815726</v>
      </c>
      <c r="CS205" s="2">
        <f>CQ205/CM205*1000</f>
        <v>0.241196333815726</v>
      </c>
      <c r="CT205" s="2"/>
      <c r="CU205" s="132">
        <v>8377</v>
      </c>
      <c r="CV205" s="3">
        <v>8378</v>
      </c>
      <c r="CW205" s="2">
        <f>CU205-CV205</f>
        <v>-1</v>
      </c>
      <c r="CX205" s="2">
        <f>CW205</f>
        <v>-1</v>
      </c>
      <c r="CY205" s="61"/>
      <c r="CZ205" s="2">
        <f>CX205+CY205</f>
        <v>-1</v>
      </c>
      <c r="DA205" s="2">
        <f>CW205/CV205*1000</f>
        <v>-0.11936022917164001</v>
      </c>
      <c r="DB205" s="2">
        <f>CZ205/CV205*1000</f>
        <v>-0.11936022917164001</v>
      </c>
      <c r="DC205" s="2"/>
      <c r="DD205" s="132">
        <v>8274</v>
      </c>
      <c r="DE205" s="3">
        <v>8277</v>
      </c>
      <c r="DF205" s="2">
        <f>DD205-DE205</f>
        <v>-3</v>
      </c>
      <c r="DG205" s="2">
        <f>DF205</f>
        <v>-3</v>
      </c>
      <c r="DH205" s="61"/>
      <c r="DI205" s="2">
        <f>DG205+DH205</f>
        <v>-3</v>
      </c>
      <c r="DJ205" s="2">
        <f>DF205/DE205*1000</f>
        <v>-0.36245016310257339</v>
      </c>
      <c r="DK205" s="2">
        <f>DI205/DE205*1000</f>
        <v>-0.36245016310257339</v>
      </c>
      <c r="DL205" s="2"/>
      <c r="DM205" s="132">
        <v>8381</v>
      </c>
      <c r="DN205" s="2">
        <v>8381</v>
      </c>
      <c r="DO205" s="3">
        <f>DM205-DN205</f>
        <v>0</v>
      </c>
      <c r="DP205" s="3">
        <f>DO205/DN205*1000</f>
        <v>0</v>
      </c>
      <c r="DQ205" s="2"/>
      <c r="DR205" s="132">
        <v>8433</v>
      </c>
      <c r="DS205" s="2">
        <v>8415</v>
      </c>
      <c r="DT205" s="3">
        <f>DR205-DS205</f>
        <v>18</v>
      </c>
      <c r="DU205" s="3">
        <f>DT205/DS205*1000</f>
        <v>2.1390374331550803</v>
      </c>
      <c r="DV205" s="2"/>
      <c r="DW205" s="2"/>
      <c r="DX205" s="77">
        <f>BP205</f>
        <v>1</v>
      </c>
      <c r="DY205" s="83">
        <f>BY205</f>
        <v>-1</v>
      </c>
      <c r="DZ205" s="83">
        <f>CH205</f>
        <v>12</v>
      </c>
      <c r="EA205" s="81">
        <f>CQ205</f>
        <v>2</v>
      </c>
      <c r="EB205" s="81">
        <f>CZ205</f>
        <v>-1</v>
      </c>
      <c r="EC205" s="81">
        <f>DI205</f>
        <v>-3</v>
      </c>
      <c r="ED205" s="81">
        <f>DO205</f>
        <v>0</v>
      </c>
      <c r="EE205" s="81">
        <f>DT205</f>
        <v>18</v>
      </c>
      <c r="EF205" s="2"/>
      <c r="EG205" s="77">
        <f>DX205/BL205*1000</f>
        <v>0.12109469605231291</v>
      </c>
      <c r="EH205" s="83">
        <f>DY205/BU205*1000</f>
        <v>-0.12087513598452798</v>
      </c>
      <c r="EI205" s="83">
        <f>DZ205/CD205*1000</f>
        <v>1.4517299782240503</v>
      </c>
      <c r="EJ205" s="81">
        <f>EA205/CM205*1000</f>
        <v>0.241196333815726</v>
      </c>
      <c r="EK205" s="81">
        <f>EB205/CV205*1000</f>
        <v>-0.11936022917164001</v>
      </c>
      <c r="EL205" s="81">
        <f>EC205/DN205*1000</f>
        <v>-0.35795251163345659</v>
      </c>
      <c r="EM205" s="81">
        <f>ED205/DN205*1000</f>
        <v>0</v>
      </c>
      <c r="EN205" s="81">
        <f>EE205/DS205*1000</f>
        <v>2.1390374331550803</v>
      </c>
      <c r="EO205" s="2"/>
      <c r="EP205" s="83">
        <f>DY205-DX205</f>
        <v>-2</v>
      </c>
      <c r="EQ205" s="83">
        <f>DZ205-DY205</f>
        <v>13</v>
      </c>
      <c r="ER205" s="83">
        <f>EA205-DZ205</f>
        <v>-10</v>
      </c>
      <c r="ES205" s="83">
        <f>EB205-EA205</f>
        <v>-3</v>
      </c>
      <c r="ET205" s="83">
        <f>EC205-EB205</f>
        <v>-2</v>
      </c>
      <c r="EU205" s="83">
        <f>ED205-EC205</f>
        <v>3</v>
      </c>
      <c r="EV205" s="83">
        <f>EE205-ED205</f>
        <v>18</v>
      </c>
      <c r="EW205" s="2">
        <f>EU205+EV205</f>
        <v>21</v>
      </c>
      <c r="EX205" s="2">
        <f>SUM(ES205:EV205)</f>
        <v>16</v>
      </c>
      <c r="EY205" s="54"/>
      <c r="EZ205" s="77">
        <f>BR205</f>
        <v>0.12109469605231291</v>
      </c>
      <c r="FA205" s="83">
        <f>CA205</f>
        <v>-0.12087513598452798</v>
      </c>
      <c r="FB205" s="83">
        <f>CJ205</f>
        <v>1.4517299782240503</v>
      </c>
      <c r="FC205" s="81">
        <f>CS205</f>
        <v>0.241196333815726</v>
      </c>
      <c r="FD205" s="83">
        <f>DB205</f>
        <v>-0.11936022917164001</v>
      </c>
      <c r="FE205" s="83">
        <f>DP205</f>
        <v>0</v>
      </c>
      <c r="FF205" s="83">
        <f>DP205</f>
        <v>0</v>
      </c>
      <c r="FG205" s="83">
        <f>DU205</f>
        <v>2.1390374331550803</v>
      </c>
      <c r="FH205" s="2">
        <f>EW205/DE205*1000</f>
        <v>2.5371511417180139</v>
      </c>
      <c r="FI205" s="2">
        <f>EX205/CM205*1000</f>
        <v>1.929570670525808</v>
      </c>
      <c r="FJ205" s="2"/>
      <c r="FK205" s="3">
        <f>EE205</f>
        <v>18</v>
      </c>
    </row>
    <row r="206" spans="1:167" ht="12" customHeight="1" x14ac:dyDescent="0.25">
      <c r="A206" s="2">
        <v>1</v>
      </c>
      <c r="B206" s="10" t="s">
        <v>153</v>
      </c>
      <c r="C206" s="197">
        <v>71020</v>
      </c>
      <c r="D206" s="10"/>
      <c r="E206" s="2" t="s">
        <v>388</v>
      </c>
      <c r="F206" s="33"/>
      <c r="G206" s="33"/>
      <c r="H206" s="33"/>
      <c r="I206" s="33"/>
      <c r="J206" s="33"/>
      <c r="K206" s="33"/>
      <c r="L206" s="33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61"/>
      <c r="X206" s="45"/>
      <c r="Y206" s="3">
        <v>16</v>
      </c>
      <c r="Z206" s="147">
        <v>5</v>
      </c>
      <c r="AA206" s="3">
        <f>SUM(Y206:Z206)</f>
        <v>21</v>
      </c>
      <c r="AB206" s="178" t="s">
        <v>694</v>
      </c>
      <c r="AC206" s="178" t="s">
        <v>694</v>
      </c>
      <c r="AD206" s="178"/>
      <c r="AE206" s="178"/>
      <c r="AF206" s="178"/>
      <c r="AG206" s="178"/>
      <c r="AH206" s="178"/>
      <c r="AI206" s="178"/>
      <c r="AJ206" s="178"/>
      <c r="AK206" s="178">
        <v>12</v>
      </c>
      <c r="AL206" s="178"/>
      <c r="AM206" s="178" t="s">
        <v>694</v>
      </c>
      <c r="AN206" s="178" t="s">
        <v>694</v>
      </c>
      <c r="AO206" s="178"/>
      <c r="AP206" s="178"/>
      <c r="AQ206" s="178"/>
      <c r="AR206" s="178"/>
      <c r="AS206" s="178" t="s">
        <v>694</v>
      </c>
      <c r="AT206" s="178"/>
      <c r="AU206" s="29">
        <f>SUM(AB206:AT206)</f>
        <v>12</v>
      </c>
      <c r="AV206" s="178">
        <f>SUM(AB206:AJ206)</f>
        <v>0</v>
      </c>
      <c r="AW206" s="178">
        <f>SUM(AK206:AL206)</f>
        <v>12</v>
      </c>
      <c r="AX206" s="178">
        <f>SUM(AM206:AT206)</f>
        <v>0</v>
      </c>
      <c r="AY206" s="29">
        <f>SUM(AV206:AX206)</f>
        <v>12</v>
      </c>
      <c r="AZ206" s="3"/>
      <c r="BA206" s="2">
        <f>AV206</f>
        <v>0</v>
      </c>
      <c r="BB206" s="2">
        <f>AW206</f>
        <v>12</v>
      </c>
      <c r="BC206" s="2">
        <f>AX206</f>
        <v>0</v>
      </c>
      <c r="BD206" s="3">
        <f>AY206</f>
        <v>12</v>
      </c>
      <c r="BE206" s="3">
        <f>EK206</f>
        <v>0.94063545150501671</v>
      </c>
      <c r="BF206" s="2">
        <f>BA206/CV206*1000</f>
        <v>0</v>
      </c>
      <c r="BG206" s="2">
        <f>BB206/CV206*1000</f>
        <v>1.254180602006689</v>
      </c>
      <c r="BH206" s="2">
        <f>BC206/CV206*1000</f>
        <v>0</v>
      </c>
      <c r="BI206" s="3">
        <f>BD206/CV206*1000</f>
        <v>1.254180602006689</v>
      </c>
      <c r="BJ206" s="3"/>
      <c r="BK206" s="21">
        <v>9361</v>
      </c>
      <c r="BL206" s="3">
        <v>9348</v>
      </c>
      <c r="BM206" s="2">
        <v>13</v>
      </c>
      <c r="BN206" s="2">
        <v>13</v>
      </c>
      <c r="BO206" s="45"/>
      <c r="BP206" s="2">
        <f>BN206+BO206</f>
        <v>13</v>
      </c>
      <c r="BQ206" s="2">
        <f>BM206/BL206*1000</f>
        <v>1.3906718014548567</v>
      </c>
      <c r="BR206" s="2">
        <f>BP206/BL206*1000</f>
        <v>1.3906718014548567</v>
      </c>
      <c r="BS206" s="2"/>
      <c r="BT206" s="7">
        <v>9430</v>
      </c>
      <c r="BU206" s="3">
        <v>9419</v>
      </c>
      <c r="BV206" s="2">
        <f>BT206-BU206</f>
        <v>11</v>
      </c>
      <c r="BW206" s="2">
        <v>11</v>
      </c>
      <c r="BX206" s="61"/>
      <c r="BY206" s="2">
        <f>BW206+BX206</f>
        <v>11</v>
      </c>
      <c r="BZ206" s="2">
        <f>BV206/BU206*1000</f>
        <v>1.1678522136107867</v>
      </c>
      <c r="CA206" s="2">
        <f>BY206/BU206*1000</f>
        <v>1.1678522136107867</v>
      </c>
      <c r="CB206" s="2"/>
      <c r="CC206" s="105">
        <v>9493</v>
      </c>
      <c r="CD206" s="3">
        <v>9479</v>
      </c>
      <c r="CE206" s="2">
        <f>CC206-CD206</f>
        <v>14</v>
      </c>
      <c r="CF206" s="2">
        <v>14</v>
      </c>
      <c r="CG206" s="61"/>
      <c r="CH206" s="2">
        <f>CF206+CG206</f>
        <v>14</v>
      </c>
      <c r="CI206" s="2">
        <f>CE206/CD206*1000</f>
        <v>1.4769490452579386</v>
      </c>
      <c r="CJ206" s="2">
        <f>CH206/CD206*1000</f>
        <v>1.4769490452579386</v>
      </c>
      <c r="CK206" s="2"/>
      <c r="CL206" s="105">
        <v>9550</v>
      </c>
      <c r="CM206" s="3">
        <v>9548</v>
      </c>
      <c r="CN206" s="2">
        <f>CL206-CM206</f>
        <v>2</v>
      </c>
      <c r="CO206" s="2">
        <f>CN206</f>
        <v>2</v>
      </c>
      <c r="CP206" s="61"/>
      <c r="CQ206" s="2">
        <f>CO206+CP206</f>
        <v>2</v>
      </c>
      <c r="CR206" s="2">
        <f>CN206/CM206*1000</f>
        <v>0.20946795140343527</v>
      </c>
      <c r="CS206" s="2">
        <f>CQ206/CM206*1000</f>
        <v>0.20946795140343527</v>
      </c>
      <c r="CT206" s="2"/>
      <c r="CU206" s="132">
        <v>9577</v>
      </c>
      <c r="CV206" s="3">
        <v>9568</v>
      </c>
      <c r="CW206" s="2">
        <f>CU206-CV206</f>
        <v>9</v>
      </c>
      <c r="CX206" s="2">
        <f>CW206</f>
        <v>9</v>
      </c>
      <c r="CY206" s="61"/>
      <c r="CZ206" s="2">
        <f>CX206+CY206</f>
        <v>9</v>
      </c>
      <c r="DA206" s="2">
        <f>CW206/CV206*1000</f>
        <v>0.94063545150501671</v>
      </c>
      <c r="DB206" s="2">
        <f>CZ206/CV206*1000</f>
        <v>0.94063545150501671</v>
      </c>
      <c r="DC206" s="2"/>
      <c r="DD206" s="132">
        <v>9522</v>
      </c>
      <c r="DE206" s="3">
        <v>9509</v>
      </c>
      <c r="DF206" s="2">
        <f>DD206-DE206</f>
        <v>13</v>
      </c>
      <c r="DG206" s="2">
        <f>DF206</f>
        <v>13</v>
      </c>
      <c r="DH206" s="61"/>
      <c r="DI206" s="2">
        <f>DG206+DH206</f>
        <v>13</v>
      </c>
      <c r="DJ206" s="2">
        <f>DF206/DE206*1000</f>
        <v>1.3671258807445579</v>
      </c>
      <c r="DK206" s="2">
        <f>DI206/DE206*1000</f>
        <v>1.3671258807445579</v>
      </c>
      <c r="DL206" s="2"/>
      <c r="DM206" s="132">
        <v>9470</v>
      </c>
      <c r="DN206" s="2">
        <v>9456</v>
      </c>
      <c r="DO206" s="3">
        <f>DM206-DN206</f>
        <v>14</v>
      </c>
      <c r="DP206" s="3">
        <f>DO206/DN206*1000</f>
        <v>1.4805414551607445</v>
      </c>
      <c r="DQ206" s="2"/>
      <c r="DR206" s="132">
        <v>9424</v>
      </c>
      <c r="DS206" s="2">
        <v>9426</v>
      </c>
      <c r="DT206" s="3">
        <f>DR206-DS206</f>
        <v>-2</v>
      </c>
      <c r="DU206" s="3">
        <f>DT206/DS206*1000</f>
        <v>-0.21217907914279652</v>
      </c>
      <c r="DV206" s="2"/>
      <c r="DW206" s="2"/>
      <c r="DX206" s="77">
        <f>BP206</f>
        <v>13</v>
      </c>
      <c r="DY206" s="83">
        <f>BY206</f>
        <v>11</v>
      </c>
      <c r="DZ206" s="83">
        <f>CH206</f>
        <v>14</v>
      </c>
      <c r="EA206" s="81">
        <f>CQ206</f>
        <v>2</v>
      </c>
      <c r="EB206" s="81">
        <f>CZ206</f>
        <v>9</v>
      </c>
      <c r="EC206" s="81">
        <f>DI206</f>
        <v>13</v>
      </c>
      <c r="ED206" s="81">
        <f>DO206</f>
        <v>14</v>
      </c>
      <c r="EE206" s="81">
        <f>DT206</f>
        <v>-2</v>
      </c>
      <c r="EF206" s="2"/>
      <c r="EG206" s="77">
        <f>DX206/BL206*1000</f>
        <v>1.3906718014548567</v>
      </c>
      <c r="EH206" s="83">
        <f>DY206/BU206*1000</f>
        <v>1.1678522136107867</v>
      </c>
      <c r="EI206" s="83">
        <f>DZ206/CD206*1000</f>
        <v>1.4769490452579386</v>
      </c>
      <c r="EJ206" s="81">
        <f>EA206/CM206*1000</f>
        <v>0.20946795140343527</v>
      </c>
      <c r="EK206" s="81">
        <f>EB206/CV206*1000</f>
        <v>0.94063545150501671</v>
      </c>
      <c r="EL206" s="81">
        <f>EC206/DN206*1000</f>
        <v>1.3747884940778343</v>
      </c>
      <c r="EM206" s="81">
        <f>ED206/DN206*1000</f>
        <v>1.4805414551607445</v>
      </c>
      <c r="EN206" s="81">
        <f>EE206/DS206*1000</f>
        <v>-0.21217907914279652</v>
      </c>
      <c r="EO206" s="2"/>
      <c r="EP206" s="83">
        <f>DY206-DX206</f>
        <v>-2</v>
      </c>
      <c r="EQ206" s="83">
        <f>DZ206-DY206</f>
        <v>3</v>
      </c>
      <c r="ER206" s="83">
        <f>EA206-DZ206</f>
        <v>-12</v>
      </c>
      <c r="ES206" s="83">
        <f>EB206-EA206</f>
        <v>7</v>
      </c>
      <c r="ET206" s="83">
        <f>EC206-EB206</f>
        <v>4</v>
      </c>
      <c r="EU206" s="83">
        <f>ED206-EC206</f>
        <v>1</v>
      </c>
      <c r="EV206" s="83">
        <f>EE206-ED206</f>
        <v>-16</v>
      </c>
      <c r="EW206" s="2">
        <f>EU206+EV206</f>
        <v>-15</v>
      </c>
      <c r="EX206" s="2">
        <f>SUM(ES206:EV206)</f>
        <v>-4</v>
      </c>
      <c r="EY206" s="54"/>
      <c r="EZ206" s="77">
        <f>BR206</f>
        <v>1.3906718014548567</v>
      </c>
      <c r="FA206" s="83">
        <f>CA206</f>
        <v>1.1678522136107867</v>
      </c>
      <c r="FB206" s="83">
        <f>CJ206</f>
        <v>1.4769490452579386</v>
      </c>
      <c r="FC206" s="81">
        <f>CS206</f>
        <v>0.20946795140343527</v>
      </c>
      <c r="FD206" s="83">
        <f>DB206</f>
        <v>0.94063545150501671</v>
      </c>
      <c r="FE206" s="83">
        <f>DP206</f>
        <v>1.4805414551607445</v>
      </c>
      <c r="FF206" s="83">
        <f>DP206</f>
        <v>1.4805414551607445</v>
      </c>
      <c r="FG206" s="83">
        <f>DU206</f>
        <v>-0.21217907914279652</v>
      </c>
      <c r="FH206" s="2">
        <f>EW206/DE206*1000</f>
        <v>-1.5774529393206436</v>
      </c>
      <c r="FI206" s="2">
        <f>EX206/CM206*1000</f>
        <v>-0.41893590280687054</v>
      </c>
      <c r="FJ206" s="2"/>
      <c r="FK206" s="3">
        <f>EE206</f>
        <v>-2</v>
      </c>
    </row>
    <row r="207" spans="1:167" ht="12" customHeight="1" x14ac:dyDescent="0.25">
      <c r="A207" s="2">
        <v>1</v>
      </c>
      <c r="B207" s="10" t="s">
        <v>147</v>
      </c>
      <c r="C207" s="197">
        <v>23027</v>
      </c>
      <c r="D207" s="10"/>
      <c r="E207" s="2" t="s">
        <v>389</v>
      </c>
      <c r="F207" s="33"/>
      <c r="G207" s="33"/>
      <c r="H207" s="33"/>
      <c r="I207" s="33"/>
      <c r="J207" s="33"/>
      <c r="K207" s="33"/>
      <c r="L207" s="33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61"/>
      <c r="X207" s="45"/>
      <c r="Y207" s="3">
        <v>24</v>
      </c>
      <c r="Z207" s="147">
        <v>13</v>
      </c>
      <c r="AA207" s="3">
        <f>SUM(Y207:Z207)</f>
        <v>37</v>
      </c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>
        <v>28</v>
      </c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29">
        <f>SUM(AB207:AT207)</f>
        <v>28</v>
      </c>
      <c r="AV207" s="178">
        <f>SUM(AB207:AJ207)</f>
        <v>0</v>
      </c>
      <c r="AW207" s="178">
        <f>SUM(AK207:AL207)</f>
        <v>28</v>
      </c>
      <c r="AX207" s="178">
        <f>SUM(AM207:AT207)</f>
        <v>0</v>
      </c>
      <c r="AY207" s="29">
        <f>SUM(AV207:AX207)</f>
        <v>28</v>
      </c>
      <c r="AZ207" s="3"/>
      <c r="BA207" s="2">
        <f>AV207</f>
        <v>0</v>
      </c>
      <c r="BB207" s="2">
        <f>AW207</f>
        <v>28</v>
      </c>
      <c r="BC207" s="2">
        <f>AX207</f>
        <v>0</v>
      </c>
      <c r="BD207" s="3">
        <f>AY207</f>
        <v>28</v>
      </c>
      <c r="BE207" s="3">
        <f>EK207</f>
        <v>0.96615834551911428</v>
      </c>
      <c r="BF207" s="2">
        <f>BA207/CV207*1000</f>
        <v>0</v>
      </c>
      <c r="BG207" s="2">
        <f>BB207/CV207*1000</f>
        <v>0.73114685606851892</v>
      </c>
      <c r="BH207" s="2">
        <f>BC207/CV207*1000</f>
        <v>0</v>
      </c>
      <c r="BI207" s="3">
        <f>BD207/CV207*1000</f>
        <v>0.73114685606851892</v>
      </c>
      <c r="BJ207" s="3"/>
      <c r="BK207" s="21">
        <v>36922</v>
      </c>
      <c r="BL207" s="3">
        <v>36827</v>
      </c>
      <c r="BM207" s="2">
        <v>95</v>
      </c>
      <c r="BN207" s="2">
        <v>95</v>
      </c>
      <c r="BO207" s="45"/>
      <c r="BP207" s="2">
        <f>BN207+BO207</f>
        <v>95</v>
      </c>
      <c r="BQ207" s="2">
        <f>BM207/BL207*1000</f>
        <v>2.5796290764927909</v>
      </c>
      <c r="BR207" s="2">
        <f>BP207/BL207*1000</f>
        <v>2.5796290764927909</v>
      </c>
      <c r="BS207" s="2"/>
      <c r="BT207" s="7">
        <v>37164</v>
      </c>
      <c r="BU207" s="3">
        <v>37085</v>
      </c>
      <c r="BV207" s="2">
        <f>BT207-BU207</f>
        <v>79</v>
      </c>
      <c r="BW207" s="2">
        <v>79</v>
      </c>
      <c r="BX207" s="61"/>
      <c r="BY207" s="2">
        <f>BW207+BX207</f>
        <v>79</v>
      </c>
      <c r="BZ207" s="2">
        <f>BV207/BU207*1000</f>
        <v>2.1302413374679792</v>
      </c>
      <c r="CA207" s="2">
        <f>BY207/BU207*1000</f>
        <v>2.1302413374679792</v>
      </c>
      <c r="CB207" s="2"/>
      <c r="CC207" s="105">
        <v>37500</v>
      </c>
      <c r="CD207" s="3">
        <v>37396</v>
      </c>
      <c r="CE207" s="2">
        <f>CC207-CD207</f>
        <v>104</v>
      </c>
      <c r="CF207" s="2">
        <v>104</v>
      </c>
      <c r="CG207" s="61"/>
      <c r="CH207" s="2">
        <f>CF207+CG207</f>
        <v>104</v>
      </c>
      <c r="CI207" s="2">
        <f>CE207/CD207*1000</f>
        <v>2.7810461011872927</v>
      </c>
      <c r="CJ207" s="2">
        <f>CH207/CD207*1000</f>
        <v>2.7810461011872927</v>
      </c>
      <c r="CK207" s="2"/>
      <c r="CL207" s="105">
        <v>38056</v>
      </c>
      <c r="CM207" s="3">
        <v>38022</v>
      </c>
      <c r="CN207" s="2">
        <f>CL207-CM207</f>
        <v>34</v>
      </c>
      <c r="CO207" s="2">
        <f>CN207</f>
        <v>34</v>
      </c>
      <c r="CP207" s="61"/>
      <c r="CQ207" s="2">
        <f>CO207+CP207</f>
        <v>34</v>
      </c>
      <c r="CR207" s="2">
        <f>CN207/CM207*1000</f>
        <v>0.89421913628951655</v>
      </c>
      <c r="CS207" s="2">
        <f>CQ207/CM207*1000</f>
        <v>0.89421913628951655</v>
      </c>
      <c r="CT207" s="2"/>
      <c r="CU207" s="132">
        <v>38333</v>
      </c>
      <c r="CV207" s="3">
        <v>38296</v>
      </c>
      <c r="CW207" s="2">
        <f>CU207-CV207</f>
        <v>37</v>
      </c>
      <c r="CX207" s="2">
        <f>CW207</f>
        <v>37</v>
      </c>
      <c r="CY207" s="61"/>
      <c r="CZ207" s="2">
        <f>CX207+CY207</f>
        <v>37</v>
      </c>
      <c r="DA207" s="2">
        <f>CW207/CV207*1000</f>
        <v>0.96615834551911428</v>
      </c>
      <c r="DB207" s="2">
        <f>CZ207/CV207*1000</f>
        <v>0.96615834551911428</v>
      </c>
      <c r="DC207" s="2"/>
      <c r="DD207" s="132">
        <v>38719</v>
      </c>
      <c r="DE207" s="3">
        <v>38666</v>
      </c>
      <c r="DF207" s="2">
        <f>DD207-DE207</f>
        <v>53</v>
      </c>
      <c r="DG207" s="2">
        <f>DF207</f>
        <v>53</v>
      </c>
      <c r="DH207" s="61"/>
      <c r="DI207" s="2">
        <f>DG207+DH207</f>
        <v>53</v>
      </c>
      <c r="DJ207" s="2">
        <f>DF207/DE207*1000</f>
        <v>1.3707132881601407</v>
      </c>
      <c r="DK207" s="2">
        <f>DI207/DE207*1000</f>
        <v>1.3707132881601407</v>
      </c>
      <c r="DL207" s="2"/>
      <c r="DM207" s="132">
        <v>39111</v>
      </c>
      <c r="DN207" s="2">
        <v>39074</v>
      </c>
      <c r="DO207" s="3">
        <f>DM207-DN207</f>
        <v>37</v>
      </c>
      <c r="DP207" s="3">
        <f>DO207/DN207*1000</f>
        <v>0.94692122639095044</v>
      </c>
      <c r="DQ207" s="2"/>
      <c r="DR207" s="132">
        <v>39546</v>
      </c>
      <c r="DS207" s="2">
        <v>39536</v>
      </c>
      <c r="DT207" s="3">
        <f>DR207-DS207</f>
        <v>10</v>
      </c>
      <c r="DU207" s="3">
        <f>DT207/DS207*1000</f>
        <v>0.25293403480372317</v>
      </c>
      <c r="DV207" s="2"/>
      <c r="DW207" s="2"/>
      <c r="DX207" s="77">
        <f>BP207</f>
        <v>95</v>
      </c>
      <c r="DY207" s="83">
        <f>BY207</f>
        <v>79</v>
      </c>
      <c r="DZ207" s="83">
        <f>CH207</f>
        <v>104</v>
      </c>
      <c r="EA207" s="81">
        <f>CQ207</f>
        <v>34</v>
      </c>
      <c r="EB207" s="81">
        <f>CZ207</f>
        <v>37</v>
      </c>
      <c r="EC207" s="81">
        <f>DI207</f>
        <v>53</v>
      </c>
      <c r="ED207" s="81">
        <f>DO207</f>
        <v>37</v>
      </c>
      <c r="EE207" s="81">
        <f>DT207</f>
        <v>10</v>
      </c>
      <c r="EF207" s="2"/>
      <c r="EG207" s="77">
        <f>DX207/BL207*1000</f>
        <v>2.5796290764927909</v>
      </c>
      <c r="EH207" s="83">
        <f>DY207/BU207*1000</f>
        <v>2.1302413374679792</v>
      </c>
      <c r="EI207" s="83">
        <f>DZ207/CD207*1000</f>
        <v>2.7810461011872927</v>
      </c>
      <c r="EJ207" s="81">
        <f>EA207/CM207*1000</f>
        <v>0.89421913628951655</v>
      </c>
      <c r="EK207" s="81">
        <f>EB207/CV207*1000</f>
        <v>0.96615834551911428</v>
      </c>
      <c r="EL207" s="81">
        <f>EC207/DN207*1000</f>
        <v>1.3564006756410913</v>
      </c>
      <c r="EM207" s="81">
        <f>ED207/DN207*1000</f>
        <v>0.94692122639095044</v>
      </c>
      <c r="EN207" s="81">
        <f>EE207/DS207*1000</f>
        <v>0.25293403480372317</v>
      </c>
      <c r="EO207" s="2"/>
      <c r="EP207" s="83">
        <f>DY207-DX207</f>
        <v>-16</v>
      </c>
      <c r="EQ207" s="83">
        <f>DZ207-DY207</f>
        <v>25</v>
      </c>
      <c r="ER207" s="83">
        <f>EA207-DZ207</f>
        <v>-70</v>
      </c>
      <c r="ES207" s="83">
        <f>EB207-EA207</f>
        <v>3</v>
      </c>
      <c r="ET207" s="83">
        <f>EC207-EB207</f>
        <v>16</v>
      </c>
      <c r="EU207" s="83">
        <f>ED207-EC207</f>
        <v>-16</v>
      </c>
      <c r="EV207" s="83">
        <f>EE207-ED207</f>
        <v>-27</v>
      </c>
      <c r="EW207" s="2">
        <f>EU207+EV207</f>
        <v>-43</v>
      </c>
      <c r="EX207" s="2">
        <f>SUM(ES207:EV207)</f>
        <v>-24</v>
      </c>
      <c r="EY207" s="54"/>
      <c r="EZ207" s="77">
        <f>BR207</f>
        <v>2.5796290764927909</v>
      </c>
      <c r="FA207" s="83">
        <f>CA207</f>
        <v>2.1302413374679792</v>
      </c>
      <c r="FB207" s="83">
        <f>CJ207</f>
        <v>2.7810461011872927</v>
      </c>
      <c r="FC207" s="81">
        <f>CS207</f>
        <v>0.89421913628951655</v>
      </c>
      <c r="FD207" s="83">
        <f>DB207</f>
        <v>0.96615834551911428</v>
      </c>
      <c r="FE207" s="83">
        <f>DP207</f>
        <v>0.94692122639095044</v>
      </c>
      <c r="FF207" s="83">
        <f>DP207</f>
        <v>0.94692122639095044</v>
      </c>
      <c r="FG207" s="83">
        <f>DU207</f>
        <v>0.25293403480372317</v>
      </c>
      <c r="FH207" s="2">
        <f>EW207/DE207*1000</f>
        <v>-1.1120881394506801</v>
      </c>
      <c r="FI207" s="2">
        <f>EX207/CM207*1000</f>
        <v>-0.6312135079690705</v>
      </c>
      <c r="FJ207" s="2"/>
      <c r="FK207" s="3">
        <f>EE207</f>
        <v>10</v>
      </c>
    </row>
    <row r="208" spans="1:167" ht="12" customHeight="1" x14ac:dyDescent="0.25">
      <c r="A208" s="2">
        <v>1</v>
      </c>
      <c r="B208" s="10" t="s">
        <v>153</v>
      </c>
      <c r="C208" s="197">
        <v>71069</v>
      </c>
      <c r="D208" s="10"/>
      <c r="E208" s="2" t="s">
        <v>390</v>
      </c>
      <c r="F208" s="33"/>
      <c r="G208" s="33"/>
      <c r="H208" s="33"/>
      <c r="I208" s="33"/>
      <c r="J208" s="33"/>
      <c r="K208" s="33"/>
      <c r="L208" s="33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61"/>
      <c r="X208" s="45"/>
      <c r="Y208" s="3">
        <v>3</v>
      </c>
      <c r="Z208" s="147">
        <v>9</v>
      </c>
      <c r="AA208" s="3">
        <f>SUM(Y208:Z208)</f>
        <v>12</v>
      </c>
      <c r="AB208" s="178" t="s">
        <v>694</v>
      </c>
      <c r="AC208" s="178" t="s">
        <v>694</v>
      </c>
      <c r="AD208" s="178"/>
      <c r="AE208" s="178"/>
      <c r="AF208" s="178"/>
      <c r="AG208" s="178"/>
      <c r="AH208" s="178"/>
      <c r="AI208" s="178"/>
      <c r="AJ208" s="178"/>
      <c r="AK208" s="178">
        <v>7</v>
      </c>
      <c r="AL208" s="178"/>
      <c r="AM208" s="178" t="s">
        <v>694</v>
      </c>
      <c r="AN208" s="178" t="s">
        <v>694</v>
      </c>
      <c r="AO208" s="178"/>
      <c r="AP208" s="178"/>
      <c r="AQ208" s="178"/>
      <c r="AR208" s="178"/>
      <c r="AS208" s="178" t="s">
        <v>694</v>
      </c>
      <c r="AT208" s="178"/>
      <c r="AU208" s="29">
        <f>SUM(AB208:AT208)</f>
        <v>7</v>
      </c>
      <c r="AV208" s="178">
        <f>SUM(AB208:AJ208)</f>
        <v>0</v>
      </c>
      <c r="AW208" s="178">
        <f>SUM(AK208:AL208)</f>
        <v>7</v>
      </c>
      <c r="AX208" s="178">
        <f>SUM(AM208:AT208)</f>
        <v>0</v>
      </c>
      <c r="AY208" s="29">
        <f>SUM(AV208:AX208)</f>
        <v>7</v>
      </c>
      <c r="AZ208" s="3"/>
      <c r="BA208" s="2">
        <f>AV208</f>
        <v>0</v>
      </c>
      <c r="BB208" s="2">
        <f>AW208</f>
        <v>7</v>
      </c>
      <c r="BC208" s="2">
        <f>AX208</f>
        <v>0</v>
      </c>
      <c r="BD208" s="3">
        <f>AY208</f>
        <v>7</v>
      </c>
      <c r="BE208" s="3">
        <f>EK208</f>
        <v>0.47089847428894333</v>
      </c>
      <c r="BF208" s="2">
        <f>BA208/CV208*1000</f>
        <v>0</v>
      </c>
      <c r="BG208" s="2">
        <f>BB208/CV208*1000</f>
        <v>0.65925786400452058</v>
      </c>
      <c r="BH208" s="2">
        <f>BC208/CV208*1000</f>
        <v>0</v>
      </c>
      <c r="BI208" s="3">
        <f>BD208/CV208*1000</f>
        <v>0.65925786400452058</v>
      </c>
      <c r="BJ208" s="3"/>
      <c r="BK208" s="21">
        <v>10402</v>
      </c>
      <c r="BL208" s="3">
        <v>10391</v>
      </c>
      <c r="BM208" s="2">
        <v>11</v>
      </c>
      <c r="BN208" s="2">
        <v>11</v>
      </c>
      <c r="BO208" s="45"/>
      <c r="BP208" s="2">
        <f>BN208+BO208</f>
        <v>11</v>
      </c>
      <c r="BQ208" s="2">
        <f>BM208/BL208*1000</f>
        <v>1.058608411125012</v>
      </c>
      <c r="BR208" s="2">
        <f>BP208/BL208*1000</f>
        <v>1.058608411125012</v>
      </c>
      <c r="BS208" s="2"/>
      <c r="BT208" s="7">
        <v>10479</v>
      </c>
      <c r="BU208" s="3">
        <v>10475</v>
      </c>
      <c r="BV208" s="2">
        <f>BT208-BU208</f>
        <v>4</v>
      </c>
      <c r="BW208" s="2">
        <v>4</v>
      </c>
      <c r="BX208" s="61"/>
      <c r="BY208" s="2">
        <f>BW208+BX208</f>
        <v>4</v>
      </c>
      <c r="BZ208" s="2">
        <f>BV208/BU208*1000</f>
        <v>0.38186157517899766</v>
      </c>
      <c r="CA208" s="2">
        <f>BY208/BU208*1000</f>
        <v>0.38186157517899766</v>
      </c>
      <c r="CB208" s="2"/>
      <c r="CC208" s="105">
        <v>10584</v>
      </c>
      <c r="CD208" s="3">
        <v>10569</v>
      </c>
      <c r="CE208" s="2">
        <f>CC208-CD208</f>
        <v>15</v>
      </c>
      <c r="CF208" s="2">
        <v>15</v>
      </c>
      <c r="CG208" s="61"/>
      <c r="CH208" s="2">
        <f>CF208+CG208</f>
        <v>15</v>
      </c>
      <c r="CI208" s="2">
        <f>CE208/CD208*1000</f>
        <v>1.4192449616803859</v>
      </c>
      <c r="CJ208" s="2">
        <f>CH208/CD208*1000</f>
        <v>1.4192449616803859</v>
      </c>
      <c r="CK208" s="2"/>
      <c r="CL208" s="105">
        <v>10619</v>
      </c>
      <c r="CM208" s="3">
        <v>10618</v>
      </c>
      <c r="CN208" s="2">
        <f>CL208-CM208</f>
        <v>1</v>
      </c>
      <c r="CO208" s="2">
        <f>CN208</f>
        <v>1</v>
      </c>
      <c r="CP208" s="61"/>
      <c r="CQ208" s="2">
        <f>CO208+CP208</f>
        <v>1</v>
      </c>
      <c r="CR208" s="2">
        <f>CN208/CM208*1000</f>
        <v>9.4179694857788668E-2</v>
      </c>
      <c r="CS208" s="2">
        <f>CQ208/CM208*1000</f>
        <v>9.4179694857788668E-2</v>
      </c>
      <c r="CT208" s="2"/>
      <c r="CU208" s="132">
        <v>10623</v>
      </c>
      <c r="CV208" s="3">
        <v>10618</v>
      </c>
      <c r="CW208" s="2">
        <f>CU208-CV208</f>
        <v>5</v>
      </c>
      <c r="CX208" s="2">
        <f>CW208</f>
        <v>5</v>
      </c>
      <c r="CY208" s="61"/>
      <c r="CZ208" s="2">
        <f>CX208+CY208</f>
        <v>5</v>
      </c>
      <c r="DA208" s="2">
        <f>CW208/CV208*1000</f>
        <v>0.47089847428894333</v>
      </c>
      <c r="DB208" s="2">
        <f>CZ208/CV208*1000</f>
        <v>0.47089847428894333</v>
      </c>
      <c r="DC208" s="2"/>
      <c r="DD208" s="132">
        <v>10731</v>
      </c>
      <c r="DE208" s="3">
        <v>10729</v>
      </c>
      <c r="DF208" s="2">
        <f>DD208-DE208</f>
        <v>2</v>
      </c>
      <c r="DG208" s="2">
        <f>DF208</f>
        <v>2</v>
      </c>
      <c r="DH208" s="61"/>
      <c r="DI208" s="2">
        <f>DG208+DH208</f>
        <v>2</v>
      </c>
      <c r="DJ208" s="2">
        <f>DF208/DE208*1000</f>
        <v>0.18641066268990586</v>
      </c>
      <c r="DK208" s="2">
        <f>DI208/DE208*1000</f>
        <v>0.18641066268990586</v>
      </c>
      <c r="DL208" s="2"/>
      <c r="DM208" s="132">
        <v>10820</v>
      </c>
      <c r="DN208" s="2">
        <v>10813</v>
      </c>
      <c r="DO208" s="3">
        <f>DM208-DN208</f>
        <v>7</v>
      </c>
      <c r="DP208" s="3">
        <f>DO208/DN208*1000</f>
        <v>0.64736890779617129</v>
      </c>
      <c r="DQ208" s="2"/>
      <c r="DR208" s="132">
        <v>10906</v>
      </c>
      <c r="DS208" s="2">
        <v>10885</v>
      </c>
      <c r="DT208" s="3">
        <f>DR208-DS208</f>
        <v>21</v>
      </c>
      <c r="DU208" s="3">
        <f>DT208/DS208*1000</f>
        <v>1.9292604501607717</v>
      </c>
      <c r="DV208" s="2"/>
      <c r="DW208" s="2"/>
      <c r="DX208" s="77">
        <f>BP208</f>
        <v>11</v>
      </c>
      <c r="DY208" s="83">
        <f>BY208</f>
        <v>4</v>
      </c>
      <c r="DZ208" s="83">
        <f>CH208</f>
        <v>15</v>
      </c>
      <c r="EA208" s="81">
        <f>CQ208</f>
        <v>1</v>
      </c>
      <c r="EB208" s="81">
        <f>CZ208</f>
        <v>5</v>
      </c>
      <c r="EC208" s="81">
        <f>DI208</f>
        <v>2</v>
      </c>
      <c r="ED208" s="81">
        <f>DO208</f>
        <v>7</v>
      </c>
      <c r="EE208" s="81">
        <f>DT208</f>
        <v>21</v>
      </c>
      <c r="EF208" s="2"/>
      <c r="EG208" s="77">
        <f>DX208/BL208*1000</f>
        <v>1.058608411125012</v>
      </c>
      <c r="EH208" s="83">
        <f>DY208/BU208*1000</f>
        <v>0.38186157517899766</v>
      </c>
      <c r="EI208" s="83">
        <f>DZ208/CD208*1000</f>
        <v>1.4192449616803859</v>
      </c>
      <c r="EJ208" s="81">
        <f>EA208/CM208*1000</f>
        <v>9.4179694857788668E-2</v>
      </c>
      <c r="EK208" s="81">
        <f>EB208/CV208*1000</f>
        <v>0.47089847428894333</v>
      </c>
      <c r="EL208" s="81">
        <f>EC208/DN208*1000</f>
        <v>0.18496254508462037</v>
      </c>
      <c r="EM208" s="81">
        <f>ED208/DN208*1000</f>
        <v>0.64736890779617129</v>
      </c>
      <c r="EN208" s="81">
        <f>EE208/DS208*1000</f>
        <v>1.9292604501607717</v>
      </c>
      <c r="EO208" s="2"/>
      <c r="EP208" s="83">
        <f>DY208-DX208</f>
        <v>-7</v>
      </c>
      <c r="EQ208" s="83">
        <f>DZ208-DY208</f>
        <v>11</v>
      </c>
      <c r="ER208" s="83">
        <f>EA208-DZ208</f>
        <v>-14</v>
      </c>
      <c r="ES208" s="83">
        <f>EB208-EA208</f>
        <v>4</v>
      </c>
      <c r="ET208" s="83">
        <f>EC208-EB208</f>
        <v>-3</v>
      </c>
      <c r="EU208" s="83">
        <f>ED208-EC208</f>
        <v>5</v>
      </c>
      <c r="EV208" s="83">
        <f>EE208-ED208</f>
        <v>14</v>
      </c>
      <c r="EW208" s="2">
        <f>EU208+EV208</f>
        <v>19</v>
      </c>
      <c r="EX208" s="2">
        <f>SUM(ES208:EV208)</f>
        <v>20</v>
      </c>
      <c r="EY208" s="54"/>
      <c r="EZ208" s="77">
        <f>BR208</f>
        <v>1.058608411125012</v>
      </c>
      <c r="FA208" s="83">
        <f>CA208</f>
        <v>0.38186157517899766</v>
      </c>
      <c r="FB208" s="83">
        <f>CJ208</f>
        <v>1.4192449616803859</v>
      </c>
      <c r="FC208" s="81">
        <f>CS208</f>
        <v>9.4179694857788668E-2</v>
      </c>
      <c r="FD208" s="83">
        <f>DB208</f>
        <v>0.47089847428894333</v>
      </c>
      <c r="FE208" s="83">
        <f>DP208</f>
        <v>0.64736890779617129</v>
      </c>
      <c r="FF208" s="83">
        <f>DP208</f>
        <v>0.64736890779617129</v>
      </c>
      <c r="FG208" s="83">
        <f>DU208</f>
        <v>1.9292604501607717</v>
      </c>
      <c r="FH208" s="2">
        <f>EW208/DE208*1000</f>
        <v>1.7709012955541057</v>
      </c>
      <c r="FI208" s="2">
        <f>EX208/CM208*1000</f>
        <v>1.8835938971557733</v>
      </c>
      <c r="FJ208" s="2"/>
      <c r="FK208" s="3">
        <f>EE208</f>
        <v>21</v>
      </c>
    </row>
    <row r="209" spans="1:167" ht="12" customHeight="1" x14ac:dyDescent="0.25">
      <c r="A209" s="2">
        <v>1</v>
      </c>
      <c r="B209" s="10" t="s">
        <v>150</v>
      </c>
      <c r="C209" s="197">
        <v>42008</v>
      </c>
      <c r="D209" s="10"/>
      <c r="E209" s="2" t="s">
        <v>391</v>
      </c>
      <c r="F209" s="33"/>
      <c r="G209" s="33"/>
      <c r="H209" s="33"/>
      <c r="I209" s="33"/>
      <c r="J209" s="33"/>
      <c r="K209" s="33"/>
      <c r="L209" s="33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61"/>
      <c r="X209" s="45"/>
      <c r="Y209" s="3">
        <v>18</v>
      </c>
      <c r="Z209" s="147">
        <v>9</v>
      </c>
      <c r="AA209" s="3">
        <f>SUM(Y209:Z209)</f>
        <v>27</v>
      </c>
      <c r="AB209" s="178"/>
      <c r="AC209" s="178" t="s">
        <v>694</v>
      </c>
      <c r="AD209" s="178"/>
      <c r="AE209" s="178"/>
      <c r="AF209" s="178"/>
      <c r="AG209" s="178"/>
      <c r="AH209" s="178"/>
      <c r="AI209" s="178"/>
      <c r="AJ209" s="178"/>
      <c r="AK209" s="178">
        <v>16</v>
      </c>
      <c r="AL209" s="178" t="s">
        <v>694</v>
      </c>
      <c r="AM209" s="178" t="s">
        <v>694</v>
      </c>
      <c r="AN209" s="178" t="s">
        <v>694</v>
      </c>
      <c r="AO209" s="178"/>
      <c r="AP209" s="178" t="s">
        <v>694</v>
      </c>
      <c r="AQ209" s="178"/>
      <c r="AR209" s="178"/>
      <c r="AS209" s="178" t="s">
        <v>694</v>
      </c>
      <c r="AT209" s="178" t="s">
        <v>694</v>
      </c>
      <c r="AU209" s="29">
        <f>SUM(AB209:AT209)</f>
        <v>16</v>
      </c>
      <c r="AV209" s="178">
        <f>SUM(AB209:AJ209)</f>
        <v>0</v>
      </c>
      <c r="AW209" s="178">
        <f>SUM(AK209:AL209)</f>
        <v>16</v>
      </c>
      <c r="AX209" s="178">
        <f>SUM(AM209:AT209)</f>
        <v>0</v>
      </c>
      <c r="AY209" s="29">
        <f>SUM(AV209:AX209)</f>
        <v>16</v>
      </c>
      <c r="AZ209" s="3"/>
      <c r="BA209" s="2">
        <f>AV209</f>
        <v>0</v>
      </c>
      <c r="BB209" s="2">
        <f>AW209</f>
        <v>16</v>
      </c>
      <c r="BC209" s="2">
        <f>AX209</f>
        <v>0</v>
      </c>
      <c r="BD209" s="3">
        <f>AY209</f>
        <v>16</v>
      </c>
      <c r="BE209" s="3">
        <f>EK209</f>
        <v>1.3777453602398899</v>
      </c>
      <c r="BF209" s="2">
        <f>BA209/CV209*1000</f>
        <v>0</v>
      </c>
      <c r="BG209" s="2">
        <f>BB209/CV209*1000</f>
        <v>0.6483507577599481</v>
      </c>
      <c r="BH209" s="2">
        <f>BC209/CV209*1000</f>
        <v>0</v>
      </c>
      <c r="BI209" s="3">
        <f>BD209/CV209*1000</f>
        <v>0.6483507577599481</v>
      </c>
      <c r="BJ209" s="3"/>
      <c r="BK209" s="21">
        <v>24462</v>
      </c>
      <c r="BL209" s="3">
        <v>24426</v>
      </c>
      <c r="BM209" s="2">
        <v>36</v>
      </c>
      <c r="BN209" s="2">
        <v>36</v>
      </c>
      <c r="BO209" s="45"/>
      <c r="BP209" s="2">
        <f>BN209+BO209</f>
        <v>36</v>
      </c>
      <c r="BQ209" s="2">
        <f>BM209/BL209*1000</f>
        <v>1.4738393515106853</v>
      </c>
      <c r="BR209" s="2">
        <f>BP209/BL209*1000</f>
        <v>1.4738393515106853</v>
      </c>
      <c r="BS209" s="2"/>
      <c r="BT209" s="7">
        <v>24564</v>
      </c>
      <c r="BU209" s="3">
        <v>24500</v>
      </c>
      <c r="BV209" s="2">
        <f>BT209-BU209</f>
        <v>64</v>
      </c>
      <c r="BW209" s="2">
        <v>64</v>
      </c>
      <c r="BX209" s="61"/>
      <c r="BY209" s="2">
        <f>BW209+BX209</f>
        <v>64</v>
      </c>
      <c r="BZ209" s="2">
        <f>BV209/BU209*1000</f>
        <v>2.6122448979591835</v>
      </c>
      <c r="CA209" s="2">
        <f>BY209/BU209*1000</f>
        <v>2.6122448979591835</v>
      </c>
      <c r="CB209" s="2"/>
      <c r="CC209" s="105">
        <v>24698</v>
      </c>
      <c r="CD209" s="3">
        <v>24654</v>
      </c>
      <c r="CE209" s="2">
        <f>CC209-CD209</f>
        <v>44</v>
      </c>
      <c r="CF209" s="2">
        <v>44</v>
      </c>
      <c r="CG209" s="61"/>
      <c r="CH209" s="2">
        <f>CF209+CG209</f>
        <v>44</v>
      </c>
      <c r="CI209" s="2">
        <f>CE209/CD209*1000</f>
        <v>1.7847002514804899</v>
      </c>
      <c r="CJ209" s="2">
        <f>CH209/CD209*1000</f>
        <v>1.7847002514804899</v>
      </c>
      <c r="CK209" s="2"/>
      <c r="CL209" s="105">
        <v>24622</v>
      </c>
      <c r="CM209" s="3">
        <v>24576</v>
      </c>
      <c r="CN209" s="2">
        <f>CL209-CM209</f>
        <v>46</v>
      </c>
      <c r="CO209" s="2">
        <f>CN209</f>
        <v>46</v>
      </c>
      <c r="CP209" s="61"/>
      <c r="CQ209" s="2">
        <f>CO209+CP209</f>
        <v>46</v>
      </c>
      <c r="CR209" s="2">
        <f>CN209/CM209*1000</f>
        <v>1.8717447916666667</v>
      </c>
      <c r="CS209" s="2">
        <f>CQ209/CM209*1000</f>
        <v>1.8717447916666667</v>
      </c>
      <c r="CT209" s="2"/>
      <c r="CU209" s="132">
        <v>24712</v>
      </c>
      <c r="CV209" s="3">
        <v>24678</v>
      </c>
      <c r="CW209" s="2">
        <f>CU209-CV209</f>
        <v>34</v>
      </c>
      <c r="CX209" s="2">
        <f>CW209</f>
        <v>34</v>
      </c>
      <c r="CY209" s="61"/>
      <c r="CZ209" s="2">
        <f>CX209+CY209</f>
        <v>34</v>
      </c>
      <c r="DA209" s="2">
        <f>CW209/CV209*1000</f>
        <v>1.3777453602398899</v>
      </c>
      <c r="DB209" s="2">
        <f>CZ209/CV209*1000</f>
        <v>1.3777453602398899</v>
      </c>
      <c r="DC209" s="2"/>
      <c r="DD209" s="132">
        <v>24755</v>
      </c>
      <c r="DE209" s="3">
        <v>24753</v>
      </c>
      <c r="DF209" s="2">
        <f>DD209-DE209</f>
        <v>2</v>
      </c>
      <c r="DG209" s="2">
        <f>DF209</f>
        <v>2</v>
      </c>
      <c r="DH209" s="61"/>
      <c r="DI209" s="2">
        <f>DG209+DH209</f>
        <v>2</v>
      </c>
      <c r="DJ209" s="2">
        <f>DF209/DE209*1000</f>
        <v>8.0798287076313979E-2</v>
      </c>
      <c r="DK209" s="2">
        <f>DI209/DE209*1000</f>
        <v>8.0798287076313979E-2</v>
      </c>
      <c r="DL209" s="2"/>
      <c r="DM209" s="132">
        <v>24835</v>
      </c>
      <c r="DN209" s="2">
        <v>24825</v>
      </c>
      <c r="DO209" s="3">
        <f>DM209-DN209</f>
        <v>10</v>
      </c>
      <c r="DP209" s="3">
        <f>DO209/DN209*1000</f>
        <v>0.4028197381671702</v>
      </c>
      <c r="DQ209" s="2"/>
      <c r="DR209" s="132">
        <v>24838</v>
      </c>
      <c r="DS209" s="2">
        <v>24838</v>
      </c>
      <c r="DT209" s="3">
        <f>DR209-DS209</f>
        <v>0</v>
      </c>
      <c r="DU209" s="3">
        <f>DT209/DS209*1000</f>
        <v>0</v>
      </c>
      <c r="DV209" s="2"/>
      <c r="DW209" s="2"/>
      <c r="DX209" s="77">
        <f>BP209</f>
        <v>36</v>
      </c>
      <c r="DY209" s="83">
        <f>BY209</f>
        <v>64</v>
      </c>
      <c r="DZ209" s="83">
        <f>CH209</f>
        <v>44</v>
      </c>
      <c r="EA209" s="81">
        <f>CQ209</f>
        <v>46</v>
      </c>
      <c r="EB209" s="81">
        <f>CZ209</f>
        <v>34</v>
      </c>
      <c r="EC209" s="81">
        <f>DI209</f>
        <v>2</v>
      </c>
      <c r="ED209" s="81">
        <f>DO209</f>
        <v>10</v>
      </c>
      <c r="EE209" s="81">
        <f>DT209</f>
        <v>0</v>
      </c>
      <c r="EF209" s="2"/>
      <c r="EG209" s="77">
        <f>DX209/BL209*1000</f>
        <v>1.4738393515106853</v>
      </c>
      <c r="EH209" s="83">
        <f>DY209/BU209*1000</f>
        <v>2.6122448979591835</v>
      </c>
      <c r="EI209" s="83">
        <f>DZ209/CD209*1000</f>
        <v>1.7847002514804899</v>
      </c>
      <c r="EJ209" s="81">
        <f>EA209/CM209*1000</f>
        <v>1.8717447916666667</v>
      </c>
      <c r="EK209" s="81">
        <f>EB209/CV209*1000</f>
        <v>1.3777453602398899</v>
      </c>
      <c r="EL209" s="81">
        <f>EC209/DN209*1000</f>
        <v>8.0563947633434038E-2</v>
      </c>
      <c r="EM209" s="81">
        <f>ED209/DN209*1000</f>
        <v>0.4028197381671702</v>
      </c>
      <c r="EN209" s="81">
        <f>EE209/DS209*1000</f>
        <v>0</v>
      </c>
      <c r="EO209" s="2"/>
      <c r="EP209" s="83">
        <f>DY209-DX209</f>
        <v>28</v>
      </c>
      <c r="EQ209" s="83">
        <f>DZ209-DY209</f>
        <v>-20</v>
      </c>
      <c r="ER209" s="83">
        <f>EA209-DZ209</f>
        <v>2</v>
      </c>
      <c r="ES209" s="83">
        <f>EB209-EA209</f>
        <v>-12</v>
      </c>
      <c r="ET209" s="83">
        <f>EC209-EB209</f>
        <v>-32</v>
      </c>
      <c r="EU209" s="83">
        <f>ED209-EC209</f>
        <v>8</v>
      </c>
      <c r="EV209" s="83">
        <f>EE209-ED209</f>
        <v>-10</v>
      </c>
      <c r="EW209" s="2">
        <f>EU209+EV209</f>
        <v>-2</v>
      </c>
      <c r="EX209" s="2">
        <f>SUM(ES209:EV209)</f>
        <v>-46</v>
      </c>
      <c r="EY209" s="54"/>
      <c r="EZ209" s="77">
        <f>BR209</f>
        <v>1.4738393515106853</v>
      </c>
      <c r="FA209" s="83">
        <f>CA209</f>
        <v>2.6122448979591835</v>
      </c>
      <c r="FB209" s="83">
        <f>CJ209</f>
        <v>1.7847002514804899</v>
      </c>
      <c r="FC209" s="81">
        <f>CS209</f>
        <v>1.8717447916666667</v>
      </c>
      <c r="FD209" s="83">
        <f>DB209</f>
        <v>1.3777453602398899</v>
      </c>
      <c r="FE209" s="83">
        <f>DP209</f>
        <v>0.4028197381671702</v>
      </c>
      <c r="FF209" s="83">
        <f>DP209</f>
        <v>0.4028197381671702</v>
      </c>
      <c r="FG209" s="83">
        <f>DU209</f>
        <v>0</v>
      </c>
      <c r="FH209" s="2">
        <f>EW209/DE209*1000</f>
        <v>-8.0798287076313979E-2</v>
      </c>
      <c r="FI209" s="2">
        <f>EX209/CM209*1000</f>
        <v>-1.8717447916666667</v>
      </c>
      <c r="FJ209" s="2"/>
      <c r="FK209" s="3">
        <f>EE209</f>
        <v>0</v>
      </c>
    </row>
    <row r="210" spans="1:167" ht="12" customHeight="1" x14ac:dyDescent="0.25">
      <c r="A210" s="2">
        <v>3</v>
      </c>
      <c r="B210" s="10" t="s">
        <v>152</v>
      </c>
      <c r="C210" s="197">
        <v>61024</v>
      </c>
      <c r="D210" s="10"/>
      <c r="E210" s="2" t="s">
        <v>392</v>
      </c>
      <c r="F210" s="33"/>
      <c r="G210" s="33"/>
      <c r="H210" s="33"/>
      <c r="I210" s="33"/>
      <c r="J210" s="33"/>
      <c r="K210" s="33"/>
      <c r="L210" s="33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61"/>
      <c r="X210" s="45"/>
      <c r="Y210" s="3">
        <v>12</v>
      </c>
      <c r="Z210" s="147">
        <v>2</v>
      </c>
      <c r="AA210" s="3">
        <f>SUM(Y210:Z210)</f>
        <v>14</v>
      </c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29"/>
      <c r="AV210" s="148"/>
      <c r="AW210" s="148"/>
      <c r="AX210" s="148"/>
      <c r="AY210" s="29"/>
      <c r="AZ210" s="3"/>
      <c r="BA210" s="188">
        <f>AV210</f>
        <v>0</v>
      </c>
      <c r="BB210" s="2">
        <f>AW210</f>
        <v>0</v>
      </c>
      <c r="BC210" s="2">
        <f>AX210</f>
        <v>0</v>
      </c>
      <c r="BD210" s="147">
        <f>AY210</f>
        <v>0</v>
      </c>
      <c r="BE210" s="3">
        <f>EK210</f>
        <v>4.123711340206186</v>
      </c>
      <c r="BF210" s="188">
        <f>BA210/CV210*1000</f>
        <v>0</v>
      </c>
      <c r="BG210" s="2">
        <f>BB210/CV210*1000</f>
        <v>0</v>
      </c>
      <c r="BH210" s="2">
        <f>BC210/CV210*1000</f>
        <v>0</v>
      </c>
      <c r="BI210" s="147">
        <f>BD210/CV210*1000</f>
        <v>0</v>
      </c>
      <c r="BJ210" s="3"/>
      <c r="BK210" s="21">
        <v>3819</v>
      </c>
      <c r="BL210" s="3">
        <v>3801</v>
      </c>
      <c r="BM210" s="2">
        <v>18</v>
      </c>
      <c r="BN210" s="2">
        <v>18</v>
      </c>
      <c r="BO210" s="45"/>
      <c r="BP210" s="2">
        <f>BN210+BO210</f>
        <v>18</v>
      </c>
      <c r="BQ210" s="2">
        <f>BM210/BL210*1000</f>
        <v>4.7355958958168909</v>
      </c>
      <c r="BR210" s="2">
        <f>BP210/BL210*1000</f>
        <v>4.7355958958168909</v>
      </c>
      <c r="BS210" s="2"/>
      <c r="BT210" s="7">
        <v>3863</v>
      </c>
      <c r="BU210" s="3">
        <v>3838</v>
      </c>
      <c r="BV210" s="2">
        <f>BT210-BU210</f>
        <v>25</v>
      </c>
      <c r="BW210" s="2">
        <v>25</v>
      </c>
      <c r="BX210" s="61"/>
      <c r="BY210" s="2">
        <f>BW210+BX210</f>
        <v>25</v>
      </c>
      <c r="BZ210" s="2">
        <f>BV210/BU210*1000</f>
        <v>6.5138092756644088</v>
      </c>
      <c r="CA210" s="2">
        <f>BY210/BU210*1000</f>
        <v>6.5138092756644088</v>
      </c>
      <c r="CB210" s="2"/>
      <c r="CC210" s="105">
        <v>3920</v>
      </c>
      <c r="CD210" s="3">
        <v>3898</v>
      </c>
      <c r="CE210" s="2">
        <f>CC210-CD210</f>
        <v>22</v>
      </c>
      <c r="CF210" s="2">
        <v>22</v>
      </c>
      <c r="CG210" s="61"/>
      <c r="CH210" s="2">
        <f>CF210+CG210</f>
        <v>22</v>
      </c>
      <c r="CI210" s="2">
        <f>CE210/CD210*1000</f>
        <v>5.6439199589533091</v>
      </c>
      <c r="CJ210" s="2">
        <f>CH210/CD210*1000</f>
        <v>5.6439199589533091</v>
      </c>
      <c r="CK210" s="2"/>
      <c r="CL210" s="105">
        <v>3894</v>
      </c>
      <c r="CM210" s="3">
        <v>3887</v>
      </c>
      <c r="CN210" s="2">
        <f>CL210-CM210</f>
        <v>7</v>
      </c>
      <c r="CO210" s="2">
        <f>CN210</f>
        <v>7</v>
      </c>
      <c r="CP210" s="61"/>
      <c r="CQ210" s="2">
        <f>CO210+CP210</f>
        <v>7</v>
      </c>
      <c r="CR210" s="2">
        <f>CN210/CM210*1000</f>
        <v>1.8008747105737071</v>
      </c>
      <c r="CS210" s="2">
        <f>CQ210/CM210*1000</f>
        <v>1.8008747105737071</v>
      </c>
      <c r="CT210" s="2"/>
      <c r="CU210" s="132">
        <v>3896</v>
      </c>
      <c r="CV210" s="3">
        <v>3880</v>
      </c>
      <c r="CW210" s="2">
        <f>CU210-CV210</f>
        <v>16</v>
      </c>
      <c r="CX210" s="2">
        <f>CW210</f>
        <v>16</v>
      </c>
      <c r="CY210" s="61"/>
      <c r="CZ210" s="2">
        <f>CX210+CY210</f>
        <v>16</v>
      </c>
      <c r="DA210" s="2">
        <f>CW210/CV210*1000</f>
        <v>4.123711340206186</v>
      </c>
      <c r="DB210" s="2">
        <f>CZ210/CV210*1000</f>
        <v>4.123711340206186</v>
      </c>
      <c r="DC210" s="2"/>
      <c r="DD210" s="132">
        <v>3894</v>
      </c>
      <c r="DE210" s="3">
        <v>3881</v>
      </c>
      <c r="DF210" s="2">
        <f>DD210-DE210</f>
        <v>13</v>
      </c>
      <c r="DG210" s="2">
        <f>DF210</f>
        <v>13</v>
      </c>
      <c r="DH210" s="61"/>
      <c r="DI210" s="2">
        <f>DG210+DH210</f>
        <v>13</v>
      </c>
      <c r="DJ210" s="2">
        <f>DF210/DE210*1000</f>
        <v>3.3496521515073434</v>
      </c>
      <c r="DK210" s="2">
        <f>DI210/DE210*1000</f>
        <v>3.3496521515073434</v>
      </c>
      <c r="DL210" s="2"/>
      <c r="DM210" s="132">
        <v>3874</v>
      </c>
      <c r="DN210" s="2">
        <v>3867</v>
      </c>
      <c r="DO210" s="3">
        <f>DM210-DN210</f>
        <v>7</v>
      </c>
      <c r="DP210" s="3">
        <f>DO210/DN210*1000</f>
        <v>1.8101887768295837</v>
      </c>
      <c r="DQ210" s="2"/>
      <c r="DR210" s="132">
        <v>3888</v>
      </c>
      <c r="DS210" s="2">
        <v>3877</v>
      </c>
      <c r="DT210" s="3">
        <f>DR210-DS210</f>
        <v>11</v>
      </c>
      <c r="DU210" s="3">
        <f>DT210/DS210*1000</f>
        <v>2.8372452927521281</v>
      </c>
      <c r="DV210" s="2"/>
      <c r="DW210" s="2"/>
      <c r="DX210" s="77">
        <f>BP210</f>
        <v>18</v>
      </c>
      <c r="DY210" s="83">
        <f>BY210</f>
        <v>25</v>
      </c>
      <c r="DZ210" s="83">
        <f>CH210</f>
        <v>22</v>
      </c>
      <c r="EA210" s="81">
        <f>CQ210</f>
        <v>7</v>
      </c>
      <c r="EB210" s="81">
        <f>CZ210</f>
        <v>16</v>
      </c>
      <c r="EC210" s="81">
        <f>DI210</f>
        <v>13</v>
      </c>
      <c r="ED210" s="81">
        <f>DO210</f>
        <v>7</v>
      </c>
      <c r="EE210" s="81">
        <f>DT210</f>
        <v>11</v>
      </c>
      <c r="EF210" s="2"/>
      <c r="EG210" s="77">
        <f>DX210/BL210*1000</f>
        <v>4.7355958958168909</v>
      </c>
      <c r="EH210" s="83">
        <f>DY210/BU210*1000</f>
        <v>6.5138092756644088</v>
      </c>
      <c r="EI210" s="83">
        <f>DZ210/CD210*1000</f>
        <v>5.6439199589533091</v>
      </c>
      <c r="EJ210" s="81">
        <f>EA210/CM210*1000</f>
        <v>1.8008747105737071</v>
      </c>
      <c r="EK210" s="81">
        <f>EB210/CV210*1000</f>
        <v>4.123711340206186</v>
      </c>
      <c r="EL210" s="81">
        <f>EC210/DN210*1000</f>
        <v>3.3617791569692268</v>
      </c>
      <c r="EM210" s="81">
        <f>ED210/DN210*1000</f>
        <v>1.8101887768295837</v>
      </c>
      <c r="EN210" s="81">
        <f>EE210/DS210*1000</f>
        <v>2.8372452927521281</v>
      </c>
      <c r="EO210" s="2"/>
      <c r="EP210" s="83">
        <f>DY210-DX210</f>
        <v>7</v>
      </c>
      <c r="EQ210" s="83">
        <f>DZ210-DY210</f>
        <v>-3</v>
      </c>
      <c r="ER210" s="83">
        <f>EA210-DZ210</f>
        <v>-15</v>
      </c>
      <c r="ES210" s="83">
        <f>EB210-EA210</f>
        <v>9</v>
      </c>
      <c r="ET210" s="83">
        <f>EC210-EB210</f>
        <v>-3</v>
      </c>
      <c r="EU210" s="83">
        <f>ED210-EC210</f>
        <v>-6</v>
      </c>
      <c r="EV210" s="83">
        <f>EE210-ED210</f>
        <v>4</v>
      </c>
      <c r="EW210" s="2">
        <f>EU210+EV210</f>
        <v>-2</v>
      </c>
      <c r="EX210" s="2">
        <f>SUM(ES210:EV210)</f>
        <v>4</v>
      </c>
      <c r="EY210" s="54"/>
      <c r="EZ210" s="77">
        <f>BR210</f>
        <v>4.7355958958168909</v>
      </c>
      <c r="FA210" s="83">
        <f>CA210</f>
        <v>6.5138092756644088</v>
      </c>
      <c r="FB210" s="83">
        <f>CJ210</f>
        <v>5.6439199589533091</v>
      </c>
      <c r="FC210" s="81">
        <f>CS210</f>
        <v>1.8008747105737071</v>
      </c>
      <c r="FD210" s="83">
        <f>DB210</f>
        <v>4.123711340206186</v>
      </c>
      <c r="FE210" s="83">
        <f>DP210</f>
        <v>1.8101887768295837</v>
      </c>
      <c r="FF210" s="83">
        <f>DP210</f>
        <v>1.8101887768295837</v>
      </c>
      <c r="FG210" s="83">
        <f>DU210</f>
        <v>2.8372452927521281</v>
      </c>
      <c r="FH210" s="2">
        <f>EW210/DE210*1000</f>
        <v>-0.51533110023189899</v>
      </c>
      <c r="FI210" s="2">
        <f>EX210/CM210*1000</f>
        <v>1.0290712631849757</v>
      </c>
      <c r="FJ210" s="2"/>
      <c r="FK210" s="3">
        <f>EE210</f>
        <v>11</v>
      </c>
    </row>
    <row r="211" spans="1:167" ht="12" customHeight="1" x14ac:dyDescent="0.25">
      <c r="A211" s="2">
        <v>3</v>
      </c>
      <c r="B211" s="10" t="s">
        <v>154</v>
      </c>
      <c r="C211" s="197">
        <v>91059</v>
      </c>
      <c r="D211" s="10"/>
      <c r="E211" s="192" t="s">
        <v>393</v>
      </c>
      <c r="F211" s="33"/>
      <c r="G211" s="33" t="s">
        <v>176</v>
      </c>
      <c r="H211" s="33" t="s">
        <v>176</v>
      </c>
      <c r="I211" s="33"/>
      <c r="J211" s="33">
        <v>245</v>
      </c>
      <c r="K211" s="33">
        <f>SUM(I211+J211)</f>
        <v>245</v>
      </c>
      <c r="L211" s="33"/>
      <c r="M211" s="45"/>
      <c r="N211" s="45"/>
      <c r="O211" s="45">
        <v>245</v>
      </c>
      <c r="P211" s="45"/>
      <c r="Q211" s="45"/>
      <c r="R211" s="45"/>
      <c r="S211" s="45"/>
      <c r="T211" s="45"/>
      <c r="U211" s="45"/>
      <c r="V211" s="45"/>
      <c r="W211" s="61"/>
      <c r="X211" s="45">
        <f>SUM(M211:W211)</f>
        <v>245</v>
      </c>
      <c r="Y211" s="3">
        <v>287</v>
      </c>
      <c r="Z211" s="147"/>
      <c r="AA211" s="3">
        <f>SUM(Y211:Z211)</f>
        <v>287</v>
      </c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29"/>
      <c r="AV211" s="148"/>
      <c r="AW211" s="148"/>
      <c r="AX211" s="148"/>
      <c r="AY211" s="29"/>
      <c r="AZ211" s="3"/>
      <c r="BA211" s="188">
        <f>AV211</f>
        <v>0</v>
      </c>
      <c r="BB211" s="2">
        <f>AW211</f>
        <v>0</v>
      </c>
      <c r="BC211" s="2">
        <f>AX211</f>
        <v>0</v>
      </c>
      <c r="BD211" s="147">
        <f>AY211</f>
        <v>0</v>
      </c>
      <c r="BE211" s="3">
        <f>EK211</f>
        <v>40.93968951779091</v>
      </c>
      <c r="BF211" s="188">
        <f>BA211/CV211*1000</f>
        <v>0</v>
      </c>
      <c r="BG211" s="2">
        <f>BB211/CV211*1000</f>
        <v>0</v>
      </c>
      <c r="BH211" s="2">
        <f>BC211/CV211*1000</f>
        <v>0</v>
      </c>
      <c r="BI211" s="147">
        <f>BD211/CV211*1000</f>
        <v>0</v>
      </c>
      <c r="BJ211" s="3"/>
      <c r="BK211" s="21">
        <v>7375</v>
      </c>
      <c r="BL211" s="3">
        <v>7075</v>
      </c>
      <c r="BM211" s="2">
        <v>300</v>
      </c>
      <c r="BN211" s="2">
        <v>300</v>
      </c>
      <c r="BO211" s="45"/>
      <c r="BP211" s="2">
        <f>BN211+BO211</f>
        <v>300</v>
      </c>
      <c r="BQ211" s="2">
        <f>BM211/BL211*1000</f>
        <v>42.402826855123678</v>
      </c>
      <c r="BR211" s="2">
        <f>BP211/BL211*1000</f>
        <v>42.402826855123678</v>
      </c>
      <c r="BS211" s="2"/>
      <c r="BT211" s="7">
        <v>7350</v>
      </c>
      <c r="BU211" s="3">
        <v>7074</v>
      </c>
      <c r="BV211" s="2">
        <f>BT211-BU211</f>
        <v>276</v>
      </c>
      <c r="BW211" s="2">
        <v>276</v>
      </c>
      <c r="BX211" s="61"/>
      <c r="BY211" s="2">
        <f>BW211+BX211</f>
        <v>276</v>
      </c>
      <c r="BZ211" s="2">
        <f>BV211/BU211*1000</f>
        <v>39.016115351993214</v>
      </c>
      <c r="CA211" s="2">
        <f>BY211/BU211*1000</f>
        <v>39.016115351993214</v>
      </c>
      <c r="CB211" s="2"/>
      <c r="CC211" s="105">
        <v>7360</v>
      </c>
      <c r="CD211" s="3">
        <v>7181</v>
      </c>
      <c r="CE211" s="2">
        <f>CC211-CD211</f>
        <v>179</v>
      </c>
      <c r="CF211" s="2">
        <v>179</v>
      </c>
      <c r="CG211" s="61"/>
      <c r="CH211" s="2">
        <f>CF211+CG211</f>
        <v>179</v>
      </c>
      <c r="CI211" s="2">
        <f>CE211/CD211*1000</f>
        <v>24.92689040523604</v>
      </c>
      <c r="CJ211" s="2">
        <f>CH211/CD211*1000</f>
        <v>24.92689040523604</v>
      </c>
      <c r="CK211" s="2"/>
      <c r="CL211" s="105">
        <v>7473</v>
      </c>
      <c r="CM211" s="3">
        <v>7208</v>
      </c>
      <c r="CN211" s="2">
        <f>CL211-CM211</f>
        <v>265</v>
      </c>
      <c r="CO211" s="2">
        <f>CN211</f>
        <v>265</v>
      </c>
      <c r="CP211" s="61"/>
      <c r="CQ211" s="2">
        <f>CO211+CP211</f>
        <v>265</v>
      </c>
      <c r="CR211" s="2">
        <f>CN211/CM211*1000</f>
        <v>36.764705882352942</v>
      </c>
      <c r="CS211" s="2">
        <f>CQ211/CM211*1000</f>
        <v>36.764705882352942</v>
      </c>
      <c r="CT211" s="2"/>
      <c r="CU211" s="132">
        <v>7577</v>
      </c>
      <c r="CV211" s="3">
        <v>7279</v>
      </c>
      <c r="CW211" s="2">
        <f>CU211-CV211</f>
        <v>298</v>
      </c>
      <c r="CX211" s="2">
        <f>CW211</f>
        <v>298</v>
      </c>
      <c r="CY211" s="61"/>
      <c r="CZ211" s="2">
        <f>CX211+CY211</f>
        <v>298</v>
      </c>
      <c r="DA211" s="2">
        <f>CW211/CV211*1000</f>
        <v>40.93968951779091</v>
      </c>
      <c r="DB211" s="2">
        <f>CZ211/CV211*1000</f>
        <v>40.93968951779091</v>
      </c>
      <c r="DC211" s="2"/>
      <c r="DD211" s="132">
        <v>7549</v>
      </c>
      <c r="DE211" s="3">
        <v>7279</v>
      </c>
      <c r="DF211" s="2">
        <f>DD211-DE211</f>
        <v>270</v>
      </c>
      <c r="DG211" s="2">
        <f>DF211</f>
        <v>270</v>
      </c>
      <c r="DH211" s="61"/>
      <c r="DI211" s="2">
        <f>DG211+DH211</f>
        <v>270</v>
      </c>
      <c r="DJ211" s="2">
        <f>DF211/DE211*1000</f>
        <v>37.093007281219947</v>
      </c>
      <c r="DK211" s="2">
        <f>DI211/DE211*1000</f>
        <v>37.093007281219947</v>
      </c>
      <c r="DL211" s="2"/>
      <c r="DM211" s="132">
        <v>7576</v>
      </c>
      <c r="DN211" s="2">
        <v>7349</v>
      </c>
      <c r="DO211" s="3">
        <f>DM211-DN211</f>
        <v>227</v>
      </c>
      <c r="DP211" s="3">
        <f>DO211/DN211*1000</f>
        <v>30.888556266158663</v>
      </c>
      <c r="DQ211" s="2"/>
      <c r="DR211" s="132">
        <v>7606</v>
      </c>
      <c r="DS211" s="2">
        <v>7360</v>
      </c>
      <c r="DT211" s="3">
        <f>DR211-DS211</f>
        <v>246</v>
      </c>
      <c r="DU211" s="3">
        <f>DT211/DS211*1000</f>
        <v>33.423913043478265</v>
      </c>
      <c r="DV211" s="2"/>
      <c r="DW211" s="2"/>
      <c r="DX211" s="77">
        <f>BP211</f>
        <v>300</v>
      </c>
      <c r="DY211" s="83">
        <f>BY211</f>
        <v>276</v>
      </c>
      <c r="DZ211" s="83">
        <f>CH211</f>
        <v>179</v>
      </c>
      <c r="EA211" s="81">
        <f>CQ211</f>
        <v>265</v>
      </c>
      <c r="EB211" s="81">
        <f>CZ211</f>
        <v>298</v>
      </c>
      <c r="EC211" s="81">
        <f>DI211</f>
        <v>270</v>
      </c>
      <c r="ED211" s="81">
        <f>DO211</f>
        <v>227</v>
      </c>
      <c r="EE211" s="81">
        <f>DT211</f>
        <v>246</v>
      </c>
      <c r="EF211" s="2"/>
      <c r="EG211" s="77">
        <f>DX211/BL211*1000</f>
        <v>42.402826855123678</v>
      </c>
      <c r="EH211" s="83">
        <f>DY211/BU211*1000</f>
        <v>39.016115351993214</v>
      </c>
      <c r="EI211" s="83">
        <f>DZ211/CD211*1000</f>
        <v>24.92689040523604</v>
      </c>
      <c r="EJ211" s="81">
        <f>EA211/CM211*1000</f>
        <v>36.764705882352942</v>
      </c>
      <c r="EK211" s="81">
        <f>EB211/CV211*1000</f>
        <v>40.93968951779091</v>
      </c>
      <c r="EL211" s="81">
        <f>EC211/DN211*1000</f>
        <v>36.739692475166692</v>
      </c>
      <c r="EM211" s="81">
        <f>ED211/DN211*1000</f>
        <v>30.888556266158663</v>
      </c>
      <c r="EN211" s="81">
        <f>EE211/DS211*1000</f>
        <v>33.423913043478265</v>
      </c>
      <c r="EO211" s="2"/>
      <c r="EP211" s="83">
        <f>DY211-DX211</f>
        <v>-24</v>
      </c>
      <c r="EQ211" s="83">
        <f>DZ211-DY211</f>
        <v>-97</v>
      </c>
      <c r="ER211" s="83">
        <f>EA211-DZ211</f>
        <v>86</v>
      </c>
      <c r="ES211" s="83">
        <f>EB211-EA211</f>
        <v>33</v>
      </c>
      <c r="ET211" s="83">
        <f>EC211-EB211</f>
        <v>-28</v>
      </c>
      <c r="EU211" s="83">
        <f>ED211-EC211</f>
        <v>-43</v>
      </c>
      <c r="EV211" s="83">
        <f>EE211-ED211</f>
        <v>19</v>
      </c>
      <c r="EW211" s="2">
        <f>EU211+EV211</f>
        <v>-24</v>
      </c>
      <c r="EX211" s="2">
        <f>SUM(ES211:EV211)</f>
        <v>-19</v>
      </c>
      <c r="EY211" s="54"/>
      <c r="EZ211" s="77">
        <f>BR211</f>
        <v>42.402826855123678</v>
      </c>
      <c r="FA211" s="83">
        <f>CA211</f>
        <v>39.016115351993214</v>
      </c>
      <c r="FB211" s="83">
        <f>CJ211</f>
        <v>24.92689040523604</v>
      </c>
      <c r="FC211" s="81">
        <f>CS211</f>
        <v>36.764705882352942</v>
      </c>
      <c r="FD211" s="83">
        <f>DB211</f>
        <v>40.93968951779091</v>
      </c>
      <c r="FE211" s="83">
        <f>DP211</f>
        <v>30.888556266158663</v>
      </c>
      <c r="FF211" s="83">
        <f>DP211</f>
        <v>30.888556266158663</v>
      </c>
      <c r="FG211" s="83">
        <f>DU211</f>
        <v>33.423913043478265</v>
      </c>
      <c r="FH211" s="2">
        <f>EW211/DE211*1000</f>
        <v>-3.2971562027751067</v>
      </c>
      <c r="FI211" s="2">
        <f>EX211/CM211*1000</f>
        <v>-2.6359600443951168</v>
      </c>
      <c r="FJ211" s="2"/>
      <c r="FK211" s="3">
        <f>EE211</f>
        <v>246</v>
      </c>
    </row>
    <row r="212" spans="1:167" ht="12" customHeight="1" x14ac:dyDescent="0.25">
      <c r="A212" s="2">
        <v>1</v>
      </c>
      <c r="B212" s="10" t="s">
        <v>153</v>
      </c>
      <c r="C212" s="197">
        <v>72037</v>
      </c>
      <c r="D212" s="10"/>
      <c r="E212" s="2" t="s">
        <v>394</v>
      </c>
      <c r="F212" s="33"/>
      <c r="G212" s="33"/>
      <c r="H212" s="33"/>
      <c r="I212" s="33"/>
      <c r="J212" s="33"/>
      <c r="K212" s="33"/>
      <c r="L212" s="33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61"/>
      <c r="X212" s="45"/>
      <c r="Y212" s="3">
        <v>22</v>
      </c>
      <c r="Z212" s="147">
        <v>6</v>
      </c>
      <c r="AA212" s="3">
        <f>SUM(Y212:Z212)</f>
        <v>28</v>
      </c>
      <c r="AB212" s="178" t="s">
        <v>694</v>
      </c>
      <c r="AC212" s="178" t="s">
        <v>694</v>
      </c>
      <c r="AD212" s="178"/>
      <c r="AE212" s="178"/>
      <c r="AF212" s="178"/>
      <c r="AG212" s="178"/>
      <c r="AH212" s="178"/>
      <c r="AI212" s="178"/>
      <c r="AJ212" s="178"/>
      <c r="AK212" s="178">
        <v>22</v>
      </c>
      <c r="AL212" s="178"/>
      <c r="AM212" s="178" t="s">
        <v>694</v>
      </c>
      <c r="AN212" s="178" t="s">
        <v>694</v>
      </c>
      <c r="AO212" s="178"/>
      <c r="AP212" s="178"/>
      <c r="AQ212" s="178"/>
      <c r="AR212" s="178"/>
      <c r="AS212" s="178" t="s">
        <v>694</v>
      </c>
      <c r="AT212" s="178"/>
      <c r="AU212" s="29">
        <f>SUM(AB212:AT212)</f>
        <v>22</v>
      </c>
      <c r="AV212" s="178">
        <f>SUM(AB212:AJ212)</f>
        <v>0</v>
      </c>
      <c r="AW212" s="178">
        <f>SUM(AK212:AL212)</f>
        <v>22</v>
      </c>
      <c r="AX212" s="178">
        <f>SUM(AM212:AT212)</f>
        <v>0</v>
      </c>
      <c r="AY212" s="29">
        <f>SUM(AV212:AX212)</f>
        <v>22</v>
      </c>
      <c r="AZ212" s="3"/>
      <c r="BA212" s="2">
        <f>AV212</f>
        <v>0</v>
      </c>
      <c r="BB212" s="2">
        <f>AW212</f>
        <v>22</v>
      </c>
      <c r="BC212" s="2">
        <f>AX212</f>
        <v>0</v>
      </c>
      <c r="BD212" s="3">
        <f>AY212</f>
        <v>22</v>
      </c>
      <c r="BE212" s="3">
        <f>EK212</f>
        <v>2.2310534755629923</v>
      </c>
      <c r="BF212" s="2">
        <f>BA212/CV212*1000</f>
        <v>0</v>
      </c>
      <c r="BG212" s="2">
        <f>BB212/CV212*1000</f>
        <v>1.5338492644495572</v>
      </c>
      <c r="BH212" s="2">
        <f>BC212/CV212*1000</f>
        <v>0</v>
      </c>
      <c r="BI212" s="3">
        <f>BD212/CV212*1000</f>
        <v>1.5338492644495572</v>
      </c>
      <c r="BJ212" s="3"/>
      <c r="BK212" s="21">
        <v>14246</v>
      </c>
      <c r="BL212" s="3">
        <v>14211</v>
      </c>
      <c r="BM212" s="2">
        <v>35</v>
      </c>
      <c r="BN212" s="2">
        <v>35</v>
      </c>
      <c r="BO212" s="45"/>
      <c r="BP212" s="2">
        <f>BN212+BO212</f>
        <v>35</v>
      </c>
      <c r="BQ212" s="2">
        <f>BM212/BL212*1000</f>
        <v>2.4628808669340652</v>
      </c>
      <c r="BR212" s="2">
        <f>BP212/BL212*1000</f>
        <v>2.4628808669340652</v>
      </c>
      <c r="BS212" s="2"/>
      <c r="BT212" s="7">
        <v>14287</v>
      </c>
      <c r="BU212" s="3">
        <v>14262</v>
      </c>
      <c r="BV212" s="2">
        <f>BT212-BU212</f>
        <v>25</v>
      </c>
      <c r="BW212" s="2">
        <v>25</v>
      </c>
      <c r="BX212" s="61"/>
      <c r="BY212" s="2">
        <f>BW212+BX212</f>
        <v>25</v>
      </c>
      <c r="BZ212" s="2">
        <f>BV212/BU212*1000</f>
        <v>1.7529098303183284</v>
      </c>
      <c r="CA212" s="2">
        <f>BY212/BU212*1000</f>
        <v>1.7529098303183284</v>
      </c>
      <c r="CB212" s="2"/>
      <c r="CC212" s="105">
        <v>14278</v>
      </c>
      <c r="CD212" s="3">
        <v>14242</v>
      </c>
      <c r="CE212" s="2">
        <f>CC212-CD212</f>
        <v>36</v>
      </c>
      <c r="CF212" s="2">
        <v>36</v>
      </c>
      <c r="CG212" s="61"/>
      <c r="CH212" s="2">
        <f>CF212+CG212</f>
        <v>36</v>
      </c>
      <c r="CI212" s="2">
        <f>CE212/CD212*1000</f>
        <v>2.5277348686982166</v>
      </c>
      <c r="CJ212" s="2">
        <f>CH212/CD212*1000</f>
        <v>2.5277348686982166</v>
      </c>
      <c r="CK212" s="2"/>
      <c r="CL212" s="105">
        <v>14380</v>
      </c>
      <c r="CM212" s="3">
        <v>14358</v>
      </c>
      <c r="CN212" s="2">
        <f>CL212-CM212</f>
        <v>22</v>
      </c>
      <c r="CO212" s="2">
        <f>CN212</f>
        <v>22</v>
      </c>
      <c r="CP212" s="61"/>
      <c r="CQ212" s="2">
        <f>CO212+CP212</f>
        <v>22</v>
      </c>
      <c r="CR212" s="2">
        <f>CN212/CM212*1000</f>
        <v>1.5322468310349631</v>
      </c>
      <c r="CS212" s="2">
        <f>CQ212/CM212*1000</f>
        <v>1.5322468310349631</v>
      </c>
      <c r="CT212" s="2"/>
      <c r="CU212" s="132">
        <v>14375</v>
      </c>
      <c r="CV212" s="3">
        <v>14343</v>
      </c>
      <c r="CW212" s="2">
        <f>CU212-CV212</f>
        <v>32</v>
      </c>
      <c r="CX212" s="2">
        <f>CW212</f>
        <v>32</v>
      </c>
      <c r="CY212" s="61"/>
      <c r="CZ212" s="2">
        <f>CX212+CY212</f>
        <v>32</v>
      </c>
      <c r="DA212" s="2">
        <f>CW212/CV212*1000</f>
        <v>2.2310534755629923</v>
      </c>
      <c r="DB212" s="2">
        <f>CZ212/CV212*1000</f>
        <v>2.2310534755629923</v>
      </c>
      <c r="DC212" s="2"/>
      <c r="DD212" s="132">
        <v>14437</v>
      </c>
      <c r="DE212" s="3">
        <v>14417</v>
      </c>
      <c r="DF212" s="2">
        <f>DD212-DE212</f>
        <v>20</v>
      </c>
      <c r="DG212" s="2">
        <f>DF212</f>
        <v>20</v>
      </c>
      <c r="DH212" s="61"/>
      <c r="DI212" s="2">
        <f>DG212+DH212</f>
        <v>20</v>
      </c>
      <c r="DJ212" s="2">
        <f>DF212/DE212*1000</f>
        <v>1.387251161822848</v>
      </c>
      <c r="DK212" s="2">
        <f>DI212/DE212*1000</f>
        <v>1.387251161822848</v>
      </c>
      <c r="DL212" s="2"/>
      <c r="DM212" s="132">
        <v>14421</v>
      </c>
      <c r="DN212" s="2">
        <v>14417</v>
      </c>
      <c r="DO212" s="3">
        <f>DM212-DN212</f>
        <v>4</v>
      </c>
      <c r="DP212" s="3">
        <f>DO212/DN212*1000</f>
        <v>0.27745023236456956</v>
      </c>
      <c r="DQ212" s="2"/>
      <c r="DR212" s="132">
        <v>14351</v>
      </c>
      <c r="DS212" s="2">
        <v>14356</v>
      </c>
      <c r="DT212" s="3">
        <f>DR212-DS212</f>
        <v>-5</v>
      </c>
      <c r="DU212" s="3">
        <f>DT212/DS212*1000</f>
        <v>-0.34828643076065757</v>
      </c>
      <c r="DV212" s="2"/>
      <c r="DW212" s="2"/>
      <c r="DX212" s="77">
        <f>BP212</f>
        <v>35</v>
      </c>
      <c r="DY212" s="83">
        <f>BY212</f>
        <v>25</v>
      </c>
      <c r="DZ212" s="83">
        <f>CH212</f>
        <v>36</v>
      </c>
      <c r="EA212" s="81">
        <f>CQ212</f>
        <v>22</v>
      </c>
      <c r="EB212" s="81">
        <f>CZ212</f>
        <v>32</v>
      </c>
      <c r="EC212" s="81">
        <f>DI212</f>
        <v>20</v>
      </c>
      <c r="ED212" s="81">
        <f>DO212</f>
        <v>4</v>
      </c>
      <c r="EE212" s="81">
        <f>DT212</f>
        <v>-5</v>
      </c>
      <c r="EF212" s="2"/>
      <c r="EG212" s="77">
        <f>DX212/BL212*1000</f>
        <v>2.4628808669340652</v>
      </c>
      <c r="EH212" s="83">
        <f>DY212/BU212*1000</f>
        <v>1.7529098303183284</v>
      </c>
      <c r="EI212" s="83">
        <f>DZ212/CD212*1000</f>
        <v>2.5277348686982166</v>
      </c>
      <c r="EJ212" s="81">
        <f>EA212/CM212*1000</f>
        <v>1.5322468310349631</v>
      </c>
      <c r="EK212" s="81">
        <f>EB212/CV212*1000</f>
        <v>2.2310534755629923</v>
      </c>
      <c r="EL212" s="81">
        <f>EC212/DN212*1000</f>
        <v>1.387251161822848</v>
      </c>
      <c r="EM212" s="81">
        <f>ED212/DN212*1000</f>
        <v>0.27745023236456956</v>
      </c>
      <c r="EN212" s="81">
        <f>EE212/DS212*1000</f>
        <v>-0.34828643076065757</v>
      </c>
      <c r="EO212" s="2"/>
      <c r="EP212" s="83">
        <f>DY212-DX212</f>
        <v>-10</v>
      </c>
      <c r="EQ212" s="83">
        <f>DZ212-DY212</f>
        <v>11</v>
      </c>
      <c r="ER212" s="83">
        <f>EA212-DZ212</f>
        <v>-14</v>
      </c>
      <c r="ES212" s="83">
        <f>EB212-EA212</f>
        <v>10</v>
      </c>
      <c r="ET212" s="83">
        <f>EC212-EB212</f>
        <v>-12</v>
      </c>
      <c r="EU212" s="83">
        <f>ED212-EC212</f>
        <v>-16</v>
      </c>
      <c r="EV212" s="83">
        <f>EE212-ED212</f>
        <v>-9</v>
      </c>
      <c r="EW212" s="2">
        <f>EU212+EV212</f>
        <v>-25</v>
      </c>
      <c r="EX212" s="2">
        <f>SUM(ES212:EV212)</f>
        <v>-27</v>
      </c>
      <c r="EY212" s="54"/>
      <c r="EZ212" s="77">
        <f>BR212</f>
        <v>2.4628808669340652</v>
      </c>
      <c r="FA212" s="83">
        <f>CA212</f>
        <v>1.7529098303183284</v>
      </c>
      <c r="FB212" s="83">
        <f>CJ212</f>
        <v>2.5277348686982166</v>
      </c>
      <c r="FC212" s="81">
        <f>CS212</f>
        <v>1.5322468310349631</v>
      </c>
      <c r="FD212" s="83">
        <f>DB212</f>
        <v>2.2310534755629923</v>
      </c>
      <c r="FE212" s="83">
        <f>DP212</f>
        <v>0.27745023236456956</v>
      </c>
      <c r="FF212" s="83">
        <f>DP212</f>
        <v>0.27745023236456956</v>
      </c>
      <c r="FG212" s="83">
        <f>DU212</f>
        <v>-0.34828643076065757</v>
      </c>
      <c r="FH212" s="2">
        <f>EW212/DE212*1000</f>
        <v>-1.7340639522785601</v>
      </c>
      <c r="FI212" s="2">
        <f>EX212/CM212*1000</f>
        <v>-1.8804847471792729</v>
      </c>
      <c r="FJ212" s="2"/>
      <c r="FK212" s="3">
        <f>EE212</f>
        <v>-5</v>
      </c>
    </row>
    <row r="213" spans="1:167" ht="12" customHeight="1" x14ac:dyDescent="0.25">
      <c r="A213" s="2">
        <v>3</v>
      </c>
      <c r="B213" s="10" t="s">
        <v>151</v>
      </c>
      <c r="C213" s="197">
        <v>56086</v>
      </c>
      <c r="D213" s="10"/>
      <c r="E213" s="2" t="s">
        <v>395</v>
      </c>
      <c r="F213" s="33"/>
      <c r="G213" s="33"/>
      <c r="H213" s="33"/>
      <c r="I213" s="33"/>
      <c r="J213" s="33"/>
      <c r="K213" s="33"/>
      <c r="L213" s="33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61"/>
      <c r="X213" s="45"/>
      <c r="Y213" s="3">
        <v>18</v>
      </c>
      <c r="Z213" s="147">
        <v>6</v>
      </c>
      <c r="AA213" s="3">
        <f>SUM(Y213:Z213)</f>
        <v>24</v>
      </c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29"/>
      <c r="AV213" s="148"/>
      <c r="AW213" s="148"/>
      <c r="AX213" s="148"/>
      <c r="AY213" s="29"/>
      <c r="AZ213" s="3"/>
      <c r="BA213" s="188">
        <f>AV213</f>
        <v>0</v>
      </c>
      <c r="BB213" s="2">
        <f>AW213</f>
        <v>0</v>
      </c>
      <c r="BC213" s="2">
        <f>AX213</f>
        <v>0</v>
      </c>
      <c r="BD213" s="147">
        <f>AY213</f>
        <v>0</v>
      </c>
      <c r="BE213" s="3">
        <f>EK213</f>
        <v>0.58875478363261702</v>
      </c>
      <c r="BF213" s="188">
        <f>BA213/CV213*1000</f>
        <v>0</v>
      </c>
      <c r="BG213" s="2">
        <f>BB213/CV213*1000</f>
        <v>0</v>
      </c>
      <c r="BH213" s="2">
        <f>BC213/CV213*1000</f>
        <v>0</v>
      </c>
      <c r="BI213" s="147">
        <f>BD213/CV213*1000</f>
        <v>0</v>
      </c>
      <c r="BJ213" s="3"/>
      <c r="BK213" s="21">
        <v>13480</v>
      </c>
      <c r="BL213" s="3">
        <v>13474</v>
      </c>
      <c r="BM213" s="2">
        <v>6</v>
      </c>
      <c r="BN213" s="2">
        <v>6</v>
      </c>
      <c r="BO213" s="45"/>
      <c r="BP213" s="2">
        <f>BN213+BO213</f>
        <v>6</v>
      </c>
      <c r="BQ213" s="2">
        <f>BM213/BL213*1000</f>
        <v>0.44530206323289301</v>
      </c>
      <c r="BR213" s="2">
        <f>BP213/BL213*1000</f>
        <v>0.44530206323289301</v>
      </c>
      <c r="BS213" s="2"/>
      <c r="BT213" s="7">
        <v>13606</v>
      </c>
      <c r="BU213" s="3">
        <v>13597</v>
      </c>
      <c r="BV213" s="2">
        <f>BT213-BU213</f>
        <v>9</v>
      </c>
      <c r="BW213" s="2">
        <v>9</v>
      </c>
      <c r="BX213" s="61"/>
      <c r="BY213" s="2">
        <f>BW213+BX213</f>
        <v>9</v>
      </c>
      <c r="BZ213" s="2">
        <f>BV213/BU213*1000</f>
        <v>0.66191071559902914</v>
      </c>
      <c r="CA213" s="2">
        <f>BY213/BU213*1000</f>
        <v>0.66191071559902914</v>
      </c>
      <c r="CB213" s="2"/>
      <c r="CC213" s="105">
        <v>13694</v>
      </c>
      <c r="CD213" s="3">
        <v>13681</v>
      </c>
      <c r="CE213" s="2">
        <f>CC213-CD213</f>
        <v>13</v>
      </c>
      <c r="CF213" s="2">
        <v>13</v>
      </c>
      <c r="CG213" s="61"/>
      <c r="CH213" s="2">
        <f>CF213+CG213</f>
        <v>13</v>
      </c>
      <c r="CI213" s="2">
        <f>CE213/CD213*1000</f>
        <v>0.95022293691981585</v>
      </c>
      <c r="CJ213" s="2">
        <f>CH213/CD213*1000</f>
        <v>0.95022293691981585</v>
      </c>
      <c r="CK213" s="2"/>
      <c r="CL213" s="105">
        <v>13666</v>
      </c>
      <c r="CM213" s="3">
        <v>13663</v>
      </c>
      <c r="CN213" s="2">
        <f>CL213-CM213</f>
        <v>3</v>
      </c>
      <c r="CO213" s="2">
        <f>CN213</f>
        <v>3</v>
      </c>
      <c r="CP213" s="61"/>
      <c r="CQ213" s="2">
        <f>CO213+CP213</f>
        <v>3</v>
      </c>
      <c r="CR213" s="2">
        <f>CN213/CM213*1000</f>
        <v>0.21957110444265535</v>
      </c>
      <c r="CS213" s="2">
        <f>CQ213/CM213*1000</f>
        <v>0.21957110444265535</v>
      </c>
      <c r="CT213" s="2"/>
      <c r="CU213" s="132">
        <v>13596</v>
      </c>
      <c r="CV213" s="3">
        <v>13588</v>
      </c>
      <c r="CW213" s="2">
        <f>CU213-CV213</f>
        <v>8</v>
      </c>
      <c r="CX213" s="2">
        <f>CW213</f>
        <v>8</v>
      </c>
      <c r="CY213" s="61"/>
      <c r="CZ213" s="2">
        <f>CX213+CY213</f>
        <v>8</v>
      </c>
      <c r="DA213" s="2">
        <f>CW213/CV213*1000</f>
        <v>0.58875478363261702</v>
      </c>
      <c r="DB213" s="2">
        <f>CZ213/CV213*1000</f>
        <v>0.58875478363261702</v>
      </c>
      <c r="DC213" s="2"/>
      <c r="DD213" s="132">
        <v>13594</v>
      </c>
      <c r="DE213" s="3">
        <v>13591</v>
      </c>
      <c r="DF213" s="2">
        <f>DD213-DE213</f>
        <v>3</v>
      </c>
      <c r="DG213" s="2">
        <f>DF213</f>
        <v>3</v>
      </c>
      <c r="DH213" s="61"/>
      <c r="DI213" s="2">
        <f>DG213+DH213</f>
        <v>3</v>
      </c>
      <c r="DJ213" s="2">
        <f>DF213/DE213*1000</f>
        <v>0.22073430946950187</v>
      </c>
      <c r="DK213" s="2">
        <f>DI213/DE213*1000</f>
        <v>0.22073430946950187</v>
      </c>
      <c r="DL213" s="2"/>
      <c r="DM213" s="132">
        <v>13542</v>
      </c>
      <c r="DN213" s="2">
        <v>13532</v>
      </c>
      <c r="DO213" s="3">
        <f>DM213-DN213</f>
        <v>10</v>
      </c>
      <c r="DP213" s="3">
        <f>DO213/DN213*1000</f>
        <v>0.73898906296186817</v>
      </c>
      <c r="DQ213" s="2"/>
      <c r="DR213" s="132">
        <v>13607</v>
      </c>
      <c r="DS213" s="2">
        <v>13619</v>
      </c>
      <c r="DT213" s="3">
        <f>DR213-DS213</f>
        <v>-12</v>
      </c>
      <c r="DU213" s="3">
        <f>DT213/DS213*1000</f>
        <v>-0.881121961964902</v>
      </c>
      <c r="DV213" s="2"/>
      <c r="DW213" s="2"/>
      <c r="DX213" s="77">
        <f>BP213</f>
        <v>6</v>
      </c>
      <c r="DY213" s="83">
        <f>BY213</f>
        <v>9</v>
      </c>
      <c r="DZ213" s="83">
        <f>CH213</f>
        <v>13</v>
      </c>
      <c r="EA213" s="81">
        <f>CQ213</f>
        <v>3</v>
      </c>
      <c r="EB213" s="81">
        <f>CZ213</f>
        <v>8</v>
      </c>
      <c r="EC213" s="81">
        <f>DI213</f>
        <v>3</v>
      </c>
      <c r="ED213" s="81">
        <f>DO213</f>
        <v>10</v>
      </c>
      <c r="EE213" s="81">
        <f>DT213</f>
        <v>-12</v>
      </c>
      <c r="EF213" s="2"/>
      <c r="EG213" s="77">
        <f>DX213/BL213*1000</f>
        <v>0.44530206323289301</v>
      </c>
      <c r="EH213" s="83">
        <f>DY213/BU213*1000</f>
        <v>0.66191071559902914</v>
      </c>
      <c r="EI213" s="83">
        <f>DZ213/CD213*1000</f>
        <v>0.95022293691981585</v>
      </c>
      <c r="EJ213" s="81">
        <f>EA213/CM213*1000</f>
        <v>0.21957110444265535</v>
      </c>
      <c r="EK213" s="81">
        <f>EB213/CV213*1000</f>
        <v>0.58875478363261702</v>
      </c>
      <c r="EL213" s="81">
        <f>EC213/DN213*1000</f>
        <v>0.22169671888856046</v>
      </c>
      <c r="EM213" s="81">
        <f>ED213/DN213*1000</f>
        <v>0.73898906296186817</v>
      </c>
      <c r="EN213" s="81">
        <f>EE213/DS213*1000</f>
        <v>-0.881121961964902</v>
      </c>
      <c r="EO213" s="2"/>
      <c r="EP213" s="83">
        <f>DY213-DX213</f>
        <v>3</v>
      </c>
      <c r="EQ213" s="83">
        <f>DZ213-DY213</f>
        <v>4</v>
      </c>
      <c r="ER213" s="83">
        <f>EA213-DZ213</f>
        <v>-10</v>
      </c>
      <c r="ES213" s="83">
        <f>EB213-EA213</f>
        <v>5</v>
      </c>
      <c r="ET213" s="83">
        <f>EC213-EB213</f>
        <v>-5</v>
      </c>
      <c r="EU213" s="83">
        <f>ED213-EC213</f>
        <v>7</v>
      </c>
      <c r="EV213" s="83">
        <f>EE213-ED213</f>
        <v>-22</v>
      </c>
      <c r="EW213" s="2">
        <f>EU213+EV213</f>
        <v>-15</v>
      </c>
      <c r="EX213" s="2">
        <f>SUM(ES213:EV213)</f>
        <v>-15</v>
      </c>
      <c r="EY213" s="54"/>
      <c r="EZ213" s="77">
        <f>BR213</f>
        <v>0.44530206323289301</v>
      </c>
      <c r="FA213" s="83">
        <f>CA213</f>
        <v>0.66191071559902914</v>
      </c>
      <c r="FB213" s="83">
        <f>CJ213</f>
        <v>0.95022293691981585</v>
      </c>
      <c r="FC213" s="81">
        <f>CS213</f>
        <v>0.21957110444265535</v>
      </c>
      <c r="FD213" s="83">
        <f>DB213</f>
        <v>0.58875478363261702</v>
      </c>
      <c r="FE213" s="83">
        <f>DP213</f>
        <v>0.73898906296186817</v>
      </c>
      <c r="FF213" s="83">
        <f>DP213</f>
        <v>0.73898906296186817</v>
      </c>
      <c r="FG213" s="83">
        <f>DU213</f>
        <v>-0.881121961964902</v>
      </c>
      <c r="FH213" s="2">
        <f>EW213/DE213*1000</f>
        <v>-1.1036715473475094</v>
      </c>
      <c r="FI213" s="2">
        <f>EX213/CM213*1000</f>
        <v>-1.0978555222132766</v>
      </c>
      <c r="FJ213" s="2"/>
      <c r="FK213" s="3">
        <f>EE213</f>
        <v>-12</v>
      </c>
    </row>
    <row r="214" spans="1:167" ht="12" customHeight="1" x14ac:dyDescent="0.25">
      <c r="A214" s="2">
        <v>3</v>
      </c>
      <c r="B214" s="10" t="s">
        <v>152</v>
      </c>
      <c r="C214" s="197">
        <v>64034</v>
      </c>
      <c r="D214" s="10"/>
      <c r="E214" s="2" t="s">
        <v>396</v>
      </c>
      <c r="F214" s="33"/>
      <c r="G214" s="33"/>
      <c r="H214" s="33"/>
      <c r="I214" s="33"/>
      <c r="J214" s="33"/>
      <c r="K214" s="33"/>
      <c r="L214" s="33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61"/>
      <c r="X214" s="45"/>
      <c r="Y214" s="3">
        <v>13</v>
      </c>
      <c r="Z214" s="147">
        <v>6</v>
      </c>
      <c r="AA214" s="3">
        <f>SUM(Y214:Z214)</f>
        <v>19</v>
      </c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29"/>
      <c r="AV214" s="148"/>
      <c r="AW214" s="148"/>
      <c r="AX214" s="148"/>
      <c r="AY214" s="29"/>
      <c r="AZ214" s="3"/>
      <c r="BA214" s="188">
        <f>AV214</f>
        <v>0</v>
      </c>
      <c r="BB214" s="2">
        <f>AW214</f>
        <v>0</v>
      </c>
      <c r="BC214" s="2">
        <f>AX214</f>
        <v>0</v>
      </c>
      <c r="BD214" s="147">
        <f>AY214</f>
        <v>0</v>
      </c>
      <c r="BE214" s="3">
        <f>EK214</f>
        <v>1.6905641475173752</v>
      </c>
      <c r="BF214" s="188">
        <f>BA214/CV214*1000</f>
        <v>0</v>
      </c>
      <c r="BG214" s="2">
        <f>BB214/CV214*1000</f>
        <v>0</v>
      </c>
      <c r="BH214" s="2">
        <f>BC214/CV214*1000</f>
        <v>0</v>
      </c>
      <c r="BI214" s="147">
        <f>BD214/CV214*1000</f>
        <v>0</v>
      </c>
      <c r="BJ214" s="3"/>
      <c r="BK214" s="21">
        <v>15587</v>
      </c>
      <c r="BL214" s="3">
        <v>15577</v>
      </c>
      <c r="BM214" s="2">
        <v>10</v>
      </c>
      <c r="BN214" s="2">
        <v>10</v>
      </c>
      <c r="BO214" s="45"/>
      <c r="BP214" s="2">
        <f>BN214+BO214</f>
        <v>10</v>
      </c>
      <c r="BQ214" s="2">
        <f>BM214/BL214*1000</f>
        <v>0.64197213840919309</v>
      </c>
      <c r="BR214" s="2">
        <f>BP214/BL214*1000</f>
        <v>0.64197213840919309</v>
      </c>
      <c r="BS214" s="2"/>
      <c r="BT214" s="7">
        <v>15773</v>
      </c>
      <c r="BU214" s="3">
        <v>15752</v>
      </c>
      <c r="BV214" s="2">
        <f>BT214-BU214</f>
        <v>21</v>
      </c>
      <c r="BW214" s="2">
        <v>21</v>
      </c>
      <c r="BX214" s="61"/>
      <c r="BY214" s="2">
        <f>BW214+BX214</f>
        <v>21</v>
      </c>
      <c r="BZ214" s="2">
        <f>BV214/BU214*1000</f>
        <v>1.3331640426612492</v>
      </c>
      <c r="CA214" s="2">
        <f>BY214/BU214*1000</f>
        <v>1.3331640426612492</v>
      </c>
      <c r="CB214" s="2"/>
      <c r="CC214" s="105">
        <v>15833</v>
      </c>
      <c r="CD214" s="3">
        <v>15794</v>
      </c>
      <c r="CE214" s="2">
        <f>CC214-CD214</f>
        <v>39</v>
      </c>
      <c r="CF214" s="2">
        <v>39</v>
      </c>
      <c r="CG214" s="61"/>
      <c r="CH214" s="2">
        <f>CF214+CG214</f>
        <v>39</v>
      </c>
      <c r="CI214" s="2">
        <f>CE214/CD214*1000</f>
        <v>2.4692921362542735</v>
      </c>
      <c r="CJ214" s="2">
        <f>CH214/CD214*1000</f>
        <v>2.4692921362542735</v>
      </c>
      <c r="CK214" s="2"/>
      <c r="CL214" s="105">
        <v>15842</v>
      </c>
      <c r="CM214" s="3">
        <v>15833</v>
      </c>
      <c r="CN214" s="2">
        <f>CL214-CM214</f>
        <v>9</v>
      </c>
      <c r="CO214" s="2">
        <f>CN214</f>
        <v>9</v>
      </c>
      <c r="CP214" s="61"/>
      <c r="CQ214" s="2">
        <f>CO214+CP214</f>
        <v>9</v>
      </c>
      <c r="CR214" s="2">
        <f>CN214/CM214*1000</f>
        <v>0.5684330196425188</v>
      </c>
      <c r="CS214" s="2">
        <f>CQ214/CM214*1000</f>
        <v>0.5684330196425188</v>
      </c>
      <c r="CT214" s="2"/>
      <c r="CU214" s="132">
        <v>15998</v>
      </c>
      <c r="CV214" s="3">
        <v>15971</v>
      </c>
      <c r="CW214" s="2">
        <f>CU214-CV214</f>
        <v>27</v>
      </c>
      <c r="CX214" s="2">
        <f>CW214</f>
        <v>27</v>
      </c>
      <c r="CY214" s="61"/>
      <c r="CZ214" s="2">
        <f>CX214+CY214</f>
        <v>27</v>
      </c>
      <c r="DA214" s="2">
        <f>CW214/CV214*1000</f>
        <v>1.6905641475173752</v>
      </c>
      <c r="DB214" s="2">
        <f>CZ214/CV214*1000</f>
        <v>1.6905641475173752</v>
      </c>
      <c r="DC214" s="2"/>
      <c r="DD214" s="132">
        <v>16262</v>
      </c>
      <c r="DE214" s="3">
        <v>16200</v>
      </c>
      <c r="DF214" s="2">
        <f>DD214-DE214</f>
        <v>62</v>
      </c>
      <c r="DG214" s="2">
        <f>DF214</f>
        <v>62</v>
      </c>
      <c r="DH214" s="61"/>
      <c r="DI214" s="2">
        <f>DG214+DH214</f>
        <v>62</v>
      </c>
      <c r="DJ214" s="2">
        <f>DF214/DE214*1000</f>
        <v>3.8271604938271606</v>
      </c>
      <c r="DK214" s="2">
        <f>DI214/DE214*1000</f>
        <v>3.8271604938271606</v>
      </c>
      <c r="DL214" s="2"/>
      <c r="DM214" s="132">
        <v>16439</v>
      </c>
      <c r="DN214" s="2">
        <v>16420</v>
      </c>
      <c r="DO214" s="3">
        <f>DM214-DN214</f>
        <v>19</v>
      </c>
      <c r="DP214" s="3">
        <f>DO214/DN214*1000</f>
        <v>1.1571254567600489</v>
      </c>
      <c r="DQ214" s="2"/>
      <c r="DR214" s="132">
        <v>16596</v>
      </c>
      <c r="DS214" s="2">
        <v>16574</v>
      </c>
      <c r="DT214" s="3">
        <f>DR214-DS214</f>
        <v>22</v>
      </c>
      <c r="DU214" s="3">
        <f>DT214/DS214*1000</f>
        <v>1.3273802341016048</v>
      </c>
      <c r="DV214" s="2"/>
      <c r="DW214" s="2"/>
      <c r="DX214" s="77">
        <f>BP214</f>
        <v>10</v>
      </c>
      <c r="DY214" s="83">
        <f>BY214</f>
        <v>21</v>
      </c>
      <c r="DZ214" s="83">
        <f>CH214</f>
        <v>39</v>
      </c>
      <c r="EA214" s="81">
        <f>CQ214</f>
        <v>9</v>
      </c>
      <c r="EB214" s="81">
        <f>CZ214</f>
        <v>27</v>
      </c>
      <c r="EC214" s="81">
        <f>DI214</f>
        <v>62</v>
      </c>
      <c r="ED214" s="81">
        <f>DO214</f>
        <v>19</v>
      </c>
      <c r="EE214" s="81">
        <f>DT214</f>
        <v>22</v>
      </c>
      <c r="EF214" s="2"/>
      <c r="EG214" s="77">
        <f>DX214/BL214*1000</f>
        <v>0.64197213840919309</v>
      </c>
      <c r="EH214" s="83">
        <f>DY214/BU214*1000</f>
        <v>1.3331640426612492</v>
      </c>
      <c r="EI214" s="83">
        <f>DZ214/CD214*1000</f>
        <v>2.4692921362542735</v>
      </c>
      <c r="EJ214" s="81">
        <f>EA214/CM214*1000</f>
        <v>0.5684330196425188</v>
      </c>
      <c r="EK214" s="81">
        <f>EB214/CV214*1000</f>
        <v>1.6905641475173752</v>
      </c>
      <c r="EL214" s="81">
        <f>EC214/DN214*1000</f>
        <v>3.7758830694275272</v>
      </c>
      <c r="EM214" s="81">
        <f>ED214/DN214*1000</f>
        <v>1.1571254567600489</v>
      </c>
      <c r="EN214" s="81">
        <f>EE214/DS214*1000</f>
        <v>1.3273802341016048</v>
      </c>
      <c r="EO214" s="2"/>
      <c r="EP214" s="83">
        <f>DY214-DX214</f>
        <v>11</v>
      </c>
      <c r="EQ214" s="83">
        <f>DZ214-DY214</f>
        <v>18</v>
      </c>
      <c r="ER214" s="83">
        <f>EA214-DZ214</f>
        <v>-30</v>
      </c>
      <c r="ES214" s="83">
        <f>EB214-EA214</f>
        <v>18</v>
      </c>
      <c r="ET214" s="83">
        <f>EC214-EB214</f>
        <v>35</v>
      </c>
      <c r="EU214" s="83">
        <f>ED214-EC214</f>
        <v>-43</v>
      </c>
      <c r="EV214" s="83">
        <f>EE214-ED214</f>
        <v>3</v>
      </c>
      <c r="EW214" s="2">
        <f>EU214+EV214</f>
        <v>-40</v>
      </c>
      <c r="EX214" s="2">
        <f>SUM(ES214:EV214)</f>
        <v>13</v>
      </c>
      <c r="EY214" s="54"/>
      <c r="EZ214" s="77">
        <f>BR214</f>
        <v>0.64197213840919309</v>
      </c>
      <c r="FA214" s="83">
        <f>CA214</f>
        <v>1.3331640426612492</v>
      </c>
      <c r="FB214" s="83">
        <f>CJ214</f>
        <v>2.4692921362542735</v>
      </c>
      <c r="FC214" s="81">
        <f>CS214</f>
        <v>0.5684330196425188</v>
      </c>
      <c r="FD214" s="83">
        <f>DB214</f>
        <v>1.6905641475173752</v>
      </c>
      <c r="FE214" s="83">
        <f>DP214</f>
        <v>1.1571254567600489</v>
      </c>
      <c r="FF214" s="83">
        <f>DP214</f>
        <v>1.1571254567600489</v>
      </c>
      <c r="FG214" s="83">
        <f>DU214</f>
        <v>1.3273802341016048</v>
      </c>
      <c r="FH214" s="2">
        <f>EW214/DE214*1000</f>
        <v>-2.4691358024691357</v>
      </c>
      <c r="FI214" s="2">
        <f>EX214/CM214*1000</f>
        <v>0.82106991726141598</v>
      </c>
      <c r="FJ214" s="2"/>
      <c r="FK214" s="3">
        <f>EE214</f>
        <v>22</v>
      </c>
    </row>
    <row r="215" spans="1:167" ht="12" customHeight="1" x14ac:dyDescent="0.25">
      <c r="A215" s="2">
        <v>1</v>
      </c>
      <c r="B215" s="10" t="s">
        <v>149</v>
      </c>
      <c r="C215" s="197">
        <v>34013</v>
      </c>
      <c r="D215" s="10"/>
      <c r="E215" s="2" t="s">
        <v>397</v>
      </c>
      <c r="F215" s="33"/>
      <c r="G215" s="33"/>
      <c r="H215" s="33"/>
      <c r="I215" s="33"/>
      <c r="J215" s="33"/>
      <c r="K215" s="33"/>
      <c r="L215" s="33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61"/>
      <c r="X215" s="45"/>
      <c r="Y215" s="3">
        <v>29</v>
      </c>
      <c r="Z215" s="147">
        <v>10</v>
      </c>
      <c r="AA215" s="3">
        <f>SUM(Y215:Z215)</f>
        <v>39</v>
      </c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>
        <v>29</v>
      </c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29">
        <f>SUM(AB215:AT215)</f>
        <v>29</v>
      </c>
      <c r="AV215" s="178">
        <f>SUM(AB215:AJ215)</f>
        <v>0</v>
      </c>
      <c r="AW215" s="178">
        <f>SUM(AK215:AL215)</f>
        <v>29</v>
      </c>
      <c r="AX215" s="178">
        <f>SUM(AM215:AT215)</f>
        <v>0</v>
      </c>
      <c r="AY215" s="29">
        <f>SUM(AV215:AX215)</f>
        <v>29</v>
      </c>
      <c r="AZ215" s="3"/>
      <c r="BA215" s="2">
        <f>AV215</f>
        <v>0</v>
      </c>
      <c r="BB215" s="2">
        <f>AW215</f>
        <v>29</v>
      </c>
      <c r="BC215" s="2">
        <f>AX215</f>
        <v>0</v>
      </c>
      <c r="BD215" s="3">
        <f>AY215</f>
        <v>29</v>
      </c>
      <c r="BE215" s="3">
        <f>EK215</f>
        <v>1.6361851434388976</v>
      </c>
      <c r="BF215" s="2">
        <f>BA215/CV215*1000</f>
        <v>0</v>
      </c>
      <c r="BG215" s="2">
        <f>BB215/CV215*1000</f>
        <v>1.0544304257717338</v>
      </c>
      <c r="BH215" s="2">
        <f>BC215/CV215*1000</f>
        <v>0</v>
      </c>
      <c r="BI215" s="3">
        <f>BD215/CV215*1000</f>
        <v>1.0544304257717338</v>
      </c>
      <c r="BJ215" s="3"/>
      <c r="BK215" s="21">
        <v>27005</v>
      </c>
      <c r="BL215" s="3">
        <v>26955</v>
      </c>
      <c r="BM215" s="2">
        <v>50</v>
      </c>
      <c r="BN215" s="2">
        <v>50</v>
      </c>
      <c r="BO215" s="45"/>
      <c r="BP215" s="2">
        <f>BN215+BO215</f>
        <v>50</v>
      </c>
      <c r="BQ215" s="2">
        <f>BM215/BL215*1000</f>
        <v>1.8549434242255611</v>
      </c>
      <c r="BR215" s="2">
        <f>BP215/BL215*1000</f>
        <v>1.8549434242255611</v>
      </c>
      <c r="BS215" s="2"/>
      <c r="BT215" s="7">
        <v>27171</v>
      </c>
      <c r="BU215" s="3">
        <v>27100</v>
      </c>
      <c r="BV215" s="2">
        <f>BT215-BU215</f>
        <v>71</v>
      </c>
      <c r="BW215" s="2">
        <v>71</v>
      </c>
      <c r="BX215" s="61"/>
      <c r="BY215" s="2">
        <f>BW215+BX215</f>
        <v>71</v>
      </c>
      <c r="BZ215" s="2">
        <f>BV215/BU215*1000</f>
        <v>2.6199261992619927</v>
      </c>
      <c r="CA215" s="2">
        <f>BY215/BU215*1000</f>
        <v>2.6199261992619927</v>
      </c>
      <c r="CB215" s="2"/>
      <c r="CC215" s="105">
        <v>27294</v>
      </c>
      <c r="CD215" s="3">
        <v>27247</v>
      </c>
      <c r="CE215" s="2">
        <f>CC215-CD215</f>
        <v>47</v>
      </c>
      <c r="CF215" s="2">
        <v>47</v>
      </c>
      <c r="CG215" s="61"/>
      <c r="CH215" s="2">
        <f>CF215+CG215</f>
        <v>47</v>
      </c>
      <c r="CI215" s="2">
        <f>CE215/CD215*1000</f>
        <v>1.7249605461151687</v>
      </c>
      <c r="CJ215" s="2">
        <f>CH215/CD215*1000</f>
        <v>1.7249605461151687</v>
      </c>
      <c r="CK215" s="2"/>
      <c r="CL215" s="105">
        <v>27474</v>
      </c>
      <c r="CM215" s="3">
        <v>27439</v>
      </c>
      <c r="CN215" s="2">
        <f>CL215-CM215</f>
        <v>35</v>
      </c>
      <c r="CO215" s="2">
        <f>CN215</f>
        <v>35</v>
      </c>
      <c r="CP215" s="61"/>
      <c r="CQ215" s="2">
        <f>CO215+CP215</f>
        <v>35</v>
      </c>
      <c r="CR215" s="2">
        <f>CN215/CM215*1000</f>
        <v>1.2755566893837238</v>
      </c>
      <c r="CS215" s="2">
        <f>CQ215/CM215*1000</f>
        <v>1.2755566893837238</v>
      </c>
      <c r="CT215" s="2"/>
      <c r="CU215" s="132">
        <v>27548</v>
      </c>
      <c r="CV215" s="3">
        <v>27503</v>
      </c>
      <c r="CW215" s="2">
        <f>CU215-CV215</f>
        <v>45</v>
      </c>
      <c r="CX215" s="2">
        <f>CW215</f>
        <v>45</v>
      </c>
      <c r="CY215" s="61"/>
      <c r="CZ215" s="2">
        <f>CX215+CY215</f>
        <v>45</v>
      </c>
      <c r="DA215" s="2">
        <f>CW215/CV215*1000</f>
        <v>1.6361851434388976</v>
      </c>
      <c r="DB215" s="2">
        <f>CZ215/CV215*1000</f>
        <v>1.6361851434388976</v>
      </c>
      <c r="DC215" s="2"/>
      <c r="DD215" s="132">
        <v>27718</v>
      </c>
      <c r="DE215" s="3">
        <v>27673</v>
      </c>
      <c r="DF215" s="2">
        <f>DD215-DE215</f>
        <v>45</v>
      </c>
      <c r="DG215" s="2">
        <f>DF215</f>
        <v>45</v>
      </c>
      <c r="DH215" s="61"/>
      <c r="DI215" s="2">
        <f>DG215+DH215</f>
        <v>45</v>
      </c>
      <c r="DJ215" s="2">
        <f>DF215/DE215*1000</f>
        <v>1.6261337766053554</v>
      </c>
      <c r="DK215" s="2">
        <f>DI215/DE215*1000</f>
        <v>1.6261337766053554</v>
      </c>
      <c r="DL215" s="2"/>
      <c r="DM215" s="132">
        <v>27910</v>
      </c>
      <c r="DN215" s="2">
        <v>27879</v>
      </c>
      <c r="DO215" s="3">
        <f>DM215-DN215</f>
        <v>31</v>
      </c>
      <c r="DP215" s="3">
        <f>DO215/DN215*1000</f>
        <v>1.1119480612647512</v>
      </c>
      <c r="DQ215" s="2"/>
      <c r="DR215" s="132">
        <v>28112</v>
      </c>
      <c r="DS215" s="2">
        <v>28144</v>
      </c>
      <c r="DT215" s="3">
        <f>DR215-DS215</f>
        <v>-32</v>
      </c>
      <c r="DU215" s="3">
        <f>DT215/DS215*1000</f>
        <v>-1.1370096645821488</v>
      </c>
      <c r="DV215" s="2"/>
      <c r="DW215" s="2"/>
      <c r="DX215" s="77">
        <f>BP215</f>
        <v>50</v>
      </c>
      <c r="DY215" s="83">
        <f>BY215</f>
        <v>71</v>
      </c>
      <c r="DZ215" s="83">
        <f>CH215</f>
        <v>47</v>
      </c>
      <c r="EA215" s="81">
        <f>CQ215</f>
        <v>35</v>
      </c>
      <c r="EB215" s="81">
        <f>CZ215</f>
        <v>45</v>
      </c>
      <c r="EC215" s="81">
        <f>DI215</f>
        <v>45</v>
      </c>
      <c r="ED215" s="81">
        <f>DO215</f>
        <v>31</v>
      </c>
      <c r="EE215" s="81">
        <f>DT215</f>
        <v>-32</v>
      </c>
      <c r="EF215" s="2"/>
      <c r="EG215" s="77">
        <f>DX215/BL215*1000</f>
        <v>1.8549434242255611</v>
      </c>
      <c r="EH215" s="83">
        <f>DY215/BU215*1000</f>
        <v>2.6199261992619927</v>
      </c>
      <c r="EI215" s="83">
        <f>DZ215/CD215*1000</f>
        <v>1.7249605461151687</v>
      </c>
      <c r="EJ215" s="81">
        <f>EA215/CM215*1000</f>
        <v>1.2755566893837238</v>
      </c>
      <c r="EK215" s="81">
        <f>EB215/CV215*1000</f>
        <v>1.6361851434388976</v>
      </c>
      <c r="EL215" s="81">
        <f>EC215/DN215*1000</f>
        <v>1.6141181534488325</v>
      </c>
      <c r="EM215" s="81">
        <f>ED215/DN215*1000</f>
        <v>1.1119480612647512</v>
      </c>
      <c r="EN215" s="81">
        <f>EE215/DS215*1000</f>
        <v>-1.1370096645821488</v>
      </c>
      <c r="EO215" s="2"/>
      <c r="EP215" s="83">
        <f>DY215-DX215</f>
        <v>21</v>
      </c>
      <c r="EQ215" s="83">
        <f>DZ215-DY215</f>
        <v>-24</v>
      </c>
      <c r="ER215" s="83">
        <f>EA215-DZ215</f>
        <v>-12</v>
      </c>
      <c r="ES215" s="83">
        <f>EB215-EA215</f>
        <v>10</v>
      </c>
      <c r="ET215" s="83">
        <f>EC215-EB215</f>
        <v>0</v>
      </c>
      <c r="EU215" s="83">
        <f>ED215-EC215</f>
        <v>-14</v>
      </c>
      <c r="EV215" s="83">
        <f>EE215-ED215</f>
        <v>-63</v>
      </c>
      <c r="EW215" s="2">
        <f>EU215+EV215</f>
        <v>-77</v>
      </c>
      <c r="EX215" s="2">
        <f>SUM(ES215:EV215)</f>
        <v>-67</v>
      </c>
      <c r="EY215" s="54"/>
      <c r="EZ215" s="77">
        <f>BR215</f>
        <v>1.8549434242255611</v>
      </c>
      <c r="FA215" s="83">
        <f>CA215</f>
        <v>2.6199261992619927</v>
      </c>
      <c r="FB215" s="83">
        <f>CJ215</f>
        <v>1.7249605461151687</v>
      </c>
      <c r="FC215" s="81">
        <f>CS215</f>
        <v>1.2755566893837238</v>
      </c>
      <c r="FD215" s="83">
        <f>DB215</f>
        <v>1.6361851434388976</v>
      </c>
      <c r="FE215" s="83">
        <f>DP215</f>
        <v>1.1119480612647512</v>
      </c>
      <c r="FF215" s="83">
        <f>DP215</f>
        <v>1.1119480612647512</v>
      </c>
      <c r="FG215" s="83">
        <f>DU215</f>
        <v>-1.1370096645821488</v>
      </c>
      <c r="FH215" s="2">
        <f>EW215/DE215*1000</f>
        <v>-2.782495573302497</v>
      </c>
      <c r="FI215" s="2">
        <f>EX215/CM215*1000</f>
        <v>-2.4417799482488429</v>
      </c>
      <c r="FJ215" s="2"/>
      <c r="FK215" s="3">
        <f>EE215</f>
        <v>-32</v>
      </c>
    </row>
    <row r="216" spans="1:167" ht="12" customHeight="1" x14ac:dyDescent="0.25">
      <c r="A216" s="2">
        <v>1</v>
      </c>
      <c r="B216" s="10" t="s">
        <v>153</v>
      </c>
      <c r="C216" s="197">
        <v>71022</v>
      </c>
      <c r="D216" s="10"/>
      <c r="E216" s="2" t="s">
        <v>398</v>
      </c>
      <c r="F216" s="33"/>
      <c r="G216" s="33"/>
      <c r="H216" s="33"/>
      <c r="I216" s="33"/>
      <c r="J216" s="33"/>
      <c r="K216" s="33"/>
      <c r="L216" s="33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61"/>
      <c r="X216" s="45"/>
      <c r="Y216" s="3">
        <v>8</v>
      </c>
      <c r="Z216" s="147">
        <v>31</v>
      </c>
      <c r="AA216" s="3">
        <f>SUM(Y216:Z216)</f>
        <v>39</v>
      </c>
      <c r="AB216" s="178" t="s">
        <v>694</v>
      </c>
      <c r="AC216" s="178" t="s">
        <v>694</v>
      </c>
      <c r="AD216" s="178"/>
      <c r="AE216" s="178"/>
      <c r="AF216" s="178"/>
      <c r="AG216" s="178"/>
      <c r="AH216" s="178"/>
      <c r="AI216" s="178"/>
      <c r="AJ216" s="178"/>
      <c r="AK216" s="178">
        <v>24</v>
      </c>
      <c r="AL216" s="178"/>
      <c r="AM216" s="178" t="s">
        <v>694</v>
      </c>
      <c r="AN216" s="178" t="s">
        <v>694</v>
      </c>
      <c r="AO216" s="178"/>
      <c r="AP216" s="178"/>
      <c r="AQ216" s="178"/>
      <c r="AR216" s="178"/>
      <c r="AS216" s="178" t="s">
        <v>694</v>
      </c>
      <c r="AT216" s="178"/>
      <c r="AU216" s="29">
        <f>SUM(AB216:AT216)</f>
        <v>24</v>
      </c>
      <c r="AV216" s="178">
        <f>SUM(AB216:AJ216)</f>
        <v>0</v>
      </c>
      <c r="AW216" s="178">
        <f>SUM(AK216:AL216)</f>
        <v>24</v>
      </c>
      <c r="AX216" s="178">
        <f>SUM(AM216:AT216)</f>
        <v>0</v>
      </c>
      <c r="AY216" s="29">
        <f>SUM(AV216:AX216)</f>
        <v>24</v>
      </c>
      <c r="AZ216" s="3"/>
      <c r="BA216" s="2">
        <f>AV216</f>
        <v>0</v>
      </c>
      <c r="BB216" s="2">
        <f>AW216</f>
        <v>24</v>
      </c>
      <c r="BC216" s="2">
        <f>AX216</f>
        <v>0</v>
      </c>
      <c r="BD216" s="3">
        <f>AY216</f>
        <v>24</v>
      </c>
      <c r="BE216" s="3">
        <f>EK216</f>
        <v>2.6102504535310165</v>
      </c>
      <c r="BF216" s="2">
        <f>BA216/CV216*1000</f>
        <v>0</v>
      </c>
      <c r="BG216" s="2">
        <f>BB216/CV216*1000</f>
        <v>0.31323005442372193</v>
      </c>
      <c r="BH216" s="2">
        <f>BC216/CV216*1000</f>
        <v>0</v>
      </c>
      <c r="BI216" s="3">
        <f>BD216/CV216*1000</f>
        <v>0.31323005442372193</v>
      </c>
      <c r="BJ216" s="3"/>
      <c r="BK216" s="21">
        <v>74694</v>
      </c>
      <c r="BL216" s="3">
        <v>74505</v>
      </c>
      <c r="BM216" s="2">
        <v>189</v>
      </c>
      <c r="BN216" s="2">
        <v>189</v>
      </c>
      <c r="BO216" s="45"/>
      <c r="BP216" s="2">
        <f>BN216+BO216</f>
        <v>189</v>
      </c>
      <c r="BQ216" s="2">
        <f>BM216/BL216*1000</f>
        <v>2.5367425005033217</v>
      </c>
      <c r="BR216" s="2">
        <f>BP216/BL216*1000</f>
        <v>2.5367425005033217</v>
      </c>
      <c r="BS216" s="2"/>
      <c r="BT216" s="7">
        <v>75729</v>
      </c>
      <c r="BU216" s="3">
        <v>75502</v>
      </c>
      <c r="BV216" s="2">
        <f>BT216-BU216</f>
        <v>227</v>
      </c>
      <c r="BW216" s="2">
        <v>227</v>
      </c>
      <c r="BX216" s="61"/>
      <c r="BY216" s="2">
        <f>BW216+BX216</f>
        <v>227</v>
      </c>
      <c r="BZ216" s="2">
        <f>BV216/BU216*1000</f>
        <v>3.0065428730364756</v>
      </c>
      <c r="CA216" s="2">
        <f>BY216/BU216*1000</f>
        <v>3.0065428730364756</v>
      </c>
      <c r="CB216" s="2"/>
      <c r="CC216" s="105">
        <v>76133</v>
      </c>
      <c r="CD216" s="3">
        <v>75914</v>
      </c>
      <c r="CE216" s="2">
        <f>CC216-CD216</f>
        <v>219</v>
      </c>
      <c r="CF216" s="2">
        <v>219</v>
      </c>
      <c r="CG216" s="61"/>
      <c r="CH216" s="2">
        <f>CF216+CG216</f>
        <v>219</v>
      </c>
      <c r="CI216" s="2">
        <f>CE216/CD216*1000</f>
        <v>2.8848433753984772</v>
      </c>
      <c r="CJ216" s="2">
        <f>CH216/CD216*1000</f>
        <v>2.8848433753984772</v>
      </c>
      <c r="CK216" s="2"/>
      <c r="CL216" s="105">
        <v>76460</v>
      </c>
      <c r="CM216" s="3">
        <v>76281</v>
      </c>
      <c r="CN216" s="2">
        <f>CL216-CM216</f>
        <v>179</v>
      </c>
      <c r="CO216" s="2">
        <f>CN216</f>
        <v>179</v>
      </c>
      <c r="CP216" s="61"/>
      <c r="CQ216" s="2">
        <f>CO216+CP216</f>
        <v>179</v>
      </c>
      <c r="CR216" s="2">
        <f>CN216/CM216*1000</f>
        <v>2.3465869613665262</v>
      </c>
      <c r="CS216" s="2">
        <f>CQ216/CM216*1000</f>
        <v>2.3465869613665262</v>
      </c>
      <c r="CT216" s="2"/>
      <c r="CU216" s="132">
        <v>76821</v>
      </c>
      <c r="CV216" s="3">
        <v>76621</v>
      </c>
      <c r="CW216" s="2">
        <f>CU216-CV216</f>
        <v>200</v>
      </c>
      <c r="CX216" s="2">
        <f>CW216</f>
        <v>200</v>
      </c>
      <c r="CY216" s="61"/>
      <c r="CZ216" s="2">
        <f>CX216+CY216</f>
        <v>200</v>
      </c>
      <c r="DA216" s="2">
        <f>CW216/CV216*1000</f>
        <v>2.6102504535310165</v>
      </c>
      <c r="DB216" s="2">
        <f>CZ216/CV216*1000</f>
        <v>2.6102504535310165</v>
      </c>
      <c r="DC216" s="2"/>
      <c r="DD216" s="132">
        <v>77234</v>
      </c>
      <c r="DE216" s="3">
        <v>77054</v>
      </c>
      <c r="DF216" s="2">
        <f>DD216-DE216</f>
        <v>180</v>
      </c>
      <c r="DG216" s="2">
        <f>DF216</f>
        <v>180</v>
      </c>
      <c r="DH216" s="61"/>
      <c r="DI216" s="2">
        <f>DG216+DH216</f>
        <v>180</v>
      </c>
      <c r="DJ216" s="2">
        <f>DF216/DE216*1000</f>
        <v>2.3360240870039193</v>
      </c>
      <c r="DK216" s="2">
        <f>DI216/DE216*1000</f>
        <v>2.3360240870039193</v>
      </c>
      <c r="DL216" s="2"/>
      <c r="DM216" s="132">
        <v>77723</v>
      </c>
      <c r="DN216" s="2">
        <v>77594</v>
      </c>
      <c r="DO216" s="3">
        <f>DM216-DN216</f>
        <v>129</v>
      </c>
      <c r="DP216" s="3">
        <f>DO216/DN216*1000</f>
        <v>1.66249967781014</v>
      </c>
      <c r="DQ216" s="2"/>
      <c r="DR216" s="132">
        <v>78360</v>
      </c>
      <c r="DS216" s="2">
        <v>78223</v>
      </c>
      <c r="DT216" s="3">
        <f>DR216-DS216</f>
        <v>137</v>
      </c>
      <c r="DU216" s="3">
        <f>DT216/DS216*1000</f>
        <v>1.7514030400265908</v>
      </c>
      <c r="DV216" s="2"/>
      <c r="DW216" s="2"/>
      <c r="DX216" s="77">
        <f>BP216</f>
        <v>189</v>
      </c>
      <c r="DY216" s="83">
        <f>BY216</f>
        <v>227</v>
      </c>
      <c r="DZ216" s="83">
        <f>CH216</f>
        <v>219</v>
      </c>
      <c r="EA216" s="81">
        <f>CQ216</f>
        <v>179</v>
      </c>
      <c r="EB216" s="81">
        <f>CZ216</f>
        <v>200</v>
      </c>
      <c r="EC216" s="81">
        <f>DI216</f>
        <v>180</v>
      </c>
      <c r="ED216" s="81">
        <f>DO216</f>
        <v>129</v>
      </c>
      <c r="EE216" s="81">
        <f>DT216</f>
        <v>137</v>
      </c>
      <c r="EF216" s="2"/>
      <c r="EG216" s="77">
        <f>DX216/BL216*1000</f>
        <v>2.5367425005033217</v>
      </c>
      <c r="EH216" s="83">
        <f>DY216/BU216*1000</f>
        <v>3.0065428730364756</v>
      </c>
      <c r="EI216" s="83">
        <f>DZ216/CD216*1000</f>
        <v>2.8848433753984772</v>
      </c>
      <c r="EJ216" s="81">
        <f>EA216/CM216*1000</f>
        <v>2.3465869613665262</v>
      </c>
      <c r="EK216" s="81">
        <f>EB216/CV216*1000</f>
        <v>2.6102504535310165</v>
      </c>
      <c r="EL216" s="81">
        <f>EC216/DN216*1000</f>
        <v>2.3197669922932187</v>
      </c>
      <c r="EM216" s="81">
        <f>ED216/DN216*1000</f>
        <v>1.66249967781014</v>
      </c>
      <c r="EN216" s="81">
        <f>EE216/DS216*1000</f>
        <v>1.7514030400265908</v>
      </c>
      <c r="EO216" s="2"/>
      <c r="EP216" s="83">
        <f>DY216-DX216</f>
        <v>38</v>
      </c>
      <c r="EQ216" s="83">
        <f>DZ216-DY216</f>
        <v>-8</v>
      </c>
      <c r="ER216" s="83">
        <f>EA216-DZ216</f>
        <v>-40</v>
      </c>
      <c r="ES216" s="83">
        <f>EB216-EA216</f>
        <v>21</v>
      </c>
      <c r="ET216" s="83">
        <f>EC216-EB216</f>
        <v>-20</v>
      </c>
      <c r="EU216" s="83">
        <f>ED216-EC216</f>
        <v>-51</v>
      </c>
      <c r="EV216" s="83">
        <f>EE216-ED216</f>
        <v>8</v>
      </c>
      <c r="EW216" s="2">
        <f>EU216+EV216</f>
        <v>-43</v>
      </c>
      <c r="EX216" s="2">
        <f>SUM(ES216:EV216)</f>
        <v>-42</v>
      </c>
      <c r="EY216" s="54"/>
      <c r="EZ216" s="77">
        <f>BR216</f>
        <v>2.5367425005033217</v>
      </c>
      <c r="FA216" s="83">
        <f>CA216</f>
        <v>3.0065428730364756</v>
      </c>
      <c r="FB216" s="83">
        <f>CJ216</f>
        <v>2.8848433753984772</v>
      </c>
      <c r="FC216" s="81">
        <f>CS216</f>
        <v>2.3465869613665262</v>
      </c>
      <c r="FD216" s="83">
        <f>DB216</f>
        <v>2.6102504535310165</v>
      </c>
      <c r="FE216" s="83">
        <f>DP216</f>
        <v>1.66249967781014</v>
      </c>
      <c r="FF216" s="83">
        <f>DP216</f>
        <v>1.66249967781014</v>
      </c>
      <c r="FG216" s="83">
        <f>DU216</f>
        <v>1.7514030400265908</v>
      </c>
      <c r="FH216" s="2">
        <f>EW216/DE216*1000</f>
        <v>-0.55805019856204741</v>
      </c>
      <c r="FI216" s="2">
        <f>EX216/CM216*1000</f>
        <v>-0.55059582333739721</v>
      </c>
      <c r="FJ216" s="2"/>
      <c r="FK216" s="3">
        <f>EE216</f>
        <v>137</v>
      </c>
    </row>
    <row r="217" spans="1:167" ht="12" customHeight="1" x14ac:dyDescent="0.25">
      <c r="A217" s="2">
        <v>3</v>
      </c>
      <c r="B217" s="10" t="s">
        <v>154</v>
      </c>
      <c r="C217" s="197">
        <v>91142</v>
      </c>
      <c r="D217" s="10"/>
      <c r="E217" s="2" t="s">
        <v>399</v>
      </c>
      <c r="F217" s="33"/>
      <c r="G217" s="33"/>
      <c r="H217" s="33"/>
      <c r="I217" s="33"/>
      <c r="J217" s="33"/>
      <c r="K217" s="33"/>
      <c r="L217" s="33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61"/>
      <c r="X217" s="45"/>
      <c r="Y217" s="3">
        <v>0</v>
      </c>
      <c r="Z217" s="147">
        <v>7</v>
      </c>
      <c r="AA217" s="3">
        <f>SUM(Y217:Z217)</f>
        <v>7</v>
      </c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29"/>
      <c r="AV217" s="148"/>
      <c r="AW217" s="148"/>
      <c r="AX217" s="148"/>
      <c r="AY217" s="29"/>
      <c r="AZ217" s="3"/>
      <c r="BA217" s="188">
        <f>AV217</f>
        <v>0</v>
      </c>
      <c r="BB217" s="2">
        <f>AW217</f>
        <v>0</v>
      </c>
      <c r="BC217" s="2">
        <f>AX217</f>
        <v>0</v>
      </c>
      <c r="BD217" s="147">
        <f>AY217</f>
        <v>0</v>
      </c>
      <c r="BE217" s="3">
        <f>EK217</f>
        <v>1.1754827875734677</v>
      </c>
      <c r="BF217" s="188">
        <f>BA217/CV217*1000</f>
        <v>0</v>
      </c>
      <c r="BG217" s="2">
        <f>BB217/CV217*1000</f>
        <v>0</v>
      </c>
      <c r="BH217" s="2">
        <f>BC217/CV217*1000</f>
        <v>0</v>
      </c>
      <c r="BI217" s="147">
        <f>BD217/CV217*1000</f>
        <v>0</v>
      </c>
      <c r="BJ217" s="3"/>
      <c r="BK217" s="21">
        <v>5708</v>
      </c>
      <c r="BL217" s="3">
        <v>5679</v>
      </c>
      <c r="BM217" s="2">
        <v>29</v>
      </c>
      <c r="BN217" s="2">
        <v>29</v>
      </c>
      <c r="BO217" s="45"/>
      <c r="BP217" s="2">
        <f>BN217+BO217</f>
        <v>29</v>
      </c>
      <c r="BQ217" s="2">
        <f>BM217/BL217*1000</f>
        <v>5.1065328402887831</v>
      </c>
      <c r="BR217" s="2">
        <f>BP217/BL217*1000</f>
        <v>5.1065328402887831</v>
      </c>
      <c r="BS217" s="2"/>
      <c r="BT217" s="7">
        <v>5862</v>
      </c>
      <c r="BU217" s="3">
        <v>5842</v>
      </c>
      <c r="BV217" s="2">
        <f>BT217-BU217</f>
        <v>20</v>
      </c>
      <c r="BW217" s="2">
        <v>20</v>
      </c>
      <c r="BX217" s="61"/>
      <c r="BY217" s="2">
        <f>BW217+BX217</f>
        <v>20</v>
      </c>
      <c r="BZ217" s="2">
        <f>BV217/BU217*1000</f>
        <v>3.423485107839781</v>
      </c>
      <c r="CA217" s="2">
        <f>BY217/BU217*1000</f>
        <v>3.423485107839781</v>
      </c>
      <c r="CB217" s="2"/>
      <c r="CC217" s="105">
        <v>5884</v>
      </c>
      <c r="CD217" s="3">
        <v>5868</v>
      </c>
      <c r="CE217" s="2">
        <f>CC217-CD217</f>
        <v>16</v>
      </c>
      <c r="CF217" s="2">
        <v>16</v>
      </c>
      <c r="CG217" s="61"/>
      <c r="CH217" s="2">
        <f>CF217+CG217</f>
        <v>16</v>
      </c>
      <c r="CI217" s="2">
        <f>CE217/CD217*1000</f>
        <v>2.7266530334014996</v>
      </c>
      <c r="CJ217" s="2">
        <f>CH217/CD217*1000</f>
        <v>2.7266530334014996</v>
      </c>
      <c r="CK217" s="2"/>
      <c r="CL217" s="105">
        <v>5879</v>
      </c>
      <c r="CM217" s="3">
        <v>5875</v>
      </c>
      <c r="CN217" s="2">
        <f>CL217-CM217</f>
        <v>4</v>
      </c>
      <c r="CO217" s="2">
        <f>CN217</f>
        <v>4</v>
      </c>
      <c r="CP217" s="61"/>
      <c r="CQ217" s="2">
        <f>CO217+CP217</f>
        <v>4</v>
      </c>
      <c r="CR217" s="2">
        <f>CN217/CM217*1000</f>
        <v>0.68085106382978722</v>
      </c>
      <c r="CS217" s="2">
        <f>CQ217/CM217*1000</f>
        <v>0.68085106382978722</v>
      </c>
      <c r="CT217" s="2"/>
      <c r="CU217" s="132">
        <v>5962</v>
      </c>
      <c r="CV217" s="3">
        <v>5955</v>
      </c>
      <c r="CW217" s="2">
        <f>CU217-CV217</f>
        <v>7</v>
      </c>
      <c r="CX217" s="2">
        <f>CW217</f>
        <v>7</v>
      </c>
      <c r="CY217" s="61"/>
      <c r="CZ217" s="2">
        <f>CX217+CY217</f>
        <v>7</v>
      </c>
      <c r="DA217" s="2">
        <f>CW217/CV217*1000</f>
        <v>1.1754827875734677</v>
      </c>
      <c r="DB217" s="2">
        <f>CZ217/CV217*1000</f>
        <v>1.1754827875734677</v>
      </c>
      <c r="DC217" s="2"/>
      <c r="DD217" s="132">
        <v>6004</v>
      </c>
      <c r="DE217" s="3">
        <v>6005</v>
      </c>
      <c r="DF217" s="2">
        <f>DD217-DE217</f>
        <v>-1</v>
      </c>
      <c r="DG217" s="2">
        <f>DF217</f>
        <v>-1</v>
      </c>
      <c r="DH217" s="61"/>
      <c r="DI217" s="2">
        <f>DG217+DH217</f>
        <v>-1</v>
      </c>
      <c r="DJ217" s="2">
        <f>DF217/DE217*1000</f>
        <v>-0.16652789342214822</v>
      </c>
      <c r="DK217" s="2">
        <f>DI217/DE217*1000</f>
        <v>-0.16652789342214822</v>
      </c>
      <c r="DL217" s="2"/>
      <c r="DM217" s="132">
        <v>5978</v>
      </c>
      <c r="DN217" s="2">
        <v>5979</v>
      </c>
      <c r="DO217" s="3">
        <f>DM217-DN217</f>
        <v>-1</v>
      </c>
      <c r="DP217" s="3">
        <f>DO217/DN217*1000</f>
        <v>-0.16725204883759826</v>
      </c>
      <c r="DQ217" s="2"/>
      <c r="DR217" s="132">
        <v>6040</v>
      </c>
      <c r="DS217" s="2">
        <v>6026</v>
      </c>
      <c r="DT217" s="3">
        <f>DR217-DS217</f>
        <v>14</v>
      </c>
      <c r="DU217" s="3">
        <f>DT217/DS217*1000</f>
        <v>2.3232658479920345</v>
      </c>
      <c r="DV217" s="2"/>
      <c r="DW217" s="2"/>
      <c r="DX217" s="77">
        <f>BP217</f>
        <v>29</v>
      </c>
      <c r="DY217" s="83">
        <f>BY217</f>
        <v>20</v>
      </c>
      <c r="DZ217" s="83">
        <f>CH217</f>
        <v>16</v>
      </c>
      <c r="EA217" s="81">
        <f>CQ217</f>
        <v>4</v>
      </c>
      <c r="EB217" s="81">
        <f>CZ217</f>
        <v>7</v>
      </c>
      <c r="EC217" s="81">
        <f>DI217</f>
        <v>-1</v>
      </c>
      <c r="ED217" s="81">
        <f>DO217</f>
        <v>-1</v>
      </c>
      <c r="EE217" s="81">
        <f>DT217</f>
        <v>14</v>
      </c>
      <c r="EF217" s="2"/>
      <c r="EG217" s="77">
        <f>DX217/BL217*1000</f>
        <v>5.1065328402887831</v>
      </c>
      <c r="EH217" s="83">
        <f>DY217/BU217*1000</f>
        <v>3.423485107839781</v>
      </c>
      <c r="EI217" s="83">
        <f>DZ217/CD217*1000</f>
        <v>2.7266530334014996</v>
      </c>
      <c r="EJ217" s="81">
        <f>EA217/CM217*1000</f>
        <v>0.68085106382978722</v>
      </c>
      <c r="EK217" s="81">
        <f>EB217/CV217*1000</f>
        <v>1.1754827875734677</v>
      </c>
      <c r="EL217" s="81">
        <f>EC217/DN217*1000</f>
        <v>-0.16725204883759826</v>
      </c>
      <c r="EM217" s="81">
        <f>ED217/DN217*1000</f>
        <v>-0.16725204883759826</v>
      </c>
      <c r="EN217" s="81">
        <f>EE217/DS217*1000</f>
        <v>2.3232658479920345</v>
      </c>
      <c r="EO217" s="2"/>
      <c r="EP217" s="83">
        <f>DY217-DX217</f>
        <v>-9</v>
      </c>
      <c r="EQ217" s="83">
        <f>DZ217-DY217</f>
        <v>-4</v>
      </c>
      <c r="ER217" s="83">
        <f>EA217-DZ217</f>
        <v>-12</v>
      </c>
      <c r="ES217" s="83">
        <f>EB217-EA217</f>
        <v>3</v>
      </c>
      <c r="ET217" s="83">
        <f>EC217-EB217</f>
        <v>-8</v>
      </c>
      <c r="EU217" s="83">
        <f>ED217-EC217</f>
        <v>0</v>
      </c>
      <c r="EV217" s="83">
        <f>EE217-ED217</f>
        <v>15</v>
      </c>
      <c r="EW217" s="2">
        <f>EU217+EV217</f>
        <v>15</v>
      </c>
      <c r="EX217" s="2">
        <f>SUM(ES217:EV217)</f>
        <v>10</v>
      </c>
      <c r="EY217" s="54"/>
      <c r="EZ217" s="77">
        <f>BR217</f>
        <v>5.1065328402887831</v>
      </c>
      <c r="FA217" s="83">
        <f>CA217</f>
        <v>3.423485107839781</v>
      </c>
      <c r="FB217" s="83">
        <f>CJ217</f>
        <v>2.7266530334014996</v>
      </c>
      <c r="FC217" s="81">
        <f>CS217</f>
        <v>0.68085106382978722</v>
      </c>
      <c r="FD217" s="83">
        <f>DB217</f>
        <v>1.1754827875734677</v>
      </c>
      <c r="FE217" s="83">
        <f>DP217</f>
        <v>-0.16725204883759826</v>
      </c>
      <c r="FF217" s="83">
        <f>DP217</f>
        <v>-0.16725204883759826</v>
      </c>
      <c r="FG217" s="83">
        <f>DU217</f>
        <v>2.3232658479920345</v>
      </c>
      <c r="FH217" s="2">
        <f>EW217/DE217*1000</f>
        <v>2.4979184013322233</v>
      </c>
      <c r="FI217" s="2">
        <f>EX217/CM217*1000</f>
        <v>1.7021276595744681</v>
      </c>
      <c r="FJ217" s="2"/>
      <c r="FK217" s="3">
        <f>EE217</f>
        <v>14</v>
      </c>
    </row>
    <row r="218" spans="1:167" ht="12" customHeight="1" x14ac:dyDescent="0.25">
      <c r="A218" s="2">
        <v>3</v>
      </c>
      <c r="B218" s="10" t="s">
        <v>154</v>
      </c>
      <c r="C218" s="197">
        <v>91064</v>
      </c>
      <c r="D218" s="10"/>
      <c r="E218" s="2" t="s">
        <v>400</v>
      </c>
      <c r="F218" s="33"/>
      <c r="G218" s="33"/>
      <c r="H218" s="33"/>
      <c r="I218" s="33"/>
      <c r="J218" s="33"/>
      <c r="K218" s="33"/>
      <c r="L218" s="33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61"/>
      <c r="X218" s="45"/>
      <c r="Y218" s="3">
        <v>0</v>
      </c>
      <c r="Z218" s="147">
        <v>7</v>
      </c>
      <c r="AA218" s="3">
        <f>SUM(Y218:Z218)</f>
        <v>7</v>
      </c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29"/>
      <c r="AV218" s="148"/>
      <c r="AW218" s="148"/>
      <c r="AX218" s="148"/>
      <c r="AY218" s="29"/>
      <c r="AZ218" s="3"/>
      <c r="BA218" s="188">
        <f>AV218</f>
        <v>0</v>
      </c>
      <c r="BB218" s="2">
        <f>AW218</f>
        <v>0</v>
      </c>
      <c r="BC218" s="2">
        <f>AX218</f>
        <v>0</v>
      </c>
      <c r="BD218" s="147">
        <f>AY218</f>
        <v>0</v>
      </c>
      <c r="BE218" s="3">
        <f>EK218</f>
        <v>0.59113300492610832</v>
      </c>
      <c r="BF218" s="188">
        <f>BA218/CV218*1000</f>
        <v>0</v>
      </c>
      <c r="BG218" s="2">
        <f>BB218/CV218*1000</f>
        <v>0</v>
      </c>
      <c r="BH218" s="2">
        <f>BC218/CV218*1000</f>
        <v>0</v>
      </c>
      <c r="BI218" s="147">
        <f>BD218/CV218*1000</f>
        <v>0</v>
      </c>
      <c r="BJ218" s="3"/>
      <c r="BK218" s="21">
        <v>5053</v>
      </c>
      <c r="BL218" s="3">
        <v>5053</v>
      </c>
      <c r="BM218" s="2">
        <v>0</v>
      </c>
      <c r="BN218" s="2">
        <v>0</v>
      </c>
      <c r="BO218" s="45"/>
      <c r="BP218" s="2">
        <f>BN218+BO218</f>
        <v>0</v>
      </c>
      <c r="BQ218" s="2">
        <f>BM218/BL218*1000</f>
        <v>0</v>
      </c>
      <c r="BR218" s="2">
        <f>BP218/BL218*1000</f>
        <v>0</v>
      </c>
      <c r="BS218" s="2"/>
      <c r="BT218" s="7">
        <v>5045</v>
      </c>
      <c r="BU218" s="3">
        <v>5034</v>
      </c>
      <c r="BV218" s="2">
        <f>BT218-BU218</f>
        <v>11</v>
      </c>
      <c r="BW218" s="2">
        <v>11</v>
      </c>
      <c r="BX218" s="61"/>
      <c r="BY218" s="2">
        <f>BW218+BX218</f>
        <v>11</v>
      </c>
      <c r="BZ218" s="2">
        <f>BV218/BU218*1000</f>
        <v>2.1851410409217324</v>
      </c>
      <c r="CA218" s="2">
        <f>BY218/BU218*1000</f>
        <v>2.1851410409217324</v>
      </c>
      <c r="CB218" s="2"/>
      <c r="CC218" s="105">
        <v>5040</v>
      </c>
      <c r="CD218" s="3">
        <v>5041</v>
      </c>
      <c r="CE218" s="2">
        <f>CC218-CD218</f>
        <v>-1</v>
      </c>
      <c r="CF218" s="2">
        <v>-1</v>
      </c>
      <c r="CG218" s="61"/>
      <c r="CH218" s="2">
        <f>CF218+CG218</f>
        <v>-1</v>
      </c>
      <c r="CI218" s="2">
        <f>CE218/CD218*1000</f>
        <v>-0.19837333862328904</v>
      </c>
      <c r="CJ218" s="2">
        <f>CH218/CD218*1000</f>
        <v>-0.19837333862328904</v>
      </c>
      <c r="CK218" s="2"/>
      <c r="CL218" s="105">
        <v>5074</v>
      </c>
      <c r="CM218" s="3">
        <v>5075</v>
      </c>
      <c r="CN218" s="2">
        <f>CL218-CM218</f>
        <v>-1</v>
      </c>
      <c r="CO218" s="2">
        <f>CN218</f>
        <v>-1</v>
      </c>
      <c r="CP218" s="61"/>
      <c r="CQ218" s="2">
        <f>CO218+CP218</f>
        <v>-1</v>
      </c>
      <c r="CR218" s="2">
        <f>CN218/CM218*1000</f>
        <v>-0.19704433497536947</v>
      </c>
      <c r="CS218" s="2">
        <f>CQ218/CM218*1000</f>
        <v>-0.19704433497536947</v>
      </c>
      <c r="CT218" s="2"/>
      <c r="CU218" s="132">
        <v>5078</v>
      </c>
      <c r="CV218" s="3">
        <v>5075</v>
      </c>
      <c r="CW218" s="2">
        <f>CU218-CV218</f>
        <v>3</v>
      </c>
      <c r="CX218" s="2">
        <f>CW218</f>
        <v>3</v>
      </c>
      <c r="CY218" s="61"/>
      <c r="CZ218" s="2">
        <f>CX218+CY218</f>
        <v>3</v>
      </c>
      <c r="DA218" s="2">
        <f>CW218/CV218*1000</f>
        <v>0.59113300492610832</v>
      </c>
      <c r="DB218" s="2">
        <f>CZ218/CV218*1000</f>
        <v>0.59113300492610832</v>
      </c>
      <c r="DC218" s="2"/>
      <c r="DD218" s="132">
        <v>5161</v>
      </c>
      <c r="DE218" s="3">
        <v>5151</v>
      </c>
      <c r="DF218" s="2">
        <f>DD218-DE218</f>
        <v>10</v>
      </c>
      <c r="DG218" s="2">
        <f>DF218</f>
        <v>10</v>
      </c>
      <c r="DH218" s="61"/>
      <c r="DI218" s="2">
        <f>DG218+DH218</f>
        <v>10</v>
      </c>
      <c r="DJ218" s="2">
        <f>DF218/DE218*1000</f>
        <v>1.941370607649</v>
      </c>
      <c r="DK218" s="2">
        <f>DI218/DE218*1000</f>
        <v>1.941370607649</v>
      </c>
      <c r="DL218" s="2"/>
      <c r="DM218" s="132">
        <v>5134</v>
      </c>
      <c r="DN218" s="2">
        <v>5131</v>
      </c>
      <c r="DO218" s="3">
        <f>DM218-DN218</f>
        <v>3</v>
      </c>
      <c r="DP218" s="3">
        <f>DO218/DN218*1000</f>
        <v>0.58468134866497767</v>
      </c>
      <c r="DQ218" s="2"/>
      <c r="DR218" s="132">
        <v>5177</v>
      </c>
      <c r="DS218" s="2">
        <v>5174</v>
      </c>
      <c r="DT218" s="3">
        <f>DR218-DS218</f>
        <v>3</v>
      </c>
      <c r="DU218" s="3">
        <f>DT218/DS218*1000</f>
        <v>0.57982218786238882</v>
      </c>
      <c r="DV218" s="2"/>
      <c r="DW218" s="2"/>
      <c r="DX218" s="77">
        <f>BP218</f>
        <v>0</v>
      </c>
      <c r="DY218" s="83">
        <f>BY218</f>
        <v>11</v>
      </c>
      <c r="DZ218" s="83">
        <f>CH218</f>
        <v>-1</v>
      </c>
      <c r="EA218" s="81">
        <f>CQ218</f>
        <v>-1</v>
      </c>
      <c r="EB218" s="81">
        <f>CZ218</f>
        <v>3</v>
      </c>
      <c r="EC218" s="81">
        <f>DI218</f>
        <v>10</v>
      </c>
      <c r="ED218" s="81">
        <f>DO218</f>
        <v>3</v>
      </c>
      <c r="EE218" s="81">
        <f>DT218</f>
        <v>3</v>
      </c>
      <c r="EF218" s="2"/>
      <c r="EG218" s="77">
        <f>DX218/BL218*1000</f>
        <v>0</v>
      </c>
      <c r="EH218" s="83">
        <f>DY218/BU218*1000</f>
        <v>2.1851410409217324</v>
      </c>
      <c r="EI218" s="83">
        <f>DZ218/CD218*1000</f>
        <v>-0.19837333862328904</v>
      </c>
      <c r="EJ218" s="81">
        <f>EA218/CM218*1000</f>
        <v>-0.19704433497536947</v>
      </c>
      <c r="EK218" s="81">
        <f>EB218/CV218*1000</f>
        <v>0.59113300492610832</v>
      </c>
      <c r="EL218" s="81">
        <f>EC218/DN218*1000</f>
        <v>1.9489378288832586</v>
      </c>
      <c r="EM218" s="81">
        <f>ED218/DN218*1000</f>
        <v>0.58468134866497767</v>
      </c>
      <c r="EN218" s="81">
        <f>EE218/DS218*1000</f>
        <v>0.57982218786238882</v>
      </c>
      <c r="EO218" s="2"/>
      <c r="EP218" s="83">
        <f>DY218-DX218</f>
        <v>11</v>
      </c>
      <c r="EQ218" s="83">
        <f>DZ218-DY218</f>
        <v>-12</v>
      </c>
      <c r="ER218" s="83">
        <f>EA218-DZ218</f>
        <v>0</v>
      </c>
      <c r="ES218" s="83">
        <f>EB218-EA218</f>
        <v>4</v>
      </c>
      <c r="ET218" s="83">
        <f>EC218-EB218</f>
        <v>7</v>
      </c>
      <c r="EU218" s="83">
        <f>ED218-EC218</f>
        <v>-7</v>
      </c>
      <c r="EV218" s="83">
        <f>EE218-ED218</f>
        <v>0</v>
      </c>
      <c r="EW218" s="2">
        <f>EU218+EV218</f>
        <v>-7</v>
      </c>
      <c r="EX218" s="2">
        <f>SUM(ES218:EV218)</f>
        <v>4</v>
      </c>
      <c r="EY218" s="54"/>
      <c r="EZ218" s="77">
        <f>BR218</f>
        <v>0</v>
      </c>
      <c r="FA218" s="83">
        <f>CA218</f>
        <v>2.1851410409217324</v>
      </c>
      <c r="FB218" s="83">
        <f>CJ218</f>
        <v>-0.19837333862328904</v>
      </c>
      <c r="FC218" s="81">
        <f>CS218</f>
        <v>-0.19704433497536947</v>
      </c>
      <c r="FD218" s="83">
        <f>DB218</f>
        <v>0.59113300492610832</v>
      </c>
      <c r="FE218" s="83">
        <f>DP218</f>
        <v>0.58468134866497767</v>
      </c>
      <c r="FF218" s="83">
        <f>DP218</f>
        <v>0.58468134866497767</v>
      </c>
      <c r="FG218" s="83">
        <f>DU218</f>
        <v>0.57982218786238882</v>
      </c>
      <c r="FH218" s="2">
        <f>EW218/DE218*1000</f>
        <v>-1.3589594253543</v>
      </c>
      <c r="FI218" s="2">
        <f>EX218/CM218*1000</f>
        <v>0.78817733990147787</v>
      </c>
      <c r="FJ218" s="2"/>
      <c r="FK218" s="3">
        <f>EE218</f>
        <v>3</v>
      </c>
    </row>
    <row r="219" spans="1:167" ht="12" customHeight="1" x14ac:dyDescent="0.25">
      <c r="A219" s="2">
        <v>1</v>
      </c>
      <c r="B219" s="10" t="s">
        <v>153</v>
      </c>
      <c r="C219" s="197">
        <v>72038</v>
      </c>
      <c r="D219" s="10"/>
      <c r="E219" s="2" t="s">
        <v>401</v>
      </c>
      <c r="F219" s="33"/>
      <c r="G219" s="33"/>
      <c r="H219" s="33"/>
      <c r="I219" s="33"/>
      <c r="J219" s="33"/>
      <c r="K219" s="33"/>
      <c r="L219" s="33"/>
      <c r="M219" s="45"/>
      <c r="N219" s="137">
        <v>600</v>
      </c>
      <c r="O219" s="45"/>
      <c r="P219" s="45"/>
      <c r="Q219" s="45"/>
      <c r="R219" s="45"/>
      <c r="S219" s="45"/>
      <c r="T219" s="45"/>
      <c r="U219" s="45"/>
      <c r="V219" s="45"/>
      <c r="W219" s="61"/>
      <c r="X219" s="45">
        <f>SUM(M219:W219)</f>
        <v>600</v>
      </c>
      <c r="Y219" s="3">
        <v>326</v>
      </c>
      <c r="Z219" s="147"/>
      <c r="AA219" s="3">
        <f>SUM(Y219:Z219)</f>
        <v>326</v>
      </c>
      <c r="AB219" s="178" t="s">
        <v>694</v>
      </c>
      <c r="AC219" s="178">
        <v>300</v>
      </c>
      <c r="AD219" s="178"/>
      <c r="AE219" s="178"/>
      <c r="AF219" s="178"/>
      <c r="AG219" s="178"/>
      <c r="AH219" s="178"/>
      <c r="AI219" s="178"/>
      <c r="AJ219" s="178"/>
      <c r="AK219" s="178">
        <v>31</v>
      </c>
      <c r="AL219" s="178"/>
      <c r="AM219" s="178" t="s">
        <v>694</v>
      </c>
      <c r="AN219" s="178" t="s">
        <v>694</v>
      </c>
      <c r="AO219" s="178"/>
      <c r="AP219" s="178"/>
      <c r="AQ219" s="178"/>
      <c r="AR219" s="178"/>
      <c r="AS219" s="178" t="s">
        <v>694</v>
      </c>
      <c r="AT219" s="178"/>
      <c r="AU219" s="29">
        <f>SUM(AB219:AT219)</f>
        <v>331</v>
      </c>
      <c r="AV219" s="178">
        <f>SUM(AB219:AJ219)</f>
        <v>300</v>
      </c>
      <c r="AW219" s="178">
        <f>SUM(AK219:AL219)</f>
        <v>31</v>
      </c>
      <c r="AX219" s="178">
        <f>SUM(AM219:AT219)</f>
        <v>0</v>
      </c>
      <c r="AY219" s="29">
        <f>SUM(AV219:AX219)</f>
        <v>331</v>
      </c>
      <c r="AZ219" s="3"/>
      <c r="BA219" s="2">
        <f>AV219</f>
        <v>300</v>
      </c>
      <c r="BB219" s="2">
        <f>AW219</f>
        <v>31</v>
      </c>
      <c r="BC219" s="2">
        <f>AX219</f>
        <v>0</v>
      </c>
      <c r="BD219" s="3">
        <f>AY219</f>
        <v>331</v>
      </c>
      <c r="BE219" s="3">
        <f>EK219</f>
        <v>27.115055777216838</v>
      </c>
      <c r="BF219" s="2">
        <f>BA219/CV219*1000</f>
        <v>24.427978177672827</v>
      </c>
      <c r="BG219" s="2">
        <f>BB219/CV219*1000</f>
        <v>2.5242244116928587</v>
      </c>
      <c r="BH219" s="2">
        <f>BC219/CV219*1000</f>
        <v>0</v>
      </c>
      <c r="BI219" s="3">
        <f>BD219/CV219*1000</f>
        <v>26.952202589365687</v>
      </c>
      <c r="BJ219" s="3"/>
      <c r="BK219" s="21">
        <v>11985</v>
      </c>
      <c r="BL219" s="3">
        <v>11939</v>
      </c>
      <c r="BM219" s="2">
        <v>46</v>
      </c>
      <c r="BN219" s="2">
        <v>46</v>
      </c>
      <c r="BO219" s="45"/>
      <c r="BP219" s="2">
        <f>BN219+BO219</f>
        <v>46</v>
      </c>
      <c r="BQ219" s="2">
        <f>BM219/BL219*1000</f>
        <v>3.8529190049417874</v>
      </c>
      <c r="BR219" s="2">
        <f>BP219/BL219*1000</f>
        <v>3.8529190049417874</v>
      </c>
      <c r="BS219" s="2"/>
      <c r="BT219" s="7">
        <v>12082</v>
      </c>
      <c r="BU219" s="3">
        <v>11990</v>
      </c>
      <c r="BV219" s="2">
        <f>BT219-BU219</f>
        <v>92</v>
      </c>
      <c r="BW219" s="2">
        <v>92</v>
      </c>
      <c r="BX219" s="61"/>
      <c r="BY219" s="2">
        <f>BW219+BX219</f>
        <v>92</v>
      </c>
      <c r="BZ219" s="2">
        <f>BV219/BU219*1000</f>
        <v>7.6730608840700585</v>
      </c>
      <c r="CA219" s="2">
        <f>BY219/BU219*1000</f>
        <v>7.6730608840700585</v>
      </c>
      <c r="CB219" s="2"/>
      <c r="CC219" s="105">
        <v>12203</v>
      </c>
      <c r="CD219" s="3">
        <v>12159</v>
      </c>
      <c r="CE219" s="2">
        <f>CC219-CD219</f>
        <v>44</v>
      </c>
      <c r="CF219" s="2">
        <v>44</v>
      </c>
      <c r="CG219" s="61"/>
      <c r="CH219" s="2">
        <f>CF219+CG219</f>
        <v>44</v>
      </c>
      <c r="CI219" s="2">
        <f>CE219/CD219*1000</f>
        <v>3.6187186446253805</v>
      </c>
      <c r="CJ219" s="2">
        <f>CH219/CD219*1000</f>
        <v>3.6187186446253805</v>
      </c>
      <c r="CK219" s="2"/>
      <c r="CL219" s="105">
        <v>12292</v>
      </c>
      <c r="CM219" s="3">
        <v>12253</v>
      </c>
      <c r="CN219" s="2">
        <f>CL219-CM219</f>
        <v>39</v>
      </c>
      <c r="CO219" s="2">
        <f>CN219</f>
        <v>39</v>
      </c>
      <c r="CP219" s="61"/>
      <c r="CQ219" s="2">
        <f>CO219+CP219</f>
        <v>39</v>
      </c>
      <c r="CR219" s="2">
        <f>CN219/CM219*1000</f>
        <v>3.1828939851464946</v>
      </c>
      <c r="CS219" s="2">
        <f>CQ219/CM219*1000</f>
        <v>3.1828939851464946</v>
      </c>
      <c r="CT219" s="2"/>
      <c r="CU219" s="132">
        <v>12614</v>
      </c>
      <c r="CV219" s="3">
        <v>12281</v>
      </c>
      <c r="CW219" s="2">
        <f>CU219-CV219</f>
        <v>333</v>
      </c>
      <c r="CX219" s="2">
        <f>CW219</f>
        <v>333</v>
      </c>
      <c r="CY219" s="61"/>
      <c r="CZ219" s="2">
        <f>CX219+CY219</f>
        <v>333</v>
      </c>
      <c r="DA219" s="2">
        <f>CW219/CV219*1000</f>
        <v>27.115055777216838</v>
      </c>
      <c r="DB219" s="2">
        <f>CZ219/CV219*1000</f>
        <v>27.115055777216838</v>
      </c>
      <c r="DC219" s="2"/>
      <c r="DD219" s="132">
        <v>12322</v>
      </c>
      <c r="DE219" s="3">
        <v>12272</v>
      </c>
      <c r="DF219" s="2">
        <f>DD219-DE219</f>
        <v>50</v>
      </c>
      <c r="DG219" s="2">
        <f>DF219</f>
        <v>50</v>
      </c>
      <c r="DH219" s="61"/>
      <c r="DI219" s="2">
        <f>DG219+DH219</f>
        <v>50</v>
      </c>
      <c r="DJ219" s="2">
        <f>DF219/DE219*1000</f>
        <v>4.0743155149934811</v>
      </c>
      <c r="DK219" s="2">
        <f>DI219/DE219*1000</f>
        <v>4.0743155149934811</v>
      </c>
      <c r="DL219" s="2"/>
      <c r="DM219" s="132">
        <v>12301</v>
      </c>
      <c r="DN219" s="2">
        <v>12287</v>
      </c>
      <c r="DO219" s="3">
        <f>DM219-DN219</f>
        <v>14</v>
      </c>
      <c r="DP219" s="3">
        <f>DO219/DN219*1000</f>
        <v>1.1394156425490356</v>
      </c>
      <c r="DQ219" s="2"/>
      <c r="DR219" s="132">
        <v>12396</v>
      </c>
      <c r="DS219" s="2">
        <v>12397</v>
      </c>
      <c r="DT219" s="3">
        <f>DR219-DS219</f>
        <v>-1</v>
      </c>
      <c r="DU219" s="3">
        <f>DT219/DS219*1000</f>
        <v>-8.0664676937968874E-2</v>
      </c>
      <c r="DV219" s="2"/>
      <c r="DW219" s="2"/>
      <c r="DX219" s="77">
        <f>BP219</f>
        <v>46</v>
      </c>
      <c r="DY219" s="83">
        <f>BY219</f>
        <v>92</v>
      </c>
      <c r="DZ219" s="83">
        <f>CH219</f>
        <v>44</v>
      </c>
      <c r="EA219" s="81">
        <f>CQ219</f>
        <v>39</v>
      </c>
      <c r="EB219" s="81">
        <f>CZ219</f>
        <v>333</v>
      </c>
      <c r="EC219" s="81">
        <f>DI219</f>
        <v>50</v>
      </c>
      <c r="ED219" s="81">
        <f>DO219</f>
        <v>14</v>
      </c>
      <c r="EE219" s="81">
        <f>DT219</f>
        <v>-1</v>
      </c>
      <c r="EF219" s="2"/>
      <c r="EG219" s="77">
        <f>DX219/BL219*1000</f>
        <v>3.8529190049417874</v>
      </c>
      <c r="EH219" s="83">
        <f>DY219/BU219*1000</f>
        <v>7.6730608840700585</v>
      </c>
      <c r="EI219" s="83">
        <f>DZ219/CD219*1000</f>
        <v>3.6187186446253805</v>
      </c>
      <c r="EJ219" s="81">
        <f>EA219/CM219*1000</f>
        <v>3.1828939851464946</v>
      </c>
      <c r="EK219" s="81">
        <f>EB219/CV219*1000</f>
        <v>27.115055777216838</v>
      </c>
      <c r="EL219" s="81">
        <f>EC219/DN219*1000</f>
        <v>4.0693415805322699</v>
      </c>
      <c r="EM219" s="81">
        <f>ED219/DN219*1000</f>
        <v>1.1394156425490356</v>
      </c>
      <c r="EN219" s="81">
        <f>EE219/DS219*1000</f>
        <v>-8.0664676937968874E-2</v>
      </c>
      <c r="EO219" s="2"/>
      <c r="EP219" s="83">
        <f>DY219-DX219</f>
        <v>46</v>
      </c>
      <c r="EQ219" s="83">
        <f>DZ219-DY219</f>
        <v>-48</v>
      </c>
      <c r="ER219" s="83">
        <f>EA219-DZ219</f>
        <v>-5</v>
      </c>
      <c r="ES219" s="83">
        <f>EB219-EA219</f>
        <v>294</v>
      </c>
      <c r="ET219" s="83">
        <f>EC219-EB219</f>
        <v>-283</v>
      </c>
      <c r="EU219" s="83">
        <f>ED219-EC219</f>
        <v>-36</v>
      </c>
      <c r="EV219" s="83">
        <f>EE219-ED219</f>
        <v>-15</v>
      </c>
      <c r="EW219" s="2">
        <f>EU219+EV219</f>
        <v>-51</v>
      </c>
      <c r="EX219" s="2">
        <f>SUM(ES219:EV219)</f>
        <v>-40</v>
      </c>
      <c r="EY219" s="54"/>
      <c r="EZ219" s="77">
        <f>BR219</f>
        <v>3.8529190049417874</v>
      </c>
      <c r="FA219" s="83">
        <f>CA219</f>
        <v>7.6730608840700585</v>
      </c>
      <c r="FB219" s="83">
        <f>CJ219</f>
        <v>3.6187186446253805</v>
      </c>
      <c r="FC219" s="81">
        <f>CS219</f>
        <v>3.1828939851464946</v>
      </c>
      <c r="FD219" s="83">
        <f>DB219</f>
        <v>27.115055777216838</v>
      </c>
      <c r="FE219" s="83">
        <f>DP219</f>
        <v>1.1394156425490356</v>
      </c>
      <c r="FF219" s="83">
        <f>DP219</f>
        <v>1.1394156425490356</v>
      </c>
      <c r="FG219" s="83">
        <f>DU219</f>
        <v>-8.0664676937968874E-2</v>
      </c>
      <c r="FH219" s="2">
        <f>EW219/DE219*1000</f>
        <v>-4.1558018252933504</v>
      </c>
      <c r="FI219" s="2">
        <f>EX219/CM219*1000</f>
        <v>-3.2645066514323022</v>
      </c>
      <c r="FJ219" s="2"/>
      <c r="FK219" s="3">
        <f>EE219</f>
        <v>-1</v>
      </c>
    </row>
    <row r="220" spans="1:167" ht="12" customHeight="1" x14ac:dyDescent="0.25">
      <c r="A220" s="2">
        <v>1</v>
      </c>
      <c r="B220" s="10" t="s">
        <v>153</v>
      </c>
      <c r="C220" s="197">
        <v>73022</v>
      </c>
      <c r="D220" s="10"/>
      <c r="E220" s="2" t="s">
        <v>402</v>
      </c>
      <c r="F220" s="33"/>
      <c r="G220" s="33"/>
      <c r="H220" s="33"/>
      <c r="I220" s="33"/>
      <c r="J220" s="33"/>
      <c r="K220" s="33"/>
      <c r="L220" s="33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61"/>
      <c r="X220" s="45"/>
      <c r="Y220" s="3">
        <v>7</v>
      </c>
      <c r="Z220" s="147">
        <v>5</v>
      </c>
      <c r="AA220" s="3">
        <f>SUM(Y220:Z220)</f>
        <v>12</v>
      </c>
      <c r="AB220" s="178" t="s">
        <v>694</v>
      </c>
      <c r="AC220" s="178" t="s">
        <v>694</v>
      </c>
      <c r="AD220" s="178"/>
      <c r="AE220" s="178"/>
      <c r="AF220" s="178"/>
      <c r="AG220" s="178"/>
      <c r="AH220" s="178"/>
      <c r="AI220" s="178"/>
      <c r="AJ220" s="178"/>
      <c r="AK220" s="178">
        <v>7</v>
      </c>
      <c r="AL220" s="178"/>
      <c r="AM220" s="178" t="s">
        <v>694</v>
      </c>
      <c r="AN220" s="178" t="s">
        <v>694</v>
      </c>
      <c r="AO220" s="178"/>
      <c r="AP220" s="178"/>
      <c r="AQ220" s="178"/>
      <c r="AR220" s="178"/>
      <c r="AS220" s="178" t="s">
        <v>694</v>
      </c>
      <c r="AT220" s="178"/>
      <c r="AU220" s="29">
        <f>SUM(AB220:AT220)</f>
        <v>7</v>
      </c>
      <c r="AV220" s="178">
        <f>SUM(AB220:AJ220)</f>
        <v>0</v>
      </c>
      <c r="AW220" s="178">
        <f>SUM(AK220:AL220)</f>
        <v>7</v>
      </c>
      <c r="AX220" s="178">
        <f>SUM(AM220:AT220)</f>
        <v>0</v>
      </c>
      <c r="AY220" s="29">
        <f>SUM(AV220:AX220)</f>
        <v>7</v>
      </c>
      <c r="AZ220" s="3"/>
      <c r="BA220" s="2">
        <f>AV220</f>
        <v>0</v>
      </c>
      <c r="BB220" s="2">
        <f>AW220</f>
        <v>7</v>
      </c>
      <c r="BC220" s="2">
        <f>AX220</f>
        <v>0</v>
      </c>
      <c r="BD220" s="3">
        <f>AY220</f>
        <v>7</v>
      </c>
      <c r="BE220" s="3">
        <f>EK220</f>
        <v>0.97181729834791053</v>
      </c>
      <c r="BF220" s="2">
        <f>BA220/CV220*1000</f>
        <v>0</v>
      </c>
      <c r="BG220" s="2">
        <f>BB220/CV220*1000</f>
        <v>0.97181729834791053</v>
      </c>
      <c r="BH220" s="2">
        <f>BC220/CV220*1000</f>
        <v>0</v>
      </c>
      <c r="BI220" s="3">
        <f>BD220/CV220*1000</f>
        <v>0.97181729834791053</v>
      </c>
      <c r="BJ220" s="3"/>
      <c r="BK220" s="21">
        <v>7120</v>
      </c>
      <c r="BL220" s="3">
        <v>7102</v>
      </c>
      <c r="BM220" s="2">
        <v>18</v>
      </c>
      <c r="BN220" s="2">
        <v>18</v>
      </c>
      <c r="BO220" s="45"/>
      <c r="BP220" s="2">
        <f>BN220+BO220</f>
        <v>18</v>
      </c>
      <c r="BQ220" s="2">
        <f>BM220/BL220*1000</f>
        <v>2.5344973246972682</v>
      </c>
      <c r="BR220" s="2">
        <f>BP220/BL220*1000</f>
        <v>2.5344973246972682</v>
      </c>
      <c r="BS220" s="2"/>
      <c r="BT220" s="7">
        <v>7114</v>
      </c>
      <c r="BU220" s="3">
        <v>7118</v>
      </c>
      <c r="BV220" s="2">
        <f>BT220-BU220</f>
        <v>-4</v>
      </c>
      <c r="BW220" s="2">
        <v>-4</v>
      </c>
      <c r="BX220" s="61"/>
      <c r="BY220" s="2">
        <f>BW220+BX220</f>
        <v>-4</v>
      </c>
      <c r="BZ220" s="2">
        <f>BV220/BU220*1000</f>
        <v>-0.56195560550716495</v>
      </c>
      <c r="CA220" s="2">
        <f>BY220/BU220*1000</f>
        <v>-0.56195560550716495</v>
      </c>
      <c r="CB220" s="2"/>
      <c r="CC220" s="105">
        <v>7167</v>
      </c>
      <c r="CD220" s="3">
        <v>7163</v>
      </c>
      <c r="CE220" s="2">
        <f>CC220-CD220</f>
        <v>4</v>
      </c>
      <c r="CF220" s="2">
        <v>4</v>
      </c>
      <c r="CG220" s="61"/>
      <c r="CH220" s="2">
        <f>CF220+CG220</f>
        <v>4</v>
      </c>
      <c r="CI220" s="2">
        <f>CE220/CD220*1000</f>
        <v>0.55842524082088518</v>
      </c>
      <c r="CJ220" s="2">
        <f>CH220/CD220*1000</f>
        <v>0.55842524082088518</v>
      </c>
      <c r="CK220" s="2"/>
      <c r="CL220" s="105">
        <v>7235</v>
      </c>
      <c r="CM220" s="3">
        <v>7234</v>
      </c>
      <c r="CN220" s="2">
        <f>CL220-CM220</f>
        <v>1</v>
      </c>
      <c r="CO220" s="2">
        <f>CN220</f>
        <v>1</v>
      </c>
      <c r="CP220" s="61"/>
      <c r="CQ220" s="2">
        <f>CO220+CP220</f>
        <v>1</v>
      </c>
      <c r="CR220" s="2">
        <f>CN220/CM220*1000</f>
        <v>0.13823610727121924</v>
      </c>
      <c r="CS220" s="2">
        <f>CQ220/CM220*1000</f>
        <v>0.13823610727121924</v>
      </c>
      <c r="CT220" s="2"/>
      <c r="CU220" s="132">
        <v>7210</v>
      </c>
      <c r="CV220" s="3">
        <v>7203</v>
      </c>
      <c r="CW220" s="2">
        <f>CU220-CV220</f>
        <v>7</v>
      </c>
      <c r="CX220" s="2">
        <f>CW220</f>
        <v>7</v>
      </c>
      <c r="CY220" s="61"/>
      <c r="CZ220" s="2">
        <f>CX220+CY220</f>
        <v>7</v>
      </c>
      <c r="DA220" s="2">
        <f>CW220/CV220*1000</f>
        <v>0.97181729834791053</v>
      </c>
      <c r="DB220" s="2">
        <f>CZ220/CV220*1000</f>
        <v>0.97181729834791053</v>
      </c>
      <c r="DC220" s="2"/>
      <c r="DD220" s="132">
        <v>7226</v>
      </c>
      <c r="DE220" s="3">
        <v>7221</v>
      </c>
      <c r="DF220" s="2">
        <f>DD220-DE220</f>
        <v>5</v>
      </c>
      <c r="DG220" s="2">
        <f>DF220</f>
        <v>5</v>
      </c>
      <c r="DH220" s="61"/>
      <c r="DI220" s="2">
        <f>DG220+DH220</f>
        <v>5</v>
      </c>
      <c r="DJ220" s="2">
        <f>DF220/DE220*1000</f>
        <v>0.69242487190139868</v>
      </c>
      <c r="DK220" s="2">
        <f>DI220/DE220*1000</f>
        <v>0.69242487190139868</v>
      </c>
      <c r="DL220" s="2"/>
      <c r="DM220" s="132">
        <v>7292</v>
      </c>
      <c r="DN220" s="2">
        <v>7285</v>
      </c>
      <c r="DO220" s="3">
        <f>DM220-DN220</f>
        <v>7</v>
      </c>
      <c r="DP220" s="3">
        <f>DO220/DN220*1000</f>
        <v>0.96087851750171582</v>
      </c>
      <c r="DQ220" s="2"/>
      <c r="DR220" s="132">
        <v>7386</v>
      </c>
      <c r="DS220" s="2">
        <v>7387</v>
      </c>
      <c r="DT220" s="3">
        <f>DR220-DS220</f>
        <v>-1</v>
      </c>
      <c r="DU220" s="3">
        <f>DT220/DS220*1000</f>
        <v>-0.1353729524840937</v>
      </c>
      <c r="DV220" s="2"/>
      <c r="DW220" s="2"/>
      <c r="DX220" s="77">
        <f>BP220</f>
        <v>18</v>
      </c>
      <c r="DY220" s="83">
        <f>BY220</f>
        <v>-4</v>
      </c>
      <c r="DZ220" s="83">
        <f>CH220</f>
        <v>4</v>
      </c>
      <c r="EA220" s="81">
        <f>CQ220</f>
        <v>1</v>
      </c>
      <c r="EB220" s="81">
        <f>CZ220</f>
        <v>7</v>
      </c>
      <c r="EC220" s="81">
        <f>DI220</f>
        <v>5</v>
      </c>
      <c r="ED220" s="81">
        <f>DO220</f>
        <v>7</v>
      </c>
      <c r="EE220" s="81">
        <f>DT220</f>
        <v>-1</v>
      </c>
      <c r="EF220" s="2"/>
      <c r="EG220" s="77">
        <f>DX220/BL220*1000</f>
        <v>2.5344973246972682</v>
      </c>
      <c r="EH220" s="83">
        <f>DY220/BU220*1000</f>
        <v>-0.56195560550716495</v>
      </c>
      <c r="EI220" s="83">
        <f>DZ220/CD220*1000</f>
        <v>0.55842524082088518</v>
      </c>
      <c r="EJ220" s="81">
        <f>EA220/CM220*1000</f>
        <v>0.13823610727121924</v>
      </c>
      <c r="EK220" s="81">
        <f>EB220/CV220*1000</f>
        <v>0.97181729834791053</v>
      </c>
      <c r="EL220" s="81">
        <f>EC220/DN220*1000</f>
        <v>0.68634179821551133</v>
      </c>
      <c r="EM220" s="81">
        <f>ED220/DN220*1000</f>
        <v>0.96087851750171582</v>
      </c>
      <c r="EN220" s="81">
        <f>EE220/DS220*1000</f>
        <v>-0.1353729524840937</v>
      </c>
      <c r="EO220" s="2"/>
      <c r="EP220" s="83">
        <f>DY220-DX220</f>
        <v>-22</v>
      </c>
      <c r="EQ220" s="83">
        <f>DZ220-DY220</f>
        <v>8</v>
      </c>
      <c r="ER220" s="83">
        <f>EA220-DZ220</f>
        <v>-3</v>
      </c>
      <c r="ES220" s="83">
        <f>EB220-EA220</f>
        <v>6</v>
      </c>
      <c r="ET220" s="83">
        <f>EC220-EB220</f>
        <v>-2</v>
      </c>
      <c r="EU220" s="83">
        <f>ED220-EC220</f>
        <v>2</v>
      </c>
      <c r="EV220" s="83">
        <f>EE220-ED220</f>
        <v>-8</v>
      </c>
      <c r="EW220" s="2">
        <f>EU220+EV220</f>
        <v>-6</v>
      </c>
      <c r="EX220" s="2">
        <f>SUM(ES220:EV220)</f>
        <v>-2</v>
      </c>
      <c r="EY220" s="54"/>
      <c r="EZ220" s="77">
        <f>BR220</f>
        <v>2.5344973246972682</v>
      </c>
      <c r="FA220" s="83">
        <f>CA220</f>
        <v>-0.56195560550716495</v>
      </c>
      <c r="FB220" s="83">
        <f>CJ220</f>
        <v>0.55842524082088518</v>
      </c>
      <c r="FC220" s="81">
        <f>CS220</f>
        <v>0.13823610727121924</v>
      </c>
      <c r="FD220" s="83">
        <f>DB220</f>
        <v>0.97181729834791053</v>
      </c>
      <c r="FE220" s="83">
        <f>DP220</f>
        <v>0.96087851750171582</v>
      </c>
      <c r="FF220" s="83">
        <f>DP220</f>
        <v>0.96087851750171582</v>
      </c>
      <c r="FG220" s="83">
        <f>DU220</f>
        <v>-0.1353729524840937</v>
      </c>
      <c r="FH220" s="2">
        <f>EW220/DE220*1000</f>
        <v>-0.83090984628167841</v>
      </c>
      <c r="FI220" s="2">
        <f>EX220/CM220*1000</f>
        <v>-0.27647221454243848</v>
      </c>
      <c r="FJ220" s="2"/>
      <c r="FK220" s="3">
        <f>EE220</f>
        <v>-1</v>
      </c>
    </row>
    <row r="221" spans="1:167" ht="12" customHeight="1" x14ac:dyDescent="0.25">
      <c r="A221" s="2">
        <v>1</v>
      </c>
      <c r="B221" s="10" t="s">
        <v>145</v>
      </c>
      <c r="C221" s="197">
        <v>12014</v>
      </c>
      <c r="D221" s="10"/>
      <c r="E221" s="2" t="s">
        <v>403</v>
      </c>
      <c r="F221" s="33"/>
      <c r="G221" s="33"/>
      <c r="H221" s="33"/>
      <c r="I221" s="33"/>
      <c r="J221" s="33"/>
      <c r="K221" s="33"/>
      <c r="L221" s="33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61"/>
      <c r="X221" s="45"/>
      <c r="Y221" s="3">
        <v>44</v>
      </c>
      <c r="Z221" s="147">
        <v>14</v>
      </c>
      <c r="AA221" s="3">
        <f>SUM(Y221:Z221)</f>
        <v>58</v>
      </c>
      <c r="AB221" s="178" t="s">
        <v>694</v>
      </c>
      <c r="AC221" s="178" t="s">
        <v>694</v>
      </c>
      <c r="AD221" s="178"/>
      <c r="AE221" s="178"/>
      <c r="AF221" s="178"/>
      <c r="AG221" s="178"/>
      <c r="AH221" s="178"/>
      <c r="AI221" s="178"/>
      <c r="AJ221" s="178" t="s">
        <v>694</v>
      </c>
      <c r="AK221" s="178">
        <v>24</v>
      </c>
      <c r="AL221" s="178"/>
      <c r="AM221" s="178" t="s">
        <v>694</v>
      </c>
      <c r="AN221" s="178">
        <v>10</v>
      </c>
      <c r="AO221" s="178"/>
      <c r="AP221" s="178"/>
      <c r="AQ221" s="178"/>
      <c r="AR221" s="178"/>
      <c r="AS221" s="178" t="s">
        <v>694</v>
      </c>
      <c r="AT221" s="178"/>
      <c r="AU221" s="29">
        <f>SUM(AB221:AT221)</f>
        <v>34</v>
      </c>
      <c r="AV221" s="178">
        <f>SUM(AB221:AJ221)</f>
        <v>0</v>
      </c>
      <c r="AW221" s="178">
        <f>SUM(AK221:AL221)</f>
        <v>24</v>
      </c>
      <c r="AX221" s="178">
        <f>SUM(AM221:AT221)</f>
        <v>10</v>
      </c>
      <c r="AY221" s="29">
        <f>SUM(AV221:AX221)</f>
        <v>34</v>
      </c>
      <c r="AZ221" s="3"/>
      <c r="BA221" s="2">
        <f>AV221</f>
        <v>0</v>
      </c>
      <c r="BB221" s="2">
        <f>AW221</f>
        <v>24</v>
      </c>
      <c r="BC221" s="2">
        <f>AX221</f>
        <v>10</v>
      </c>
      <c r="BD221" s="3">
        <f>AY221</f>
        <v>34</v>
      </c>
      <c r="BE221" s="3">
        <f>EK221</f>
        <v>0.76018529516569655</v>
      </c>
      <c r="BF221" s="2">
        <f>BA221/CV221*1000</f>
        <v>0</v>
      </c>
      <c r="BG221" s="2">
        <f>BB221/CV221*1000</f>
        <v>0.5701389713742725</v>
      </c>
      <c r="BH221" s="2">
        <f>BC221/CV221*1000</f>
        <v>0.23755790473928018</v>
      </c>
      <c r="BI221" s="3">
        <f>BD221/CV221*1000</f>
        <v>0.80769687611355268</v>
      </c>
      <c r="BJ221" s="3"/>
      <c r="BK221" s="21">
        <v>40560</v>
      </c>
      <c r="BL221" s="3">
        <v>40515</v>
      </c>
      <c r="BM221" s="2">
        <v>45</v>
      </c>
      <c r="BN221" s="2">
        <v>45</v>
      </c>
      <c r="BO221" s="45"/>
      <c r="BP221" s="2">
        <f>BN221+BO221</f>
        <v>45</v>
      </c>
      <c r="BQ221" s="2">
        <f>BM221/BL221*1000</f>
        <v>1.1106997408367272</v>
      </c>
      <c r="BR221" s="2">
        <f>BP221/BL221*1000</f>
        <v>1.1106997408367272</v>
      </c>
      <c r="BS221" s="2"/>
      <c r="BT221" s="7">
        <v>40979</v>
      </c>
      <c r="BU221" s="3">
        <v>40905</v>
      </c>
      <c r="BV221" s="2">
        <f>BT221-BU221</f>
        <v>74</v>
      </c>
      <c r="BW221" s="2">
        <v>74</v>
      </c>
      <c r="BX221" s="61"/>
      <c r="BY221" s="2">
        <f>BW221+BX221</f>
        <v>74</v>
      </c>
      <c r="BZ221" s="2">
        <f>BV221/BU221*1000</f>
        <v>1.8090697958684756</v>
      </c>
      <c r="CA221" s="2">
        <f>BY221/BU221*1000</f>
        <v>1.8090697958684756</v>
      </c>
      <c r="CB221" s="2"/>
      <c r="CC221" s="105">
        <v>41404</v>
      </c>
      <c r="CD221" s="3">
        <v>41365</v>
      </c>
      <c r="CE221" s="2">
        <f>CC221-CD221</f>
        <v>39</v>
      </c>
      <c r="CF221" s="2">
        <v>39</v>
      </c>
      <c r="CG221" s="61"/>
      <c r="CH221" s="2">
        <f>CF221+CG221</f>
        <v>39</v>
      </c>
      <c r="CI221" s="2">
        <f>CE221/CD221*1000</f>
        <v>0.94282606067931829</v>
      </c>
      <c r="CJ221" s="2">
        <f>CH221/CD221*1000</f>
        <v>0.94282606067931829</v>
      </c>
      <c r="CK221" s="2"/>
      <c r="CL221" s="105">
        <v>41830</v>
      </c>
      <c r="CM221" s="3">
        <v>41800</v>
      </c>
      <c r="CN221" s="2">
        <f>CL221-CM221</f>
        <v>30</v>
      </c>
      <c r="CO221" s="2">
        <f>CN221</f>
        <v>30</v>
      </c>
      <c r="CP221" s="61"/>
      <c r="CQ221" s="2">
        <f>CO221+CP221</f>
        <v>30</v>
      </c>
      <c r="CR221" s="2">
        <f>CN221/CM221*1000</f>
        <v>0.71770334928229662</v>
      </c>
      <c r="CS221" s="2">
        <f>CQ221/CM221*1000</f>
        <v>0.71770334928229662</v>
      </c>
      <c r="CT221" s="2"/>
      <c r="CU221" s="132">
        <v>42127</v>
      </c>
      <c r="CV221" s="3">
        <v>42095</v>
      </c>
      <c r="CW221" s="2">
        <f>CU221-CV221</f>
        <v>32</v>
      </c>
      <c r="CX221" s="2">
        <f>CW221</f>
        <v>32</v>
      </c>
      <c r="CY221" s="61"/>
      <c r="CZ221" s="2">
        <f>CX221+CY221</f>
        <v>32</v>
      </c>
      <c r="DA221" s="2">
        <f>CW221/CV221*1000</f>
        <v>0.76018529516569655</v>
      </c>
      <c r="DB221" s="2">
        <f>CZ221/CV221*1000</f>
        <v>0.76018529516569655</v>
      </c>
      <c r="DC221" s="2"/>
      <c r="DD221" s="132">
        <v>42437</v>
      </c>
      <c r="DE221" s="3">
        <v>42401</v>
      </c>
      <c r="DF221" s="2">
        <f>DD221-DE221</f>
        <v>36</v>
      </c>
      <c r="DG221" s="2">
        <f>DF221</f>
        <v>36</v>
      </c>
      <c r="DH221" s="61"/>
      <c r="DI221" s="2">
        <f>DG221+DH221</f>
        <v>36</v>
      </c>
      <c r="DJ221" s="2">
        <f>DF221/DE221*1000</f>
        <v>0.84903657932595933</v>
      </c>
      <c r="DK221" s="2">
        <f>DI221/DE221*1000</f>
        <v>0.84903657932595933</v>
      </c>
      <c r="DL221" s="2"/>
      <c r="DM221" s="132">
        <v>42482</v>
      </c>
      <c r="DN221" s="2">
        <v>42466</v>
      </c>
      <c r="DO221" s="3">
        <f>DM221-DN221</f>
        <v>16</v>
      </c>
      <c r="DP221" s="3">
        <f>DO221/DN221*1000</f>
        <v>0.37677200583996606</v>
      </c>
      <c r="DQ221" s="2"/>
      <c r="DR221" s="132">
        <v>42732</v>
      </c>
      <c r="DS221" s="2">
        <v>42679</v>
      </c>
      <c r="DT221" s="3">
        <f>DR221-DS221</f>
        <v>53</v>
      </c>
      <c r="DU221" s="3">
        <f>DT221/DS221*1000</f>
        <v>1.241828533939408</v>
      </c>
      <c r="DV221" s="2"/>
      <c r="DW221" s="2"/>
      <c r="DX221" s="77">
        <f>BP221</f>
        <v>45</v>
      </c>
      <c r="DY221" s="83">
        <f>BY221</f>
        <v>74</v>
      </c>
      <c r="DZ221" s="83">
        <f>CH221</f>
        <v>39</v>
      </c>
      <c r="EA221" s="81">
        <f>CQ221</f>
        <v>30</v>
      </c>
      <c r="EB221" s="81">
        <f>CZ221</f>
        <v>32</v>
      </c>
      <c r="EC221" s="81">
        <f>DI221</f>
        <v>36</v>
      </c>
      <c r="ED221" s="81">
        <f>DO221</f>
        <v>16</v>
      </c>
      <c r="EE221" s="81">
        <f>DT221</f>
        <v>53</v>
      </c>
      <c r="EF221" s="2"/>
      <c r="EG221" s="77">
        <f>DX221/BL221*1000</f>
        <v>1.1106997408367272</v>
      </c>
      <c r="EH221" s="83">
        <f>DY221/BU221*1000</f>
        <v>1.8090697958684756</v>
      </c>
      <c r="EI221" s="83">
        <f>DZ221/CD221*1000</f>
        <v>0.94282606067931829</v>
      </c>
      <c r="EJ221" s="81">
        <f>EA221/CM221*1000</f>
        <v>0.71770334928229662</v>
      </c>
      <c r="EK221" s="81">
        <f>EB221/CV221*1000</f>
        <v>0.76018529516569655</v>
      </c>
      <c r="EL221" s="81">
        <f>EC221/DN221*1000</f>
        <v>0.84773701313992367</v>
      </c>
      <c r="EM221" s="81">
        <f>ED221/DN221*1000</f>
        <v>0.37677200583996606</v>
      </c>
      <c r="EN221" s="81">
        <f>EE221/DS221*1000</f>
        <v>1.241828533939408</v>
      </c>
      <c r="EO221" s="2"/>
      <c r="EP221" s="83">
        <f>DY221-DX221</f>
        <v>29</v>
      </c>
      <c r="EQ221" s="83">
        <f>DZ221-DY221</f>
        <v>-35</v>
      </c>
      <c r="ER221" s="83">
        <f>EA221-DZ221</f>
        <v>-9</v>
      </c>
      <c r="ES221" s="83">
        <f>EB221-EA221</f>
        <v>2</v>
      </c>
      <c r="ET221" s="83">
        <f>EC221-EB221</f>
        <v>4</v>
      </c>
      <c r="EU221" s="83">
        <f>ED221-EC221</f>
        <v>-20</v>
      </c>
      <c r="EV221" s="83">
        <f>EE221-ED221</f>
        <v>37</v>
      </c>
      <c r="EW221" s="2">
        <f>EU221+EV221</f>
        <v>17</v>
      </c>
      <c r="EX221" s="2">
        <f>SUM(ES221:EV221)</f>
        <v>23</v>
      </c>
      <c r="EY221" s="54"/>
      <c r="EZ221" s="77">
        <f>BR221</f>
        <v>1.1106997408367272</v>
      </c>
      <c r="FA221" s="83">
        <f>CA221</f>
        <v>1.8090697958684756</v>
      </c>
      <c r="FB221" s="83">
        <f>CJ221</f>
        <v>0.94282606067931829</v>
      </c>
      <c r="FC221" s="81">
        <f>CS221</f>
        <v>0.71770334928229662</v>
      </c>
      <c r="FD221" s="83">
        <f>DB221</f>
        <v>0.76018529516569655</v>
      </c>
      <c r="FE221" s="83">
        <f>DP221</f>
        <v>0.37677200583996606</v>
      </c>
      <c r="FF221" s="83">
        <f>DP221</f>
        <v>0.37677200583996606</v>
      </c>
      <c r="FG221" s="83">
        <f>DU221</f>
        <v>1.241828533939408</v>
      </c>
      <c r="FH221" s="2">
        <f>EW221/DE221*1000</f>
        <v>0.40093394023725859</v>
      </c>
      <c r="FI221" s="2">
        <f>EX221/CM221*1000</f>
        <v>0.55023923444976075</v>
      </c>
      <c r="FJ221" s="2"/>
      <c r="FK221" s="3">
        <f>EE221</f>
        <v>53</v>
      </c>
    </row>
    <row r="222" spans="1:167" ht="12" customHeight="1" x14ac:dyDescent="0.25">
      <c r="A222" s="2">
        <v>3</v>
      </c>
      <c r="B222" s="10" t="s">
        <v>148</v>
      </c>
      <c r="C222" s="197">
        <v>25118</v>
      </c>
      <c r="D222" s="10"/>
      <c r="E222" s="2" t="s">
        <v>404</v>
      </c>
      <c r="F222" s="33"/>
      <c r="G222" s="33"/>
      <c r="H222" s="33"/>
      <c r="I222" s="33"/>
      <c r="J222" s="33"/>
      <c r="K222" s="33"/>
      <c r="L222" s="33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61"/>
      <c r="X222" s="45"/>
      <c r="Y222" s="3">
        <v>8</v>
      </c>
      <c r="Z222" s="147">
        <v>3</v>
      </c>
      <c r="AA222" s="3">
        <f>SUM(Y222:Z222)</f>
        <v>11</v>
      </c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29"/>
      <c r="AV222" s="148"/>
      <c r="AW222" s="148"/>
      <c r="AX222" s="148"/>
      <c r="AY222" s="29"/>
      <c r="AZ222" s="3"/>
      <c r="BA222" s="188">
        <f>AV222</f>
        <v>0</v>
      </c>
      <c r="BB222" s="2">
        <f>AW222</f>
        <v>0</v>
      </c>
      <c r="BC222" s="2">
        <f>AX222</f>
        <v>0</v>
      </c>
      <c r="BD222" s="147">
        <f>AY222</f>
        <v>0</v>
      </c>
      <c r="BE222" s="3">
        <f>EK222</f>
        <v>2.0679468242245198</v>
      </c>
      <c r="BF222" s="188">
        <f>BA222/CV222*1000</f>
        <v>0</v>
      </c>
      <c r="BG222" s="2">
        <f>BB222/CV222*1000</f>
        <v>0</v>
      </c>
      <c r="BH222" s="2">
        <f>BC222/CV222*1000</f>
        <v>0</v>
      </c>
      <c r="BI222" s="147">
        <f>BD222/CV222*1000</f>
        <v>0</v>
      </c>
      <c r="BJ222" s="3"/>
      <c r="BK222" s="21">
        <v>3284</v>
      </c>
      <c r="BL222" s="3">
        <v>3275</v>
      </c>
      <c r="BM222" s="2">
        <v>9</v>
      </c>
      <c r="BN222" s="2">
        <v>9</v>
      </c>
      <c r="BO222" s="45"/>
      <c r="BP222" s="2">
        <f>BN222+BO222</f>
        <v>9</v>
      </c>
      <c r="BQ222" s="2">
        <f>BM222/BL222*1000</f>
        <v>2.7480916030534353</v>
      </c>
      <c r="BR222" s="2">
        <f>BP222/BL222*1000</f>
        <v>2.7480916030534353</v>
      </c>
      <c r="BS222" s="2"/>
      <c r="BT222" s="7">
        <v>3268</v>
      </c>
      <c r="BU222" s="3">
        <v>3262</v>
      </c>
      <c r="BV222" s="2">
        <f>BT222-BU222</f>
        <v>6</v>
      </c>
      <c r="BW222" s="2">
        <v>6</v>
      </c>
      <c r="BX222" s="61"/>
      <c r="BY222" s="2">
        <f>BW222+BX222</f>
        <v>6</v>
      </c>
      <c r="BZ222" s="2">
        <f>BV222/BU222*1000</f>
        <v>1.8393623543838136</v>
      </c>
      <c r="CA222" s="2">
        <f>BY222/BU222*1000</f>
        <v>1.8393623543838136</v>
      </c>
      <c r="CB222" s="2"/>
      <c r="CC222" s="105">
        <v>3305</v>
      </c>
      <c r="CD222" s="3">
        <v>3301</v>
      </c>
      <c r="CE222" s="2">
        <f>CC222-CD222</f>
        <v>4</v>
      </c>
      <c r="CF222" s="2">
        <v>4</v>
      </c>
      <c r="CG222" s="61"/>
      <c r="CH222" s="2">
        <f>CF222+CG222</f>
        <v>4</v>
      </c>
      <c r="CI222" s="2">
        <f>CE222/CD222*1000</f>
        <v>1.2117540139351712</v>
      </c>
      <c r="CJ222" s="2">
        <f>CH222/CD222*1000</f>
        <v>1.2117540139351712</v>
      </c>
      <c r="CK222" s="2"/>
      <c r="CL222" s="105">
        <v>3334</v>
      </c>
      <c r="CM222" s="3">
        <v>3329</v>
      </c>
      <c r="CN222" s="2">
        <f>CL222-CM222</f>
        <v>5</v>
      </c>
      <c r="CO222" s="2">
        <f>CN222</f>
        <v>5</v>
      </c>
      <c r="CP222" s="61"/>
      <c r="CQ222" s="2">
        <f>CO222+CP222</f>
        <v>5</v>
      </c>
      <c r="CR222" s="2">
        <f>CN222/CM222*1000</f>
        <v>1.5019525382997898</v>
      </c>
      <c r="CS222" s="2">
        <f>CQ222/CM222*1000</f>
        <v>1.5019525382997898</v>
      </c>
      <c r="CT222" s="2"/>
      <c r="CU222" s="132">
        <v>3392</v>
      </c>
      <c r="CV222" s="3">
        <v>3385</v>
      </c>
      <c r="CW222" s="2">
        <f>CU222-CV222</f>
        <v>7</v>
      </c>
      <c r="CX222" s="2">
        <f>CW222</f>
        <v>7</v>
      </c>
      <c r="CY222" s="61"/>
      <c r="CZ222" s="2">
        <f>CX222+CY222</f>
        <v>7</v>
      </c>
      <c r="DA222" s="2">
        <f>CW222/CV222*1000</f>
        <v>2.0679468242245198</v>
      </c>
      <c r="DB222" s="2">
        <f>CZ222/CV222*1000</f>
        <v>2.0679468242245198</v>
      </c>
      <c r="DC222" s="2"/>
      <c r="DD222" s="132">
        <v>3408</v>
      </c>
      <c r="DE222" s="3">
        <v>3401</v>
      </c>
      <c r="DF222" s="2">
        <f>DD222-DE222</f>
        <v>7</v>
      </c>
      <c r="DG222" s="2">
        <f>DF222</f>
        <v>7</v>
      </c>
      <c r="DH222" s="61"/>
      <c r="DI222" s="2">
        <f>DG222+DH222</f>
        <v>7</v>
      </c>
      <c r="DJ222" s="2">
        <f>DF222/DE222*1000</f>
        <v>2.0582181711261396</v>
      </c>
      <c r="DK222" s="2">
        <f>DI222/DE222*1000</f>
        <v>2.0582181711261396</v>
      </c>
      <c r="DL222" s="2"/>
      <c r="DM222" s="132">
        <v>3481</v>
      </c>
      <c r="DN222" s="2">
        <v>3480</v>
      </c>
      <c r="DO222" s="3">
        <f>DM222-DN222</f>
        <v>1</v>
      </c>
      <c r="DP222" s="3">
        <f>DO222/DN222*1000</f>
        <v>0.28735632183908044</v>
      </c>
      <c r="DQ222" s="2"/>
      <c r="DR222" s="132">
        <v>3555</v>
      </c>
      <c r="DS222" s="2">
        <v>3547</v>
      </c>
      <c r="DT222" s="3">
        <f>DR222-DS222</f>
        <v>8</v>
      </c>
      <c r="DU222" s="3">
        <f>DT222/DS222*1000</f>
        <v>2.2554271215111363</v>
      </c>
      <c r="DV222" s="2"/>
      <c r="DW222" s="2"/>
      <c r="DX222" s="77">
        <f>BP222</f>
        <v>9</v>
      </c>
      <c r="DY222" s="83">
        <f>BY222</f>
        <v>6</v>
      </c>
      <c r="DZ222" s="83">
        <f>CH222</f>
        <v>4</v>
      </c>
      <c r="EA222" s="81">
        <f>CQ222</f>
        <v>5</v>
      </c>
      <c r="EB222" s="81">
        <f>CZ222</f>
        <v>7</v>
      </c>
      <c r="EC222" s="81">
        <f>DI222</f>
        <v>7</v>
      </c>
      <c r="ED222" s="81">
        <f>DO222</f>
        <v>1</v>
      </c>
      <c r="EE222" s="81">
        <f>DT222</f>
        <v>8</v>
      </c>
      <c r="EF222" s="2"/>
      <c r="EG222" s="77">
        <f>DX222/BL222*1000</f>
        <v>2.7480916030534353</v>
      </c>
      <c r="EH222" s="83">
        <f>DY222/BU222*1000</f>
        <v>1.8393623543838136</v>
      </c>
      <c r="EI222" s="83">
        <f>DZ222/CD222*1000</f>
        <v>1.2117540139351712</v>
      </c>
      <c r="EJ222" s="81">
        <f>EA222/CM222*1000</f>
        <v>1.5019525382997898</v>
      </c>
      <c r="EK222" s="81">
        <f>EB222/CV222*1000</f>
        <v>2.0679468242245198</v>
      </c>
      <c r="EL222" s="81">
        <f>EC222/DN222*1000</f>
        <v>2.0114942528735633</v>
      </c>
      <c r="EM222" s="81">
        <f>ED222/DN222*1000</f>
        <v>0.28735632183908044</v>
      </c>
      <c r="EN222" s="81">
        <f>EE222/DS222*1000</f>
        <v>2.2554271215111363</v>
      </c>
      <c r="EO222" s="2"/>
      <c r="EP222" s="83">
        <f>DY222-DX222</f>
        <v>-3</v>
      </c>
      <c r="EQ222" s="83">
        <f>DZ222-DY222</f>
        <v>-2</v>
      </c>
      <c r="ER222" s="83">
        <f>EA222-DZ222</f>
        <v>1</v>
      </c>
      <c r="ES222" s="83">
        <f>EB222-EA222</f>
        <v>2</v>
      </c>
      <c r="ET222" s="83">
        <f>EC222-EB222</f>
        <v>0</v>
      </c>
      <c r="EU222" s="83">
        <f>ED222-EC222</f>
        <v>-6</v>
      </c>
      <c r="EV222" s="83">
        <f>EE222-ED222</f>
        <v>7</v>
      </c>
      <c r="EW222" s="2">
        <f>EU222+EV222</f>
        <v>1</v>
      </c>
      <c r="EX222" s="2">
        <f>SUM(ES222:EV222)</f>
        <v>3</v>
      </c>
      <c r="EY222" s="54"/>
      <c r="EZ222" s="77">
        <f>BR222</f>
        <v>2.7480916030534353</v>
      </c>
      <c r="FA222" s="83">
        <f>CA222</f>
        <v>1.8393623543838136</v>
      </c>
      <c r="FB222" s="83">
        <f>CJ222</f>
        <v>1.2117540139351712</v>
      </c>
      <c r="FC222" s="81">
        <f>CS222</f>
        <v>1.5019525382997898</v>
      </c>
      <c r="FD222" s="83">
        <f>DB222</f>
        <v>2.0679468242245198</v>
      </c>
      <c r="FE222" s="83">
        <f>DP222</f>
        <v>0.28735632183908044</v>
      </c>
      <c r="FF222" s="83">
        <f>DP222</f>
        <v>0.28735632183908044</v>
      </c>
      <c r="FG222" s="83">
        <f>DU222</f>
        <v>2.2554271215111363</v>
      </c>
      <c r="FH222" s="2">
        <f>EW222/DE222*1000</f>
        <v>0.29403116730373419</v>
      </c>
      <c r="FI222" s="2">
        <f>EX222/CM222*1000</f>
        <v>0.9011715229798738</v>
      </c>
      <c r="FJ222" s="2"/>
      <c r="FK222" s="3">
        <f>EE222</f>
        <v>8</v>
      </c>
    </row>
    <row r="223" spans="1:167" ht="12" customHeight="1" x14ac:dyDescent="0.25">
      <c r="A223" s="2">
        <v>1</v>
      </c>
      <c r="B223" s="10" t="s">
        <v>145</v>
      </c>
      <c r="C223" s="197">
        <v>11018</v>
      </c>
      <c r="D223" s="10"/>
      <c r="E223" s="2" t="s">
        <v>405</v>
      </c>
      <c r="F223" s="33"/>
      <c r="G223" s="33"/>
      <c r="H223" s="33"/>
      <c r="I223" s="33"/>
      <c r="J223" s="33"/>
      <c r="K223" s="33"/>
      <c r="L223" s="33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61"/>
      <c r="X223" s="45"/>
      <c r="Y223" s="3">
        <v>17</v>
      </c>
      <c r="Z223" s="147">
        <v>5</v>
      </c>
      <c r="AA223" s="3">
        <f>SUM(Y223:Z223)</f>
        <v>22</v>
      </c>
      <c r="AB223" s="178" t="s">
        <v>694</v>
      </c>
      <c r="AC223" s="178" t="s">
        <v>694</v>
      </c>
      <c r="AD223" s="178"/>
      <c r="AE223" s="178"/>
      <c r="AF223" s="178"/>
      <c r="AG223" s="178"/>
      <c r="AH223" s="178"/>
      <c r="AI223" s="178"/>
      <c r="AJ223" s="178" t="s">
        <v>694</v>
      </c>
      <c r="AK223" s="178">
        <v>17</v>
      </c>
      <c r="AL223" s="178"/>
      <c r="AM223" s="178" t="s">
        <v>694</v>
      </c>
      <c r="AN223" s="178" t="s">
        <v>694</v>
      </c>
      <c r="AO223" s="178"/>
      <c r="AP223" s="178"/>
      <c r="AQ223" s="178"/>
      <c r="AR223" s="178"/>
      <c r="AS223" s="178" t="s">
        <v>694</v>
      </c>
      <c r="AT223" s="178"/>
      <c r="AU223" s="29">
        <f>SUM(AB223:AT223)</f>
        <v>17</v>
      </c>
      <c r="AV223" s="178">
        <f>SUM(AB223:AJ223)</f>
        <v>0</v>
      </c>
      <c r="AW223" s="178">
        <f>SUM(AK223:AL223)</f>
        <v>17</v>
      </c>
      <c r="AX223" s="178">
        <f>SUM(AM223:AT223)</f>
        <v>0</v>
      </c>
      <c r="AY223" s="29">
        <f>SUM(AV223:AX223)</f>
        <v>17</v>
      </c>
      <c r="AZ223" s="3"/>
      <c r="BA223" s="2">
        <f>AV223</f>
        <v>0</v>
      </c>
      <c r="BB223" s="2">
        <f>AW223</f>
        <v>17</v>
      </c>
      <c r="BC223" s="2">
        <f>AX223</f>
        <v>0</v>
      </c>
      <c r="BD223" s="3">
        <f>AY223</f>
        <v>17</v>
      </c>
      <c r="BE223" s="3">
        <f>EK223</f>
        <v>1.7938828594492779</v>
      </c>
      <c r="BF223" s="2">
        <f>BA223/CV223*1000</f>
        <v>0</v>
      </c>
      <c r="BG223" s="2">
        <f>BB223/CV223*1000</f>
        <v>1.5248004305318861</v>
      </c>
      <c r="BH223" s="2">
        <f>BC223/CV223*1000</f>
        <v>0</v>
      </c>
      <c r="BI223" s="3">
        <f>BD223/CV223*1000</f>
        <v>1.5248004305318861</v>
      </c>
      <c r="BJ223" s="3"/>
      <c r="BK223" s="21">
        <v>10623</v>
      </c>
      <c r="BL223" s="3">
        <v>10600</v>
      </c>
      <c r="BM223" s="2">
        <v>23</v>
      </c>
      <c r="BN223" s="2">
        <v>23</v>
      </c>
      <c r="BO223" s="45"/>
      <c r="BP223" s="2">
        <f>BN223+BO223</f>
        <v>23</v>
      </c>
      <c r="BQ223" s="2">
        <f>BM223/BL223*1000</f>
        <v>2.1698113207547167</v>
      </c>
      <c r="BR223" s="2">
        <f>BP223/BL223*1000</f>
        <v>2.1698113207547167</v>
      </c>
      <c r="BS223" s="2"/>
      <c r="BT223" s="7">
        <v>10799</v>
      </c>
      <c r="BU223" s="3">
        <v>10760</v>
      </c>
      <c r="BV223" s="2">
        <f>BT223-BU223</f>
        <v>39</v>
      </c>
      <c r="BW223" s="2">
        <v>39</v>
      </c>
      <c r="BX223" s="61"/>
      <c r="BY223" s="2">
        <f>BW223+BX223</f>
        <v>39</v>
      </c>
      <c r="BZ223" s="2">
        <f>BV223/BU223*1000</f>
        <v>3.6245353159851299</v>
      </c>
      <c r="CA223" s="2">
        <f>BY223/BU223*1000</f>
        <v>3.6245353159851299</v>
      </c>
      <c r="CB223" s="2"/>
      <c r="CC223" s="105">
        <v>10884</v>
      </c>
      <c r="CD223" s="3">
        <v>10859</v>
      </c>
      <c r="CE223" s="2">
        <f>CC223-CD223</f>
        <v>25</v>
      </c>
      <c r="CF223" s="2">
        <v>25</v>
      </c>
      <c r="CG223" s="61"/>
      <c r="CH223" s="2">
        <f>CF223+CG223</f>
        <v>25</v>
      </c>
      <c r="CI223" s="2">
        <f>CE223/CD223*1000</f>
        <v>2.3022377751174141</v>
      </c>
      <c r="CJ223" s="2">
        <f>CH223/CD223*1000</f>
        <v>2.3022377751174141</v>
      </c>
      <c r="CK223" s="2"/>
      <c r="CL223" s="105">
        <v>11052</v>
      </c>
      <c r="CM223" s="3">
        <v>11034</v>
      </c>
      <c r="CN223" s="2">
        <f>CL223-CM223</f>
        <v>18</v>
      </c>
      <c r="CO223" s="2">
        <f>CN223</f>
        <v>18</v>
      </c>
      <c r="CP223" s="61"/>
      <c r="CQ223" s="2">
        <f>CO223+CP223</f>
        <v>18</v>
      </c>
      <c r="CR223" s="2">
        <f>CN223/CM223*1000</f>
        <v>1.6313213703099512</v>
      </c>
      <c r="CS223" s="2">
        <f>CQ223/CM223*1000</f>
        <v>1.6313213703099512</v>
      </c>
      <c r="CT223" s="2"/>
      <c r="CU223" s="132">
        <v>11169</v>
      </c>
      <c r="CV223" s="3">
        <v>11149</v>
      </c>
      <c r="CW223" s="2">
        <f>CU223-CV223</f>
        <v>20</v>
      </c>
      <c r="CX223" s="2">
        <f>CW223</f>
        <v>20</v>
      </c>
      <c r="CY223" s="61"/>
      <c r="CZ223" s="2">
        <f>CX223+CY223</f>
        <v>20</v>
      </c>
      <c r="DA223" s="2">
        <f>CW223/CV223*1000</f>
        <v>1.7938828594492779</v>
      </c>
      <c r="DB223" s="2">
        <f>CZ223/CV223*1000</f>
        <v>1.7938828594492779</v>
      </c>
      <c r="DC223" s="2"/>
      <c r="DD223" s="132">
        <v>11251</v>
      </c>
      <c r="DE223" s="3">
        <v>11234</v>
      </c>
      <c r="DF223" s="2">
        <f>DD223-DE223</f>
        <v>17</v>
      </c>
      <c r="DG223" s="2">
        <f>DF223</f>
        <v>17</v>
      </c>
      <c r="DH223" s="61"/>
      <c r="DI223" s="2">
        <f>DG223+DH223</f>
        <v>17</v>
      </c>
      <c r="DJ223" s="2">
        <f>DF223/DE223*1000</f>
        <v>1.51326330781556</v>
      </c>
      <c r="DK223" s="2">
        <f>DI223/DE223*1000</f>
        <v>1.51326330781556</v>
      </c>
      <c r="DL223" s="2"/>
      <c r="DM223" s="132">
        <v>11378</v>
      </c>
      <c r="DN223" s="2">
        <v>11352</v>
      </c>
      <c r="DO223" s="3">
        <f>DM223-DN223</f>
        <v>26</v>
      </c>
      <c r="DP223" s="3">
        <f>DO223/DN223*1000</f>
        <v>2.2903453136011276</v>
      </c>
      <c r="DQ223" s="2"/>
      <c r="DR223" s="132">
        <v>11558</v>
      </c>
      <c r="DS223" s="2">
        <v>11551</v>
      </c>
      <c r="DT223" s="3">
        <f>DR223-DS223</f>
        <v>7</v>
      </c>
      <c r="DU223" s="3">
        <f>DT223/DS223*1000</f>
        <v>0.60600813782356511</v>
      </c>
      <c r="DV223" s="2"/>
      <c r="DW223" s="2"/>
      <c r="DX223" s="77">
        <f>BP223</f>
        <v>23</v>
      </c>
      <c r="DY223" s="83">
        <f>BY223</f>
        <v>39</v>
      </c>
      <c r="DZ223" s="83">
        <f>CH223</f>
        <v>25</v>
      </c>
      <c r="EA223" s="81">
        <f>CQ223</f>
        <v>18</v>
      </c>
      <c r="EB223" s="81">
        <f>CZ223</f>
        <v>20</v>
      </c>
      <c r="EC223" s="81">
        <f>DI223</f>
        <v>17</v>
      </c>
      <c r="ED223" s="81">
        <f>DO223</f>
        <v>26</v>
      </c>
      <c r="EE223" s="81">
        <f>DT223</f>
        <v>7</v>
      </c>
      <c r="EF223" s="2"/>
      <c r="EG223" s="77">
        <f>DX223/BL223*1000</f>
        <v>2.1698113207547167</v>
      </c>
      <c r="EH223" s="83">
        <f>DY223/BU223*1000</f>
        <v>3.6245353159851299</v>
      </c>
      <c r="EI223" s="83">
        <f>DZ223/CD223*1000</f>
        <v>2.3022377751174141</v>
      </c>
      <c r="EJ223" s="81">
        <f>EA223/CM223*1000</f>
        <v>1.6313213703099512</v>
      </c>
      <c r="EK223" s="81">
        <f>EB223/CV223*1000</f>
        <v>1.7938828594492779</v>
      </c>
      <c r="EL223" s="81">
        <f>EC223/DN223*1000</f>
        <v>1.4975334742776603</v>
      </c>
      <c r="EM223" s="81">
        <f>ED223/DN223*1000</f>
        <v>2.2903453136011276</v>
      </c>
      <c r="EN223" s="81">
        <f>EE223/DS223*1000</f>
        <v>0.60600813782356511</v>
      </c>
      <c r="EO223" s="2"/>
      <c r="EP223" s="83">
        <f>DY223-DX223</f>
        <v>16</v>
      </c>
      <c r="EQ223" s="83">
        <f>DZ223-DY223</f>
        <v>-14</v>
      </c>
      <c r="ER223" s="83">
        <f>EA223-DZ223</f>
        <v>-7</v>
      </c>
      <c r="ES223" s="83">
        <f>EB223-EA223</f>
        <v>2</v>
      </c>
      <c r="ET223" s="83">
        <f>EC223-EB223</f>
        <v>-3</v>
      </c>
      <c r="EU223" s="83">
        <f>ED223-EC223</f>
        <v>9</v>
      </c>
      <c r="EV223" s="83">
        <f>EE223-ED223</f>
        <v>-19</v>
      </c>
      <c r="EW223" s="2">
        <f>EU223+EV223</f>
        <v>-10</v>
      </c>
      <c r="EX223" s="2">
        <f>SUM(ES223:EV223)</f>
        <v>-11</v>
      </c>
      <c r="EY223" s="54"/>
      <c r="EZ223" s="77">
        <f>BR223</f>
        <v>2.1698113207547167</v>
      </c>
      <c r="FA223" s="83">
        <f>CA223</f>
        <v>3.6245353159851299</v>
      </c>
      <c r="FB223" s="83">
        <f>CJ223</f>
        <v>2.3022377751174141</v>
      </c>
      <c r="FC223" s="81">
        <f>CS223</f>
        <v>1.6313213703099512</v>
      </c>
      <c r="FD223" s="83">
        <f>DB223</f>
        <v>1.7938828594492779</v>
      </c>
      <c r="FE223" s="83">
        <f>DP223</f>
        <v>2.2903453136011276</v>
      </c>
      <c r="FF223" s="83">
        <f>DP223</f>
        <v>2.2903453136011276</v>
      </c>
      <c r="FG223" s="83">
        <f>DU223</f>
        <v>0.60600813782356511</v>
      </c>
      <c r="FH223" s="2">
        <f>EW223/DE223*1000</f>
        <v>-0.8901548869503294</v>
      </c>
      <c r="FI223" s="2">
        <f>EX223/CM223*1000</f>
        <v>-0.99691861518941449</v>
      </c>
      <c r="FJ223" s="2"/>
      <c r="FK223" s="3">
        <f>EE223</f>
        <v>7</v>
      </c>
    </row>
    <row r="224" spans="1:167" ht="12" customHeight="1" x14ac:dyDescent="0.25">
      <c r="A224" s="2">
        <v>3</v>
      </c>
      <c r="B224" s="10" t="s">
        <v>151</v>
      </c>
      <c r="C224" s="197">
        <v>53039</v>
      </c>
      <c r="D224" s="10"/>
      <c r="E224" s="2" t="s">
        <v>406</v>
      </c>
      <c r="F224" s="33"/>
      <c r="G224" s="33"/>
      <c r="H224" s="33"/>
      <c r="I224" s="33"/>
      <c r="J224" s="33"/>
      <c r="K224" s="33"/>
      <c r="L224" s="33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61"/>
      <c r="X224" s="45"/>
      <c r="Y224" s="3">
        <v>8</v>
      </c>
      <c r="Z224" s="147">
        <v>3</v>
      </c>
      <c r="AA224" s="3">
        <f>SUM(Y224:Z224)</f>
        <v>11</v>
      </c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29"/>
      <c r="AV224" s="148"/>
      <c r="AW224" s="148"/>
      <c r="AX224" s="148"/>
      <c r="AY224" s="29"/>
      <c r="AZ224" s="3"/>
      <c r="BA224" s="188">
        <f>AV224</f>
        <v>0</v>
      </c>
      <c r="BB224" s="2">
        <f>AW224</f>
        <v>0</v>
      </c>
      <c r="BC224" s="2">
        <f>AX224</f>
        <v>0</v>
      </c>
      <c r="BD224" s="147">
        <f>AY224</f>
        <v>0</v>
      </c>
      <c r="BE224" s="3">
        <f>EK224</f>
        <v>2.1830883423082521</v>
      </c>
      <c r="BF224" s="188">
        <f>BA224/CV224*1000</f>
        <v>0</v>
      </c>
      <c r="BG224" s="2">
        <f>BB224/CV224*1000</f>
        <v>0</v>
      </c>
      <c r="BH224" s="2">
        <f>BC224/CV224*1000</f>
        <v>0</v>
      </c>
      <c r="BI224" s="147">
        <f>BD224/CV224*1000</f>
        <v>0</v>
      </c>
      <c r="BJ224" s="3"/>
      <c r="BK224" s="21">
        <v>6778</v>
      </c>
      <c r="BL224" s="3">
        <v>6768</v>
      </c>
      <c r="BM224" s="2">
        <v>10</v>
      </c>
      <c r="BN224" s="2">
        <v>10</v>
      </c>
      <c r="BO224" s="45"/>
      <c r="BP224" s="2">
        <f>BN224+BO224</f>
        <v>10</v>
      </c>
      <c r="BQ224" s="2">
        <f>BM224/BL224*1000</f>
        <v>1.4775413711583925</v>
      </c>
      <c r="BR224" s="2">
        <f>BP224/BL224*1000</f>
        <v>1.4775413711583925</v>
      </c>
      <c r="BS224" s="2"/>
      <c r="BT224" s="7">
        <v>6812</v>
      </c>
      <c r="BU224" s="3">
        <v>6800</v>
      </c>
      <c r="BV224" s="2">
        <f>BT224-BU224</f>
        <v>12</v>
      </c>
      <c r="BW224" s="2">
        <v>12</v>
      </c>
      <c r="BX224" s="61"/>
      <c r="BY224" s="2">
        <f>BW224+BX224</f>
        <v>12</v>
      </c>
      <c r="BZ224" s="2">
        <f>BV224/BU224*1000</f>
        <v>1.7647058823529413</v>
      </c>
      <c r="CA224" s="2">
        <f>BY224/BU224*1000</f>
        <v>1.7647058823529413</v>
      </c>
      <c r="CB224" s="2"/>
      <c r="CC224" s="105">
        <v>6876</v>
      </c>
      <c r="CD224" s="3">
        <v>6868</v>
      </c>
      <c r="CE224" s="2">
        <f>CC224-CD224</f>
        <v>8</v>
      </c>
      <c r="CF224" s="2">
        <v>8</v>
      </c>
      <c r="CG224" s="61"/>
      <c r="CH224" s="2">
        <f>CF224+CG224</f>
        <v>8</v>
      </c>
      <c r="CI224" s="2">
        <f>CE224/CD224*1000</f>
        <v>1.1648223645894002</v>
      </c>
      <c r="CJ224" s="2">
        <f>CH224/CD224*1000</f>
        <v>1.1648223645894002</v>
      </c>
      <c r="CK224" s="2"/>
      <c r="CL224" s="105">
        <v>6864</v>
      </c>
      <c r="CM224" s="3">
        <v>6846</v>
      </c>
      <c r="CN224" s="2">
        <f>CL224-CM224</f>
        <v>18</v>
      </c>
      <c r="CO224" s="2">
        <f>CN224</f>
        <v>18</v>
      </c>
      <c r="CP224" s="61"/>
      <c r="CQ224" s="2">
        <f>CO224+CP224</f>
        <v>18</v>
      </c>
      <c r="CR224" s="2">
        <f>CN224/CM224*1000</f>
        <v>2.6292725679228748</v>
      </c>
      <c r="CS224" s="2">
        <f>CQ224/CM224*1000</f>
        <v>2.6292725679228748</v>
      </c>
      <c r="CT224" s="2"/>
      <c r="CU224" s="132">
        <v>6886</v>
      </c>
      <c r="CV224" s="3">
        <v>6871</v>
      </c>
      <c r="CW224" s="2">
        <f>CU224-CV224</f>
        <v>15</v>
      </c>
      <c r="CX224" s="2">
        <f>CW224</f>
        <v>15</v>
      </c>
      <c r="CY224" s="61"/>
      <c r="CZ224" s="2">
        <f>CX224+CY224</f>
        <v>15</v>
      </c>
      <c r="DA224" s="2">
        <f>CW224/CV224*1000</f>
        <v>2.1830883423082521</v>
      </c>
      <c r="DB224" s="2">
        <f>CZ224/CV224*1000</f>
        <v>2.1830883423082521</v>
      </c>
      <c r="DC224" s="2"/>
      <c r="DD224" s="132">
        <v>6854</v>
      </c>
      <c r="DE224" s="3">
        <v>6854</v>
      </c>
      <c r="DF224" s="2">
        <f>DD224-DE224</f>
        <v>0</v>
      </c>
      <c r="DG224" s="2">
        <f>DF224</f>
        <v>0</v>
      </c>
      <c r="DH224" s="61"/>
      <c r="DI224" s="2">
        <f>DG224+DH224</f>
        <v>0</v>
      </c>
      <c r="DJ224" s="2">
        <f>DF224/DE224*1000</f>
        <v>0</v>
      </c>
      <c r="DK224" s="2">
        <f>DI224/DE224*1000</f>
        <v>0</v>
      </c>
      <c r="DL224" s="2"/>
      <c r="DM224" s="132">
        <v>6828</v>
      </c>
      <c r="DN224" s="2">
        <v>6831</v>
      </c>
      <c r="DO224" s="3">
        <f>DM224-DN224</f>
        <v>-3</v>
      </c>
      <c r="DP224" s="3">
        <f>DO224/DN224*1000</f>
        <v>-0.43917435221783052</v>
      </c>
      <c r="DQ224" s="2"/>
      <c r="DR224" s="132">
        <v>6824</v>
      </c>
      <c r="DS224" s="2">
        <v>6828</v>
      </c>
      <c r="DT224" s="3">
        <f>DR224-DS224</f>
        <v>-4</v>
      </c>
      <c r="DU224" s="3">
        <f>DT224/DS224*1000</f>
        <v>-0.58582308142940831</v>
      </c>
      <c r="DV224" s="2"/>
      <c r="DW224" s="2"/>
      <c r="DX224" s="77">
        <f>BP224</f>
        <v>10</v>
      </c>
      <c r="DY224" s="83">
        <f>BY224</f>
        <v>12</v>
      </c>
      <c r="DZ224" s="83">
        <f>CH224</f>
        <v>8</v>
      </c>
      <c r="EA224" s="81">
        <f>CQ224</f>
        <v>18</v>
      </c>
      <c r="EB224" s="81">
        <f>CZ224</f>
        <v>15</v>
      </c>
      <c r="EC224" s="81">
        <f>DI224</f>
        <v>0</v>
      </c>
      <c r="ED224" s="81">
        <f>DO224</f>
        <v>-3</v>
      </c>
      <c r="EE224" s="81">
        <f>DT224</f>
        <v>-4</v>
      </c>
      <c r="EF224" s="2"/>
      <c r="EG224" s="77">
        <f>DX224/BL224*1000</f>
        <v>1.4775413711583925</v>
      </c>
      <c r="EH224" s="83">
        <f>DY224/BU224*1000</f>
        <v>1.7647058823529413</v>
      </c>
      <c r="EI224" s="83">
        <f>DZ224/CD224*1000</f>
        <v>1.1648223645894002</v>
      </c>
      <c r="EJ224" s="81">
        <f>EA224/CM224*1000</f>
        <v>2.6292725679228748</v>
      </c>
      <c r="EK224" s="81">
        <f>EB224/CV224*1000</f>
        <v>2.1830883423082521</v>
      </c>
      <c r="EL224" s="81">
        <f>EC224/DN224*1000</f>
        <v>0</v>
      </c>
      <c r="EM224" s="81">
        <f>ED224/DN224*1000</f>
        <v>-0.43917435221783052</v>
      </c>
      <c r="EN224" s="81">
        <f>EE224/DS224*1000</f>
        <v>-0.58582308142940831</v>
      </c>
      <c r="EO224" s="2"/>
      <c r="EP224" s="83">
        <f>DY224-DX224</f>
        <v>2</v>
      </c>
      <c r="EQ224" s="83">
        <f>DZ224-DY224</f>
        <v>-4</v>
      </c>
      <c r="ER224" s="83">
        <f>EA224-DZ224</f>
        <v>10</v>
      </c>
      <c r="ES224" s="83">
        <f>EB224-EA224</f>
        <v>-3</v>
      </c>
      <c r="ET224" s="83">
        <f>EC224-EB224</f>
        <v>-15</v>
      </c>
      <c r="EU224" s="83">
        <f>ED224-EC224</f>
        <v>-3</v>
      </c>
      <c r="EV224" s="83">
        <f>EE224-ED224</f>
        <v>-1</v>
      </c>
      <c r="EW224" s="2">
        <f>EU224+EV224</f>
        <v>-4</v>
      </c>
      <c r="EX224" s="2">
        <f>SUM(ES224:EV224)</f>
        <v>-22</v>
      </c>
      <c r="EY224" s="54"/>
      <c r="EZ224" s="77">
        <f>BR224</f>
        <v>1.4775413711583925</v>
      </c>
      <c r="FA224" s="83">
        <f>CA224</f>
        <v>1.7647058823529413</v>
      </c>
      <c r="FB224" s="83">
        <f>CJ224</f>
        <v>1.1648223645894002</v>
      </c>
      <c r="FC224" s="81">
        <f>CS224</f>
        <v>2.6292725679228748</v>
      </c>
      <c r="FD224" s="83">
        <f>DB224</f>
        <v>2.1830883423082521</v>
      </c>
      <c r="FE224" s="83">
        <f>DP224</f>
        <v>-0.43917435221783052</v>
      </c>
      <c r="FF224" s="83">
        <f>DP224</f>
        <v>-0.43917435221783052</v>
      </c>
      <c r="FG224" s="83">
        <f>DU224</f>
        <v>-0.58582308142940831</v>
      </c>
      <c r="FH224" s="2">
        <f>EW224/DE224*1000</f>
        <v>-0.58360081704114386</v>
      </c>
      <c r="FI224" s="2">
        <f>EX224/CM224*1000</f>
        <v>-3.2135553607946243</v>
      </c>
      <c r="FJ224" s="2"/>
      <c r="FK224" s="3">
        <f>EE224</f>
        <v>-4</v>
      </c>
    </row>
    <row r="225" spans="1:167" ht="12" customHeight="1" x14ac:dyDescent="0.25">
      <c r="A225" s="2">
        <v>3</v>
      </c>
      <c r="B225" s="10" t="s">
        <v>155</v>
      </c>
      <c r="C225" s="197">
        <v>84029</v>
      </c>
      <c r="D225" s="10"/>
      <c r="E225" s="192" t="s">
        <v>407</v>
      </c>
      <c r="F225" s="33"/>
      <c r="G225" s="33" t="s">
        <v>176</v>
      </c>
      <c r="H225" s="33" t="s">
        <v>176</v>
      </c>
      <c r="I225" s="33"/>
      <c r="J225" s="33">
        <v>466</v>
      </c>
      <c r="K225" s="33">
        <f>SUM(I225+J225)</f>
        <v>466</v>
      </c>
      <c r="L225" s="33"/>
      <c r="M225" s="45"/>
      <c r="N225" s="45"/>
      <c r="O225" s="45">
        <v>466</v>
      </c>
      <c r="P225" s="45"/>
      <c r="Q225" s="45"/>
      <c r="R225" s="45"/>
      <c r="S225" s="45"/>
      <c r="T225" s="45"/>
      <c r="U225" s="45"/>
      <c r="V225" s="45"/>
      <c r="W225" s="61"/>
      <c r="X225" s="45">
        <f>SUM(M225:W225)</f>
        <v>466</v>
      </c>
      <c r="Y225" s="3">
        <v>466</v>
      </c>
      <c r="Z225" s="147"/>
      <c r="AA225" s="3">
        <f>SUM(Y225:Z225)</f>
        <v>466</v>
      </c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29"/>
      <c r="AV225" s="148"/>
      <c r="AW225" s="148"/>
      <c r="AX225" s="148"/>
      <c r="AY225" s="29"/>
      <c r="AZ225" s="3"/>
      <c r="BA225" s="188">
        <f>AV225</f>
        <v>0</v>
      </c>
      <c r="BB225" s="2">
        <f>AW225</f>
        <v>0</v>
      </c>
      <c r="BC225" s="2">
        <f>AX225</f>
        <v>0</v>
      </c>
      <c r="BD225" s="147">
        <f>AY225</f>
        <v>0</v>
      </c>
      <c r="BE225" s="3">
        <f>EK225</f>
        <v>284.31372549019608</v>
      </c>
      <c r="BF225" s="188">
        <f>BA225/CV225*1000</f>
        <v>0</v>
      </c>
      <c r="BG225" s="2">
        <f>BB225/CV225*1000</f>
        <v>0</v>
      </c>
      <c r="BH225" s="2">
        <f>BC225/CV225*1000</f>
        <v>0</v>
      </c>
      <c r="BI225" s="147">
        <f>BD225/CV225*1000</f>
        <v>0</v>
      </c>
      <c r="BJ225" s="3"/>
      <c r="BK225" s="21">
        <v>2010</v>
      </c>
      <c r="BL225" s="3">
        <v>1555</v>
      </c>
      <c r="BM225" s="2">
        <v>455</v>
      </c>
      <c r="BN225" s="2">
        <v>455</v>
      </c>
      <c r="BO225" s="45"/>
      <c r="BP225" s="2">
        <f>BN225+BO225</f>
        <v>455</v>
      </c>
      <c r="BQ225" s="2">
        <f>BM225/BL225*1000</f>
        <v>292.60450160771705</v>
      </c>
      <c r="BR225" s="2">
        <f>BP225/BL225*1000</f>
        <v>292.60450160771705</v>
      </c>
      <c r="BS225" s="2"/>
      <c r="BT225" s="7">
        <v>2017</v>
      </c>
      <c r="BU225" s="3">
        <v>1571</v>
      </c>
      <c r="BV225" s="2">
        <f>BT225-BU225</f>
        <v>446</v>
      </c>
      <c r="BW225" s="2">
        <v>446</v>
      </c>
      <c r="BX225" s="61"/>
      <c r="BY225" s="2">
        <f>BW225+BX225</f>
        <v>446</v>
      </c>
      <c r="BZ225" s="2">
        <f>BV225/BU225*1000</f>
        <v>283.89560789306171</v>
      </c>
      <c r="CA225" s="2">
        <f>BY225/BU225*1000</f>
        <v>283.89560789306171</v>
      </c>
      <c r="CB225" s="2"/>
      <c r="CC225" s="105">
        <v>1881</v>
      </c>
      <c r="CD225" s="3">
        <v>1586</v>
      </c>
      <c r="CE225" s="2">
        <f>CC225-CD225</f>
        <v>295</v>
      </c>
      <c r="CF225" s="2">
        <v>295</v>
      </c>
      <c r="CG225" s="61"/>
      <c r="CH225" s="2">
        <f>CF225+CG225</f>
        <v>295</v>
      </c>
      <c r="CI225" s="2">
        <f>CE225/CD225*1000</f>
        <v>186.00252206809583</v>
      </c>
      <c r="CJ225" s="2">
        <f>CH225/CD225*1000</f>
        <v>186.00252206809583</v>
      </c>
      <c r="CK225" s="2"/>
      <c r="CL225" s="105">
        <v>1931</v>
      </c>
      <c r="CM225" s="3">
        <v>1578</v>
      </c>
      <c r="CN225" s="2">
        <f>CL225-CM225</f>
        <v>353</v>
      </c>
      <c r="CO225" s="2">
        <f>CN225</f>
        <v>353</v>
      </c>
      <c r="CP225" s="61"/>
      <c r="CQ225" s="2">
        <f>CO225+CP225</f>
        <v>353</v>
      </c>
      <c r="CR225" s="2">
        <f>CN225/CM225*1000</f>
        <v>223.70088719898607</v>
      </c>
      <c r="CS225" s="2">
        <f>CQ225/CM225*1000</f>
        <v>223.70088719898607</v>
      </c>
      <c r="CT225" s="2"/>
      <c r="CU225" s="132">
        <v>2096</v>
      </c>
      <c r="CV225" s="3">
        <v>1632</v>
      </c>
      <c r="CW225" s="2">
        <f>CU225-CV225</f>
        <v>464</v>
      </c>
      <c r="CX225" s="2">
        <f>CW225</f>
        <v>464</v>
      </c>
      <c r="CY225" s="61"/>
      <c r="CZ225" s="2">
        <f>CX225+CY225</f>
        <v>464</v>
      </c>
      <c r="DA225" s="2">
        <f>CW225/CV225*1000</f>
        <v>284.31372549019608</v>
      </c>
      <c r="DB225" s="2">
        <f>CZ225/CV225*1000</f>
        <v>284.31372549019608</v>
      </c>
      <c r="DC225" s="2"/>
      <c r="DD225" s="132">
        <v>1981</v>
      </c>
      <c r="DE225" s="3">
        <v>1614</v>
      </c>
      <c r="DF225" s="2">
        <f>DD225-DE225</f>
        <v>367</v>
      </c>
      <c r="DG225" s="2">
        <f>DF225</f>
        <v>367</v>
      </c>
      <c r="DH225" s="61"/>
      <c r="DI225" s="2">
        <f>DG225+DH225</f>
        <v>367</v>
      </c>
      <c r="DJ225" s="2">
        <f>DF225/DE225*1000</f>
        <v>227.38537794299876</v>
      </c>
      <c r="DK225" s="2">
        <f>DI225/DE225*1000</f>
        <v>227.38537794299876</v>
      </c>
      <c r="DL225" s="2"/>
      <c r="DM225" s="132">
        <v>1663</v>
      </c>
      <c r="DN225" s="2">
        <v>1622</v>
      </c>
      <c r="DO225" s="3">
        <f>DM225-DN225</f>
        <v>41</v>
      </c>
      <c r="DP225" s="3">
        <f>DO225/DN225*1000</f>
        <v>25.27743526510481</v>
      </c>
      <c r="DQ225" s="2"/>
      <c r="DR225" s="132">
        <v>1626</v>
      </c>
      <c r="DS225" s="2">
        <v>1623</v>
      </c>
      <c r="DT225" s="3">
        <f>DR225-DS225</f>
        <v>3</v>
      </c>
      <c r="DU225" s="3">
        <f>DT225/DS225*1000</f>
        <v>1.8484288354898337</v>
      </c>
      <c r="DV225" s="2"/>
      <c r="DW225" s="2"/>
      <c r="DX225" s="77">
        <f>BP225</f>
        <v>455</v>
      </c>
      <c r="DY225" s="83">
        <f>BY225</f>
        <v>446</v>
      </c>
      <c r="DZ225" s="83">
        <f>CH225</f>
        <v>295</v>
      </c>
      <c r="EA225" s="81">
        <f>CN225</f>
        <v>353</v>
      </c>
      <c r="EB225" s="81">
        <f>CZ225</f>
        <v>464</v>
      </c>
      <c r="EC225" s="81">
        <f>DI225</f>
        <v>367</v>
      </c>
      <c r="ED225" s="81">
        <f>DO225</f>
        <v>41</v>
      </c>
      <c r="EE225" s="81">
        <f>DT225</f>
        <v>3</v>
      </c>
      <c r="EF225" s="2"/>
      <c r="EG225" s="77">
        <f>DX225/BL225*1000</f>
        <v>292.60450160771705</v>
      </c>
      <c r="EH225" s="83">
        <f>DY225/BU225*1000</f>
        <v>283.89560789306171</v>
      </c>
      <c r="EI225" s="83">
        <f>DZ225/CD225*1000</f>
        <v>186.00252206809583</v>
      </c>
      <c r="EJ225" s="81">
        <f>EA225/CM225*1000</f>
        <v>223.70088719898607</v>
      </c>
      <c r="EK225" s="81">
        <f>EB225/CV225*1000</f>
        <v>284.31372549019608</v>
      </c>
      <c r="EL225" s="81">
        <f>EC225/DN225*1000</f>
        <v>226.26387176325525</v>
      </c>
      <c r="EM225" s="81">
        <f>ED225/DN225*1000</f>
        <v>25.27743526510481</v>
      </c>
      <c r="EN225" s="81">
        <f>EE225/DS225*1000</f>
        <v>1.8484288354898337</v>
      </c>
      <c r="EO225" s="2"/>
      <c r="EP225" s="83">
        <f>DY225-DX225</f>
        <v>-9</v>
      </c>
      <c r="EQ225" s="83">
        <f>DZ225-DY225</f>
        <v>-151</v>
      </c>
      <c r="ER225" s="83">
        <f>EA225-DZ225</f>
        <v>58</v>
      </c>
      <c r="ES225" s="83">
        <f>EB225-EA225</f>
        <v>111</v>
      </c>
      <c r="ET225" s="83">
        <f>EC225-EB225</f>
        <v>-97</v>
      </c>
      <c r="EU225" s="83">
        <f>ED225-EC225</f>
        <v>-326</v>
      </c>
      <c r="EV225" s="83">
        <f>EE225-ED225</f>
        <v>-38</v>
      </c>
      <c r="EW225" s="2">
        <f>EU225+EV225</f>
        <v>-364</v>
      </c>
      <c r="EX225" s="2">
        <f>SUM(ES225:EV225)</f>
        <v>-350</v>
      </c>
      <c r="EY225" s="54"/>
      <c r="EZ225" s="77">
        <f>BR225</f>
        <v>292.60450160771705</v>
      </c>
      <c r="FA225" s="83">
        <f>CA225</f>
        <v>283.89560789306171</v>
      </c>
      <c r="FB225" s="83">
        <f>CJ225</f>
        <v>186.00252206809583</v>
      </c>
      <c r="FC225" s="81">
        <f>CS225</f>
        <v>223.70088719898607</v>
      </c>
      <c r="FD225" s="83">
        <f>DB225</f>
        <v>284.31372549019608</v>
      </c>
      <c r="FE225" s="83">
        <f>DP225</f>
        <v>25.27743526510481</v>
      </c>
      <c r="FF225" s="83">
        <f>DP225</f>
        <v>25.27743526510481</v>
      </c>
      <c r="FG225" s="83">
        <f>DU225</f>
        <v>1.8484288354898337</v>
      </c>
      <c r="FH225" s="2">
        <f>EW225/DE225*1000</f>
        <v>-225.5266418835192</v>
      </c>
      <c r="FI225" s="2">
        <f>EX225/CM225*1000</f>
        <v>-221.79974651457539</v>
      </c>
      <c r="FJ225" s="2"/>
      <c r="FK225" s="3">
        <f>EE225</f>
        <v>3</v>
      </c>
    </row>
    <row r="226" spans="1:167" ht="12" customHeight="1" x14ac:dyDescent="0.25">
      <c r="A226" s="2">
        <v>1</v>
      </c>
      <c r="B226" s="10" t="s">
        <v>147</v>
      </c>
      <c r="C226" s="197">
        <v>24038</v>
      </c>
      <c r="D226" s="10"/>
      <c r="E226" s="2" t="s">
        <v>408</v>
      </c>
      <c r="F226" s="33"/>
      <c r="G226" s="33"/>
      <c r="H226" s="33"/>
      <c r="I226" s="33"/>
      <c r="J226" s="33"/>
      <c r="K226" s="33"/>
      <c r="L226" s="33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61"/>
      <c r="X226" s="45"/>
      <c r="Y226" s="3">
        <v>22</v>
      </c>
      <c r="Z226" s="147">
        <v>9</v>
      </c>
      <c r="AA226" s="3">
        <f>SUM(Y226:Z226)</f>
        <v>31</v>
      </c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>
        <v>19</v>
      </c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29">
        <f>SUM(AB226:AT226)</f>
        <v>19</v>
      </c>
      <c r="AV226" s="178">
        <f>SUM(AB226:AJ226)</f>
        <v>0</v>
      </c>
      <c r="AW226" s="178">
        <f>SUM(AK226:AL226)</f>
        <v>19</v>
      </c>
      <c r="AX226" s="178">
        <f>SUM(AM226:AT226)</f>
        <v>0</v>
      </c>
      <c r="AY226" s="29">
        <f>SUM(AV226:AX226)</f>
        <v>19</v>
      </c>
      <c r="AZ226" s="3"/>
      <c r="BA226" s="2">
        <f>AV226</f>
        <v>0</v>
      </c>
      <c r="BB226" s="2">
        <f>AW226</f>
        <v>19</v>
      </c>
      <c r="BC226" s="2">
        <f>AX226</f>
        <v>0</v>
      </c>
      <c r="BD226" s="3">
        <f>AY226</f>
        <v>19</v>
      </c>
      <c r="BE226" s="3">
        <f>EK226</f>
        <v>1.3665708496300835</v>
      </c>
      <c r="BF226" s="2">
        <f>BA226/CV226*1000</f>
        <v>0</v>
      </c>
      <c r="BG226" s="2">
        <f>BB226/CV226*1000</f>
        <v>0.89533952217143398</v>
      </c>
      <c r="BH226" s="2">
        <f>BC226/CV226*1000</f>
        <v>0</v>
      </c>
      <c r="BI226" s="3">
        <f>BD226/CV226*1000</f>
        <v>0.89533952217143398</v>
      </c>
      <c r="BJ226" s="3"/>
      <c r="BK226" s="21">
        <v>20695</v>
      </c>
      <c r="BL226" s="3">
        <v>20651</v>
      </c>
      <c r="BM226" s="2">
        <v>44</v>
      </c>
      <c r="BN226" s="2">
        <v>44</v>
      </c>
      <c r="BO226" s="45"/>
      <c r="BP226" s="2">
        <f>BN226+BO226</f>
        <v>44</v>
      </c>
      <c r="BQ226" s="2">
        <f>BM226/BL226*1000</f>
        <v>2.1306474262747566</v>
      </c>
      <c r="BR226" s="2">
        <f>BP226/BL226*1000</f>
        <v>2.1306474262747566</v>
      </c>
      <c r="BS226" s="2"/>
      <c r="BT226" s="7">
        <v>20844</v>
      </c>
      <c r="BU226" s="3">
        <v>20800</v>
      </c>
      <c r="BV226" s="2">
        <f>BT226-BU226</f>
        <v>44</v>
      </c>
      <c r="BW226" s="2">
        <v>44</v>
      </c>
      <c r="BX226" s="61"/>
      <c r="BY226" s="2">
        <f>BW226+BX226</f>
        <v>44</v>
      </c>
      <c r="BZ226" s="2">
        <f>BV226/BU226*1000</f>
        <v>2.1153846153846154</v>
      </c>
      <c r="CA226" s="2">
        <f>BY226/BU226*1000</f>
        <v>2.1153846153846154</v>
      </c>
      <c r="CB226" s="2"/>
      <c r="CC226" s="105">
        <v>20949</v>
      </c>
      <c r="CD226" s="3">
        <v>20887</v>
      </c>
      <c r="CE226" s="2">
        <f>CC226-CD226</f>
        <v>62</v>
      </c>
      <c r="CF226" s="2">
        <v>62</v>
      </c>
      <c r="CG226" s="61"/>
      <c r="CH226" s="2">
        <f>CF226+CG226</f>
        <v>62</v>
      </c>
      <c r="CI226" s="2">
        <f>CE226/CD226*1000</f>
        <v>2.9683535213290564</v>
      </c>
      <c r="CJ226" s="2">
        <f>CH226/CD226*1000</f>
        <v>2.9683535213290564</v>
      </c>
      <c r="CK226" s="2"/>
      <c r="CL226" s="105">
        <v>21060</v>
      </c>
      <c r="CM226" s="3">
        <v>21018</v>
      </c>
      <c r="CN226" s="2">
        <f>CL226-CM226</f>
        <v>42</v>
      </c>
      <c r="CO226" s="2">
        <f>CN226</f>
        <v>42</v>
      </c>
      <c r="CP226" s="61"/>
      <c r="CQ226" s="2">
        <f>CO226+CP226</f>
        <v>42</v>
      </c>
      <c r="CR226" s="2">
        <f>CN226/CM226*1000</f>
        <v>1.9982871824150727</v>
      </c>
      <c r="CS226" s="2">
        <f>CQ226/CM226*1000</f>
        <v>1.9982871824150727</v>
      </c>
      <c r="CT226" s="2"/>
      <c r="CU226" s="132">
        <v>21250</v>
      </c>
      <c r="CV226" s="3">
        <v>21221</v>
      </c>
      <c r="CW226" s="2">
        <f>CU226-CV226</f>
        <v>29</v>
      </c>
      <c r="CX226" s="2">
        <f>CW226</f>
        <v>29</v>
      </c>
      <c r="CY226" s="61"/>
      <c r="CZ226" s="2">
        <f>CX226+CY226</f>
        <v>29</v>
      </c>
      <c r="DA226" s="2">
        <f>CW226/CV226*1000</f>
        <v>1.3665708496300835</v>
      </c>
      <c r="DB226" s="2">
        <f>CZ226/CV226*1000</f>
        <v>1.3665708496300835</v>
      </c>
      <c r="DC226" s="2"/>
      <c r="DD226" s="132">
        <v>21403</v>
      </c>
      <c r="DE226" s="3">
        <v>21373</v>
      </c>
      <c r="DF226" s="2">
        <f>DD226-DE226</f>
        <v>30</v>
      </c>
      <c r="DG226" s="2">
        <f>DF226</f>
        <v>30</v>
      </c>
      <c r="DH226" s="61"/>
      <c r="DI226" s="2">
        <f>DG226+DH226</f>
        <v>30</v>
      </c>
      <c r="DJ226" s="2">
        <f>DF226/DE226*1000</f>
        <v>1.403640106676648</v>
      </c>
      <c r="DK226" s="2">
        <f>DI226/DE226*1000</f>
        <v>1.403640106676648</v>
      </c>
      <c r="DL226" s="2"/>
      <c r="DM226" s="132">
        <v>21653</v>
      </c>
      <c r="DN226" s="2">
        <v>21633</v>
      </c>
      <c r="DO226" s="3">
        <f>DM226-DN226</f>
        <v>20</v>
      </c>
      <c r="DP226" s="3">
        <f>DO226/DN226*1000</f>
        <v>0.92451347478389501</v>
      </c>
      <c r="DQ226" s="2"/>
      <c r="DR226" s="132">
        <v>21704</v>
      </c>
      <c r="DS226" s="2">
        <v>21686</v>
      </c>
      <c r="DT226" s="3">
        <f>DR226-DS226</f>
        <v>18</v>
      </c>
      <c r="DU226" s="3">
        <f>DT226/DS226*1000</f>
        <v>0.83002858987365125</v>
      </c>
      <c r="DV226" s="2"/>
      <c r="DW226" s="2"/>
      <c r="DX226" s="77">
        <f>BP226</f>
        <v>44</v>
      </c>
      <c r="DY226" s="83">
        <f>BY226</f>
        <v>44</v>
      </c>
      <c r="DZ226" s="83">
        <f>CH226</f>
        <v>62</v>
      </c>
      <c r="EA226" s="81">
        <f>CQ226</f>
        <v>42</v>
      </c>
      <c r="EB226" s="81">
        <f>CZ226</f>
        <v>29</v>
      </c>
      <c r="EC226" s="81">
        <f>DI226</f>
        <v>30</v>
      </c>
      <c r="ED226" s="81">
        <f>DO226</f>
        <v>20</v>
      </c>
      <c r="EE226" s="81">
        <f>DT226</f>
        <v>18</v>
      </c>
      <c r="EF226" s="2"/>
      <c r="EG226" s="77">
        <f>DX226/BL226*1000</f>
        <v>2.1306474262747566</v>
      </c>
      <c r="EH226" s="83">
        <f>DY226/BU226*1000</f>
        <v>2.1153846153846154</v>
      </c>
      <c r="EI226" s="83">
        <f>DZ226/CD226*1000</f>
        <v>2.9683535213290564</v>
      </c>
      <c r="EJ226" s="81">
        <f>EA226/CM226*1000</f>
        <v>1.9982871824150727</v>
      </c>
      <c r="EK226" s="81">
        <f>EB226/CV226*1000</f>
        <v>1.3665708496300835</v>
      </c>
      <c r="EL226" s="81">
        <f>EC226/DN226*1000</f>
        <v>1.3867702121758425</v>
      </c>
      <c r="EM226" s="81">
        <f>ED226/DN226*1000</f>
        <v>0.92451347478389501</v>
      </c>
      <c r="EN226" s="81">
        <f>EE226/DS226*1000</f>
        <v>0.83002858987365125</v>
      </c>
      <c r="EO226" s="2"/>
      <c r="EP226" s="83">
        <f>DY226-DX226</f>
        <v>0</v>
      </c>
      <c r="EQ226" s="83">
        <f>DZ226-DY226</f>
        <v>18</v>
      </c>
      <c r="ER226" s="83">
        <f>EA226-DZ226</f>
        <v>-20</v>
      </c>
      <c r="ES226" s="83">
        <f>EB226-EA226</f>
        <v>-13</v>
      </c>
      <c r="ET226" s="83">
        <f>EC226-EB226</f>
        <v>1</v>
      </c>
      <c r="EU226" s="83">
        <f>ED226-EC226</f>
        <v>-10</v>
      </c>
      <c r="EV226" s="83">
        <f>EE226-ED226</f>
        <v>-2</v>
      </c>
      <c r="EW226" s="2">
        <f>EU226+EV226</f>
        <v>-12</v>
      </c>
      <c r="EX226" s="2">
        <f>SUM(ES226:EV226)</f>
        <v>-24</v>
      </c>
      <c r="EY226" s="54"/>
      <c r="EZ226" s="77">
        <f>BR226</f>
        <v>2.1306474262747566</v>
      </c>
      <c r="FA226" s="83">
        <f>CA226</f>
        <v>2.1153846153846154</v>
      </c>
      <c r="FB226" s="83">
        <f>CJ226</f>
        <v>2.9683535213290564</v>
      </c>
      <c r="FC226" s="81">
        <f>CS226</f>
        <v>1.9982871824150727</v>
      </c>
      <c r="FD226" s="83">
        <f>DB226</f>
        <v>1.3665708496300835</v>
      </c>
      <c r="FE226" s="83">
        <f>DP226</f>
        <v>0.92451347478389501</v>
      </c>
      <c r="FF226" s="83">
        <f>DP226</f>
        <v>0.92451347478389501</v>
      </c>
      <c r="FG226" s="83">
        <f>DU226</f>
        <v>0.83002858987365125</v>
      </c>
      <c r="FH226" s="2">
        <f>EW226/DE226*1000</f>
        <v>-0.56145604267065918</v>
      </c>
      <c r="FI226" s="2">
        <f>EX226/CM226*1000</f>
        <v>-1.1418783899514702</v>
      </c>
      <c r="FJ226" s="2"/>
      <c r="FK226" s="3">
        <f>EE226</f>
        <v>18</v>
      </c>
    </row>
    <row r="227" spans="1:167" ht="12" customHeight="1" x14ac:dyDescent="0.25">
      <c r="A227" s="2">
        <v>1</v>
      </c>
      <c r="B227" s="10" t="s">
        <v>145</v>
      </c>
      <c r="C227" s="197">
        <v>13011</v>
      </c>
      <c r="D227" s="10"/>
      <c r="E227" s="2" t="s">
        <v>409</v>
      </c>
      <c r="F227" s="33"/>
      <c r="G227" s="33"/>
      <c r="H227" s="33"/>
      <c r="I227" s="33"/>
      <c r="J227" s="33"/>
      <c r="K227" s="33"/>
      <c r="L227" s="33"/>
      <c r="M227" s="45"/>
      <c r="N227" s="45"/>
      <c r="O227" s="45"/>
      <c r="P227" s="45"/>
      <c r="Q227" s="45"/>
      <c r="R227" s="45"/>
      <c r="S227" s="45">
        <v>186</v>
      </c>
      <c r="T227" s="45"/>
      <c r="U227" s="45"/>
      <c r="V227" s="45"/>
      <c r="W227" s="61"/>
      <c r="X227" s="45">
        <f>SUM(M227:W227)</f>
        <v>186</v>
      </c>
      <c r="Y227" s="3">
        <v>51</v>
      </c>
      <c r="Z227" s="147">
        <v>9</v>
      </c>
      <c r="AA227" s="3">
        <f>SUM(Y227:Z227)</f>
        <v>60</v>
      </c>
      <c r="AB227" s="178" t="s">
        <v>694</v>
      </c>
      <c r="AC227" s="178" t="s">
        <v>694</v>
      </c>
      <c r="AD227" s="178"/>
      <c r="AE227" s="178"/>
      <c r="AF227" s="178"/>
      <c r="AG227" s="178"/>
      <c r="AH227" s="178"/>
      <c r="AI227" s="178"/>
      <c r="AJ227" s="178" t="s">
        <v>694</v>
      </c>
      <c r="AK227" s="178">
        <v>52</v>
      </c>
      <c r="AL227" s="178"/>
      <c r="AM227" s="178" t="s">
        <v>694</v>
      </c>
      <c r="AN227" s="178" t="s">
        <v>694</v>
      </c>
      <c r="AO227" s="178"/>
      <c r="AP227" s="178"/>
      <c r="AQ227" s="178"/>
      <c r="AR227" s="178"/>
      <c r="AS227" s="178" t="s">
        <v>694</v>
      </c>
      <c r="AT227" s="178"/>
      <c r="AU227" s="29">
        <f>SUM(AB227:AT227)</f>
        <v>52</v>
      </c>
      <c r="AV227" s="178">
        <f>SUM(AB227:AJ227)</f>
        <v>0</v>
      </c>
      <c r="AW227" s="178">
        <f>SUM(AK227:AL227)</f>
        <v>52</v>
      </c>
      <c r="AX227" s="178">
        <f>SUM(AM227:AT227)</f>
        <v>0</v>
      </c>
      <c r="AY227" s="29">
        <f>SUM(AV227:AX227)</f>
        <v>52</v>
      </c>
      <c r="AZ227" s="3"/>
      <c r="BA227" s="2">
        <f>AV227</f>
        <v>0</v>
      </c>
      <c r="BB227" s="2">
        <f>AW227</f>
        <v>52</v>
      </c>
      <c r="BC227" s="2">
        <f>AX227</f>
        <v>0</v>
      </c>
      <c r="BD227" s="3">
        <f>AY227</f>
        <v>52</v>
      </c>
      <c r="BE227" s="3">
        <f>EK227</f>
        <v>3.7172037966003826</v>
      </c>
      <c r="BF227" s="2">
        <f>BA227/CV227*1000</f>
        <v>0</v>
      </c>
      <c r="BG227" s="2">
        <f>BB227/CV227*1000</f>
        <v>1.8766465769244651</v>
      </c>
      <c r="BH227" s="2">
        <f>BC227/CV227*1000</f>
        <v>0</v>
      </c>
      <c r="BI227" s="3">
        <f>BD227/CV227*1000</f>
        <v>1.8766465769244651</v>
      </c>
      <c r="BJ227" s="3"/>
      <c r="BK227" s="21">
        <v>27469</v>
      </c>
      <c r="BL227" s="3">
        <v>27374</v>
      </c>
      <c r="BM227" s="2">
        <v>95</v>
      </c>
      <c r="BN227" s="2">
        <v>95</v>
      </c>
      <c r="BO227" s="45"/>
      <c r="BP227" s="2">
        <f>BN227+BO227</f>
        <v>95</v>
      </c>
      <c r="BQ227" s="2">
        <f>BM227/BL227*1000</f>
        <v>3.4704464090012421</v>
      </c>
      <c r="BR227" s="2">
        <f>BP227/BL227*1000</f>
        <v>3.4704464090012421</v>
      </c>
      <c r="BS227" s="2"/>
      <c r="BT227" s="7">
        <v>27565</v>
      </c>
      <c r="BU227" s="3">
        <v>27434</v>
      </c>
      <c r="BV227" s="2">
        <f>BT227-BU227</f>
        <v>131</v>
      </c>
      <c r="BW227" s="2">
        <v>131</v>
      </c>
      <c r="BX227" s="61"/>
      <c r="BY227" s="2">
        <f>BW227+BX227</f>
        <v>131</v>
      </c>
      <c r="BZ227" s="2">
        <f>BV227/BU227*1000</f>
        <v>4.7750965954654809</v>
      </c>
      <c r="CA227" s="2">
        <f>BY227/BU227*1000</f>
        <v>4.7750965954654809</v>
      </c>
      <c r="CB227" s="2"/>
      <c r="CC227" s="105">
        <v>27707</v>
      </c>
      <c r="CD227" s="3">
        <v>27621</v>
      </c>
      <c r="CE227" s="2">
        <f>CC227-CD227</f>
        <v>86</v>
      </c>
      <c r="CF227" s="2">
        <v>86</v>
      </c>
      <c r="CG227" s="61"/>
      <c r="CH227" s="2">
        <f>CF227+CG227</f>
        <v>86</v>
      </c>
      <c r="CI227" s="2">
        <f>CE227/CD227*1000</f>
        <v>3.1135730060461242</v>
      </c>
      <c r="CJ227" s="2">
        <f>CH227/CD227*1000</f>
        <v>3.1135730060461242</v>
      </c>
      <c r="CK227" s="2"/>
      <c r="CL227" s="105">
        <v>27729</v>
      </c>
      <c r="CM227" s="3">
        <v>27663</v>
      </c>
      <c r="CN227" s="2">
        <f>CL227-CM227</f>
        <v>66</v>
      </c>
      <c r="CO227" s="2">
        <f>CN227</f>
        <v>66</v>
      </c>
      <c r="CP227" s="61"/>
      <c r="CQ227" s="2">
        <f>CO227+CP227</f>
        <v>66</v>
      </c>
      <c r="CR227" s="2">
        <f>CN227/CM227*1000</f>
        <v>2.3858583667714997</v>
      </c>
      <c r="CS227" s="2">
        <f>CQ227/CM227*1000</f>
        <v>2.3858583667714997</v>
      </c>
      <c r="CT227" s="2"/>
      <c r="CU227" s="132">
        <v>27812</v>
      </c>
      <c r="CV227" s="3">
        <v>27709</v>
      </c>
      <c r="CW227" s="2">
        <f>CU227-CV227</f>
        <v>103</v>
      </c>
      <c r="CX227" s="2">
        <f>CW227</f>
        <v>103</v>
      </c>
      <c r="CY227" s="61"/>
      <c r="CZ227" s="2">
        <f>CX227+CY227</f>
        <v>103</v>
      </c>
      <c r="DA227" s="2">
        <f>CW227/CV227*1000</f>
        <v>3.7172037966003826</v>
      </c>
      <c r="DB227" s="2">
        <f>CZ227/CV227*1000</f>
        <v>3.7172037966003826</v>
      </c>
      <c r="DC227" s="2"/>
      <c r="DD227" s="132">
        <v>27855</v>
      </c>
      <c r="DE227" s="3">
        <v>27776</v>
      </c>
      <c r="DF227" s="2">
        <f>DD227-DE227</f>
        <v>79</v>
      </c>
      <c r="DG227" s="2">
        <f>DF227</f>
        <v>79</v>
      </c>
      <c r="DH227" s="61"/>
      <c r="DI227" s="2">
        <f>DG227+DH227</f>
        <v>79</v>
      </c>
      <c r="DJ227" s="2">
        <f>DF227/DE227*1000</f>
        <v>2.8441820276497696</v>
      </c>
      <c r="DK227" s="2">
        <f>DI227/DE227*1000</f>
        <v>2.8441820276497696</v>
      </c>
      <c r="DL227" s="2"/>
      <c r="DM227" s="132">
        <v>28142</v>
      </c>
      <c r="DN227" s="2">
        <v>28085</v>
      </c>
      <c r="DO227" s="3">
        <f>DM227-DN227</f>
        <v>57</v>
      </c>
      <c r="DP227" s="3">
        <f>DO227/DN227*1000</f>
        <v>2.0295531422467508</v>
      </c>
      <c r="DQ227" s="2"/>
      <c r="DR227" s="132">
        <v>28193</v>
      </c>
      <c r="DS227" s="2">
        <v>28148</v>
      </c>
      <c r="DT227" s="3">
        <f>DR227-DS227</f>
        <v>45</v>
      </c>
      <c r="DU227" s="3">
        <f>DT227/DS227*1000</f>
        <v>1.5986926246980246</v>
      </c>
      <c r="DV227" s="2"/>
      <c r="DW227" s="2"/>
      <c r="DX227" s="77">
        <f>BP227</f>
        <v>95</v>
      </c>
      <c r="DY227" s="83">
        <f>BY227</f>
        <v>131</v>
      </c>
      <c r="DZ227" s="83">
        <f>CH227</f>
        <v>86</v>
      </c>
      <c r="EA227" s="81">
        <f>CQ227</f>
        <v>66</v>
      </c>
      <c r="EB227" s="81">
        <f>CZ227</f>
        <v>103</v>
      </c>
      <c r="EC227" s="81">
        <f>DI227</f>
        <v>79</v>
      </c>
      <c r="ED227" s="81">
        <f>DO227</f>
        <v>57</v>
      </c>
      <c r="EE227" s="81">
        <f>DT227</f>
        <v>45</v>
      </c>
      <c r="EF227" s="2"/>
      <c r="EG227" s="77">
        <f>DX227/BL227*1000</f>
        <v>3.4704464090012421</v>
      </c>
      <c r="EH227" s="83">
        <f>DY227/BU227*1000</f>
        <v>4.7750965954654809</v>
      </c>
      <c r="EI227" s="83">
        <f>DZ227/CD227*1000</f>
        <v>3.1135730060461242</v>
      </c>
      <c r="EJ227" s="81">
        <f>EA227/CM227*1000</f>
        <v>2.3858583667714997</v>
      </c>
      <c r="EK227" s="81">
        <f>EB227/CV227*1000</f>
        <v>3.7172037966003826</v>
      </c>
      <c r="EL227" s="81">
        <f>EC227/DN227*1000</f>
        <v>2.8128894427630411</v>
      </c>
      <c r="EM227" s="81">
        <f>ED227/DN227*1000</f>
        <v>2.0295531422467508</v>
      </c>
      <c r="EN227" s="81">
        <f>EE227/DS227*1000</f>
        <v>1.5986926246980246</v>
      </c>
      <c r="EO227" s="2"/>
      <c r="EP227" s="83">
        <f>DY227-DX227</f>
        <v>36</v>
      </c>
      <c r="EQ227" s="83">
        <f>DZ227-DY227</f>
        <v>-45</v>
      </c>
      <c r="ER227" s="83">
        <f>EA227-DZ227</f>
        <v>-20</v>
      </c>
      <c r="ES227" s="83">
        <f>EB227-EA227</f>
        <v>37</v>
      </c>
      <c r="ET227" s="83">
        <f>EC227-EB227</f>
        <v>-24</v>
      </c>
      <c r="EU227" s="83">
        <f>ED227-EC227</f>
        <v>-22</v>
      </c>
      <c r="EV227" s="83">
        <f>EE227-ED227</f>
        <v>-12</v>
      </c>
      <c r="EW227" s="2">
        <f>EU227+EV227</f>
        <v>-34</v>
      </c>
      <c r="EX227" s="2">
        <f>SUM(ES227:EV227)</f>
        <v>-21</v>
      </c>
      <c r="EY227" s="54"/>
      <c r="EZ227" s="77">
        <f>BR227</f>
        <v>3.4704464090012421</v>
      </c>
      <c r="FA227" s="83">
        <f>CA227</f>
        <v>4.7750965954654809</v>
      </c>
      <c r="FB227" s="83">
        <f>CJ227</f>
        <v>3.1135730060461242</v>
      </c>
      <c r="FC227" s="81">
        <f>CS227</f>
        <v>2.3858583667714997</v>
      </c>
      <c r="FD227" s="83">
        <f>DB227</f>
        <v>3.7172037966003826</v>
      </c>
      <c r="FE227" s="83">
        <f>DP227</f>
        <v>2.0295531422467508</v>
      </c>
      <c r="FF227" s="83">
        <f>DP227</f>
        <v>2.0295531422467508</v>
      </c>
      <c r="FG227" s="83">
        <f>DU227</f>
        <v>1.5986926246980246</v>
      </c>
      <c r="FH227" s="2">
        <f>EW227/DE227*1000</f>
        <v>-1.2240783410138247</v>
      </c>
      <c r="FI227" s="2">
        <f>EX227/CM227*1000</f>
        <v>-0.75913675306365902</v>
      </c>
      <c r="FJ227" s="2"/>
      <c r="FK227" s="3">
        <f>EE227</f>
        <v>45</v>
      </c>
    </row>
    <row r="228" spans="1:167" ht="12" customHeight="1" x14ac:dyDescent="0.25">
      <c r="A228" s="2">
        <v>1</v>
      </c>
      <c r="B228" s="10" t="s">
        <v>145</v>
      </c>
      <c r="C228" s="197">
        <v>13012</v>
      </c>
      <c r="D228" s="10"/>
      <c r="E228" s="2" t="s">
        <v>410</v>
      </c>
      <c r="F228" s="33"/>
      <c r="G228" s="33"/>
      <c r="H228" s="33"/>
      <c r="I228" s="33"/>
      <c r="J228" s="33"/>
      <c r="K228" s="33"/>
      <c r="L228" s="33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61"/>
      <c r="X228" s="45"/>
      <c r="Y228" s="3">
        <v>17</v>
      </c>
      <c r="Z228" s="147">
        <v>5</v>
      </c>
      <c r="AA228" s="3">
        <f>SUM(Y228:Z228)</f>
        <v>22</v>
      </c>
      <c r="AB228" s="178" t="s">
        <v>694</v>
      </c>
      <c r="AC228" s="178" t="s">
        <v>694</v>
      </c>
      <c r="AD228" s="178"/>
      <c r="AE228" s="178"/>
      <c r="AF228" s="178"/>
      <c r="AG228" s="178"/>
      <c r="AH228" s="178"/>
      <c r="AI228" s="178"/>
      <c r="AJ228" s="178" t="s">
        <v>694</v>
      </c>
      <c r="AK228" s="178">
        <v>13</v>
      </c>
      <c r="AL228" s="178"/>
      <c r="AM228" s="178" t="s">
        <v>694</v>
      </c>
      <c r="AN228" s="178" t="s">
        <v>694</v>
      </c>
      <c r="AO228" s="178"/>
      <c r="AP228" s="178"/>
      <c r="AQ228" s="178"/>
      <c r="AR228" s="178"/>
      <c r="AS228" s="178" t="s">
        <v>694</v>
      </c>
      <c r="AT228" s="178"/>
      <c r="AU228" s="29">
        <f>SUM(AB228:AT228)</f>
        <v>13</v>
      </c>
      <c r="AV228" s="178">
        <f>SUM(AB228:AJ228)</f>
        <v>0</v>
      </c>
      <c r="AW228" s="178">
        <f>SUM(AK228:AL228)</f>
        <v>13</v>
      </c>
      <c r="AX228" s="178">
        <f>SUM(AM228:AT228)</f>
        <v>0</v>
      </c>
      <c r="AY228" s="29">
        <f>SUM(AV228:AX228)</f>
        <v>13</v>
      </c>
      <c r="AZ228" s="3"/>
      <c r="BA228" s="2">
        <f>AV228</f>
        <v>0</v>
      </c>
      <c r="BB228" s="2">
        <f>AW228</f>
        <v>13</v>
      </c>
      <c r="BC228" s="2">
        <f>AX228</f>
        <v>0</v>
      </c>
      <c r="BD228" s="3">
        <f>AY228</f>
        <v>13</v>
      </c>
      <c r="BE228" s="3">
        <f>EK228</f>
        <v>1.7035775127768313</v>
      </c>
      <c r="BF228" s="2">
        <f>BA228/CV228*1000</f>
        <v>0</v>
      </c>
      <c r="BG228" s="2">
        <f>BB228/CV228*1000</f>
        <v>1.4764338444065872</v>
      </c>
      <c r="BH228" s="2">
        <f>BC228/CV228*1000</f>
        <v>0</v>
      </c>
      <c r="BI228" s="3">
        <f>BD228/CV228*1000</f>
        <v>1.4764338444065872</v>
      </c>
      <c r="BJ228" s="3"/>
      <c r="BK228" s="21">
        <v>8758</v>
      </c>
      <c r="BL228" s="3">
        <v>8735</v>
      </c>
      <c r="BM228" s="2">
        <v>23</v>
      </c>
      <c r="BN228" s="2">
        <v>23</v>
      </c>
      <c r="BO228" s="45"/>
      <c r="BP228" s="2">
        <f>BN228+BO228</f>
        <v>23</v>
      </c>
      <c r="BQ228" s="2">
        <f>BM228/BL228*1000</f>
        <v>2.633085289066972</v>
      </c>
      <c r="BR228" s="2">
        <f>BP228/BL228*1000</f>
        <v>2.633085289066972</v>
      </c>
      <c r="BS228" s="2"/>
      <c r="BT228" s="7">
        <v>8803</v>
      </c>
      <c r="BU228" s="3">
        <v>8780</v>
      </c>
      <c r="BV228" s="2">
        <f>BT228-BU228</f>
        <v>23</v>
      </c>
      <c r="BW228" s="2">
        <v>23</v>
      </c>
      <c r="BX228" s="61"/>
      <c r="BY228" s="2">
        <f>BW228+BX228</f>
        <v>23</v>
      </c>
      <c r="BZ228" s="2">
        <f>BV228/BU228*1000</f>
        <v>2.619589977220957</v>
      </c>
      <c r="CA228" s="2">
        <f>BY228/BU228*1000</f>
        <v>2.619589977220957</v>
      </c>
      <c r="CB228" s="2"/>
      <c r="CC228" s="105">
        <v>8828</v>
      </c>
      <c r="CD228" s="3">
        <v>8804</v>
      </c>
      <c r="CE228" s="2">
        <f>CC228-CD228</f>
        <v>24</v>
      </c>
      <c r="CF228" s="2">
        <v>24</v>
      </c>
      <c r="CG228" s="61"/>
      <c r="CH228" s="2">
        <f>CF228+CG228</f>
        <v>24</v>
      </c>
      <c r="CI228" s="2">
        <f>CE228/CD228*1000</f>
        <v>2.7260336210813265</v>
      </c>
      <c r="CJ228" s="2">
        <f>CH228/CD228*1000</f>
        <v>2.7260336210813265</v>
      </c>
      <c r="CK228" s="2"/>
      <c r="CL228" s="105">
        <v>8815</v>
      </c>
      <c r="CM228" s="3">
        <v>8802</v>
      </c>
      <c r="CN228" s="2">
        <f>CL228-CM228</f>
        <v>13</v>
      </c>
      <c r="CO228" s="2">
        <f>CN228</f>
        <v>13</v>
      </c>
      <c r="CP228" s="61"/>
      <c r="CQ228" s="2">
        <f>CO228+CP228</f>
        <v>13</v>
      </c>
      <c r="CR228" s="2">
        <f>CN228/CM228*1000</f>
        <v>1.4769370597591456</v>
      </c>
      <c r="CS228" s="2">
        <f>CQ228/CM228*1000</f>
        <v>1.4769370597591456</v>
      </c>
      <c r="CT228" s="2"/>
      <c r="CU228" s="132">
        <v>8820</v>
      </c>
      <c r="CV228" s="3">
        <v>8805</v>
      </c>
      <c r="CW228" s="2">
        <f>CU228-CV228</f>
        <v>15</v>
      </c>
      <c r="CX228" s="2">
        <f>CW228</f>
        <v>15</v>
      </c>
      <c r="CY228" s="61"/>
      <c r="CZ228" s="2">
        <f>CX228+CY228</f>
        <v>15</v>
      </c>
      <c r="DA228" s="2">
        <f>CW228/CV228*1000</f>
        <v>1.7035775127768313</v>
      </c>
      <c r="DB228" s="2">
        <f>CZ228/CV228*1000</f>
        <v>1.7035775127768313</v>
      </c>
      <c r="DC228" s="2"/>
      <c r="DD228" s="132">
        <v>8859</v>
      </c>
      <c r="DE228" s="3">
        <v>8845</v>
      </c>
      <c r="DF228" s="2">
        <f>DD228-DE228</f>
        <v>14</v>
      </c>
      <c r="DG228" s="2">
        <f>DF228</f>
        <v>14</v>
      </c>
      <c r="DH228" s="61"/>
      <c r="DI228" s="2">
        <f>DG228+DH228</f>
        <v>14</v>
      </c>
      <c r="DJ228" s="2">
        <f>DF228/DE228*1000</f>
        <v>1.5828151498021481</v>
      </c>
      <c r="DK228" s="2">
        <f>DI228/DE228*1000</f>
        <v>1.5828151498021481</v>
      </c>
      <c r="DL228" s="2"/>
      <c r="DM228" s="132">
        <v>8964</v>
      </c>
      <c r="DN228" s="2">
        <v>8951</v>
      </c>
      <c r="DO228" s="3">
        <f>DM228-DN228</f>
        <v>13</v>
      </c>
      <c r="DP228" s="3">
        <f>DO228/DN228*1000</f>
        <v>1.4523516925483186</v>
      </c>
      <c r="DQ228" s="2"/>
      <c r="DR228" s="132">
        <v>9092</v>
      </c>
      <c r="DS228" s="2">
        <v>9069</v>
      </c>
      <c r="DT228" s="3">
        <f>DR228-DS228</f>
        <v>23</v>
      </c>
      <c r="DU228" s="3">
        <f>DT228/DS228*1000</f>
        <v>2.5361120299922812</v>
      </c>
      <c r="DV228" s="2"/>
      <c r="DW228" s="2"/>
      <c r="DX228" s="77">
        <f>BP228</f>
        <v>23</v>
      </c>
      <c r="DY228" s="83">
        <f>BY228</f>
        <v>23</v>
      </c>
      <c r="DZ228" s="83">
        <f>CH228</f>
        <v>24</v>
      </c>
      <c r="EA228" s="81">
        <f>CQ228</f>
        <v>13</v>
      </c>
      <c r="EB228" s="81">
        <f>CZ228</f>
        <v>15</v>
      </c>
      <c r="EC228" s="81">
        <f>DI228</f>
        <v>14</v>
      </c>
      <c r="ED228" s="81">
        <f>DO228</f>
        <v>13</v>
      </c>
      <c r="EE228" s="81">
        <f>DT228</f>
        <v>23</v>
      </c>
      <c r="EF228" s="2"/>
      <c r="EG228" s="77">
        <f>DX228/BL228*1000</f>
        <v>2.633085289066972</v>
      </c>
      <c r="EH228" s="83">
        <f>DY228/BU228*1000</f>
        <v>2.619589977220957</v>
      </c>
      <c r="EI228" s="83">
        <f>DZ228/CD228*1000</f>
        <v>2.7260336210813265</v>
      </c>
      <c r="EJ228" s="81">
        <f>EA228/CM228*1000</f>
        <v>1.4769370597591456</v>
      </c>
      <c r="EK228" s="81">
        <f>EB228/CV228*1000</f>
        <v>1.7035775127768313</v>
      </c>
      <c r="EL228" s="81">
        <f>EC228/DN228*1000</f>
        <v>1.564071053513574</v>
      </c>
      <c r="EM228" s="81">
        <f>ED228/DN228*1000</f>
        <v>1.4523516925483186</v>
      </c>
      <c r="EN228" s="81">
        <f>EE228/DS228*1000</f>
        <v>2.5361120299922812</v>
      </c>
      <c r="EO228" s="2"/>
      <c r="EP228" s="83">
        <f>DY228-DX228</f>
        <v>0</v>
      </c>
      <c r="EQ228" s="83">
        <f>DZ228-DY228</f>
        <v>1</v>
      </c>
      <c r="ER228" s="83">
        <f>EA228-DZ228</f>
        <v>-11</v>
      </c>
      <c r="ES228" s="83">
        <f>EB228-EA228</f>
        <v>2</v>
      </c>
      <c r="ET228" s="83">
        <f>EC228-EB228</f>
        <v>-1</v>
      </c>
      <c r="EU228" s="83">
        <f>ED228-EC228</f>
        <v>-1</v>
      </c>
      <c r="EV228" s="83">
        <f>EE228-ED228</f>
        <v>10</v>
      </c>
      <c r="EW228" s="2">
        <f>EU228+EV228</f>
        <v>9</v>
      </c>
      <c r="EX228" s="2">
        <f>SUM(ES228:EV228)</f>
        <v>10</v>
      </c>
      <c r="EY228" s="54"/>
      <c r="EZ228" s="77">
        <f>BR228</f>
        <v>2.633085289066972</v>
      </c>
      <c r="FA228" s="83">
        <f>CA228</f>
        <v>2.619589977220957</v>
      </c>
      <c r="FB228" s="83">
        <f>CJ228</f>
        <v>2.7260336210813265</v>
      </c>
      <c r="FC228" s="81">
        <f>CS228</f>
        <v>1.4769370597591456</v>
      </c>
      <c r="FD228" s="83">
        <f>DB228</f>
        <v>1.7035775127768313</v>
      </c>
      <c r="FE228" s="83">
        <f>DP228</f>
        <v>1.4523516925483186</v>
      </c>
      <c r="FF228" s="83">
        <f>DP228</f>
        <v>1.4523516925483186</v>
      </c>
      <c r="FG228" s="83">
        <f>DU228</f>
        <v>2.5361120299922812</v>
      </c>
      <c r="FH228" s="2">
        <f>EW228/DE228*1000</f>
        <v>1.0175240248728095</v>
      </c>
      <c r="FI228" s="2">
        <f>EX228/CM228*1000</f>
        <v>1.1361054305839582</v>
      </c>
      <c r="FJ228" s="2"/>
      <c r="FK228" s="3">
        <f>EE228</f>
        <v>23</v>
      </c>
    </row>
    <row r="229" spans="1:167" ht="12" customHeight="1" x14ac:dyDescent="0.25">
      <c r="A229" s="2">
        <v>1</v>
      </c>
      <c r="B229" s="10" t="s">
        <v>153</v>
      </c>
      <c r="C229" s="197">
        <v>71024</v>
      </c>
      <c r="D229" s="10"/>
      <c r="E229" s="2" t="s">
        <v>411</v>
      </c>
      <c r="F229" s="33"/>
      <c r="G229" s="33"/>
      <c r="H229" s="33"/>
      <c r="I229" s="33"/>
      <c r="J229" s="33"/>
      <c r="K229" s="33"/>
      <c r="L229" s="33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61"/>
      <c r="X229" s="45"/>
      <c r="Y229" s="3">
        <v>8</v>
      </c>
      <c r="Z229" s="147">
        <v>7</v>
      </c>
      <c r="AA229" s="3">
        <f>SUM(Y229:Z229)</f>
        <v>15</v>
      </c>
      <c r="AB229" s="178" t="s">
        <v>694</v>
      </c>
      <c r="AC229" s="178" t="s">
        <v>694</v>
      </c>
      <c r="AD229" s="178"/>
      <c r="AE229" s="178"/>
      <c r="AF229" s="178"/>
      <c r="AG229" s="178"/>
      <c r="AH229" s="178"/>
      <c r="AI229" s="178"/>
      <c r="AJ229" s="178"/>
      <c r="AK229" s="178">
        <v>8</v>
      </c>
      <c r="AL229" s="178"/>
      <c r="AM229" s="178" t="s">
        <v>694</v>
      </c>
      <c r="AN229" s="178" t="s">
        <v>694</v>
      </c>
      <c r="AO229" s="178"/>
      <c r="AP229" s="178"/>
      <c r="AQ229" s="178"/>
      <c r="AR229" s="178"/>
      <c r="AS229" s="178" t="s">
        <v>694</v>
      </c>
      <c r="AT229" s="178"/>
      <c r="AU229" s="29">
        <f>SUM(AB229:AT229)</f>
        <v>8</v>
      </c>
      <c r="AV229" s="178">
        <f>SUM(AB229:AJ229)</f>
        <v>0</v>
      </c>
      <c r="AW229" s="178">
        <f>SUM(AK229:AL229)</f>
        <v>8</v>
      </c>
      <c r="AX229" s="178">
        <f>SUM(AM229:AT229)</f>
        <v>0</v>
      </c>
      <c r="AY229" s="29">
        <f>SUM(AV229:AX229)</f>
        <v>8</v>
      </c>
      <c r="AZ229" s="3"/>
      <c r="BA229" s="2">
        <f>AV229</f>
        <v>0</v>
      </c>
      <c r="BB229" s="2">
        <f>AW229</f>
        <v>8</v>
      </c>
      <c r="BC229" s="2">
        <f>AX229</f>
        <v>0</v>
      </c>
      <c r="BD229" s="3">
        <f>AY229</f>
        <v>8</v>
      </c>
      <c r="BE229" s="3">
        <f>EK229</f>
        <v>0.95215424898833612</v>
      </c>
      <c r="BF229" s="2">
        <f>BA229/CV229*1000</f>
        <v>0</v>
      </c>
      <c r="BG229" s="2">
        <f>BB229/CV229*1000</f>
        <v>0.63476949932555748</v>
      </c>
      <c r="BH229" s="2">
        <f>BC229/CV229*1000</f>
        <v>0</v>
      </c>
      <c r="BI229" s="3">
        <f>BD229/CV229*1000</f>
        <v>0.63476949932555748</v>
      </c>
      <c r="BJ229" s="3"/>
      <c r="BK229" s="21">
        <v>12340</v>
      </c>
      <c r="BL229" s="3">
        <v>12313</v>
      </c>
      <c r="BM229" s="2">
        <v>27</v>
      </c>
      <c r="BN229" s="2">
        <v>27</v>
      </c>
      <c r="BO229" s="45"/>
      <c r="BP229" s="2">
        <f>BN229+BO229</f>
        <v>27</v>
      </c>
      <c r="BQ229" s="2">
        <f>BM229/BL229*1000</f>
        <v>2.1928043531227162</v>
      </c>
      <c r="BR229" s="2">
        <f>BP229/BL229*1000</f>
        <v>2.1928043531227162</v>
      </c>
      <c r="BS229" s="2"/>
      <c r="BT229" s="7">
        <v>12361</v>
      </c>
      <c r="BU229" s="3">
        <v>12328</v>
      </c>
      <c r="BV229" s="2">
        <f>BT229-BU229</f>
        <v>33</v>
      </c>
      <c r="BW229" s="2">
        <v>33</v>
      </c>
      <c r="BX229" s="61"/>
      <c r="BY229" s="2">
        <f>BW229+BX229</f>
        <v>33</v>
      </c>
      <c r="BZ229" s="2">
        <f>BV229/BU229*1000</f>
        <v>2.6768332251784557</v>
      </c>
      <c r="CA229" s="2">
        <f>BY229/BU229*1000</f>
        <v>2.6768332251784557</v>
      </c>
      <c r="CB229" s="2"/>
      <c r="CC229" s="105">
        <v>12412</v>
      </c>
      <c r="CD229" s="3">
        <v>12385</v>
      </c>
      <c r="CE229" s="2">
        <f>CC229-CD229</f>
        <v>27</v>
      </c>
      <c r="CF229" s="2">
        <v>27</v>
      </c>
      <c r="CG229" s="61"/>
      <c r="CH229" s="2">
        <f>CF229+CG229</f>
        <v>27</v>
      </c>
      <c r="CI229" s="2">
        <f>CE229/CD229*1000</f>
        <v>2.1800565199838515</v>
      </c>
      <c r="CJ229" s="2">
        <f>CH229/CD229*1000</f>
        <v>2.1800565199838515</v>
      </c>
      <c r="CK229" s="2"/>
      <c r="CL229" s="105">
        <v>12472</v>
      </c>
      <c r="CM229" s="3">
        <v>12454</v>
      </c>
      <c r="CN229" s="2">
        <f>CL229-CM229</f>
        <v>18</v>
      </c>
      <c r="CO229" s="2">
        <f>CN229</f>
        <v>18</v>
      </c>
      <c r="CP229" s="61"/>
      <c r="CQ229" s="2">
        <f>CO229+CP229</f>
        <v>18</v>
      </c>
      <c r="CR229" s="2">
        <f>CN229/CM229*1000</f>
        <v>1.4453187730849528</v>
      </c>
      <c r="CS229" s="2">
        <f>CQ229/CM229*1000</f>
        <v>1.4453187730849528</v>
      </c>
      <c r="CT229" s="2"/>
      <c r="CU229" s="132">
        <v>12615</v>
      </c>
      <c r="CV229" s="3">
        <v>12603</v>
      </c>
      <c r="CW229" s="2">
        <f>CU229-CV229</f>
        <v>12</v>
      </c>
      <c r="CX229" s="2">
        <f>CW229</f>
        <v>12</v>
      </c>
      <c r="CY229" s="61"/>
      <c r="CZ229" s="2">
        <f>CX229+CY229</f>
        <v>12</v>
      </c>
      <c r="DA229" s="2">
        <f>CW229/CV229*1000</f>
        <v>0.95215424898833612</v>
      </c>
      <c r="DB229" s="2">
        <f>CZ229/CV229*1000</f>
        <v>0.95215424898833612</v>
      </c>
      <c r="DC229" s="2"/>
      <c r="DD229" s="132">
        <v>12699</v>
      </c>
      <c r="DE229" s="3">
        <v>12685</v>
      </c>
      <c r="DF229" s="2">
        <f>DD229-DE229</f>
        <v>14</v>
      </c>
      <c r="DG229" s="2">
        <f>DF229</f>
        <v>14</v>
      </c>
      <c r="DH229" s="61"/>
      <c r="DI229" s="2">
        <f>DG229+DH229</f>
        <v>14</v>
      </c>
      <c r="DJ229" s="2">
        <f>DF229/DE229*1000</f>
        <v>1.1036657469452109</v>
      </c>
      <c r="DK229" s="2">
        <f>DI229/DE229*1000</f>
        <v>1.1036657469452109</v>
      </c>
      <c r="DL229" s="2"/>
      <c r="DM229" s="132">
        <v>12669</v>
      </c>
      <c r="DN229" s="2">
        <v>12658</v>
      </c>
      <c r="DO229" s="3">
        <f>DM229-DN229</f>
        <v>11</v>
      </c>
      <c r="DP229" s="3">
        <f>DO229/DN229*1000</f>
        <v>0.86901564228156103</v>
      </c>
      <c r="DQ229" s="2"/>
      <c r="DR229" s="132">
        <v>12640</v>
      </c>
      <c r="DS229" s="2">
        <v>12632</v>
      </c>
      <c r="DT229" s="3">
        <f>DR229-DS229</f>
        <v>8</v>
      </c>
      <c r="DU229" s="3">
        <f>DT229/DS229*1000</f>
        <v>0.6333122229259025</v>
      </c>
      <c r="DV229" s="2"/>
      <c r="DW229" s="2"/>
      <c r="DX229" s="77">
        <f>BP229</f>
        <v>27</v>
      </c>
      <c r="DY229" s="83">
        <f>BY229</f>
        <v>33</v>
      </c>
      <c r="DZ229" s="83">
        <f>CH229</f>
        <v>27</v>
      </c>
      <c r="EA229" s="81">
        <f>CQ229</f>
        <v>18</v>
      </c>
      <c r="EB229" s="81">
        <f>CZ229</f>
        <v>12</v>
      </c>
      <c r="EC229" s="81">
        <f>DI229</f>
        <v>14</v>
      </c>
      <c r="ED229" s="81">
        <f>DO229</f>
        <v>11</v>
      </c>
      <c r="EE229" s="81">
        <f>DT229</f>
        <v>8</v>
      </c>
      <c r="EF229" s="2"/>
      <c r="EG229" s="77">
        <f>DX229/BL229*1000</f>
        <v>2.1928043531227162</v>
      </c>
      <c r="EH229" s="83">
        <f>DY229/BU229*1000</f>
        <v>2.6768332251784557</v>
      </c>
      <c r="EI229" s="83">
        <f>DZ229/CD229*1000</f>
        <v>2.1800565199838515</v>
      </c>
      <c r="EJ229" s="81">
        <f>EA229/CM229*1000</f>
        <v>1.4453187730849528</v>
      </c>
      <c r="EK229" s="81">
        <f>EB229/CV229*1000</f>
        <v>0.95215424898833612</v>
      </c>
      <c r="EL229" s="81">
        <f>EC229/DN229*1000</f>
        <v>1.1060199083583506</v>
      </c>
      <c r="EM229" s="81">
        <f>ED229/DN229*1000</f>
        <v>0.86901564228156103</v>
      </c>
      <c r="EN229" s="81">
        <f>EE229/DS229*1000</f>
        <v>0.6333122229259025</v>
      </c>
      <c r="EO229" s="2"/>
      <c r="EP229" s="83">
        <f>DY229-DX229</f>
        <v>6</v>
      </c>
      <c r="EQ229" s="83">
        <f>DZ229-DY229</f>
        <v>-6</v>
      </c>
      <c r="ER229" s="83">
        <f>EA229-DZ229</f>
        <v>-9</v>
      </c>
      <c r="ES229" s="83">
        <f>EB229-EA229</f>
        <v>-6</v>
      </c>
      <c r="ET229" s="83">
        <f>EC229-EB229</f>
        <v>2</v>
      </c>
      <c r="EU229" s="83">
        <f>ED229-EC229</f>
        <v>-3</v>
      </c>
      <c r="EV229" s="83">
        <f>EE229-ED229</f>
        <v>-3</v>
      </c>
      <c r="EW229" s="2">
        <f>EU229+EV229</f>
        <v>-6</v>
      </c>
      <c r="EX229" s="2">
        <f>SUM(ES229:EV229)</f>
        <v>-10</v>
      </c>
      <c r="EY229" s="54"/>
      <c r="EZ229" s="77">
        <f>BR229</f>
        <v>2.1928043531227162</v>
      </c>
      <c r="FA229" s="83">
        <f>CA229</f>
        <v>2.6768332251784557</v>
      </c>
      <c r="FB229" s="83">
        <f>CJ229</f>
        <v>2.1800565199838515</v>
      </c>
      <c r="FC229" s="81">
        <f>CS229</f>
        <v>1.4453187730849528</v>
      </c>
      <c r="FD229" s="83">
        <f>DB229</f>
        <v>0.95215424898833612</v>
      </c>
      <c r="FE229" s="83">
        <f>DP229</f>
        <v>0.86901564228156103</v>
      </c>
      <c r="FF229" s="83">
        <f>DP229</f>
        <v>0.86901564228156103</v>
      </c>
      <c r="FG229" s="83">
        <f>DU229</f>
        <v>0.6333122229259025</v>
      </c>
      <c r="FH229" s="2">
        <f>EW229/DE229*1000</f>
        <v>-0.4729996058336618</v>
      </c>
      <c r="FI229" s="2">
        <f>EX229/CM229*1000</f>
        <v>-0.80295487393608478</v>
      </c>
      <c r="FJ229" s="2"/>
      <c r="FK229" s="3">
        <f>EE229</f>
        <v>8</v>
      </c>
    </row>
    <row r="230" spans="1:167" ht="12" customHeight="1" x14ac:dyDescent="0.25">
      <c r="A230" s="2">
        <v>1</v>
      </c>
      <c r="B230" s="10" t="s">
        <v>147</v>
      </c>
      <c r="C230" s="197">
        <v>23032</v>
      </c>
      <c r="D230" s="10"/>
      <c r="E230" s="2" t="s">
        <v>412</v>
      </c>
      <c r="F230" s="33"/>
      <c r="G230" s="33"/>
      <c r="H230" s="33"/>
      <c r="I230" s="33"/>
      <c r="J230" s="33"/>
      <c r="K230" s="33"/>
      <c r="L230" s="33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61"/>
      <c r="X230" s="45"/>
      <c r="Y230" s="3">
        <v>2</v>
      </c>
      <c r="Z230" s="147">
        <v>6</v>
      </c>
      <c r="AA230" s="3">
        <f>SUM(Y230:Z230)</f>
        <v>8</v>
      </c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>
        <v>2</v>
      </c>
      <c r="AL230" s="178"/>
      <c r="AM230" s="178"/>
      <c r="AN230" s="178"/>
      <c r="AO230" s="178"/>
      <c r="AP230" s="178"/>
      <c r="AQ230" s="178"/>
      <c r="AR230" s="178"/>
      <c r="AS230" s="178"/>
      <c r="AT230" s="178"/>
      <c r="AU230" s="29">
        <f>SUM(AB230:AT230)</f>
        <v>2</v>
      </c>
      <c r="AV230" s="178">
        <f>SUM(AB230:AJ230)</f>
        <v>0</v>
      </c>
      <c r="AW230" s="178">
        <f>SUM(AK230:AL230)</f>
        <v>2</v>
      </c>
      <c r="AX230" s="178">
        <f>SUM(AM230:AT230)</f>
        <v>0</v>
      </c>
      <c r="AY230" s="29">
        <f>SUM(AV230:AX230)</f>
        <v>2</v>
      </c>
      <c r="AZ230" s="3"/>
      <c r="BA230" s="2">
        <f>AV230</f>
        <v>0</v>
      </c>
      <c r="BB230" s="2">
        <f>AW230</f>
        <v>2</v>
      </c>
      <c r="BC230" s="2">
        <f>AX230</f>
        <v>0</v>
      </c>
      <c r="BD230" s="3">
        <f>AY230</f>
        <v>2</v>
      </c>
      <c r="BE230" s="3">
        <f>EK230</f>
        <v>0.30257186081694398</v>
      </c>
      <c r="BF230" s="2">
        <f>BA230/CV230*1000</f>
        <v>0</v>
      </c>
      <c r="BG230" s="2">
        <f>BB230/CV230*1000</f>
        <v>0.30257186081694398</v>
      </c>
      <c r="BH230" s="2">
        <f>BC230/CV230*1000</f>
        <v>0</v>
      </c>
      <c r="BI230" s="3">
        <f>BD230/CV230*1000</f>
        <v>0.30257186081694398</v>
      </c>
      <c r="BJ230" s="3"/>
      <c r="BK230" s="21">
        <v>6574</v>
      </c>
      <c r="BL230" s="3">
        <v>6573</v>
      </c>
      <c r="BM230" s="2">
        <v>1</v>
      </c>
      <c r="BN230" s="2">
        <v>1</v>
      </c>
      <c r="BO230" s="45"/>
      <c r="BP230" s="2">
        <f>BN230+BO230</f>
        <v>1</v>
      </c>
      <c r="BQ230" s="2">
        <f>BM230/BL230*1000</f>
        <v>0.15213753232922561</v>
      </c>
      <c r="BR230" s="2">
        <f>BP230/BL230*1000</f>
        <v>0.15213753232922561</v>
      </c>
      <c r="BS230" s="2"/>
      <c r="BT230" s="7">
        <v>6563</v>
      </c>
      <c r="BU230" s="3">
        <v>6560</v>
      </c>
      <c r="BV230" s="2">
        <f>BT230-BU230</f>
        <v>3</v>
      </c>
      <c r="BW230" s="2">
        <v>3</v>
      </c>
      <c r="BX230" s="61"/>
      <c r="BY230" s="2">
        <f>BW230+BX230</f>
        <v>3</v>
      </c>
      <c r="BZ230" s="2">
        <f>BV230/BU230*1000</f>
        <v>0.45731707317073172</v>
      </c>
      <c r="CA230" s="2">
        <f>BY230/BU230*1000</f>
        <v>0.45731707317073172</v>
      </c>
      <c r="CB230" s="2"/>
      <c r="CC230" s="105">
        <v>6563</v>
      </c>
      <c r="CD230" s="3">
        <v>6558</v>
      </c>
      <c r="CE230" s="2">
        <f>CC230-CD230</f>
        <v>5</v>
      </c>
      <c r="CF230" s="2">
        <v>5</v>
      </c>
      <c r="CG230" s="61"/>
      <c r="CH230" s="2">
        <f>CF230+CG230</f>
        <v>5</v>
      </c>
      <c r="CI230" s="2">
        <f>CE230/CD230*1000</f>
        <v>0.76242756938090883</v>
      </c>
      <c r="CJ230" s="2">
        <f>CH230/CD230*1000</f>
        <v>0.76242756938090883</v>
      </c>
      <c r="CK230" s="2"/>
      <c r="CL230" s="105">
        <v>6615</v>
      </c>
      <c r="CM230" s="3">
        <v>6618</v>
      </c>
      <c r="CN230" s="2">
        <f>CL230-CM230</f>
        <v>-3</v>
      </c>
      <c r="CO230" s="2">
        <f>CN230</f>
        <v>-3</v>
      </c>
      <c r="CP230" s="61"/>
      <c r="CQ230" s="2">
        <f>CO230+CP230</f>
        <v>-3</v>
      </c>
      <c r="CR230" s="2">
        <f>CN230/CM230*1000</f>
        <v>-0.45330915684496825</v>
      </c>
      <c r="CS230" s="2">
        <f>CQ230/CM230*1000</f>
        <v>-0.45330915684496825</v>
      </c>
      <c r="CT230" s="2"/>
      <c r="CU230" s="132">
        <v>6612</v>
      </c>
      <c r="CV230" s="3">
        <v>6610</v>
      </c>
      <c r="CW230" s="2">
        <f>CU230-CV230</f>
        <v>2</v>
      </c>
      <c r="CX230" s="2">
        <f>CW230</f>
        <v>2</v>
      </c>
      <c r="CY230" s="61"/>
      <c r="CZ230" s="2">
        <f>CX230+CY230</f>
        <v>2</v>
      </c>
      <c r="DA230" s="2">
        <f>CW230/CV230*1000</f>
        <v>0.30257186081694398</v>
      </c>
      <c r="DB230" s="2">
        <f>CZ230/CV230*1000</f>
        <v>0.30257186081694398</v>
      </c>
      <c r="DC230" s="2"/>
      <c r="DD230" s="132">
        <v>6601</v>
      </c>
      <c r="DE230" s="3">
        <v>6594</v>
      </c>
      <c r="DF230" s="2">
        <f>DD230-DE230</f>
        <v>7</v>
      </c>
      <c r="DG230" s="2">
        <f>DF230</f>
        <v>7</v>
      </c>
      <c r="DH230" s="61"/>
      <c r="DI230" s="2">
        <f>DG230+DH230</f>
        <v>7</v>
      </c>
      <c r="DJ230" s="2">
        <f>DF230/DE230*1000</f>
        <v>1.0615711252653928</v>
      </c>
      <c r="DK230" s="2">
        <f>DI230/DE230*1000</f>
        <v>1.0615711252653928</v>
      </c>
      <c r="DL230" s="2"/>
      <c r="DM230" s="132">
        <v>6645</v>
      </c>
      <c r="DN230" s="2">
        <v>6642</v>
      </c>
      <c r="DO230" s="3">
        <f>DM230-DN230</f>
        <v>3</v>
      </c>
      <c r="DP230" s="3">
        <f>DO230/DN230*1000</f>
        <v>0.45167118337850043</v>
      </c>
      <c r="DQ230" s="2"/>
      <c r="DR230" s="132">
        <v>6668</v>
      </c>
      <c r="DS230" s="2">
        <v>6661</v>
      </c>
      <c r="DT230" s="3">
        <f>DR230-DS230</f>
        <v>7</v>
      </c>
      <c r="DU230" s="3">
        <f>DT230/DS230*1000</f>
        <v>1.0508932592703799</v>
      </c>
      <c r="DV230" s="2"/>
      <c r="DW230" s="2"/>
      <c r="DX230" s="77">
        <f>BP230</f>
        <v>1</v>
      </c>
      <c r="DY230" s="83">
        <f>BY230</f>
        <v>3</v>
      </c>
      <c r="DZ230" s="83">
        <f>CH230</f>
        <v>5</v>
      </c>
      <c r="EA230" s="81">
        <f>CQ230</f>
        <v>-3</v>
      </c>
      <c r="EB230" s="81">
        <f>CZ230</f>
        <v>2</v>
      </c>
      <c r="EC230" s="81">
        <f>DI230</f>
        <v>7</v>
      </c>
      <c r="ED230" s="81">
        <f>DO230</f>
        <v>3</v>
      </c>
      <c r="EE230" s="81">
        <f>DT230</f>
        <v>7</v>
      </c>
      <c r="EF230" s="2"/>
      <c r="EG230" s="77">
        <f>DX230/BL230*1000</f>
        <v>0.15213753232922561</v>
      </c>
      <c r="EH230" s="83">
        <f>DY230/BU230*1000</f>
        <v>0.45731707317073172</v>
      </c>
      <c r="EI230" s="83">
        <f>DZ230/CD230*1000</f>
        <v>0.76242756938090883</v>
      </c>
      <c r="EJ230" s="81">
        <f>EA230/CM230*1000</f>
        <v>-0.45330915684496825</v>
      </c>
      <c r="EK230" s="81">
        <f>EB230/CV230*1000</f>
        <v>0.30257186081694398</v>
      </c>
      <c r="EL230" s="81">
        <f>EC230/DN230*1000</f>
        <v>1.0538994278831677</v>
      </c>
      <c r="EM230" s="81">
        <f>ED230/DN230*1000</f>
        <v>0.45167118337850043</v>
      </c>
      <c r="EN230" s="81">
        <f>EE230/DS230*1000</f>
        <v>1.0508932592703799</v>
      </c>
      <c r="EO230" s="2"/>
      <c r="EP230" s="83">
        <f>DY230-DX230</f>
        <v>2</v>
      </c>
      <c r="EQ230" s="83">
        <f>DZ230-DY230</f>
        <v>2</v>
      </c>
      <c r="ER230" s="83">
        <f>EA230-DZ230</f>
        <v>-8</v>
      </c>
      <c r="ES230" s="83">
        <f>EB230-EA230</f>
        <v>5</v>
      </c>
      <c r="ET230" s="83">
        <f>EC230-EB230</f>
        <v>5</v>
      </c>
      <c r="EU230" s="83">
        <f>ED230-EC230</f>
        <v>-4</v>
      </c>
      <c r="EV230" s="83">
        <f>EE230-ED230</f>
        <v>4</v>
      </c>
      <c r="EW230" s="2">
        <f>EU230+EV230</f>
        <v>0</v>
      </c>
      <c r="EX230" s="2">
        <f>SUM(ES230:EV230)</f>
        <v>10</v>
      </c>
      <c r="EY230" s="54"/>
      <c r="EZ230" s="77">
        <f>BR230</f>
        <v>0.15213753232922561</v>
      </c>
      <c r="FA230" s="83">
        <f>CA230</f>
        <v>0.45731707317073172</v>
      </c>
      <c r="FB230" s="83">
        <f>CJ230</f>
        <v>0.76242756938090883</v>
      </c>
      <c r="FC230" s="81">
        <f>CS230</f>
        <v>-0.45330915684496825</v>
      </c>
      <c r="FD230" s="83">
        <f>DB230</f>
        <v>0.30257186081694398</v>
      </c>
      <c r="FE230" s="83">
        <f>DP230</f>
        <v>0.45167118337850043</v>
      </c>
      <c r="FF230" s="83">
        <f>DP230</f>
        <v>0.45167118337850043</v>
      </c>
      <c r="FG230" s="83">
        <f>DU230</f>
        <v>1.0508932592703799</v>
      </c>
      <c r="FH230" s="2">
        <f>EW230/DE230*1000</f>
        <v>0</v>
      </c>
      <c r="FI230" s="2">
        <f>EX230/CM230*1000</f>
        <v>1.5110305228165608</v>
      </c>
      <c r="FJ230" s="2"/>
      <c r="FK230" s="3">
        <f>EE230</f>
        <v>7</v>
      </c>
    </row>
    <row r="231" spans="1:167" ht="12" customHeight="1" x14ac:dyDescent="0.25">
      <c r="A231" s="2">
        <v>3</v>
      </c>
      <c r="B231" s="10" t="s">
        <v>152</v>
      </c>
      <c r="C231" s="197">
        <v>61028</v>
      </c>
      <c r="D231" s="10"/>
      <c r="E231" s="2" t="s">
        <v>413</v>
      </c>
      <c r="F231" s="33"/>
      <c r="G231" s="33"/>
      <c r="H231" s="33"/>
      <c r="I231" s="33"/>
      <c r="J231" s="33"/>
      <c r="K231" s="33"/>
      <c r="L231" s="33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61"/>
      <c r="X231" s="45"/>
      <c r="Y231" s="3">
        <v>24</v>
      </c>
      <c r="Z231" s="147">
        <v>2</v>
      </c>
      <c r="AA231" s="3">
        <f>SUM(Y231:Z231)</f>
        <v>26</v>
      </c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29"/>
      <c r="AV231" s="148"/>
      <c r="AW231" s="148"/>
      <c r="AX231" s="148"/>
      <c r="AY231" s="29"/>
      <c r="AZ231" s="3"/>
      <c r="BA231" s="188">
        <f>AV231</f>
        <v>0</v>
      </c>
      <c r="BB231" s="2">
        <f>AW231</f>
        <v>0</v>
      </c>
      <c r="BC231" s="2">
        <f>AX231</f>
        <v>0</v>
      </c>
      <c r="BD231" s="147">
        <f>AY231</f>
        <v>0</v>
      </c>
      <c r="BE231" s="3">
        <f>EK231</f>
        <v>13.413685847589424</v>
      </c>
      <c r="BF231" s="188">
        <f>BA231/CV231*1000</f>
        <v>0</v>
      </c>
      <c r="BG231" s="2">
        <f>BB231/CV231*1000</f>
        <v>0</v>
      </c>
      <c r="BH231" s="2">
        <f>BC231/CV231*1000</f>
        <v>0</v>
      </c>
      <c r="BI231" s="147">
        <f>BD231/CV231*1000</f>
        <v>0</v>
      </c>
      <c r="BJ231" s="3"/>
      <c r="BK231" s="21">
        <v>5028</v>
      </c>
      <c r="BL231" s="3">
        <v>4972</v>
      </c>
      <c r="BM231" s="2">
        <v>56</v>
      </c>
      <c r="BN231" s="2">
        <v>56</v>
      </c>
      <c r="BO231" s="45"/>
      <c r="BP231" s="2">
        <f>BN231+BO231</f>
        <v>56</v>
      </c>
      <c r="BQ231" s="2">
        <f>BM231/BL231*1000</f>
        <v>11.263073209975865</v>
      </c>
      <c r="BR231" s="2">
        <f>BP231/BL231*1000</f>
        <v>11.263073209975865</v>
      </c>
      <c r="BS231" s="2"/>
      <c r="BT231" s="7">
        <v>5067</v>
      </c>
      <c r="BU231" s="3">
        <v>5025</v>
      </c>
      <c r="BV231" s="2">
        <f>BT231-BU231</f>
        <v>42</v>
      </c>
      <c r="BW231" s="2">
        <v>42</v>
      </c>
      <c r="BX231" s="61"/>
      <c r="BY231" s="2">
        <f>BW231+BX231</f>
        <v>42</v>
      </c>
      <c r="BZ231" s="2">
        <f>BV231/BU231*1000</f>
        <v>8.3582089552238799</v>
      </c>
      <c r="CA231" s="2">
        <f>BY231/BU231*1000</f>
        <v>8.3582089552238799</v>
      </c>
      <c r="CB231" s="2"/>
      <c r="CC231" s="105">
        <v>5146</v>
      </c>
      <c r="CD231" s="3">
        <v>5113</v>
      </c>
      <c r="CE231" s="2">
        <f>CC231-CD231</f>
        <v>33</v>
      </c>
      <c r="CF231" s="2">
        <v>33</v>
      </c>
      <c r="CG231" s="61"/>
      <c r="CH231" s="2">
        <f>CF231+CG231</f>
        <v>33</v>
      </c>
      <c r="CI231" s="2">
        <f>CE231/CD231*1000</f>
        <v>6.4541365147662821</v>
      </c>
      <c r="CJ231" s="2">
        <f>CH231/CD231*1000</f>
        <v>6.4541365147662821</v>
      </c>
      <c r="CK231" s="2"/>
      <c r="CL231" s="105">
        <v>5172</v>
      </c>
      <c r="CM231" s="3">
        <v>5139</v>
      </c>
      <c r="CN231" s="2">
        <f>CL231-CM231</f>
        <v>33</v>
      </c>
      <c r="CO231" s="2">
        <f>CN231</f>
        <v>33</v>
      </c>
      <c r="CP231" s="61"/>
      <c r="CQ231" s="2">
        <f>CO231+CP231</f>
        <v>33</v>
      </c>
      <c r="CR231" s="2">
        <f>CN231/CM231*1000</f>
        <v>6.4214827787507298</v>
      </c>
      <c r="CS231" s="2">
        <f>CQ231/CM231*1000</f>
        <v>6.4214827787507298</v>
      </c>
      <c r="CT231" s="2"/>
      <c r="CU231" s="132">
        <v>5213</v>
      </c>
      <c r="CV231" s="3">
        <v>5144</v>
      </c>
      <c r="CW231" s="2">
        <f>CU231-CV231</f>
        <v>69</v>
      </c>
      <c r="CX231" s="2">
        <f>CW231</f>
        <v>69</v>
      </c>
      <c r="CY231" s="61"/>
      <c r="CZ231" s="2">
        <f>CX231+CY231</f>
        <v>69</v>
      </c>
      <c r="DA231" s="2">
        <f>CW231/CV231*1000</f>
        <v>13.413685847589424</v>
      </c>
      <c r="DB231" s="2">
        <f>CZ231/CV231*1000</f>
        <v>13.413685847589424</v>
      </c>
      <c r="DC231" s="2"/>
      <c r="DD231" s="132">
        <v>5250</v>
      </c>
      <c r="DE231" s="3">
        <v>5201</v>
      </c>
      <c r="DF231" s="2">
        <f>DD231-DE231</f>
        <v>49</v>
      </c>
      <c r="DG231" s="2">
        <f>DF231</f>
        <v>49</v>
      </c>
      <c r="DH231" s="61"/>
      <c r="DI231" s="2">
        <f>DG231+DH231</f>
        <v>49</v>
      </c>
      <c r="DJ231" s="2">
        <f>DF231/DE231*1000</f>
        <v>9.4212651413189779</v>
      </c>
      <c r="DK231" s="2">
        <f>DI231/DE231*1000</f>
        <v>9.4212651413189779</v>
      </c>
      <c r="DL231" s="2"/>
      <c r="DM231" s="132">
        <v>5289</v>
      </c>
      <c r="DN231" s="2">
        <v>5269</v>
      </c>
      <c r="DO231" s="3">
        <f>DM231-DN231</f>
        <v>20</v>
      </c>
      <c r="DP231" s="3">
        <f>DO231/DN231*1000</f>
        <v>3.7957866767887647</v>
      </c>
      <c r="DQ231" s="2"/>
      <c r="DR231" s="132">
        <v>5385</v>
      </c>
      <c r="DS231" s="2">
        <v>5356</v>
      </c>
      <c r="DT231" s="3">
        <f>DR231-DS231</f>
        <v>29</v>
      </c>
      <c r="DU231" s="3">
        <f>DT231/DS231*1000</f>
        <v>5.4144884241971623</v>
      </c>
      <c r="DV231" s="2"/>
      <c r="DW231" s="2"/>
      <c r="DX231" s="77">
        <f>BP231</f>
        <v>56</v>
      </c>
      <c r="DY231" s="83">
        <f>BY231</f>
        <v>42</v>
      </c>
      <c r="DZ231" s="83">
        <f>CH231</f>
        <v>33</v>
      </c>
      <c r="EA231" s="81">
        <f>CQ231</f>
        <v>33</v>
      </c>
      <c r="EB231" s="81">
        <f>CZ231</f>
        <v>69</v>
      </c>
      <c r="EC231" s="81">
        <f>DI231</f>
        <v>49</v>
      </c>
      <c r="ED231" s="81">
        <f>DO231</f>
        <v>20</v>
      </c>
      <c r="EE231" s="81">
        <f>DT231</f>
        <v>29</v>
      </c>
      <c r="EF231" s="2"/>
      <c r="EG231" s="77">
        <f>DX231/BL231*1000</f>
        <v>11.263073209975865</v>
      </c>
      <c r="EH231" s="83">
        <f>DY231/BU231*1000</f>
        <v>8.3582089552238799</v>
      </c>
      <c r="EI231" s="83">
        <f>DZ231/CD231*1000</f>
        <v>6.4541365147662821</v>
      </c>
      <c r="EJ231" s="81">
        <f>EA231/CM231*1000</f>
        <v>6.4214827787507298</v>
      </c>
      <c r="EK231" s="81">
        <f>EB231/CV231*1000</f>
        <v>13.413685847589424</v>
      </c>
      <c r="EL231" s="81">
        <f>EC231/DN231*1000</f>
        <v>9.2996773581324721</v>
      </c>
      <c r="EM231" s="81">
        <f>ED231/DN231*1000</f>
        <v>3.7957866767887647</v>
      </c>
      <c r="EN231" s="81">
        <f>EE231/DS231*1000</f>
        <v>5.4144884241971623</v>
      </c>
      <c r="EO231" s="2"/>
      <c r="EP231" s="83">
        <f>DY231-DX231</f>
        <v>-14</v>
      </c>
      <c r="EQ231" s="83">
        <f>DZ231-DY231</f>
        <v>-9</v>
      </c>
      <c r="ER231" s="83">
        <f>EA231-DZ231</f>
        <v>0</v>
      </c>
      <c r="ES231" s="83">
        <f>EB231-EA231</f>
        <v>36</v>
      </c>
      <c r="ET231" s="83">
        <f>EC231-EB231</f>
        <v>-20</v>
      </c>
      <c r="EU231" s="83">
        <f>ED231-EC231</f>
        <v>-29</v>
      </c>
      <c r="EV231" s="83">
        <f>EE231-ED231</f>
        <v>9</v>
      </c>
      <c r="EW231" s="2">
        <f>EU231+EV231</f>
        <v>-20</v>
      </c>
      <c r="EX231" s="2">
        <f>SUM(ES231:EV231)</f>
        <v>-4</v>
      </c>
      <c r="EY231" s="54"/>
      <c r="EZ231" s="77">
        <f>BR231</f>
        <v>11.263073209975865</v>
      </c>
      <c r="FA231" s="83">
        <f>CA231</f>
        <v>8.3582089552238799</v>
      </c>
      <c r="FB231" s="83">
        <f>CJ231</f>
        <v>6.4541365147662821</v>
      </c>
      <c r="FC231" s="81">
        <f>CS231</f>
        <v>6.4214827787507298</v>
      </c>
      <c r="FD231" s="83">
        <f>DB231</f>
        <v>13.413685847589424</v>
      </c>
      <c r="FE231" s="83">
        <f>DP231</f>
        <v>3.7957866767887647</v>
      </c>
      <c r="FF231" s="83">
        <f>DP231</f>
        <v>3.7957866767887647</v>
      </c>
      <c r="FG231" s="83">
        <f>DU231</f>
        <v>5.4144884241971623</v>
      </c>
      <c r="FH231" s="2">
        <f>EW231/DE231*1000</f>
        <v>-3.8454143433955008</v>
      </c>
      <c r="FI231" s="2">
        <f>EX231/CM231*1000</f>
        <v>-0.77836154893948239</v>
      </c>
      <c r="FJ231" s="2"/>
      <c r="FK231" s="3">
        <f>EE231</f>
        <v>29</v>
      </c>
    </row>
    <row r="232" spans="1:167" ht="12" customHeight="1" x14ac:dyDescent="0.25">
      <c r="A232" s="2">
        <v>1</v>
      </c>
      <c r="B232" s="10" t="s">
        <v>145</v>
      </c>
      <c r="C232" s="197">
        <v>13013</v>
      </c>
      <c r="D232" s="10"/>
      <c r="E232" s="2" t="s">
        <v>414</v>
      </c>
      <c r="F232" s="33"/>
      <c r="G232" s="33"/>
      <c r="H232" s="33"/>
      <c r="I232" s="33"/>
      <c r="J232" s="33"/>
      <c r="K232" s="33"/>
      <c r="L232" s="33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61"/>
      <c r="X232" s="45"/>
      <c r="Y232" s="3">
        <v>4</v>
      </c>
      <c r="Z232" s="147">
        <v>9</v>
      </c>
      <c r="AA232" s="3">
        <f>SUM(Y232:Z232)</f>
        <v>13</v>
      </c>
      <c r="AB232" s="178" t="s">
        <v>694</v>
      </c>
      <c r="AC232" s="178" t="s">
        <v>694</v>
      </c>
      <c r="AD232" s="178"/>
      <c r="AE232" s="178"/>
      <c r="AF232" s="178"/>
      <c r="AG232" s="178"/>
      <c r="AH232" s="178"/>
      <c r="AI232" s="178"/>
      <c r="AJ232" s="178" t="s">
        <v>694</v>
      </c>
      <c r="AK232" s="178">
        <v>4</v>
      </c>
      <c r="AL232" s="178"/>
      <c r="AM232" s="178" t="s">
        <v>694</v>
      </c>
      <c r="AN232" s="178" t="s">
        <v>694</v>
      </c>
      <c r="AO232" s="178"/>
      <c r="AP232" s="178"/>
      <c r="AQ232" s="178"/>
      <c r="AR232" s="178"/>
      <c r="AS232" s="178" t="s">
        <v>694</v>
      </c>
      <c r="AT232" s="178"/>
      <c r="AU232" s="29">
        <f>SUM(AB232:AT232)</f>
        <v>4</v>
      </c>
      <c r="AV232" s="178">
        <f>SUM(AB232:AJ232)</f>
        <v>0</v>
      </c>
      <c r="AW232" s="178">
        <f>SUM(AK232:AL232)</f>
        <v>4</v>
      </c>
      <c r="AX232" s="178">
        <f>SUM(AM232:AT232)</f>
        <v>0</v>
      </c>
      <c r="AY232" s="29">
        <f>SUM(AV232:AX232)</f>
        <v>4</v>
      </c>
      <c r="AZ232" s="3"/>
      <c r="BA232" s="2">
        <f>AV232</f>
        <v>0</v>
      </c>
      <c r="BB232" s="2">
        <f>AW232</f>
        <v>4</v>
      </c>
      <c r="BC232" s="2">
        <f>AX232</f>
        <v>0</v>
      </c>
      <c r="BD232" s="3">
        <f>AY232</f>
        <v>4</v>
      </c>
      <c r="BE232" s="3">
        <f>EK232</f>
        <v>0.55229547808077317</v>
      </c>
      <c r="BF232" s="2">
        <f>BA232/CV232*1000</f>
        <v>0</v>
      </c>
      <c r="BG232" s="2">
        <f>BB232/CV232*1000</f>
        <v>0.27614773904038659</v>
      </c>
      <c r="BH232" s="2">
        <f>BC232/CV232*1000</f>
        <v>0</v>
      </c>
      <c r="BI232" s="3">
        <f>BD232/CV232*1000</f>
        <v>0.27614773904038659</v>
      </c>
      <c r="BJ232" s="3"/>
      <c r="BK232" s="21">
        <v>14406</v>
      </c>
      <c r="BL232" s="3">
        <v>14391</v>
      </c>
      <c r="BM232" s="2">
        <v>15</v>
      </c>
      <c r="BN232" s="2">
        <v>15</v>
      </c>
      <c r="BO232" s="45"/>
      <c r="BP232" s="2">
        <f>BN232+BO232</f>
        <v>15</v>
      </c>
      <c r="BQ232" s="2">
        <f>BM232/BL232*1000</f>
        <v>1.0423181154888472</v>
      </c>
      <c r="BR232" s="2">
        <f>BP232/BL232*1000</f>
        <v>1.0423181154888472</v>
      </c>
      <c r="BS232" s="2"/>
      <c r="BT232" s="7">
        <v>14404</v>
      </c>
      <c r="BU232" s="3">
        <v>14400</v>
      </c>
      <c r="BV232" s="2">
        <f>BT232-BU232</f>
        <v>4</v>
      </c>
      <c r="BW232" s="2">
        <v>4</v>
      </c>
      <c r="BX232" s="61"/>
      <c r="BY232" s="2">
        <f>BW232+BX232</f>
        <v>4</v>
      </c>
      <c r="BZ232" s="2">
        <f>BV232/BU232*1000</f>
        <v>0.27777777777777779</v>
      </c>
      <c r="CA232" s="2">
        <f>BY232/BU232*1000</f>
        <v>0.27777777777777779</v>
      </c>
      <c r="CB232" s="2"/>
      <c r="CC232" s="105">
        <v>14441</v>
      </c>
      <c r="CD232" s="3">
        <v>14434</v>
      </c>
      <c r="CE232" s="2">
        <f>CC232-CD232</f>
        <v>7</v>
      </c>
      <c r="CF232" s="2">
        <v>7</v>
      </c>
      <c r="CG232" s="61"/>
      <c r="CH232" s="2">
        <f>CF232+CG232</f>
        <v>7</v>
      </c>
      <c r="CI232" s="2">
        <f>CE232/CD232*1000</f>
        <v>0.48496605237633367</v>
      </c>
      <c r="CJ232" s="2">
        <f>CH232/CD232*1000</f>
        <v>0.48496605237633367</v>
      </c>
      <c r="CK232" s="2"/>
      <c r="CL232" s="105">
        <v>14514</v>
      </c>
      <c r="CM232" s="3">
        <v>14510</v>
      </c>
      <c r="CN232" s="2">
        <f>CL232-CM232</f>
        <v>4</v>
      </c>
      <c r="CO232" s="2">
        <f>CN232</f>
        <v>4</v>
      </c>
      <c r="CP232" s="61"/>
      <c r="CQ232" s="2">
        <f>CO232+CP232</f>
        <v>4</v>
      </c>
      <c r="CR232" s="2">
        <f>CN232/CM232*1000</f>
        <v>0.2756719503790489</v>
      </c>
      <c r="CS232" s="2">
        <f>CQ232/CM232*1000</f>
        <v>0.2756719503790489</v>
      </c>
      <c r="CT232" s="2"/>
      <c r="CU232" s="132">
        <v>14493</v>
      </c>
      <c r="CV232" s="3">
        <v>14485</v>
      </c>
      <c r="CW232" s="2">
        <f>CU232-CV232</f>
        <v>8</v>
      </c>
      <c r="CX232" s="2">
        <f>CW232</f>
        <v>8</v>
      </c>
      <c r="CY232" s="61"/>
      <c r="CZ232" s="2">
        <f>CX232+CY232</f>
        <v>8</v>
      </c>
      <c r="DA232" s="2">
        <f>CW232/CV232*1000</f>
        <v>0.55229547808077317</v>
      </c>
      <c r="DB232" s="2">
        <f>CZ232/CV232*1000</f>
        <v>0.55229547808077317</v>
      </c>
      <c r="DC232" s="2"/>
      <c r="DD232" s="132">
        <v>14415</v>
      </c>
      <c r="DE232" s="3">
        <v>14410</v>
      </c>
      <c r="DF232" s="2">
        <f>DD232-DE232</f>
        <v>5</v>
      </c>
      <c r="DG232" s="2">
        <f>DF232</f>
        <v>5</v>
      </c>
      <c r="DH232" s="61"/>
      <c r="DI232" s="2">
        <f>DG232+DH232</f>
        <v>5</v>
      </c>
      <c r="DJ232" s="2">
        <f>DF232/DE232*1000</f>
        <v>0.34698126301179733</v>
      </c>
      <c r="DK232" s="2">
        <f>DI232/DE232*1000</f>
        <v>0.34698126301179733</v>
      </c>
      <c r="DL232" s="2"/>
      <c r="DM232" s="132">
        <v>14546</v>
      </c>
      <c r="DN232" s="2">
        <v>14531</v>
      </c>
      <c r="DO232" s="3">
        <f>DM232-DN232</f>
        <v>15</v>
      </c>
      <c r="DP232" s="3">
        <f>DO232/DN232*1000</f>
        <v>1.0322758241001995</v>
      </c>
      <c r="DQ232" s="2"/>
      <c r="DR232" s="132">
        <v>14557</v>
      </c>
      <c r="DS232" s="2">
        <v>14512</v>
      </c>
      <c r="DT232" s="3">
        <f>DR232-DS232</f>
        <v>45</v>
      </c>
      <c r="DU232" s="3">
        <f>DT232/DS232*1000</f>
        <v>3.1008820286659318</v>
      </c>
      <c r="DV232" s="2"/>
      <c r="DW232" s="2"/>
      <c r="DX232" s="77">
        <f>BP232</f>
        <v>15</v>
      </c>
      <c r="DY232" s="83">
        <f>BY232</f>
        <v>4</v>
      </c>
      <c r="DZ232" s="83">
        <f>CH232</f>
        <v>7</v>
      </c>
      <c r="EA232" s="81">
        <f>CQ232</f>
        <v>4</v>
      </c>
      <c r="EB232" s="81">
        <f>CZ232</f>
        <v>8</v>
      </c>
      <c r="EC232" s="81">
        <f>DI232</f>
        <v>5</v>
      </c>
      <c r="ED232" s="81">
        <f>DO232</f>
        <v>15</v>
      </c>
      <c r="EE232" s="81">
        <f>DT232</f>
        <v>45</v>
      </c>
      <c r="EF232" s="2"/>
      <c r="EG232" s="77">
        <f>DX232/BL232*1000</f>
        <v>1.0423181154888472</v>
      </c>
      <c r="EH232" s="83">
        <f>DY232/BU232*1000</f>
        <v>0.27777777777777779</v>
      </c>
      <c r="EI232" s="83">
        <f>DZ232/CD232*1000</f>
        <v>0.48496605237633367</v>
      </c>
      <c r="EJ232" s="81">
        <f>EA232/CM232*1000</f>
        <v>0.2756719503790489</v>
      </c>
      <c r="EK232" s="81">
        <f>EB232/CV232*1000</f>
        <v>0.55229547808077317</v>
      </c>
      <c r="EL232" s="81">
        <f>EC232/DN232*1000</f>
        <v>0.34409194136673321</v>
      </c>
      <c r="EM232" s="81">
        <f>ED232/DN232*1000</f>
        <v>1.0322758241001995</v>
      </c>
      <c r="EN232" s="81">
        <f>EE232/DS232*1000</f>
        <v>3.1008820286659318</v>
      </c>
      <c r="EO232" s="2"/>
      <c r="EP232" s="83">
        <f>DY232-DX232</f>
        <v>-11</v>
      </c>
      <c r="EQ232" s="83">
        <f>DZ232-DY232</f>
        <v>3</v>
      </c>
      <c r="ER232" s="83">
        <f>EA232-DZ232</f>
        <v>-3</v>
      </c>
      <c r="ES232" s="83">
        <f>EB232-EA232</f>
        <v>4</v>
      </c>
      <c r="ET232" s="83">
        <f>EC232-EB232</f>
        <v>-3</v>
      </c>
      <c r="EU232" s="83">
        <f>ED232-EC232</f>
        <v>10</v>
      </c>
      <c r="EV232" s="83">
        <f>EE232-ED232</f>
        <v>30</v>
      </c>
      <c r="EW232" s="2">
        <f>EU232+EV232</f>
        <v>40</v>
      </c>
      <c r="EX232" s="2">
        <f>SUM(ES232:EV232)</f>
        <v>41</v>
      </c>
      <c r="EY232" s="54"/>
      <c r="EZ232" s="77">
        <f>BR232</f>
        <v>1.0423181154888472</v>
      </c>
      <c r="FA232" s="83">
        <f>CA232</f>
        <v>0.27777777777777779</v>
      </c>
      <c r="FB232" s="83">
        <f>CJ232</f>
        <v>0.48496605237633367</v>
      </c>
      <c r="FC232" s="81">
        <f>CS232</f>
        <v>0.2756719503790489</v>
      </c>
      <c r="FD232" s="83">
        <f>DB232</f>
        <v>0.55229547808077317</v>
      </c>
      <c r="FE232" s="83">
        <f>DP232</f>
        <v>1.0322758241001995</v>
      </c>
      <c r="FF232" s="83">
        <f>DP232</f>
        <v>1.0322758241001995</v>
      </c>
      <c r="FG232" s="83">
        <f>DU232</f>
        <v>3.1008820286659318</v>
      </c>
      <c r="FH232" s="2">
        <f>EW232/DE232*1000</f>
        <v>2.7758501040943786</v>
      </c>
      <c r="FI232" s="2">
        <f>EX232/CM232*1000</f>
        <v>2.8256374913852516</v>
      </c>
      <c r="FJ232" s="2"/>
      <c r="FK232" s="3">
        <f>EE232</f>
        <v>45</v>
      </c>
    </row>
    <row r="233" spans="1:167" ht="12" customHeight="1" x14ac:dyDescent="0.25">
      <c r="A233" s="2">
        <v>3</v>
      </c>
      <c r="B233" s="10" t="s">
        <v>152</v>
      </c>
      <c r="C233" s="197">
        <v>62051</v>
      </c>
      <c r="D233" s="10"/>
      <c r="E233" s="2" t="s">
        <v>415</v>
      </c>
      <c r="F233" s="33"/>
      <c r="G233" s="33"/>
      <c r="H233" s="33"/>
      <c r="I233" s="33"/>
      <c r="J233" s="33"/>
      <c r="K233" s="33"/>
      <c r="L233" s="33">
        <v>160</v>
      </c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61"/>
      <c r="X233" s="45"/>
      <c r="Y233" s="3">
        <v>3</v>
      </c>
      <c r="Z233" s="147">
        <v>23</v>
      </c>
      <c r="AA233" s="3">
        <f>SUM(Y233:Z233)</f>
        <v>26</v>
      </c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29"/>
      <c r="AV233" s="148"/>
      <c r="AW233" s="148"/>
      <c r="AX233" s="148"/>
      <c r="AY233" s="29"/>
      <c r="AZ233" s="3"/>
      <c r="BA233" s="188">
        <f>AV233</f>
        <v>0</v>
      </c>
      <c r="BB233" s="2">
        <f>AW233</f>
        <v>0</v>
      </c>
      <c r="BC233" s="2">
        <f>AX233</f>
        <v>0</v>
      </c>
      <c r="BD233" s="147">
        <f>AY233</f>
        <v>0</v>
      </c>
      <c r="BE233" s="3">
        <f>EK233</f>
        <v>13.218753949197522</v>
      </c>
      <c r="BF233" s="188">
        <f>BA233/CV233*1000</f>
        <v>0</v>
      </c>
      <c r="BG233" s="2">
        <f>BB233/CV233*1000</f>
        <v>0</v>
      </c>
      <c r="BH233" s="2">
        <f>BC233/CV233*1000</f>
        <v>0</v>
      </c>
      <c r="BI233" s="147">
        <f>BD233/CV233*1000</f>
        <v>0</v>
      </c>
      <c r="BJ233" s="3"/>
      <c r="BK233" s="21">
        <v>39242</v>
      </c>
      <c r="BL233" s="3">
        <v>38750</v>
      </c>
      <c r="BM233" s="2">
        <v>492</v>
      </c>
      <c r="BN233" s="2">
        <v>492</v>
      </c>
      <c r="BO233" s="45"/>
      <c r="BP233" s="2">
        <f>BN233+BO233</f>
        <v>492</v>
      </c>
      <c r="BQ233" s="2">
        <f>BM233/BL233*1000</f>
        <v>12.696774193548386</v>
      </c>
      <c r="BR233" s="2">
        <f>BP233/BL233*1000</f>
        <v>12.696774193548386</v>
      </c>
      <c r="BS233" s="2"/>
      <c r="BT233" s="7">
        <v>39530</v>
      </c>
      <c r="BU233" s="3">
        <v>38909</v>
      </c>
      <c r="BV233" s="2">
        <f>BT233-BU233</f>
        <v>621</v>
      </c>
      <c r="BW233" s="2">
        <v>621</v>
      </c>
      <c r="BX233" s="61"/>
      <c r="BY233" s="2">
        <f>BW233+BX233</f>
        <v>621</v>
      </c>
      <c r="BZ233" s="2">
        <f>BV233/BU233*1000</f>
        <v>15.960317664293608</v>
      </c>
      <c r="CA233" s="2">
        <f>BY233/BU233*1000</f>
        <v>15.960317664293608</v>
      </c>
      <c r="CB233" s="2"/>
      <c r="CC233" s="105">
        <v>39500</v>
      </c>
      <c r="CD233" s="3">
        <v>38981</v>
      </c>
      <c r="CE233" s="2">
        <f>CC233-CD233</f>
        <v>519</v>
      </c>
      <c r="CF233" s="2">
        <v>519</v>
      </c>
      <c r="CG233" s="61"/>
      <c r="CH233" s="2">
        <f>CF233+CG233</f>
        <v>519</v>
      </c>
      <c r="CI233" s="2">
        <f>CE233/CD233*1000</f>
        <v>13.31417870244478</v>
      </c>
      <c r="CJ233" s="2">
        <f>CH233/CD233*1000</f>
        <v>13.31417870244478</v>
      </c>
      <c r="CK233" s="2"/>
      <c r="CL233" s="105">
        <v>39892</v>
      </c>
      <c r="CM233" s="3">
        <v>39323</v>
      </c>
      <c r="CN233" s="2">
        <f>CL233-CM233</f>
        <v>569</v>
      </c>
      <c r="CO233" s="2">
        <f>CN233</f>
        <v>569</v>
      </c>
      <c r="CP233" s="61"/>
      <c r="CQ233" s="2">
        <f>CO233+CP233</f>
        <v>569</v>
      </c>
      <c r="CR233" s="2">
        <f>CN233/CM233*1000</f>
        <v>14.469903110139104</v>
      </c>
      <c r="CS233" s="2">
        <f>CQ233/CM233*1000</f>
        <v>14.469903110139104</v>
      </c>
      <c r="CT233" s="2"/>
      <c r="CU233" s="132">
        <v>40088</v>
      </c>
      <c r="CV233" s="3">
        <v>39565</v>
      </c>
      <c r="CW233" s="2">
        <f>CU233-CV233</f>
        <v>523</v>
      </c>
      <c r="CX233" s="2">
        <f>CW233</f>
        <v>523</v>
      </c>
      <c r="CY233" s="61"/>
      <c r="CZ233" s="2">
        <f>CX233+CY233</f>
        <v>523</v>
      </c>
      <c r="DA233" s="2">
        <f>CW233/CV233*1000</f>
        <v>13.218753949197522</v>
      </c>
      <c r="DB233" s="2">
        <f>CZ233/CV233*1000</f>
        <v>13.218753949197522</v>
      </c>
      <c r="DC233" s="2"/>
      <c r="DD233" s="132">
        <v>40238</v>
      </c>
      <c r="DE233" s="3">
        <v>39690</v>
      </c>
      <c r="DF233" s="2">
        <f>DD233-DE233</f>
        <v>548</v>
      </c>
      <c r="DG233" s="2">
        <f>DF233</f>
        <v>548</v>
      </c>
      <c r="DH233" s="61"/>
      <c r="DI233" s="2">
        <f>DG233+DH233</f>
        <v>548</v>
      </c>
      <c r="DJ233" s="2">
        <f>DF233/DE233*1000</f>
        <v>13.807004283194759</v>
      </c>
      <c r="DK233" s="2">
        <f>DI233/DE233*1000</f>
        <v>13.807004283194759</v>
      </c>
      <c r="DL233" s="2"/>
      <c r="DM233" s="132">
        <v>40468</v>
      </c>
      <c r="DN233" s="2">
        <v>39948</v>
      </c>
      <c r="DO233" s="3">
        <f>DM233-DN233</f>
        <v>520</v>
      </c>
      <c r="DP233" s="3">
        <f>DO233/DN233*1000</f>
        <v>13.016921998598177</v>
      </c>
      <c r="DQ233" s="2"/>
      <c r="DR233" s="132">
        <v>40119</v>
      </c>
      <c r="DS233" s="2">
        <v>39939</v>
      </c>
      <c r="DT233" s="3">
        <f>DR233-DS233</f>
        <v>180</v>
      </c>
      <c r="DU233" s="3">
        <f>DT233/DS233*1000</f>
        <v>4.5068729812964774</v>
      </c>
      <c r="DV233" s="2"/>
      <c r="DW233" s="2"/>
      <c r="DX233" s="77">
        <f>BP233</f>
        <v>492</v>
      </c>
      <c r="DY233" s="83">
        <f>BY233</f>
        <v>621</v>
      </c>
      <c r="DZ233" s="83">
        <f>CH233</f>
        <v>519</v>
      </c>
      <c r="EA233" s="81">
        <f>CQ233</f>
        <v>569</v>
      </c>
      <c r="EB233" s="81">
        <f>CZ233</f>
        <v>523</v>
      </c>
      <c r="EC233" s="81">
        <f>DI233</f>
        <v>548</v>
      </c>
      <c r="ED233" s="81">
        <f>DO233</f>
        <v>520</v>
      </c>
      <c r="EE233" s="81">
        <f>DT233</f>
        <v>180</v>
      </c>
      <c r="EF233" s="2"/>
      <c r="EG233" s="77">
        <f>DX233/BL233*1000</f>
        <v>12.696774193548386</v>
      </c>
      <c r="EH233" s="83">
        <f>DY233/BU233*1000</f>
        <v>15.960317664293608</v>
      </c>
      <c r="EI233" s="83">
        <f>DZ233/CD233*1000</f>
        <v>13.31417870244478</v>
      </c>
      <c r="EJ233" s="81">
        <f>EA233/CM233*1000</f>
        <v>14.469903110139104</v>
      </c>
      <c r="EK233" s="81">
        <f>EB233/CV233*1000</f>
        <v>13.218753949197522</v>
      </c>
      <c r="EL233" s="81">
        <f>EC233/DN233*1000</f>
        <v>13.71783318313808</v>
      </c>
      <c r="EM233" s="81">
        <f>ED233/DN233*1000</f>
        <v>13.016921998598177</v>
      </c>
      <c r="EN233" s="81">
        <f>EE233/DS233*1000</f>
        <v>4.5068729812964774</v>
      </c>
      <c r="EO233" s="2"/>
      <c r="EP233" s="83">
        <f>DY233-DX233</f>
        <v>129</v>
      </c>
      <c r="EQ233" s="83">
        <f>DZ233-DY233</f>
        <v>-102</v>
      </c>
      <c r="ER233" s="83">
        <f>EA233-DZ233</f>
        <v>50</v>
      </c>
      <c r="ES233" s="83">
        <f>EB233-EA233</f>
        <v>-46</v>
      </c>
      <c r="ET233" s="83">
        <f>EC233-EB233</f>
        <v>25</v>
      </c>
      <c r="EU233" s="83">
        <f>ED233-EC233</f>
        <v>-28</v>
      </c>
      <c r="EV233" s="83">
        <f>EE233-ED233</f>
        <v>-340</v>
      </c>
      <c r="EW233" s="2">
        <f>EU233+EV233</f>
        <v>-368</v>
      </c>
      <c r="EX233" s="2">
        <f>SUM(ES233:EV233)</f>
        <v>-389</v>
      </c>
      <c r="EY233" s="54"/>
      <c r="EZ233" s="77">
        <f>BR233</f>
        <v>12.696774193548386</v>
      </c>
      <c r="FA233" s="83">
        <f>CA233</f>
        <v>15.960317664293608</v>
      </c>
      <c r="FB233" s="83">
        <f>CJ233</f>
        <v>13.31417870244478</v>
      </c>
      <c r="FC233" s="81">
        <f>CS233</f>
        <v>14.469903110139104</v>
      </c>
      <c r="FD233" s="83">
        <f>DB233</f>
        <v>13.218753949197522</v>
      </c>
      <c r="FE233" s="83">
        <f>DP233</f>
        <v>13.016921998598177</v>
      </c>
      <c r="FF233" s="83">
        <f>DP233</f>
        <v>13.016921998598177</v>
      </c>
      <c r="FG233" s="83">
        <f>DU233</f>
        <v>4.5068729812964774</v>
      </c>
      <c r="FH233" s="2">
        <f>EW233/DE233*1000</f>
        <v>-9.2718568909045107</v>
      </c>
      <c r="FI233" s="2">
        <f>EX233/CM233*1000</f>
        <v>-9.8924293670371028</v>
      </c>
      <c r="FJ233" s="2"/>
      <c r="FK233" s="3">
        <f>EE233</f>
        <v>180</v>
      </c>
    </row>
    <row r="234" spans="1:167" ht="12" customHeight="1" x14ac:dyDescent="0.25">
      <c r="A234" s="2">
        <v>1</v>
      </c>
      <c r="B234" s="10" t="s">
        <v>153</v>
      </c>
      <c r="C234" s="197">
        <v>73028</v>
      </c>
      <c r="D234" s="10"/>
      <c r="E234" s="2" t="s">
        <v>416</v>
      </c>
      <c r="F234" s="33"/>
      <c r="G234" s="33"/>
      <c r="H234" s="33"/>
      <c r="I234" s="33"/>
      <c r="J234" s="33"/>
      <c r="K234" s="33"/>
      <c r="L234" s="33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61"/>
      <c r="X234" s="45"/>
      <c r="Y234" s="45">
        <v>0</v>
      </c>
      <c r="Z234" s="61">
        <v>1</v>
      </c>
      <c r="AA234" s="45">
        <f>SUM(Y234:Z234)</f>
        <v>1</v>
      </c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  <c r="AL234" s="178"/>
      <c r="AM234" s="178"/>
      <c r="AN234" s="178"/>
      <c r="AO234" s="178"/>
      <c r="AP234" s="178"/>
      <c r="AQ234" s="178"/>
      <c r="AR234" s="178"/>
      <c r="AS234" s="178"/>
      <c r="AT234" s="178"/>
      <c r="AU234" s="29"/>
      <c r="AV234" s="178">
        <f>SUM(AB234:AJ234)</f>
        <v>0</v>
      </c>
      <c r="AW234" s="178">
        <f>SUM(AK234:AL234)</f>
        <v>0</v>
      </c>
      <c r="AX234" s="178">
        <f>SUM(AM234:AT234)</f>
        <v>0</v>
      </c>
      <c r="AY234" s="29">
        <f>SUM(AV234:AX234)</f>
        <v>0</v>
      </c>
      <c r="AZ234" s="45"/>
      <c r="BA234" s="21">
        <f>AV234</f>
        <v>0</v>
      </c>
      <c r="BB234" s="21">
        <f>AW234</f>
        <v>0</v>
      </c>
      <c r="BC234" s="21">
        <f>AX234</f>
        <v>0</v>
      </c>
      <c r="BD234" s="45">
        <f>AY234</f>
        <v>0</v>
      </c>
      <c r="BE234" s="45">
        <f>EK234</f>
        <v>0</v>
      </c>
      <c r="BF234" s="21">
        <f>BA234/CV234*1000</f>
        <v>0</v>
      </c>
      <c r="BG234" s="21">
        <f>BB234/CV234*1000</f>
        <v>0</v>
      </c>
      <c r="BH234" s="21">
        <f>BC234/CV234*1000</f>
        <v>0</v>
      </c>
      <c r="BI234" s="45">
        <f>BD234/CV234*1000</f>
        <v>0</v>
      </c>
      <c r="BJ234" s="45"/>
      <c r="BK234" s="21">
        <v>87</v>
      </c>
      <c r="BL234" s="3">
        <v>87</v>
      </c>
      <c r="BM234" s="2">
        <v>0</v>
      </c>
      <c r="BN234" s="2">
        <v>0</v>
      </c>
      <c r="BO234" s="45"/>
      <c r="BP234" s="2">
        <f>BN234+BO234</f>
        <v>0</v>
      </c>
      <c r="BQ234" s="2">
        <f>BM234/BL234*1000</f>
        <v>0</v>
      </c>
      <c r="BR234" s="2">
        <f>BP234/BL234*1000</f>
        <v>0</v>
      </c>
      <c r="BS234" s="2"/>
      <c r="BT234" s="7">
        <v>85</v>
      </c>
      <c r="BU234" s="3">
        <v>85</v>
      </c>
      <c r="BV234" s="2">
        <f>BT234-BU234</f>
        <v>0</v>
      </c>
      <c r="BW234" s="2">
        <v>0</v>
      </c>
      <c r="BX234" s="61"/>
      <c r="BY234" s="2">
        <f>BW234+BX234</f>
        <v>0</v>
      </c>
      <c r="BZ234" s="2">
        <f>BV234/BU234*1000</f>
        <v>0</v>
      </c>
      <c r="CA234" s="2">
        <f>BY234/BU234*1000</f>
        <v>0</v>
      </c>
      <c r="CB234" s="2"/>
      <c r="CC234" s="107">
        <v>85</v>
      </c>
      <c r="CD234" s="3">
        <v>85</v>
      </c>
      <c r="CE234" s="2">
        <f>CC234-CD234</f>
        <v>0</v>
      </c>
      <c r="CF234" s="2">
        <v>0</v>
      </c>
      <c r="CG234" s="61"/>
      <c r="CH234" s="2">
        <f>CF234+CG234</f>
        <v>0</v>
      </c>
      <c r="CI234" s="2">
        <f>CE234/CD234*1000</f>
        <v>0</v>
      </c>
      <c r="CJ234" s="2">
        <f>CH234/CD234*1000</f>
        <v>0</v>
      </c>
      <c r="CK234" s="2"/>
      <c r="CL234" s="109">
        <v>86</v>
      </c>
      <c r="CM234" s="45" t="s">
        <v>652</v>
      </c>
      <c r="CN234" s="21">
        <f>CL234-CM234</f>
        <v>0</v>
      </c>
      <c r="CO234" s="21">
        <f>CN234</f>
        <v>0</v>
      </c>
      <c r="CP234" s="61"/>
      <c r="CQ234" s="21">
        <f>CO234+CP234</f>
        <v>0</v>
      </c>
      <c r="CR234" s="21">
        <f>CN234/CM234*1000</f>
        <v>0</v>
      </c>
      <c r="CS234" s="21">
        <f>CQ234/CM234*1000</f>
        <v>0</v>
      </c>
      <c r="CT234" s="2"/>
      <c r="CU234" s="133">
        <v>89</v>
      </c>
      <c r="CV234" s="45">
        <v>89</v>
      </c>
      <c r="CW234" s="21">
        <f>CU234-CV234</f>
        <v>0</v>
      </c>
      <c r="CX234" s="21">
        <f>CW234</f>
        <v>0</v>
      </c>
      <c r="CY234" s="61"/>
      <c r="CZ234" s="21">
        <f>CX234+CY234</f>
        <v>0</v>
      </c>
      <c r="DA234" s="21">
        <f>CW234/CV234*1000</f>
        <v>0</v>
      </c>
      <c r="DB234" s="21">
        <f>CZ234/CV234*1000</f>
        <v>0</v>
      </c>
      <c r="DC234" s="2"/>
      <c r="DD234" s="133" t="s">
        <v>723</v>
      </c>
      <c r="DE234" s="45">
        <v>89</v>
      </c>
      <c r="DF234" s="21">
        <f>DD234-DE234</f>
        <v>0</v>
      </c>
      <c r="DG234" s="21">
        <f>DF234</f>
        <v>0</v>
      </c>
      <c r="DH234" s="61"/>
      <c r="DI234" s="21">
        <f>DG234+DH234</f>
        <v>0</v>
      </c>
      <c r="DJ234" s="21">
        <f>DF234/DE234*1000</f>
        <v>0</v>
      </c>
      <c r="DK234" s="21">
        <f>DI234/DE234*1000</f>
        <v>0</v>
      </c>
      <c r="DL234" s="2"/>
      <c r="DM234" s="133">
        <v>88</v>
      </c>
      <c r="DN234" s="21">
        <v>88</v>
      </c>
      <c r="DO234" s="45">
        <f>DM234-DN234</f>
        <v>0</v>
      </c>
      <c r="DP234" s="45">
        <f>DO234/DN234*1000</f>
        <v>0</v>
      </c>
      <c r="DQ234" s="2"/>
      <c r="DR234" s="133">
        <v>81</v>
      </c>
      <c r="DS234" s="21">
        <v>83</v>
      </c>
      <c r="DT234" s="45">
        <f>DR234-DS234</f>
        <v>-2</v>
      </c>
      <c r="DU234" s="45">
        <f>DT234/DS234*1000</f>
        <v>-24.096385542168676</v>
      </c>
      <c r="DV234" s="2"/>
      <c r="DW234" s="2"/>
      <c r="DX234" s="79">
        <f>BP234</f>
        <v>0</v>
      </c>
      <c r="DY234" s="16">
        <f>BY234</f>
        <v>0</v>
      </c>
      <c r="DZ234" s="16">
        <f>CH234</f>
        <v>0</v>
      </c>
      <c r="EA234" s="58">
        <f>CQ234</f>
        <v>0</v>
      </c>
      <c r="EB234" s="58">
        <f>CZ234</f>
        <v>0</v>
      </c>
      <c r="EC234" s="58">
        <f>DI234</f>
        <v>0</v>
      </c>
      <c r="ED234" s="58">
        <f>DO234</f>
        <v>0</v>
      </c>
      <c r="EE234" s="58">
        <f>DT234</f>
        <v>-2</v>
      </c>
      <c r="EF234" s="2"/>
      <c r="EG234" s="79">
        <f>DX234/BL234*1000</f>
        <v>0</v>
      </c>
      <c r="EH234" s="16">
        <f>DY234/BU234*1000</f>
        <v>0</v>
      </c>
      <c r="EI234" s="16">
        <f>DZ234/CD234*1000</f>
        <v>0</v>
      </c>
      <c r="EJ234" s="58">
        <f>EA234/CM234*1000</f>
        <v>0</v>
      </c>
      <c r="EK234" s="58">
        <f>EB234/CV234*1000</f>
        <v>0</v>
      </c>
      <c r="EL234" s="58">
        <f>EC234/DN234*1000</f>
        <v>0</v>
      </c>
      <c r="EM234" s="58">
        <f>ED234/DN234*1000</f>
        <v>0</v>
      </c>
      <c r="EN234" s="58">
        <f>EE234/DS234*1000</f>
        <v>-24.096385542168676</v>
      </c>
      <c r="EO234" s="21"/>
      <c r="EP234" s="16">
        <f>DY234-DX234</f>
        <v>0</v>
      </c>
      <c r="EQ234" s="16">
        <f>DZ234-DY234</f>
        <v>0</v>
      </c>
      <c r="ER234" s="16">
        <f>EA234-DZ234</f>
        <v>0</v>
      </c>
      <c r="ES234" s="16">
        <f>EB234-EA234</f>
        <v>0</v>
      </c>
      <c r="ET234" s="16">
        <f>EC234-EB234</f>
        <v>0</v>
      </c>
      <c r="EU234" s="16">
        <f>ED234-EC234</f>
        <v>0</v>
      </c>
      <c r="EV234" s="16">
        <f>EE234-ED234</f>
        <v>-2</v>
      </c>
      <c r="EW234" s="21">
        <f>EU234+EV234</f>
        <v>-2</v>
      </c>
      <c r="EX234" s="21">
        <f>SUM(ES234:EV234)</f>
        <v>-2</v>
      </c>
      <c r="EY234" s="55"/>
      <c r="EZ234" s="79">
        <f>BR234</f>
        <v>0</v>
      </c>
      <c r="FA234" s="16">
        <f>CA234</f>
        <v>0</v>
      </c>
      <c r="FB234" s="16">
        <f>CJ234</f>
        <v>0</v>
      </c>
      <c r="FC234" s="58">
        <f>CS234</f>
        <v>0</v>
      </c>
      <c r="FD234" s="16">
        <f>DB234</f>
        <v>0</v>
      </c>
      <c r="FE234" s="16">
        <f>DP234</f>
        <v>0</v>
      </c>
      <c r="FF234" s="16">
        <f>DP234</f>
        <v>0</v>
      </c>
      <c r="FG234" s="16">
        <f>DU234</f>
        <v>-24.096385542168676</v>
      </c>
      <c r="FH234" s="21">
        <f>EW234/DE234*1000</f>
        <v>-22.471910112359549</v>
      </c>
      <c r="FI234" s="21">
        <f>EX234/CM234*1000</f>
        <v>-23.255813953488371</v>
      </c>
      <c r="FJ234" s="2"/>
      <c r="FK234" s="45">
        <f>EE234</f>
        <v>-2</v>
      </c>
    </row>
    <row r="235" spans="1:167" ht="12" customHeight="1" x14ac:dyDescent="0.25">
      <c r="A235" s="2">
        <v>3</v>
      </c>
      <c r="B235" s="10" t="s">
        <v>152</v>
      </c>
      <c r="C235" s="197">
        <v>63035</v>
      </c>
      <c r="D235" s="10"/>
      <c r="E235" s="2" t="s">
        <v>417</v>
      </c>
      <c r="F235" s="33"/>
      <c r="G235" s="33"/>
      <c r="H235" s="33"/>
      <c r="I235" s="33"/>
      <c r="J235" s="33"/>
      <c r="K235" s="33"/>
      <c r="L235" s="33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61"/>
      <c r="X235" s="45"/>
      <c r="Y235" s="3">
        <v>37</v>
      </c>
      <c r="Z235" s="147">
        <v>6</v>
      </c>
      <c r="AA235" s="3">
        <f>SUM(Y235:Z235)</f>
        <v>43</v>
      </c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29"/>
      <c r="AV235" s="148"/>
      <c r="AW235" s="148"/>
      <c r="AX235" s="148"/>
      <c r="AY235" s="29"/>
      <c r="AZ235" s="3"/>
      <c r="BA235" s="188">
        <f>AV235</f>
        <v>0</v>
      </c>
      <c r="BB235" s="2">
        <f>AW235</f>
        <v>0</v>
      </c>
      <c r="BC235" s="2">
        <f>AX235</f>
        <v>0</v>
      </c>
      <c r="BD235" s="147">
        <f>AY235</f>
        <v>0</v>
      </c>
      <c r="BE235" s="3">
        <f>EK235</f>
        <v>3.0228711572463358</v>
      </c>
      <c r="BF235" s="188">
        <f>BA235/CV235*1000</f>
        <v>0</v>
      </c>
      <c r="BG235" s="2">
        <f>BB235/CV235*1000</f>
        <v>0</v>
      </c>
      <c r="BH235" s="2">
        <f>BC235/CV235*1000</f>
        <v>0</v>
      </c>
      <c r="BI235" s="147">
        <f>BD235/CV235*1000</f>
        <v>0</v>
      </c>
      <c r="BJ235" s="3"/>
      <c r="BK235" s="21">
        <v>17213</v>
      </c>
      <c r="BL235" s="3">
        <v>17170</v>
      </c>
      <c r="BM235" s="2">
        <v>43</v>
      </c>
      <c r="BN235" s="2">
        <v>43</v>
      </c>
      <c r="BO235" s="45"/>
      <c r="BP235" s="2">
        <f>BN235+BO235</f>
        <v>43</v>
      </c>
      <c r="BQ235" s="2">
        <f>BM235/BL235*1000</f>
        <v>2.5043680838672104</v>
      </c>
      <c r="BR235" s="2">
        <f>BP235/BL235*1000</f>
        <v>2.5043680838672104</v>
      </c>
      <c r="BS235" s="2"/>
      <c r="BT235" s="7">
        <v>17283</v>
      </c>
      <c r="BU235" s="3">
        <v>17215</v>
      </c>
      <c r="BV235" s="2">
        <f>BT235-BU235</f>
        <v>68</v>
      </c>
      <c r="BW235" s="2">
        <v>68</v>
      </c>
      <c r="BX235" s="61"/>
      <c r="BY235" s="2">
        <f>BW235+BX235</f>
        <v>68</v>
      </c>
      <c r="BZ235" s="2">
        <f>BV235/BU235*1000</f>
        <v>3.9500435666569853</v>
      </c>
      <c r="CA235" s="2">
        <f>BY235/BU235*1000</f>
        <v>3.9500435666569853</v>
      </c>
      <c r="CB235" s="2"/>
      <c r="CC235" s="105">
        <v>17376</v>
      </c>
      <c r="CD235" s="3">
        <v>17336</v>
      </c>
      <c r="CE235" s="2">
        <f>CC235-CD235</f>
        <v>40</v>
      </c>
      <c r="CF235" s="2">
        <v>40</v>
      </c>
      <c r="CG235" s="61"/>
      <c r="CH235" s="2">
        <f>CF235+CG235</f>
        <v>40</v>
      </c>
      <c r="CI235" s="2">
        <f>CE235/CD235*1000</f>
        <v>2.3073373327180433</v>
      </c>
      <c r="CJ235" s="2">
        <f>CH235/CD235*1000</f>
        <v>2.3073373327180433</v>
      </c>
      <c r="CK235" s="2"/>
      <c r="CL235" s="105">
        <v>17408</v>
      </c>
      <c r="CM235" s="3">
        <v>17382</v>
      </c>
      <c r="CN235" s="2">
        <f>CL235-CM235</f>
        <v>26</v>
      </c>
      <c r="CO235" s="2">
        <f>CN235</f>
        <v>26</v>
      </c>
      <c r="CP235" s="61"/>
      <c r="CQ235" s="2">
        <f>CO235+CP235</f>
        <v>26</v>
      </c>
      <c r="CR235" s="2">
        <f>CN235/CM235*1000</f>
        <v>1.4958002531354273</v>
      </c>
      <c r="CS235" s="2">
        <f>CQ235/CM235*1000</f>
        <v>1.4958002531354273</v>
      </c>
      <c r="CT235" s="2"/>
      <c r="CU235" s="132">
        <v>17586</v>
      </c>
      <c r="CV235" s="3">
        <v>17533</v>
      </c>
      <c r="CW235" s="2">
        <f>CU235-CV235</f>
        <v>53</v>
      </c>
      <c r="CX235" s="2">
        <f>CW235</f>
        <v>53</v>
      </c>
      <c r="CY235" s="61"/>
      <c r="CZ235" s="2">
        <f>CX235+CY235</f>
        <v>53</v>
      </c>
      <c r="DA235" s="2">
        <f>CW235/CV235*1000</f>
        <v>3.0228711572463358</v>
      </c>
      <c r="DB235" s="2">
        <f>CZ235/CV235*1000</f>
        <v>3.0228711572463358</v>
      </c>
      <c r="DC235" s="2"/>
      <c r="DD235" s="132">
        <v>17688</v>
      </c>
      <c r="DE235" s="3">
        <v>17662</v>
      </c>
      <c r="DF235" s="2">
        <f>DD235-DE235</f>
        <v>26</v>
      </c>
      <c r="DG235" s="2">
        <f>DF235</f>
        <v>26</v>
      </c>
      <c r="DH235" s="61"/>
      <c r="DI235" s="2">
        <f>DG235+DH235</f>
        <v>26</v>
      </c>
      <c r="DJ235" s="2">
        <f>DF235/DE235*1000</f>
        <v>1.4720869663684746</v>
      </c>
      <c r="DK235" s="2">
        <f>DI235/DE235*1000</f>
        <v>1.4720869663684746</v>
      </c>
      <c r="DL235" s="2"/>
      <c r="DM235" s="132">
        <v>17617</v>
      </c>
      <c r="DN235" s="2">
        <v>17572</v>
      </c>
      <c r="DO235" s="3">
        <f>DM235-DN235</f>
        <v>45</v>
      </c>
      <c r="DP235" s="3">
        <f>DO235/DN235*1000</f>
        <v>2.5608923287047576</v>
      </c>
      <c r="DQ235" s="2"/>
      <c r="DR235" s="132">
        <v>17665</v>
      </c>
      <c r="DS235" s="2">
        <v>17617</v>
      </c>
      <c r="DT235" s="3">
        <f>DR235-DS235</f>
        <v>48</v>
      </c>
      <c r="DU235" s="3">
        <f>DT235/DS235*1000</f>
        <v>2.7246409717886131</v>
      </c>
      <c r="DV235" s="2"/>
      <c r="DW235" s="2"/>
      <c r="DX235" s="77">
        <f>BP235</f>
        <v>43</v>
      </c>
      <c r="DY235" s="83">
        <f>BY235</f>
        <v>68</v>
      </c>
      <c r="DZ235" s="83">
        <f>CH235</f>
        <v>40</v>
      </c>
      <c r="EA235" s="81">
        <f>CQ235</f>
        <v>26</v>
      </c>
      <c r="EB235" s="81">
        <f>CZ235</f>
        <v>53</v>
      </c>
      <c r="EC235" s="81">
        <f>DI235</f>
        <v>26</v>
      </c>
      <c r="ED235" s="81">
        <f>DO235</f>
        <v>45</v>
      </c>
      <c r="EE235" s="81">
        <f>DT235</f>
        <v>48</v>
      </c>
      <c r="EF235" s="2"/>
      <c r="EG235" s="77">
        <f>DX235/BL235*1000</f>
        <v>2.5043680838672104</v>
      </c>
      <c r="EH235" s="83">
        <f>DY235/BU235*1000</f>
        <v>3.9500435666569853</v>
      </c>
      <c r="EI235" s="83">
        <f>DZ235/CD235*1000</f>
        <v>2.3073373327180433</v>
      </c>
      <c r="EJ235" s="81">
        <f>EA235/CM235*1000</f>
        <v>1.4958002531354273</v>
      </c>
      <c r="EK235" s="81">
        <f>EB235/CV235*1000</f>
        <v>3.0228711572463358</v>
      </c>
      <c r="EL235" s="81">
        <f>EC235/DN235*1000</f>
        <v>1.4796266788071935</v>
      </c>
      <c r="EM235" s="81">
        <f>ED235/DN235*1000</f>
        <v>2.5608923287047576</v>
      </c>
      <c r="EN235" s="81">
        <f>EE235/DS235*1000</f>
        <v>2.7246409717886131</v>
      </c>
      <c r="EO235" s="2"/>
      <c r="EP235" s="83">
        <f>DY235-DX235</f>
        <v>25</v>
      </c>
      <c r="EQ235" s="83">
        <f>DZ235-DY235</f>
        <v>-28</v>
      </c>
      <c r="ER235" s="83">
        <f>EA235-DZ235</f>
        <v>-14</v>
      </c>
      <c r="ES235" s="83">
        <f>EB235-EA235</f>
        <v>27</v>
      </c>
      <c r="ET235" s="83">
        <f>EC235-EB235</f>
        <v>-27</v>
      </c>
      <c r="EU235" s="83">
        <f>ED235-EC235</f>
        <v>19</v>
      </c>
      <c r="EV235" s="83">
        <f>EE235-ED235</f>
        <v>3</v>
      </c>
      <c r="EW235" s="2">
        <f>EU235+EV235</f>
        <v>22</v>
      </c>
      <c r="EX235" s="2">
        <f>SUM(ES235:EV235)</f>
        <v>22</v>
      </c>
      <c r="EY235" s="54"/>
      <c r="EZ235" s="77">
        <f>BR235</f>
        <v>2.5043680838672104</v>
      </c>
      <c r="FA235" s="83">
        <f>CA235</f>
        <v>3.9500435666569853</v>
      </c>
      <c r="FB235" s="83">
        <f>CJ235</f>
        <v>2.3073373327180433</v>
      </c>
      <c r="FC235" s="81">
        <f>CS235</f>
        <v>1.4958002531354273</v>
      </c>
      <c r="FD235" s="83">
        <f>DB235</f>
        <v>3.0228711572463358</v>
      </c>
      <c r="FE235" s="83">
        <f>DP235</f>
        <v>2.5608923287047576</v>
      </c>
      <c r="FF235" s="83">
        <f>DP235</f>
        <v>2.5608923287047576</v>
      </c>
      <c r="FG235" s="83">
        <f>DU235</f>
        <v>2.7246409717886131</v>
      </c>
      <c r="FH235" s="2">
        <f>EW235/DE235*1000</f>
        <v>1.2456120484656323</v>
      </c>
      <c r="FI235" s="2">
        <f>EX235/CM235*1000</f>
        <v>1.2656771372684386</v>
      </c>
      <c r="FJ235" s="2"/>
      <c r="FK235" s="3">
        <f>EE235</f>
        <v>48</v>
      </c>
    </row>
    <row r="236" spans="1:167" ht="12" customHeight="1" x14ac:dyDescent="0.25">
      <c r="A236" s="2">
        <v>1</v>
      </c>
      <c r="B236" s="10" t="s">
        <v>150</v>
      </c>
      <c r="C236" s="197">
        <v>41027</v>
      </c>
      <c r="D236" s="10"/>
      <c r="E236" s="2" t="s">
        <v>418</v>
      </c>
      <c r="F236" s="33"/>
      <c r="G236" s="33"/>
      <c r="H236" s="33"/>
      <c r="I236" s="33"/>
      <c r="J236" s="33"/>
      <c r="K236" s="33"/>
      <c r="L236" s="33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61"/>
      <c r="X236" s="45"/>
      <c r="Y236" s="3">
        <v>15</v>
      </c>
      <c r="Z236" s="147">
        <v>8</v>
      </c>
      <c r="AA236" s="3">
        <f>SUM(Y236:Z236)</f>
        <v>23</v>
      </c>
      <c r="AB236" s="178"/>
      <c r="AC236" s="178" t="s">
        <v>694</v>
      </c>
      <c r="AD236" s="178"/>
      <c r="AE236" s="178"/>
      <c r="AF236" s="178"/>
      <c r="AG236" s="178"/>
      <c r="AH236" s="178"/>
      <c r="AI236" s="178"/>
      <c r="AJ236" s="178"/>
      <c r="AK236" s="178">
        <v>15</v>
      </c>
      <c r="AL236" s="178" t="s">
        <v>694</v>
      </c>
      <c r="AM236" s="178" t="s">
        <v>694</v>
      </c>
      <c r="AN236" s="178" t="s">
        <v>694</v>
      </c>
      <c r="AO236" s="178"/>
      <c r="AP236" s="178" t="s">
        <v>694</v>
      </c>
      <c r="AQ236" s="178"/>
      <c r="AR236" s="178"/>
      <c r="AS236" s="178" t="s">
        <v>694</v>
      </c>
      <c r="AT236" s="178" t="s">
        <v>694</v>
      </c>
      <c r="AU236" s="29">
        <f>SUM(AB236:AT236)</f>
        <v>15</v>
      </c>
      <c r="AV236" s="178">
        <f>SUM(AB236:AJ236)</f>
        <v>0</v>
      </c>
      <c r="AW236" s="178">
        <f>SUM(AK236:AL236)</f>
        <v>15</v>
      </c>
      <c r="AX236" s="178">
        <f>SUM(AM236:AT236)</f>
        <v>0</v>
      </c>
      <c r="AY236" s="29">
        <f>SUM(AV236:AX236)</f>
        <v>15</v>
      </c>
      <c r="AZ236" s="3"/>
      <c r="BA236" s="2">
        <f>AV236</f>
        <v>0</v>
      </c>
      <c r="BB236" s="2">
        <f>AW236</f>
        <v>15</v>
      </c>
      <c r="BC236" s="2">
        <f>AX236</f>
        <v>0</v>
      </c>
      <c r="BD236" s="3">
        <f>AY236</f>
        <v>15</v>
      </c>
      <c r="BE236" s="3">
        <f>EK236</f>
        <v>1.4250698284215926</v>
      </c>
      <c r="BF236" s="2">
        <f>BA236/CV236*1000</f>
        <v>0</v>
      </c>
      <c r="BG236" s="2">
        <f>BB236/CV236*1000</f>
        <v>0.85504189705295564</v>
      </c>
      <c r="BH236" s="2">
        <f>BC236/CV236*1000</f>
        <v>0</v>
      </c>
      <c r="BI236" s="3">
        <f>BD236/CV236*1000</f>
        <v>0.85504189705295564</v>
      </c>
      <c r="BJ236" s="3"/>
      <c r="BK236" s="21">
        <v>17257</v>
      </c>
      <c r="BL236" s="3">
        <v>17200</v>
      </c>
      <c r="BM236" s="2">
        <v>57</v>
      </c>
      <c r="BN236" s="2">
        <v>57</v>
      </c>
      <c r="BO236" s="45"/>
      <c r="BP236" s="2">
        <f>BN236+BO236</f>
        <v>57</v>
      </c>
      <c r="BQ236" s="2">
        <f>BM236/BL236*1000</f>
        <v>3.3139534883720927</v>
      </c>
      <c r="BR236" s="2">
        <f>BP236/BL236*1000</f>
        <v>3.3139534883720927</v>
      </c>
      <c r="BS236" s="2"/>
      <c r="BT236" s="7">
        <v>17421</v>
      </c>
      <c r="BU236" s="3">
        <v>17380</v>
      </c>
      <c r="BV236" s="2">
        <f>BT236-BU236</f>
        <v>41</v>
      </c>
      <c r="BW236" s="2">
        <v>41</v>
      </c>
      <c r="BX236" s="61"/>
      <c r="BY236" s="2">
        <f>BW236+BX236</f>
        <v>41</v>
      </c>
      <c r="BZ236" s="2">
        <f>BV236/BU236*1000</f>
        <v>2.3590333716915994</v>
      </c>
      <c r="CA236" s="2">
        <f>BY236/BU236*1000</f>
        <v>2.3590333716915994</v>
      </c>
      <c r="CB236" s="2"/>
      <c r="CC236" s="105">
        <v>17446</v>
      </c>
      <c r="CD236" s="3">
        <v>17409</v>
      </c>
      <c r="CE236" s="2">
        <f>CC236-CD236</f>
        <v>37</v>
      </c>
      <c r="CF236" s="2">
        <v>37</v>
      </c>
      <c r="CG236" s="61"/>
      <c r="CH236" s="2">
        <f>CF236+CG236</f>
        <v>37</v>
      </c>
      <c r="CI236" s="2">
        <f>CE236/CD236*1000</f>
        <v>2.125337469125165</v>
      </c>
      <c r="CJ236" s="2">
        <f>CH236/CD236*1000</f>
        <v>2.125337469125165</v>
      </c>
      <c r="CK236" s="2"/>
      <c r="CL236" s="105">
        <v>17473</v>
      </c>
      <c r="CM236" s="3">
        <v>17452</v>
      </c>
      <c r="CN236" s="2">
        <f>CL236-CM236</f>
        <v>21</v>
      </c>
      <c r="CO236" s="2">
        <f>CN236</f>
        <v>21</v>
      </c>
      <c r="CP236" s="61"/>
      <c r="CQ236" s="2">
        <f>CO236+CP236</f>
        <v>21</v>
      </c>
      <c r="CR236" s="2">
        <f>CN236/CM236*1000</f>
        <v>1.2033004813201924</v>
      </c>
      <c r="CS236" s="2">
        <f>CQ236/CM236*1000</f>
        <v>1.2033004813201924</v>
      </c>
      <c r="CT236" s="2"/>
      <c r="CU236" s="132">
        <v>17568</v>
      </c>
      <c r="CV236" s="3">
        <v>17543</v>
      </c>
      <c r="CW236" s="2">
        <f>CU236-CV236</f>
        <v>25</v>
      </c>
      <c r="CX236" s="2">
        <f>CW236</f>
        <v>25</v>
      </c>
      <c r="CY236" s="61"/>
      <c r="CZ236" s="2">
        <f>CX236+CY236</f>
        <v>25</v>
      </c>
      <c r="DA236" s="2">
        <f>CW236/CV236*1000</f>
        <v>1.4250698284215926</v>
      </c>
      <c r="DB236" s="2">
        <f>CZ236/CV236*1000</f>
        <v>1.4250698284215926</v>
      </c>
      <c r="DC236" s="2"/>
      <c r="DD236" s="132">
        <v>17630</v>
      </c>
      <c r="DE236" s="3">
        <v>17596</v>
      </c>
      <c r="DF236" s="2">
        <f>DD236-DE236</f>
        <v>34</v>
      </c>
      <c r="DG236" s="2">
        <f>DF236</f>
        <v>34</v>
      </c>
      <c r="DH236" s="61"/>
      <c r="DI236" s="2">
        <f>DG236+DH236</f>
        <v>34</v>
      </c>
      <c r="DJ236" s="2">
        <f>DF236/DE236*1000</f>
        <v>1.9322573312116389</v>
      </c>
      <c r="DK236" s="2">
        <f>DI236/DE236*1000</f>
        <v>1.9322573312116389</v>
      </c>
      <c r="DL236" s="2"/>
      <c r="DM236" s="132">
        <v>17745</v>
      </c>
      <c r="DN236" s="2">
        <v>17714</v>
      </c>
      <c r="DO236" s="3">
        <f>DM236-DN236</f>
        <v>31</v>
      </c>
      <c r="DP236" s="3">
        <f>DO236/DN236*1000</f>
        <v>1.7500282262617137</v>
      </c>
      <c r="DQ236" s="2"/>
      <c r="DR236" s="132">
        <v>18019</v>
      </c>
      <c r="DS236" s="2">
        <v>18017</v>
      </c>
      <c r="DT236" s="3">
        <f>DR236-DS236</f>
        <v>2</v>
      </c>
      <c r="DU236" s="3">
        <f>DT236/DS236*1000</f>
        <v>0.11100627185435977</v>
      </c>
      <c r="DV236" s="2"/>
      <c r="DW236" s="2"/>
      <c r="DX236" s="77">
        <f>BP236</f>
        <v>57</v>
      </c>
      <c r="DY236" s="83">
        <f>BY236</f>
        <v>41</v>
      </c>
      <c r="DZ236" s="83">
        <f>CH236</f>
        <v>37</v>
      </c>
      <c r="EA236" s="81">
        <f>CQ236</f>
        <v>21</v>
      </c>
      <c r="EB236" s="81">
        <f>CZ236</f>
        <v>25</v>
      </c>
      <c r="EC236" s="81">
        <f>DI236</f>
        <v>34</v>
      </c>
      <c r="ED236" s="81">
        <f>DO236</f>
        <v>31</v>
      </c>
      <c r="EE236" s="81">
        <f>DT236</f>
        <v>2</v>
      </c>
      <c r="EF236" s="2"/>
      <c r="EG236" s="77">
        <f>DX236/BL236*1000</f>
        <v>3.3139534883720927</v>
      </c>
      <c r="EH236" s="83">
        <f>DY236/BU236*1000</f>
        <v>2.3590333716915994</v>
      </c>
      <c r="EI236" s="83">
        <f>DZ236/CD236*1000</f>
        <v>2.125337469125165</v>
      </c>
      <c r="EJ236" s="81">
        <f>EA236/CM236*1000</f>
        <v>1.2033004813201924</v>
      </c>
      <c r="EK236" s="81">
        <f>EB236/CV236*1000</f>
        <v>1.4250698284215926</v>
      </c>
      <c r="EL236" s="81">
        <f>EC236/DN236*1000</f>
        <v>1.9193857965451055</v>
      </c>
      <c r="EM236" s="81">
        <f>ED236/DN236*1000</f>
        <v>1.7500282262617137</v>
      </c>
      <c r="EN236" s="81">
        <f>EE236/DS236*1000</f>
        <v>0.11100627185435977</v>
      </c>
      <c r="EO236" s="2"/>
      <c r="EP236" s="83">
        <f>DY236-DX236</f>
        <v>-16</v>
      </c>
      <c r="EQ236" s="83">
        <f>DZ236-DY236</f>
        <v>-4</v>
      </c>
      <c r="ER236" s="83">
        <f>EA236-DZ236</f>
        <v>-16</v>
      </c>
      <c r="ES236" s="83">
        <f>EB236-EA236</f>
        <v>4</v>
      </c>
      <c r="ET236" s="83">
        <f>EC236-EB236</f>
        <v>9</v>
      </c>
      <c r="EU236" s="83">
        <f>ED236-EC236</f>
        <v>-3</v>
      </c>
      <c r="EV236" s="83">
        <f>EE236-ED236</f>
        <v>-29</v>
      </c>
      <c r="EW236" s="2">
        <f>EU236+EV236</f>
        <v>-32</v>
      </c>
      <c r="EX236" s="2">
        <f>SUM(ES236:EV236)</f>
        <v>-19</v>
      </c>
      <c r="EY236" s="54"/>
      <c r="EZ236" s="77">
        <f>BR236</f>
        <v>3.3139534883720927</v>
      </c>
      <c r="FA236" s="83">
        <f>CA236</f>
        <v>2.3590333716915994</v>
      </c>
      <c r="FB236" s="83">
        <f>CJ236</f>
        <v>2.125337469125165</v>
      </c>
      <c r="FC236" s="81">
        <f>CS236</f>
        <v>1.2033004813201924</v>
      </c>
      <c r="FD236" s="83">
        <f>DB236</f>
        <v>1.4250698284215926</v>
      </c>
      <c r="FE236" s="83">
        <f>DP236</f>
        <v>1.7500282262617137</v>
      </c>
      <c r="FF236" s="83">
        <f>DP236</f>
        <v>1.7500282262617137</v>
      </c>
      <c r="FG236" s="83">
        <f>DU236</f>
        <v>0.11100627185435977</v>
      </c>
      <c r="FH236" s="2">
        <f>EW236/DE236*1000</f>
        <v>-1.8185951352580132</v>
      </c>
      <c r="FI236" s="2">
        <f>EX236/CM236*1000</f>
        <v>-1.0887004354801741</v>
      </c>
      <c r="FJ236" s="2"/>
      <c r="FK236" s="3">
        <f>EE236</f>
        <v>2</v>
      </c>
    </row>
    <row r="237" spans="1:167" ht="12" customHeight="1" x14ac:dyDescent="0.25">
      <c r="A237" s="2">
        <v>1</v>
      </c>
      <c r="B237" s="10" t="s">
        <v>153</v>
      </c>
      <c r="C237" s="197">
        <v>71070</v>
      </c>
      <c r="D237" s="10"/>
      <c r="E237" s="2" t="s">
        <v>419</v>
      </c>
      <c r="F237" s="33"/>
      <c r="G237" s="33" t="s">
        <v>176</v>
      </c>
      <c r="H237" s="33" t="s">
        <v>176</v>
      </c>
      <c r="I237" s="33"/>
      <c r="J237" s="33">
        <v>100</v>
      </c>
      <c r="K237" s="33">
        <f>SUM(I237+J237)</f>
        <v>100</v>
      </c>
      <c r="L237" s="33"/>
      <c r="M237" s="45"/>
      <c r="N237" s="45">
        <v>94</v>
      </c>
      <c r="O237" s="45"/>
      <c r="P237" s="45"/>
      <c r="Q237" s="45"/>
      <c r="R237" s="45"/>
      <c r="S237" s="45"/>
      <c r="T237" s="45"/>
      <c r="U237" s="45"/>
      <c r="V237" s="45"/>
      <c r="W237" s="61"/>
      <c r="X237" s="45">
        <f>SUM(M237:W237)</f>
        <v>94</v>
      </c>
      <c r="Y237" s="3">
        <v>143</v>
      </c>
      <c r="Z237" s="147">
        <v>10</v>
      </c>
      <c r="AA237" s="3">
        <f>SUM(Y237:Z237)</f>
        <v>153</v>
      </c>
      <c r="AB237" s="178" t="s">
        <v>694</v>
      </c>
      <c r="AC237" s="178">
        <v>84</v>
      </c>
      <c r="AD237" s="178"/>
      <c r="AE237" s="178"/>
      <c r="AF237" s="178"/>
      <c r="AG237" s="178"/>
      <c r="AH237" s="178"/>
      <c r="AI237" s="178"/>
      <c r="AJ237" s="178"/>
      <c r="AK237" s="178">
        <v>43</v>
      </c>
      <c r="AL237" s="178"/>
      <c r="AM237" s="178" t="s">
        <v>694</v>
      </c>
      <c r="AN237" s="178" t="s">
        <v>694</v>
      </c>
      <c r="AO237" s="178"/>
      <c r="AP237" s="178"/>
      <c r="AQ237" s="178"/>
      <c r="AR237" s="178"/>
      <c r="AS237" s="178">
        <v>16</v>
      </c>
      <c r="AT237" s="178"/>
      <c r="AU237" s="29">
        <f>SUM(AB237:AT237)</f>
        <v>143</v>
      </c>
      <c r="AV237" s="178">
        <f>SUM(AB237:AJ237)</f>
        <v>84</v>
      </c>
      <c r="AW237" s="178">
        <f>SUM(AK237:AL237)</f>
        <v>43</v>
      </c>
      <c r="AX237" s="178">
        <f>SUM(AM237:AT237)</f>
        <v>16</v>
      </c>
      <c r="AY237" s="29">
        <f>SUM(AV237:AX237)</f>
        <v>143</v>
      </c>
      <c r="AZ237" s="3"/>
      <c r="BA237" s="2">
        <f>AV237</f>
        <v>84</v>
      </c>
      <c r="BB237" s="2">
        <f>AW237</f>
        <v>43</v>
      </c>
      <c r="BC237" s="2">
        <f>AX237</f>
        <v>16</v>
      </c>
      <c r="BD237" s="3">
        <f>AY237</f>
        <v>143</v>
      </c>
      <c r="BE237" s="3">
        <f>EK237</f>
        <v>6.1530067895247331</v>
      </c>
      <c r="BF237" s="2">
        <f>BA237/CV237*1000</f>
        <v>2.5460717749757515</v>
      </c>
      <c r="BG237" s="2">
        <f>BB237/CV237*1000</f>
        <v>1.3033462657613968</v>
      </c>
      <c r="BH237" s="2">
        <f>BC237/CV237*1000</f>
        <v>0.48496605237633367</v>
      </c>
      <c r="BI237" s="3">
        <f>BD237/CV237*1000</f>
        <v>4.3343840931134823</v>
      </c>
      <c r="BJ237" s="3"/>
      <c r="BK237" s="21">
        <v>32249</v>
      </c>
      <c r="BL237" s="3">
        <v>32012</v>
      </c>
      <c r="BM237" s="2">
        <v>237</v>
      </c>
      <c r="BN237" s="2">
        <v>237</v>
      </c>
      <c r="BO237" s="45"/>
      <c r="BP237" s="2">
        <f>BN237+BO237</f>
        <v>237</v>
      </c>
      <c r="BQ237" s="2">
        <f>BM237/BL237*1000</f>
        <v>7.4034736973634887</v>
      </c>
      <c r="BR237" s="2">
        <f>BP237/BL237*1000</f>
        <v>7.4034736973634887</v>
      </c>
      <c r="BS237" s="2"/>
      <c r="BT237" s="7">
        <v>32363</v>
      </c>
      <c r="BU237" s="3">
        <v>32126</v>
      </c>
      <c r="BV237" s="2">
        <f>BT237-BU237</f>
        <v>237</v>
      </c>
      <c r="BW237" s="2">
        <v>237</v>
      </c>
      <c r="BX237" s="61"/>
      <c r="BY237" s="2">
        <f>BW237+BX237</f>
        <v>237</v>
      </c>
      <c r="BZ237" s="2">
        <f>BV237/BU237*1000</f>
        <v>7.3772022660773198</v>
      </c>
      <c r="CA237" s="2">
        <f>BY237/BU237*1000</f>
        <v>7.3772022660773198</v>
      </c>
      <c r="CB237" s="2"/>
      <c r="CC237" s="105">
        <v>32585</v>
      </c>
      <c r="CD237" s="3">
        <v>32371</v>
      </c>
      <c r="CE237" s="2">
        <f>CC237-CD237</f>
        <v>214</v>
      </c>
      <c r="CF237" s="2">
        <v>214</v>
      </c>
      <c r="CG237" s="61"/>
      <c r="CH237" s="2">
        <f>CF237+CG237</f>
        <v>214</v>
      </c>
      <c r="CI237" s="2">
        <f>CE237/CD237*1000</f>
        <v>6.6108553952611908</v>
      </c>
      <c r="CJ237" s="2">
        <f>CH237/CD237*1000</f>
        <v>6.6108553952611908</v>
      </c>
      <c r="CK237" s="2"/>
      <c r="CL237" s="105">
        <v>32926</v>
      </c>
      <c r="CM237" s="3">
        <v>32767</v>
      </c>
      <c r="CN237" s="2">
        <f>CL237-CM237</f>
        <v>159</v>
      </c>
      <c r="CO237" s="2">
        <f>CN237</f>
        <v>159</v>
      </c>
      <c r="CP237" s="61"/>
      <c r="CQ237" s="2">
        <f>CO237+CP237</f>
        <v>159</v>
      </c>
      <c r="CR237" s="2">
        <f>CN237/CM237*1000</f>
        <v>4.8524430066835533</v>
      </c>
      <c r="CS237" s="2">
        <f>CQ237/CM237*1000</f>
        <v>4.8524430066835533</v>
      </c>
      <c r="CT237" s="2"/>
      <c r="CU237" s="132">
        <v>33195</v>
      </c>
      <c r="CV237" s="3">
        <v>32992</v>
      </c>
      <c r="CW237" s="2">
        <f>CU237-CV237</f>
        <v>203</v>
      </c>
      <c r="CX237" s="2">
        <f>CW237</f>
        <v>203</v>
      </c>
      <c r="CY237" s="61"/>
      <c r="CZ237" s="2">
        <f>CX237+CY237</f>
        <v>203</v>
      </c>
      <c r="DA237" s="2">
        <f>CW237/CV237*1000</f>
        <v>6.1530067895247331</v>
      </c>
      <c r="DB237" s="2">
        <f>CZ237/CV237*1000</f>
        <v>6.1530067895247331</v>
      </c>
      <c r="DC237" s="2"/>
      <c r="DD237" s="132">
        <v>33308</v>
      </c>
      <c r="DE237" s="3">
        <v>33137</v>
      </c>
      <c r="DF237" s="2">
        <f>DD237-DE237</f>
        <v>171</v>
      </c>
      <c r="DG237" s="2">
        <f>DF237</f>
        <v>171</v>
      </c>
      <c r="DH237" s="61"/>
      <c r="DI237" s="2">
        <f>DG237+DH237</f>
        <v>171</v>
      </c>
      <c r="DJ237" s="2">
        <f>DF237/DE237*1000</f>
        <v>5.1603947249298372</v>
      </c>
      <c r="DK237" s="2">
        <f>DI237/DE237*1000</f>
        <v>5.1603947249298372</v>
      </c>
      <c r="DL237" s="2"/>
      <c r="DM237" s="132">
        <v>33508</v>
      </c>
      <c r="DN237" s="2">
        <v>33386</v>
      </c>
      <c r="DO237" s="3">
        <f>DM237-DN237</f>
        <v>122</v>
      </c>
      <c r="DP237" s="3">
        <f>DO237/DN237*1000</f>
        <v>3.6542263224105911</v>
      </c>
      <c r="DQ237" s="2"/>
      <c r="DR237" s="132">
        <v>33812</v>
      </c>
      <c r="DS237" s="2">
        <v>33695</v>
      </c>
      <c r="DT237" s="3">
        <f>DR237-DS237</f>
        <v>117</v>
      </c>
      <c r="DU237" s="3">
        <f>DT237/DS237*1000</f>
        <v>3.4723252708116932</v>
      </c>
      <c r="DV237" s="2"/>
      <c r="DW237" s="2"/>
      <c r="DX237" s="77">
        <f>BP237</f>
        <v>237</v>
      </c>
      <c r="DY237" s="83">
        <f>BY237</f>
        <v>237</v>
      </c>
      <c r="DZ237" s="83">
        <f>CH237</f>
        <v>214</v>
      </c>
      <c r="EA237" s="81">
        <f>CQ237</f>
        <v>159</v>
      </c>
      <c r="EB237" s="81">
        <f>CZ237</f>
        <v>203</v>
      </c>
      <c r="EC237" s="81">
        <f>DI237</f>
        <v>171</v>
      </c>
      <c r="ED237" s="81">
        <f>DO237</f>
        <v>122</v>
      </c>
      <c r="EE237" s="81">
        <f>DT237</f>
        <v>117</v>
      </c>
      <c r="EF237" s="2"/>
      <c r="EG237" s="77">
        <f>DX237/BL237*1000</f>
        <v>7.4034736973634887</v>
      </c>
      <c r="EH237" s="83">
        <f>DY237/BU237*1000</f>
        <v>7.3772022660773198</v>
      </c>
      <c r="EI237" s="83">
        <f>DZ237/CD237*1000</f>
        <v>6.6108553952611908</v>
      </c>
      <c r="EJ237" s="81">
        <f>EA237/CM237*1000</f>
        <v>4.8524430066835533</v>
      </c>
      <c r="EK237" s="81">
        <f>EB237/CV237*1000</f>
        <v>6.1530067895247331</v>
      </c>
      <c r="EL237" s="81">
        <f>EC237/DN237*1000</f>
        <v>5.1219073863295996</v>
      </c>
      <c r="EM237" s="81">
        <f>ED237/DN237*1000</f>
        <v>3.6542263224105911</v>
      </c>
      <c r="EN237" s="81">
        <f>EE237/DS237*1000</f>
        <v>3.4723252708116932</v>
      </c>
      <c r="EO237" s="2"/>
      <c r="EP237" s="83">
        <f>DY237-DX237</f>
        <v>0</v>
      </c>
      <c r="EQ237" s="83">
        <f>DZ237-DY237</f>
        <v>-23</v>
      </c>
      <c r="ER237" s="83">
        <f>EA237-DZ237</f>
        <v>-55</v>
      </c>
      <c r="ES237" s="83">
        <f>EB237-EA237</f>
        <v>44</v>
      </c>
      <c r="ET237" s="83">
        <f>EC237-EB237</f>
        <v>-32</v>
      </c>
      <c r="EU237" s="83">
        <f>ED237-EC237</f>
        <v>-49</v>
      </c>
      <c r="EV237" s="83">
        <f>EE237-ED237</f>
        <v>-5</v>
      </c>
      <c r="EW237" s="2">
        <f>EU237+EV237</f>
        <v>-54</v>
      </c>
      <c r="EX237" s="2">
        <f>SUM(ES237:EV237)</f>
        <v>-42</v>
      </c>
      <c r="EY237" s="54"/>
      <c r="EZ237" s="77">
        <f>BR237</f>
        <v>7.4034736973634887</v>
      </c>
      <c r="FA237" s="83">
        <f>CA237</f>
        <v>7.3772022660773198</v>
      </c>
      <c r="FB237" s="83">
        <f>CJ237</f>
        <v>6.6108553952611908</v>
      </c>
      <c r="FC237" s="81">
        <f>CS237</f>
        <v>4.8524430066835533</v>
      </c>
      <c r="FD237" s="83">
        <f>DB237</f>
        <v>6.1530067895247331</v>
      </c>
      <c r="FE237" s="83">
        <f>DP237</f>
        <v>3.6542263224105911</v>
      </c>
      <c r="FF237" s="83">
        <f>DP237</f>
        <v>3.6542263224105911</v>
      </c>
      <c r="FG237" s="83">
        <f>DU237</f>
        <v>3.4723252708116932</v>
      </c>
      <c r="FH237" s="2">
        <f>EW237/DE237*1000</f>
        <v>-1.6295983341883695</v>
      </c>
      <c r="FI237" s="2">
        <f>EX237/CM237*1000</f>
        <v>-1.2817773979918821</v>
      </c>
      <c r="FJ237" s="2"/>
      <c r="FK237" s="3">
        <f>EE237</f>
        <v>117</v>
      </c>
    </row>
    <row r="238" spans="1:167" ht="12" customHeight="1" x14ac:dyDescent="0.25">
      <c r="A238" s="2">
        <v>1</v>
      </c>
      <c r="B238" s="10" t="s">
        <v>149</v>
      </c>
      <c r="C238" s="197">
        <v>33039</v>
      </c>
      <c r="D238" s="10"/>
      <c r="E238" s="2" t="s">
        <v>420</v>
      </c>
      <c r="F238" s="33"/>
      <c r="G238" s="33"/>
      <c r="H238" s="33"/>
      <c r="I238" s="33"/>
      <c r="J238" s="33"/>
      <c r="K238" s="33"/>
      <c r="L238" s="33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61"/>
      <c r="X238" s="45"/>
      <c r="Y238" s="3">
        <v>3</v>
      </c>
      <c r="Z238" s="147">
        <v>7</v>
      </c>
      <c r="AA238" s="3">
        <f>SUM(Y238:Z238)</f>
        <v>10</v>
      </c>
      <c r="AB238" s="178"/>
      <c r="AC238" s="178"/>
      <c r="AD238" s="178"/>
      <c r="AE238" s="178"/>
      <c r="AF238" s="178"/>
      <c r="AG238" s="178"/>
      <c r="AH238" s="178"/>
      <c r="AI238" s="178"/>
      <c r="AJ238" s="178"/>
      <c r="AK238" s="178">
        <v>3</v>
      </c>
      <c r="AL238" s="178"/>
      <c r="AM238" s="178"/>
      <c r="AN238" s="178"/>
      <c r="AO238" s="178"/>
      <c r="AP238" s="178"/>
      <c r="AQ238" s="178"/>
      <c r="AR238" s="178"/>
      <c r="AS238" s="178"/>
      <c r="AT238" s="178"/>
      <c r="AU238" s="29">
        <f>SUM(AB238:AT238)</f>
        <v>3</v>
      </c>
      <c r="AV238" s="178">
        <f>SUM(AB238:AJ238)</f>
        <v>0</v>
      </c>
      <c r="AW238" s="178">
        <f>SUM(AK238:AL238)</f>
        <v>3</v>
      </c>
      <c r="AX238" s="178">
        <f>SUM(AM238:AT238)</f>
        <v>0</v>
      </c>
      <c r="AY238" s="29">
        <f>SUM(AV238:AX238)</f>
        <v>3</v>
      </c>
      <c r="AZ238" s="3"/>
      <c r="BA238" s="2">
        <f>AV238</f>
        <v>0</v>
      </c>
      <c r="BB238" s="2">
        <f>AW238</f>
        <v>3</v>
      </c>
      <c r="BC238" s="2">
        <f>AX238</f>
        <v>0</v>
      </c>
      <c r="BD238" s="3">
        <f>AY238</f>
        <v>3</v>
      </c>
      <c r="BE238" s="3">
        <f>EK238</f>
        <v>0.63873275421563613</v>
      </c>
      <c r="BF238" s="2">
        <f>BA238/CV238*1000</f>
        <v>0</v>
      </c>
      <c r="BG238" s="2">
        <f>BB238/CV238*1000</f>
        <v>0.38323965252938175</v>
      </c>
      <c r="BH238" s="2">
        <f>BC238/CV238*1000</f>
        <v>0</v>
      </c>
      <c r="BI238" s="3">
        <f>BD238/CV238*1000</f>
        <v>0.38323965252938175</v>
      </c>
      <c r="BJ238" s="3"/>
      <c r="BK238" s="21">
        <v>7961</v>
      </c>
      <c r="BL238" s="3">
        <v>7939</v>
      </c>
      <c r="BM238" s="2">
        <v>22</v>
      </c>
      <c r="BN238" s="2">
        <v>22</v>
      </c>
      <c r="BO238" s="45"/>
      <c r="BP238" s="2">
        <f>BN238+BO238</f>
        <v>22</v>
      </c>
      <c r="BQ238" s="2">
        <f>BM238/BL238*1000</f>
        <v>2.7711298652223202</v>
      </c>
      <c r="BR238" s="2">
        <f>BP238/BL238*1000</f>
        <v>2.7711298652223202</v>
      </c>
      <c r="BS238" s="2"/>
      <c r="BT238" s="7">
        <v>7916</v>
      </c>
      <c r="BU238" s="3">
        <v>7894</v>
      </c>
      <c r="BV238" s="2">
        <f>BT238-BU238</f>
        <v>22</v>
      </c>
      <c r="BW238" s="2">
        <v>22</v>
      </c>
      <c r="BX238" s="61"/>
      <c r="BY238" s="2">
        <f>BW238+BX238</f>
        <v>22</v>
      </c>
      <c r="BZ238" s="2">
        <f>BV238/BU238*1000</f>
        <v>2.7869267798327844</v>
      </c>
      <c r="CA238" s="2">
        <f>BY238/BU238*1000</f>
        <v>2.7869267798327844</v>
      </c>
      <c r="CB238" s="2"/>
      <c r="CC238" s="105">
        <v>7865</v>
      </c>
      <c r="CD238" s="3">
        <v>7849</v>
      </c>
      <c r="CE238" s="2">
        <f>CC238-CD238</f>
        <v>16</v>
      </c>
      <c r="CF238" s="2">
        <v>16</v>
      </c>
      <c r="CG238" s="61"/>
      <c r="CH238" s="2">
        <f>CF238+CG238</f>
        <v>16</v>
      </c>
      <c r="CI238" s="2">
        <f>CE238/CD238*1000</f>
        <v>2.0384762390113389</v>
      </c>
      <c r="CJ238" s="2">
        <f>CH238/CD238*1000</f>
        <v>2.0384762390113389</v>
      </c>
      <c r="CK238" s="2"/>
      <c r="CL238" s="105">
        <v>7885</v>
      </c>
      <c r="CM238" s="3">
        <v>7886</v>
      </c>
      <c r="CN238" s="2">
        <f>CL238-CM238</f>
        <v>-1</v>
      </c>
      <c r="CO238" s="2">
        <f>CN238</f>
        <v>-1</v>
      </c>
      <c r="CP238" s="61"/>
      <c r="CQ238" s="2">
        <f>CO238+CP238</f>
        <v>-1</v>
      </c>
      <c r="CR238" s="2">
        <f>CN238/CM238*1000</f>
        <v>-0.12680699974638598</v>
      </c>
      <c r="CS238" s="2">
        <f>CQ238/CM238*1000</f>
        <v>-0.12680699974638598</v>
      </c>
      <c r="CT238" s="2"/>
      <c r="CU238" s="132">
        <v>7833</v>
      </c>
      <c r="CV238" s="3">
        <v>7828</v>
      </c>
      <c r="CW238" s="2">
        <f>CU238-CV238</f>
        <v>5</v>
      </c>
      <c r="CX238" s="2">
        <f>CW238</f>
        <v>5</v>
      </c>
      <c r="CY238" s="61"/>
      <c r="CZ238" s="2">
        <f>CX238+CY238</f>
        <v>5</v>
      </c>
      <c r="DA238" s="2">
        <f>CW238/CV238*1000</f>
        <v>0.63873275421563613</v>
      </c>
      <c r="DB238" s="2">
        <f>CZ238/CV238*1000</f>
        <v>0.63873275421563613</v>
      </c>
      <c r="DC238" s="2"/>
      <c r="DD238" s="132">
        <v>7797</v>
      </c>
      <c r="DE238" s="3">
        <v>7778</v>
      </c>
      <c r="DF238" s="2">
        <f>DD238-DE238</f>
        <v>19</v>
      </c>
      <c r="DG238" s="2">
        <f>DF238</f>
        <v>19</v>
      </c>
      <c r="DH238" s="61"/>
      <c r="DI238" s="2">
        <f>DG238+DH238</f>
        <v>19</v>
      </c>
      <c r="DJ238" s="2">
        <f>DF238/DE238*1000</f>
        <v>2.4427873489328875</v>
      </c>
      <c r="DK238" s="2">
        <f>DI238/DE238*1000</f>
        <v>2.4427873489328875</v>
      </c>
      <c r="DL238" s="2"/>
      <c r="DM238" s="132">
        <v>7862</v>
      </c>
      <c r="DN238" s="2">
        <v>7846</v>
      </c>
      <c r="DO238" s="3">
        <f>DM238-DN238</f>
        <v>16</v>
      </c>
      <c r="DP238" s="3">
        <f>DO238/DN238*1000</f>
        <v>2.0392556716798369</v>
      </c>
      <c r="DQ238" s="2"/>
      <c r="DR238" s="132">
        <v>7889</v>
      </c>
      <c r="DS238" s="2">
        <v>7903</v>
      </c>
      <c r="DT238" s="3">
        <f>DR238-DS238</f>
        <v>-14</v>
      </c>
      <c r="DU238" s="3">
        <f>DT238/DS238*1000</f>
        <v>-1.7714791851195748</v>
      </c>
      <c r="DV238" s="2"/>
      <c r="DW238" s="2"/>
      <c r="DX238" s="77">
        <f>BP238</f>
        <v>22</v>
      </c>
      <c r="DY238" s="83">
        <f>BY238</f>
        <v>22</v>
      </c>
      <c r="DZ238" s="83">
        <f>CH238</f>
        <v>16</v>
      </c>
      <c r="EA238" s="81">
        <f>CQ238</f>
        <v>-1</v>
      </c>
      <c r="EB238" s="81">
        <f>CZ238</f>
        <v>5</v>
      </c>
      <c r="EC238" s="81">
        <f>DI238</f>
        <v>19</v>
      </c>
      <c r="ED238" s="81">
        <f>DO238</f>
        <v>16</v>
      </c>
      <c r="EE238" s="81">
        <f>DT238</f>
        <v>-14</v>
      </c>
      <c r="EF238" s="2"/>
      <c r="EG238" s="77">
        <f>DX238/BL238*1000</f>
        <v>2.7711298652223202</v>
      </c>
      <c r="EH238" s="83">
        <f>DY238/BU238*1000</f>
        <v>2.7869267798327844</v>
      </c>
      <c r="EI238" s="83">
        <f>DZ238/CD238*1000</f>
        <v>2.0384762390113389</v>
      </c>
      <c r="EJ238" s="81">
        <f>EA238/CM238*1000</f>
        <v>-0.12680699974638598</v>
      </c>
      <c r="EK238" s="81">
        <f>EB238/CV238*1000</f>
        <v>0.63873275421563613</v>
      </c>
      <c r="EL238" s="81">
        <f>EC238/DN238*1000</f>
        <v>2.4216161101198064</v>
      </c>
      <c r="EM238" s="81">
        <f>ED238/DN238*1000</f>
        <v>2.0392556716798369</v>
      </c>
      <c r="EN238" s="81">
        <f>EE238/DS238*1000</f>
        <v>-1.7714791851195748</v>
      </c>
      <c r="EO238" s="2"/>
      <c r="EP238" s="83">
        <f>DY238-DX238</f>
        <v>0</v>
      </c>
      <c r="EQ238" s="83">
        <f>DZ238-DY238</f>
        <v>-6</v>
      </c>
      <c r="ER238" s="83">
        <f>EA238-DZ238</f>
        <v>-17</v>
      </c>
      <c r="ES238" s="83">
        <f>EB238-EA238</f>
        <v>6</v>
      </c>
      <c r="ET238" s="83">
        <f>EC238-EB238</f>
        <v>14</v>
      </c>
      <c r="EU238" s="83">
        <f>ED238-EC238</f>
        <v>-3</v>
      </c>
      <c r="EV238" s="83">
        <f>EE238-ED238</f>
        <v>-30</v>
      </c>
      <c r="EW238" s="2">
        <f>EU238+EV238</f>
        <v>-33</v>
      </c>
      <c r="EX238" s="2">
        <f>SUM(ES238:EV238)</f>
        <v>-13</v>
      </c>
      <c r="EY238" s="54"/>
      <c r="EZ238" s="77">
        <f>BR238</f>
        <v>2.7711298652223202</v>
      </c>
      <c r="FA238" s="83">
        <f>CA238</f>
        <v>2.7869267798327844</v>
      </c>
      <c r="FB238" s="83">
        <f>CJ238</f>
        <v>2.0384762390113389</v>
      </c>
      <c r="FC238" s="81">
        <f>CS238</f>
        <v>-0.12680699974638598</v>
      </c>
      <c r="FD238" s="83">
        <f>DB238</f>
        <v>0.63873275421563613</v>
      </c>
      <c r="FE238" s="83">
        <f>DP238</f>
        <v>2.0392556716798369</v>
      </c>
      <c r="FF238" s="83">
        <f>DP238</f>
        <v>2.0392556716798369</v>
      </c>
      <c r="FG238" s="83">
        <f>DU238</f>
        <v>-1.7714791851195748</v>
      </c>
      <c r="FH238" s="2">
        <f>EW238/DE238*1000</f>
        <v>-4.2427359218308043</v>
      </c>
      <c r="FI238" s="2">
        <f>EX238/CM238*1000</f>
        <v>-1.6484909967030179</v>
      </c>
      <c r="FJ238" s="2"/>
      <c r="FK238" s="3">
        <f>EE238</f>
        <v>-14</v>
      </c>
    </row>
    <row r="239" spans="1:167" ht="12" customHeight="1" x14ac:dyDescent="0.25">
      <c r="A239" s="2">
        <v>1</v>
      </c>
      <c r="B239" s="10" t="s">
        <v>147</v>
      </c>
      <c r="C239" s="197">
        <v>24041</v>
      </c>
      <c r="D239" s="10"/>
      <c r="E239" s="2" t="s">
        <v>421</v>
      </c>
      <c r="F239" s="33"/>
      <c r="G239" s="33"/>
      <c r="H239" s="33"/>
      <c r="I239" s="33"/>
      <c r="J239" s="33"/>
      <c r="K239" s="33"/>
      <c r="L239" s="33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61"/>
      <c r="X239" s="45"/>
      <c r="Y239" s="3">
        <v>10</v>
      </c>
      <c r="Z239" s="147">
        <v>4</v>
      </c>
      <c r="AA239" s="3">
        <f>SUM(Y239:Z239)</f>
        <v>14</v>
      </c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>
        <v>15</v>
      </c>
      <c r="AL239" s="178"/>
      <c r="AM239" s="178"/>
      <c r="AN239" s="178"/>
      <c r="AO239" s="178"/>
      <c r="AP239" s="178"/>
      <c r="AQ239" s="178"/>
      <c r="AR239" s="178"/>
      <c r="AS239" s="178"/>
      <c r="AT239" s="178"/>
      <c r="AU239" s="29">
        <f>SUM(AB239:AT239)</f>
        <v>15</v>
      </c>
      <c r="AV239" s="178">
        <f>SUM(AB239:AJ239)</f>
        <v>0</v>
      </c>
      <c r="AW239" s="178">
        <f>SUM(AK239:AL239)</f>
        <v>15</v>
      </c>
      <c r="AX239" s="178">
        <f>SUM(AM239:AT239)</f>
        <v>0</v>
      </c>
      <c r="AY239" s="29">
        <f>SUM(AV239:AX239)</f>
        <v>15</v>
      </c>
      <c r="AZ239" s="3"/>
      <c r="BA239" s="2">
        <f>AV239</f>
        <v>0</v>
      </c>
      <c r="BB239" s="2">
        <f>AW239</f>
        <v>15</v>
      </c>
      <c r="BC239" s="2">
        <f>AX239</f>
        <v>0</v>
      </c>
      <c r="BD239" s="3">
        <f>AY239</f>
        <v>15</v>
      </c>
      <c r="BE239" s="3">
        <f>EK239</f>
        <v>2.0316354665505734</v>
      </c>
      <c r="BF239" s="2">
        <f>BA239/CV239*1000</f>
        <v>0</v>
      </c>
      <c r="BG239" s="2">
        <f>BB239/CV239*1000</f>
        <v>2.1767522855898997</v>
      </c>
      <c r="BH239" s="2">
        <f>BC239/CV239*1000</f>
        <v>0</v>
      </c>
      <c r="BI239" s="3">
        <f>BD239/CV239*1000</f>
        <v>2.1767522855898997</v>
      </c>
      <c r="BJ239" s="3"/>
      <c r="BK239" s="21">
        <v>6762</v>
      </c>
      <c r="BL239" s="3">
        <v>6731</v>
      </c>
      <c r="BM239" s="2">
        <v>31</v>
      </c>
      <c r="BN239" s="2">
        <v>31</v>
      </c>
      <c r="BO239" s="45"/>
      <c r="BP239" s="2">
        <f>BN239+BO239</f>
        <v>31</v>
      </c>
      <c r="BQ239" s="2">
        <f>BM239/BL239*1000</f>
        <v>4.6055563809240825</v>
      </c>
      <c r="BR239" s="2">
        <f>BP239/BL239*1000</f>
        <v>4.6055563809240825</v>
      </c>
      <c r="BS239" s="2"/>
      <c r="BT239" s="7">
        <v>6740</v>
      </c>
      <c r="BU239" s="3">
        <v>6718</v>
      </c>
      <c r="BV239" s="2">
        <f>BT239-BU239</f>
        <v>22</v>
      </c>
      <c r="BW239" s="2">
        <v>22</v>
      </c>
      <c r="BX239" s="61"/>
      <c r="BY239" s="2">
        <f>BW239+BX239</f>
        <v>22</v>
      </c>
      <c r="BZ239" s="2">
        <f>BV239/BU239*1000</f>
        <v>3.2747841619529621</v>
      </c>
      <c r="CA239" s="2">
        <f>BY239/BU239*1000</f>
        <v>3.2747841619529621</v>
      </c>
      <c r="CB239" s="2"/>
      <c r="CC239" s="105">
        <v>6749</v>
      </c>
      <c r="CD239" s="3">
        <v>6745</v>
      </c>
      <c r="CE239" s="2">
        <f>CC239-CD239</f>
        <v>4</v>
      </c>
      <c r="CF239" s="2">
        <v>4</v>
      </c>
      <c r="CG239" s="61"/>
      <c r="CH239" s="2">
        <f>CF239+CG239</f>
        <v>4</v>
      </c>
      <c r="CI239" s="2">
        <f>CE239/CD239*1000</f>
        <v>0.59303187546330616</v>
      </c>
      <c r="CJ239" s="2">
        <f>CH239/CD239*1000</f>
        <v>0.59303187546330616</v>
      </c>
      <c r="CK239" s="2"/>
      <c r="CL239" s="105">
        <v>6832</v>
      </c>
      <c r="CM239" s="3">
        <v>6818</v>
      </c>
      <c r="CN239" s="2">
        <f>CL239-CM239</f>
        <v>14</v>
      </c>
      <c r="CO239" s="2">
        <f>CN239</f>
        <v>14</v>
      </c>
      <c r="CP239" s="61"/>
      <c r="CQ239" s="2">
        <f>CO239+CP239</f>
        <v>14</v>
      </c>
      <c r="CR239" s="2">
        <f>CN239/CM239*1000</f>
        <v>2.0533880903490762</v>
      </c>
      <c r="CS239" s="2">
        <f>CQ239/CM239*1000</f>
        <v>2.0533880903490762</v>
      </c>
      <c r="CT239" s="2"/>
      <c r="CU239" s="132">
        <v>6905</v>
      </c>
      <c r="CV239" s="3">
        <v>6891</v>
      </c>
      <c r="CW239" s="2">
        <f>CU239-CV239</f>
        <v>14</v>
      </c>
      <c r="CX239" s="2">
        <f>CW239</f>
        <v>14</v>
      </c>
      <c r="CY239" s="61"/>
      <c r="CZ239" s="2">
        <f>CX239+CY239</f>
        <v>14</v>
      </c>
      <c r="DA239" s="2">
        <f>CW239/CV239*1000</f>
        <v>2.0316354665505734</v>
      </c>
      <c r="DB239" s="2">
        <f>CZ239/CV239*1000</f>
        <v>2.0316354665505734</v>
      </c>
      <c r="DC239" s="2"/>
      <c r="DD239" s="132">
        <v>6920</v>
      </c>
      <c r="DE239" s="3">
        <v>6904</v>
      </c>
      <c r="DF239" s="2">
        <f>DD239-DE239</f>
        <v>16</v>
      </c>
      <c r="DG239" s="2">
        <f>DF239</f>
        <v>16</v>
      </c>
      <c r="DH239" s="61"/>
      <c r="DI239" s="2">
        <f>DG239+DH239</f>
        <v>16</v>
      </c>
      <c r="DJ239" s="2">
        <f>DF239/DE239*1000</f>
        <v>2.3174971031286211</v>
      </c>
      <c r="DK239" s="2">
        <f>DI239/DE239*1000</f>
        <v>2.3174971031286211</v>
      </c>
      <c r="DL239" s="2"/>
      <c r="DM239" s="132">
        <v>6940</v>
      </c>
      <c r="DN239" s="2">
        <v>6940</v>
      </c>
      <c r="DO239" s="3">
        <f>DM239-DN239</f>
        <v>0</v>
      </c>
      <c r="DP239" s="3">
        <f>DO239/DN239*1000</f>
        <v>0</v>
      </c>
      <c r="DQ239" s="2"/>
      <c r="DR239" s="132">
        <v>6893</v>
      </c>
      <c r="DS239" s="2">
        <v>6884</v>
      </c>
      <c r="DT239" s="3">
        <f>DR239-DS239</f>
        <v>9</v>
      </c>
      <c r="DU239" s="3">
        <f>DT239/DS239*1000</f>
        <v>1.3073794305636257</v>
      </c>
      <c r="DV239" s="2"/>
      <c r="DW239" s="2"/>
      <c r="DX239" s="77">
        <f>BP239</f>
        <v>31</v>
      </c>
      <c r="DY239" s="83">
        <f>BY239</f>
        <v>22</v>
      </c>
      <c r="DZ239" s="83">
        <f>CH239</f>
        <v>4</v>
      </c>
      <c r="EA239" s="81">
        <f>CQ239</f>
        <v>14</v>
      </c>
      <c r="EB239" s="81">
        <f>CZ239</f>
        <v>14</v>
      </c>
      <c r="EC239" s="81">
        <f>DI239</f>
        <v>16</v>
      </c>
      <c r="ED239" s="81">
        <f>DO239</f>
        <v>0</v>
      </c>
      <c r="EE239" s="81">
        <f>DT239</f>
        <v>9</v>
      </c>
      <c r="EF239" s="2"/>
      <c r="EG239" s="77">
        <f>DX239/BL239*1000</f>
        <v>4.6055563809240825</v>
      </c>
      <c r="EH239" s="83">
        <f>DY239/BU239*1000</f>
        <v>3.2747841619529621</v>
      </c>
      <c r="EI239" s="83">
        <f>DZ239/CD239*1000</f>
        <v>0.59303187546330616</v>
      </c>
      <c r="EJ239" s="81">
        <f>EA239/CM239*1000</f>
        <v>2.0533880903490762</v>
      </c>
      <c r="EK239" s="81">
        <f>EB239/CV239*1000</f>
        <v>2.0316354665505734</v>
      </c>
      <c r="EL239" s="81">
        <f>EC239/DN239*1000</f>
        <v>2.3054755043227666</v>
      </c>
      <c r="EM239" s="81">
        <f>ED239/DN239*1000</f>
        <v>0</v>
      </c>
      <c r="EN239" s="81">
        <f>EE239/DS239*1000</f>
        <v>1.3073794305636257</v>
      </c>
      <c r="EO239" s="2"/>
      <c r="EP239" s="83">
        <f>DY239-DX239</f>
        <v>-9</v>
      </c>
      <c r="EQ239" s="83">
        <f>DZ239-DY239</f>
        <v>-18</v>
      </c>
      <c r="ER239" s="83">
        <f>EA239-DZ239</f>
        <v>10</v>
      </c>
      <c r="ES239" s="83">
        <f>EB239-EA239</f>
        <v>0</v>
      </c>
      <c r="ET239" s="83">
        <f>EC239-EB239</f>
        <v>2</v>
      </c>
      <c r="EU239" s="83">
        <f>ED239-EC239</f>
        <v>-16</v>
      </c>
      <c r="EV239" s="83">
        <f>EE239-ED239</f>
        <v>9</v>
      </c>
      <c r="EW239" s="2">
        <f>EU239+EV239</f>
        <v>-7</v>
      </c>
      <c r="EX239" s="2">
        <f>SUM(ES239:EV239)</f>
        <v>-5</v>
      </c>
      <c r="EY239" s="54"/>
      <c r="EZ239" s="77">
        <f>BR239</f>
        <v>4.6055563809240825</v>
      </c>
      <c r="FA239" s="83">
        <f>CA239</f>
        <v>3.2747841619529621</v>
      </c>
      <c r="FB239" s="83">
        <f>CJ239</f>
        <v>0.59303187546330616</v>
      </c>
      <c r="FC239" s="81">
        <f>CS239</f>
        <v>2.0533880903490762</v>
      </c>
      <c r="FD239" s="83">
        <f>DB239</f>
        <v>2.0316354665505734</v>
      </c>
      <c r="FE239" s="83">
        <f>DP239</f>
        <v>0</v>
      </c>
      <c r="FF239" s="83">
        <f>DP239</f>
        <v>0</v>
      </c>
      <c r="FG239" s="83">
        <f>DU239</f>
        <v>1.3073794305636257</v>
      </c>
      <c r="FH239" s="2">
        <f>EW239/DE239*1000</f>
        <v>-1.0139049826187716</v>
      </c>
      <c r="FI239" s="2">
        <f>EX239/CM239*1000</f>
        <v>-0.73335288941038423</v>
      </c>
      <c r="FJ239" s="2"/>
      <c r="FK239" s="3">
        <f>EE239</f>
        <v>9</v>
      </c>
    </row>
    <row r="240" spans="1:167" ht="12" customHeight="1" x14ac:dyDescent="0.25">
      <c r="A240" s="2">
        <v>1</v>
      </c>
      <c r="B240" s="10" t="s">
        <v>147</v>
      </c>
      <c r="C240" s="197">
        <v>23033</v>
      </c>
      <c r="D240" s="10"/>
      <c r="E240" s="2" t="s">
        <v>422</v>
      </c>
      <c r="F240" s="33"/>
      <c r="G240" s="33"/>
      <c r="H240" s="33"/>
      <c r="I240" s="33"/>
      <c r="J240" s="33"/>
      <c r="K240" s="33"/>
      <c r="L240" s="33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61"/>
      <c r="X240" s="45"/>
      <c r="Y240" s="3">
        <v>8</v>
      </c>
      <c r="Z240" s="147">
        <v>6</v>
      </c>
      <c r="AA240" s="3">
        <f>SUM(Y240:Z240)</f>
        <v>14</v>
      </c>
      <c r="AB240" s="178"/>
      <c r="AC240" s="178"/>
      <c r="AD240" s="178"/>
      <c r="AE240" s="178"/>
      <c r="AF240" s="178"/>
      <c r="AG240" s="178"/>
      <c r="AH240" s="178"/>
      <c r="AI240" s="178"/>
      <c r="AJ240" s="178"/>
      <c r="AK240" s="178">
        <v>12</v>
      </c>
      <c r="AL240" s="178"/>
      <c r="AM240" s="178"/>
      <c r="AN240" s="178"/>
      <c r="AO240" s="178"/>
      <c r="AP240" s="178"/>
      <c r="AQ240" s="178"/>
      <c r="AR240" s="178"/>
      <c r="AS240" s="178"/>
      <c r="AT240" s="178"/>
      <c r="AU240" s="29">
        <f>SUM(AB240:AT240)</f>
        <v>12</v>
      </c>
      <c r="AV240" s="178">
        <f>SUM(AB240:AJ240)</f>
        <v>0</v>
      </c>
      <c r="AW240" s="178">
        <f>SUM(AK240:AL240)</f>
        <v>12</v>
      </c>
      <c r="AX240" s="178">
        <f>SUM(AM240:AT240)</f>
        <v>0</v>
      </c>
      <c r="AY240" s="29">
        <f>SUM(AV240:AX240)</f>
        <v>12</v>
      </c>
      <c r="AZ240" s="3"/>
      <c r="BA240" s="2">
        <f>AV240</f>
        <v>0</v>
      </c>
      <c r="BB240" s="2">
        <f>AW240</f>
        <v>12</v>
      </c>
      <c r="BC240" s="2">
        <f>AX240</f>
        <v>0</v>
      </c>
      <c r="BD240" s="3">
        <f>AY240</f>
        <v>12</v>
      </c>
      <c r="BE240" s="3">
        <f>EK240</f>
        <v>1.0995052226498077</v>
      </c>
      <c r="BF240" s="2">
        <f>BA240/CV240*1000</f>
        <v>0</v>
      </c>
      <c r="BG240" s="2">
        <f>BB240/CV240*1000</f>
        <v>1.0995052226498077</v>
      </c>
      <c r="BH240" s="2">
        <f>BC240/CV240*1000</f>
        <v>0</v>
      </c>
      <c r="BI240" s="3">
        <f>BD240/CV240*1000</f>
        <v>1.0995052226498077</v>
      </c>
      <c r="BJ240" s="3"/>
      <c r="BK240" s="21">
        <v>10555</v>
      </c>
      <c r="BL240" s="3">
        <v>10545</v>
      </c>
      <c r="BM240" s="2">
        <v>10</v>
      </c>
      <c r="BN240" s="2">
        <v>10</v>
      </c>
      <c r="BO240" s="45"/>
      <c r="BP240" s="2">
        <f>BN240+BO240</f>
        <v>10</v>
      </c>
      <c r="BQ240" s="2">
        <f>BM240/BL240*1000</f>
        <v>0.94831673779042203</v>
      </c>
      <c r="BR240" s="2">
        <f>BP240/BL240*1000</f>
        <v>0.94831673779042203</v>
      </c>
      <c r="BS240" s="2"/>
      <c r="BT240" s="7">
        <v>10562</v>
      </c>
      <c r="BU240" s="3">
        <v>10544</v>
      </c>
      <c r="BV240" s="2">
        <f>BT240-BU240</f>
        <v>18</v>
      </c>
      <c r="BW240" s="2">
        <v>18</v>
      </c>
      <c r="BX240" s="61"/>
      <c r="BY240" s="2">
        <f>BW240+BX240</f>
        <v>18</v>
      </c>
      <c r="BZ240" s="2">
        <f>BV240/BU240*1000</f>
        <v>1.7071320182094083</v>
      </c>
      <c r="CA240" s="2">
        <f>BY240/BU240*1000</f>
        <v>1.7071320182094083</v>
      </c>
      <c r="CB240" s="2"/>
      <c r="CC240" s="105">
        <v>10639</v>
      </c>
      <c r="CD240" s="3">
        <v>10606</v>
      </c>
      <c r="CE240" s="2">
        <f>CC240-CD240</f>
        <v>33</v>
      </c>
      <c r="CF240" s="2">
        <v>33</v>
      </c>
      <c r="CG240" s="61"/>
      <c r="CH240" s="2">
        <f>CF240+CG240</f>
        <v>33</v>
      </c>
      <c r="CI240" s="2">
        <f>CE240/CD240*1000</f>
        <v>3.1114463511220065</v>
      </c>
      <c r="CJ240" s="2">
        <f>CH240/CD240*1000</f>
        <v>3.1114463511220065</v>
      </c>
      <c r="CK240" s="2"/>
      <c r="CL240" s="105">
        <v>10803</v>
      </c>
      <c r="CM240" s="3">
        <v>10792</v>
      </c>
      <c r="CN240" s="2">
        <f>CL240-CM240</f>
        <v>11</v>
      </c>
      <c r="CO240" s="2">
        <f>CN240</f>
        <v>11</v>
      </c>
      <c r="CP240" s="61"/>
      <c r="CQ240" s="2">
        <f>CO240+CP240</f>
        <v>11</v>
      </c>
      <c r="CR240" s="2">
        <f>CN240/CM240*1000</f>
        <v>1.0192735359525575</v>
      </c>
      <c r="CS240" s="2">
        <f>CQ240/CM240*1000</f>
        <v>1.0192735359525575</v>
      </c>
      <c r="CT240" s="2"/>
      <c r="CU240" s="132">
        <v>10926</v>
      </c>
      <c r="CV240" s="3">
        <v>10914</v>
      </c>
      <c r="CW240" s="2">
        <f>CU240-CV240</f>
        <v>12</v>
      </c>
      <c r="CX240" s="2">
        <f>CW240</f>
        <v>12</v>
      </c>
      <c r="CY240" s="61"/>
      <c r="CZ240" s="2">
        <f>CX240+CY240</f>
        <v>12</v>
      </c>
      <c r="DA240" s="2">
        <f>CW240/CV240*1000</f>
        <v>1.0995052226498077</v>
      </c>
      <c r="DB240" s="2">
        <f>CZ240/CV240*1000</f>
        <v>1.0995052226498077</v>
      </c>
      <c r="DC240" s="2"/>
      <c r="DD240" s="132">
        <v>11115</v>
      </c>
      <c r="DE240" s="3">
        <v>11098</v>
      </c>
      <c r="DF240" s="2">
        <f>DD240-DE240</f>
        <v>17</v>
      </c>
      <c r="DG240" s="2">
        <f>DF240</f>
        <v>17</v>
      </c>
      <c r="DH240" s="61"/>
      <c r="DI240" s="2">
        <f>DG240+DH240</f>
        <v>17</v>
      </c>
      <c r="DJ240" s="2">
        <f>DF240/DE240*1000</f>
        <v>1.5318075328888088</v>
      </c>
      <c r="DK240" s="2">
        <f>DI240/DE240*1000</f>
        <v>1.5318075328888088</v>
      </c>
      <c r="DL240" s="2"/>
      <c r="DM240" s="132">
        <v>11183</v>
      </c>
      <c r="DN240" s="2">
        <v>11171</v>
      </c>
      <c r="DO240" s="3">
        <f>DM240-DN240</f>
        <v>12</v>
      </c>
      <c r="DP240" s="3">
        <f>DO240/DN240*1000</f>
        <v>1.0742100080565751</v>
      </c>
      <c r="DQ240" s="2"/>
      <c r="DR240" s="132">
        <v>11342</v>
      </c>
      <c r="DS240" s="2">
        <v>11323</v>
      </c>
      <c r="DT240" s="3">
        <f>DR240-DS240</f>
        <v>19</v>
      </c>
      <c r="DU240" s="3">
        <f>DT240/DS240*1000</f>
        <v>1.6780005298949043</v>
      </c>
      <c r="DV240" s="2"/>
      <c r="DW240" s="2"/>
      <c r="DX240" s="77">
        <f>BP240</f>
        <v>10</v>
      </c>
      <c r="DY240" s="83">
        <f>BY240</f>
        <v>18</v>
      </c>
      <c r="DZ240" s="83">
        <f>CH240</f>
        <v>33</v>
      </c>
      <c r="EA240" s="81">
        <f>CQ240</f>
        <v>11</v>
      </c>
      <c r="EB240" s="81">
        <f>CZ240</f>
        <v>12</v>
      </c>
      <c r="EC240" s="81">
        <f>DI240</f>
        <v>17</v>
      </c>
      <c r="ED240" s="81">
        <f>DO240</f>
        <v>12</v>
      </c>
      <c r="EE240" s="81">
        <f>DT240</f>
        <v>19</v>
      </c>
      <c r="EF240" s="2"/>
      <c r="EG240" s="77">
        <f>DX240/BL240*1000</f>
        <v>0.94831673779042203</v>
      </c>
      <c r="EH240" s="83">
        <f>DY240/BU240*1000</f>
        <v>1.7071320182094083</v>
      </c>
      <c r="EI240" s="83">
        <f>DZ240/CD240*1000</f>
        <v>3.1114463511220065</v>
      </c>
      <c r="EJ240" s="81">
        <f>EA240/CM240*1000</f>
        <v>1.0192735359525575</v>
      </c>
      <c r="EK240" s="81">
        <f>EB240/CV240*1000</f>
        <v>1.0995052226498077</v>
      </c>
      <c r="EL240" s="81">
        <f>EC240/DN240*1000</f>
        <v>1.5217975114134814</v>
      </c>
      <c r="EM240" s="81">
        <f>ED240/DN240*1000</f>
        <v>1.0742100080565751</v>
      </c>
      <c r="EN240" s="81">
        <f>EE240/DS240*1000</f>
        <v>1.6780005298949043</v>
      </c>
      <c r="EO240" s="2"/>
      <c r="EP240" s="83">
        <f>DY240-DX240</f>
        <v>8</v>
      </c>
      <c r="EQ240" s="83">
        <f>DZ240-DY240</f>
        <v>15</v>
      </c>
      <c r="ER240" s="83">
        <f>EA240-DZ240</f>
        <v>-22</v>
      </c>
      <c r="ES240" s="83">
        <f>EB240-EA240</f>
        <v>1</v>
      </c>
      <c r="ET240" s="83">
        <f>EC240-EB240</f>
        <v>5</v>
      </c>
      <c r="EU240" s="83">
        <f>ED240-EC240</f>
        <v>-5</v>
      </c>
      <c r="EV240" s="83">
        <f>EE240-ED240</f>
        <v>7</v>
      </c>
      <c r="EW240" s="2">
        <f>EU240+EV240</f>
        <v>2</v>
      </c>
      <c r="EX240" s="2">
        <f>SUM(ES240:EV240)</f>
        <v>8</v>
      </c>
      <c r="EY240" s="54"/>
      <c r="EZ240" s="77">
        <f>BR240</f>
        <v>0.94831673779042203</v>
      </c>
      <c r="FA240" s="83">
        <f>CA240</f>
        <v>1.7071320182094083</v>
      </c>
      <c r="FB240" s="83">
        <f>CJ240</f>
        <v>3.1114463511220065</v>
      </c>
      <c r="FC240" s="81">
        <f>CS240</f>
        <v>1.0192735359525575</v>
      </c>
      <c r="FD240" s="83">
        <f>DB240</f>
        <v>1.0995052226498077</v>
      </c>
      <c r="FE240" s="83">
        <f>DP240</f>
        <v>1.0742100080565751</v>
      </c>
      <c r="FF240" s="83">
        <f>DP240</f>
        <v>1.0742100080565751</v>
      </c>
      <c r="FG240" s="83">
        <f>DU240</f>
        <v>1.6780005298949043</v>
      </c>
      <c r="FH240" s="2">
        <f>EW240/DE240*1000</f>
        <v>0.18021265092809516</v>
      </c>
      <c r="FI240" s="2">
        <f>EX240/CM240*1000</f>
        <v>0.7412898443291327</v>
      </c>
      <c r="FJ240" s="2"/>
      <c r="FK240" s="3">
        <f>EE240</f>
        <v>19</v>
      </c>
    </row>
    <row r="241" spans="1:167" ht="12" customHeight="1" x14ac:dyDescent="0.25">
      <c r="A241" s="2">
        <v>1</v>
      </c>
      <c r="B241" s="10" t="s">
        <v>153</v>
      </c>
      <c r="C241" s="197">
        <v>73032</v>
      </c>
      <c r="D241" s="10"/>
      <c r="E241" s="2" t="s">
        <v>423</v>
      </c>
      <c r="F241" s="33"/>
      <c r="G241" s="33"/>
      <c r="H241" s="33"/>
      <c r="I241" s="33"/>
      <c r="J241" s="33"/>
      <c r="K241" s="33"/>
      <c r="L241" s="33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61"/>
      <c r="X241" s="45"/>
      <c r="Y241" s="3">
        <v>5</v>
      </c>
      <c r="Z241" s="147">
        <v>7</v>
      </c>
      <c r="AA241" s="3">
        <f>SUM(Y241:Z241)</f>
        <v>12</v>
      </c>
      <c r="AB241" s="178" t="s">
        <v>694</v>
      </c>
      <c r="AC241" s="178" t="s">
        <v>694</v>
      </c>
      <c r="AD241" s="178"/>
      <c r="AE241" s="178"/>
      <c r="AF241" s="178"/>
      <c r="AG241" s="178"/>
      <c r="AH241" s="178"/>
      <c r="AI241" s="178"/>
      <c r="AJ241" s="178"/>
      <c r="AK241" s="178">
        <v>9</v>
      </c>
      <c r="AL241" s="178"/>
      <c r="AM241" s="178" t="s">
        <v>694</v>
      </c>
      <c r="AN241" s="178" t="s">
        <v>694</v>
      </c>
      <c r="AO241" s="178"/>
      <c r="AP241" s="178"/>
      <c r="AQ241" s="178"/>
      <c r="AR241" s="178"/>
      <c r="AS241" s="178" t="s">
        <v>694</v>
      </c>
      <c r="AT241" s="178"/>
      <c r="AU241" s="29">
        <f>SUM(AB241:AT241)</f>
        <v>9</v>
      </c>
      <c r="AV241" s="178">
        <f>SUM(AB241:AJ241)</f>
        <v>0</v>
      </c>
      <c r="AW241" s="178">
        <f>SUM(AK241:AL241)</f>
        <v>9</v>
      </c>
      <c r="AX241" s="178">
        <f>SUM(AM241:AT241)</f>
        <v>0</v>
      </c>
      <c r="AY241" s="29">
        <f>SUM(AV241:AX241)</f>
        <v>9</v>
      </c>
      <c r="AZ241" s="3"/>
      <c r="BA241" s="2">
        <f>AV241</f>
        <v>0</v>
      </c>
      <c r="BB241" s="2">
        <f>AW241</f>
        <v>9</v>
      </c>
      <c r="BC241" s="2">
        <f>AX241</f>
        <v>0</v>
      </c>
      <c r="BD241" s="3">
        <f>AY241</f>
        <v>9</v>
      </c>
      <c r="BE241" s="3">
        <f>EK241</f>
        <v>0.51840331778123383</v>
      </c>
      <c r="BF241" s="2">
        <f>BA241/CV241*1000</f>
        <v>0</v>
      </c>
      <c r="BG241" s="2">
        <f>BB241/CV241*1000</f>
        <v>0.93312597200622083</v>
      </c>
      <c r="BH241" s="2">
        <f>BC241/CV241*1000</f>
        <v>0</v>
      </c>
      <c r="BI241" s="3">
        <f>BD241/CV241*1000</f>
        <v>0.93312597200622083</v>
      </c>
      <c r="BJ241" s="3"/>
      <c r="BK241" s="21">
        <v>9597</v>
      </c>
      <c r="BL241" s="3">
        <v>9589</v>
      </c>
      <c r="BM241" s="2">
        <v>8</v>
      </c>
      <c r="BN241" s="2">
        <v>8</v>
      </c>
      <c r="BO241" s="45"/>
      <c r="BP241" s="2">
        <f>BN241+BO241</f>
        <v>8</v>
      </c>
      <c r="BQ241" s="2">
        <f>BM241/BL241*1000</f>
        <v>0.83428928981124206</v>
      </c>
      <c r="BR241" s="2">
        <f>BP241/BL241*1000</f>
        <v>0.83428928981124206</v>
      </c>
      <c r="BS241" s="2"/>
      <c r="BT241" s="7">
        <v>9634</v>
      </c>
      <c r="BU241" s="3">
        <v>9615</v>
      </c>
      <c r="BV241" s="2">
        <f>BT241-BU241</f>
        <v>19</v>
      </c>
      <c r="BW241" s="2">
        <v>19</v>
      </c>
      <c r="BX241" s="61"/>
      <c r="BY241" s="2">
        <f>BW241+BX241</f>
        <v>19</v>
      </c>
      <c r="BZ241" s="2">
        <f>BV241/BU241*1000</f>
        <v>1.9760790431617263</v>
      </c>
      <c r="CA241" s="2">
        <f>BY241/BU241*1000</f>
        <v>1.9760790431617263</v>
      </c>
      <c r="CB241" s="2"/>
      <c r="CC241" s="105">
        <v>9644</v>
      </c>
      <c r="CD241" s="3">
        <v>9630</v>
      </c>
      <c r="CE241" s="2">
        <f>CC241-CD241</f>
        <v>14</v>
      </c>
      <c r="CF241" s="2">
        <v>14</v>
      </c>
      <c r="CG241" s="61"/>
      <c r="CH241" s="2">
        <f>CF241+CG241</f>
        <v>14</v>
      </c>
      <c r="CI241" s="2">
        <f>CE241/CD241*1000</f>
        <v>1.4537902388369677</v>
      </c>
      <c r="CJ241" s="2">
        <f>CH241/CD241*1000</f>
        <v>1.4537902388369677</v>
      </c>
      <c r="CK241" s="2"/>
      <c r="CL241" s="105">
        <v>9613</v>
      </c>
      <c r="CM241" s="3">
        <v>9606</v>
      </c>
      <c r="CN241" s="2">
        <f>CL241-CM241</f>
        <v>7</v>
      </c>
      <c r="CO241" s="2">
        <f>CN241</f>
        <v>7</v>
      </c>
      <c r="CP241" s="61"/>
      <c r="CQ241" s="2">
        <f>CO241+CP241</f>
        <v>7</v>
      </c>
      <c r="CR241" s="2">
        <f>CN241/CM241*1000</f>
        <v>0.72871122215282114</v>
      </c>
      <c r="CS241" s="2">
        <f>CQ241/CM241*1000</f>
        <v>0.72871122215282114</v>
      </c>
      <c r="CT241" s="2"/>
      <c r="CU241" s="132">
        <v>9650</v>
      </c>
      <c r="CV241" s="3">
        <v>9645</v>
      </c>
      <c r="CW241" s="2">
        <f>CU241-CV241</f>
        <v>5</v>
      </c>
      <c r="CX241" s="2">
        <f>CW241</f>
        <v>5</v>
      </c>
      <c r="CY241" s="61"/>
      <c r="CZ241" s="2">
        <f>CX241+CY241</f>
        <v>5</v>
      </c>
      <c r="DA241" s="2">
        <f>CW241/CV241*1000</f>
        <v>0.51840331778123383</v>
      </c>
      <c r="DB241" s="2">
        <f>CZ241/CV241*1000</f>
        <v>0.51840331778123383</v>
      </c>
      <c r="DC241" s="2"/>
      <c r="DD241" s="132">
        <v>9716</v>
      </c>
      <c r="DE241" s="3">
        <v>9709</v>
      </c>
      <c r="DF241" s="2">
        <f>DD241-DE241</f>
        <v>7</v>
      </c>
      <c r="DG241" s="2">
        <f>DF241</f>
        <v>7</v>
      </c>
      <c r="DH241" s="61"/>
      <c r="DI241" s="2">
        <f>DG241+DH241</f>
        <v>7</v>
      </c>
      <c r="DJ241" s="2">
        <f>DF241/DE241*1000</f>
        <v>0.72098053352559477</v>
      </c>
      <c r="DK241" s="2">
        <f>DI241/DE241*1000</f>
        <v>0.72098053352559477</v>
      </c>
      <c r="DL241" s="2"/>
      <c r="DM241" s="132">
        <v>9694</v>
      </c>
      <c r="DN241" s="2">
        <v>9683</v>
      </c>
      <c r="DO241" s="3">
        <f>DM241-DN241</f>
        <v>11</v>
      </c>
      <c r="DP241" s="3">
        <f>DO241/DN241*1000</f>
        <v>1.1360115666632242</v>
      </c>
      <c r="DQ241" s="2"/>
      <c r="DR241" s="132">
        <v>9700</v>
      </c>
      <c r="DS241" s="2">
        <v>9691</v>
      </c>
      <c r="DT241" s="3">
        <f>DR241-DS241</f>
        <v>9</v>
      </c>
      <c r="DU241" s="3">
        <f>DT241/DS241*1000</f>
        <v>0.92869672892374366</v>
      </c>
      <c r="DV241" s="2"/>
      <c r="DW241" s="2"/>
      <c r="DX241" s="77">
        <f>BP241</f>
        <v>8</v>
      </c>
      <c r="DY241" s="83">
        <f>BY241</f>
        <v>19</v>
      </c>
      <c r="DZ241" s="83">
        <f>CH241</f>
        <v>14</v>
      </c>
      <c r="EA241" s="81">
        <f>CQ241</f>
        <v>7</v>
      </c>
      <c r="EB241" s="81">
        <f>CZ241</f>
        <v>5</v>
      </c>
      <c r="EC241" s="81">
        <f>DI241</f>
        <v>7</v>
      </c>
      <c r="ED241" s="81">
        <f>DO241</f>
        <v>11</v>
      </c>
      <c r="EE241" s="81">
        <f>DT241</f>
        <v>9</v>
      </c>
      <c r="EF241" s="2"/>
      <c r="EG241" s="77">
        <f>DX241/BL241*1000</f>
        <v>0.83428928981124206</v>
      </c>
      <c r="EH241" s="83">
        <f>DY241/BU241*1000</f>
        <v>1.9760790431617263</v>
      </c>
      <c r="EI241" s="83">
        <f>DZ241/CD241*1000</f>
        <v>1.4537902388369677</v>
      </c>
      <c r="EJ241" s="81">
        <f>EA241/CM241*1000</f>
        <v>0.72871122215282114</v>
      </c>
      <c r="EK241" s="81">
        <f>EB241/CV241*1000</f>
        <v>0.51840331778123383</v>
      </c>
      <c r="EL241" s="81">
        <f>EC241/DN241*1000</f>
        <v>0.72291645151296091</v>
      </c>
      <c r="EM241" s="81">
        <f>ED241/DN241*1000</f>
        <v>1.1360115666632242</v>
      </c>
      <c r="EN241" s="81">
        <f>EE241/DS241*1000</f>
        <v>0.92869672892374366</v>
      </c>
      <c r="EO241" s="2"/>
      <c r="EP241" s="83">
        <f>DY241-DX241</f>
        <v>11</v>
      </c>
      <c r="EQ241" s="83">
        <f>DZ241-DY241</f>
        <v>-5</v>
      </c>
      <c r="ER241" s="83">
        <f>EA241-DZ241</f>
        <v>-7</v>
      </c>
      <c r="ES241" s="83">
        <f>EB241-EA241</f>
        <v>-2</v>
      </c>
      <c r="ET241" s="83">
        <f>EC241-EB241</f>
        <v>2</v>
      </c>
      <c r="EU241" s="83">
        <f>ED241-EC241</f>
        <v>4</v>
      </c>
      <c r="EV241" s="83">
        <f>EE241-ED241</f>
        <v>-2</v>
      </c>
      <c r="EW241" s="2">
        <f>EU241+EV241</f>
        <v>2</v>
      </c>
      <c r="EX241" s="2">
        <f>SUM(ES241:EV241)</f>
        <v>2</v>
      </c>
      <c r="EY241" s="54"/>
      <c r="EZ241" s="77">
        <f>BR241</f>
        <v>0.83428928981124206</v>
      </c>
      <c r="FA241" s="83">
        <f>CA241</f>
        <v>1.9760790431617263</v>
      </c>
      <c r="FB241" s="83">
        <f>CJ241</f>
        <v>1.4537902388369677</v>
      </c>
      <c r="FC241" s="81">
        <f>CS241</f>
        <v>0.72871122215282114</v>
      </c>
      <c r="FD241" s="83">
        <f>DB241</f>
        <v>0.51840331778123383</v>
      </c>
      <c r="FE241" s="83">
        <f>DP241</f>
        <v>1.1360115666632242</v>
      </c>
      <c r="FF241" s="83">
        <f>DP241</f>
        <v>1.1360115666632242</v>
      </c>
      <c r="FG241" s="83">
        <f>DU241</f>
        <v>0.92869672892374366</v>
      </c>
      <c r="FH241" s="2">
        <f>EW241/DE241*1000</f>
        <v>0.20599443815016993</v>
      </c>
      <c r="FI241" s="2">
        <f>EX241/CM241*1000</f>
        <v>0.20820320632937747</v>
      </c>
      <c r="FJ241" s="2"/>
      <c r="FK241" s="3">
        <f>EE241</f>
        <v>9</v>
      </c>
    </row>
    <row r="242" spans="1:167" ht="12" customHeight="1" x14ac:dyDescent="0.25">
      <c r="A242" s="2">
        <v>1</v>
      </c>
      <c r="B242" s="10" t="s">
        <v>147</v>
      </c>
      <c r="C242" s="197">
        <v>24043</v>
      </c>
      <c r="D242" s="10"/>
      <c r="E242" s="192" t="s">
        <v>424</v>
      </c>
      <c r="F242" s="33" t="s">
        <v>176</v>
      </c>
      <c r="G242" s="33"/>
      <c r="H242" s="33" t="s">
        <v>176</v>
      </c>
      <c r="I242" s="33"/>
      <c r="J242" s="33">
        <v>60</v>
      </c>
      <c r="K242" s="33">
        <f>SUM(I242+J242)</f>
        <v>60</v>
      </c>
      <c r="L242" s="33"/>
      <c r="M242" s="45"/>
      <c r="N242" s="45">
        <v>80</v>
      </c>
      <c r="O242" s="45"/>
      <c r="P242" s="45"/>
      <c r="Q242" s="45"/>
      <c r="R242" s="45"/>
      <c r="S242" s="45"/>
      <c r="T242" s="45"/>
      <c r="U242" s="45"/>
      <c r="V242" s="45"/>
      <c r="W242" s="61"/>
      <c r="X242" s="45">
        <f>SUM(M242:W242)</f>
        <v>80</v>
      </c>
      <c r="Y242" s="3">
        <v>71</v>
      </c>
      <c r="Z242" s="147">
        <v>7</v>
      </c>
      <c r="AA242" s="3">
        <f>SUM(Y242:Z242)</f>
        <v>78</v>
      </c>
      <c r="AB242" s="178"/>
      <c r="AC242" s="178"/>
      <c r="AD242" s="178"/>
      <c r="AE242" s="178"/>
      <c r="AF242" s="178"/>
      <c r="AG242" s="178"/>
      <c r="AH242" s="178"/>
      <c r="AI242" s="178"/>
      <c r="AJ242" s="178"/>
      <c r="AK242" s="178">
        <v>11</v>
      </c>
      <c r="AL242" s="178"/>
      <c r="AM242" s="178"/>
      <c r="AN242" s="178"/>
      <c r="AO242" s="178"/>
      <c r="AP242" s="178"/>
      <c r="AQ242" s="178"/>
      <c r="AR242" s="178"/>
      <c r="AS242" s="178">
        <v>60</v>
      </c>
      <c r="AT242" s="178"/>
      <c r="AU242" s="29">
        <f>SUM(AB242:AT242)</f>
        <v>71</v>
      </c>
      <c r="AV242" s="178">
        <f>SUM(AB242:AJ242)</f>
        <v>0</v>
      </c>
      <c r="AW242" s="178">
        <f>SUM(AK242:AL242)</f>
        <v>11</v>
      </c>
      <c r="AX242" s="178">
        <f>SUM(AM242:AT242)</f>
        <v>60</v>
      </c>
      <c r="AY242" s="29">
        <f>SUM(AV242:AX242)</f>
        <v>71</v>
      </c>
      <c r="AZ242" s="3"/>
      <c r="BA242" s="2">
        <f>AV242</f>
        <v>0</v>
      </c>
      <c r="BB242" s="2">
        <f>AW242</f>
        <v>11</v>
      </c>
      <c r="BC242" s="2">
        <f>AX242</f>
        <v>60</v>
      </c>
      <c r="BD242" s="3">
        <f>AY242</f>
        <v>71</v>
      </c>
      <c r="BE242" s="3">
        <f>EK242</f>
        <v>1.2080942313500453</v>
      </c>
      <c r="BF242" s="2">
        <f>BA242/CV242*1000</f>
        <v>0</v>
      </c>
      <c r="BG242" s="2">
        <f>BB242/CV242*1000</f>
        <v>1.1074197120708749</v>
      </c>
      <c r="BH242" s="2">
        <f>BC242/CV242*1000</f>
        <v>6.0404711567502272</v>
      </c>
      <c r="BI242" s="3">
        <f>BD242/CV242*1000</f>
        <v>7.1478908688211016</v>
      </c>
      <c r="BJ242" s="3"/>
      <c r="BK242" s="21">
        <v>9744</v>
      </c>
      <c r="BL242" s="3">
        <v>9721</v>
      </c>
      <c r="BM242" s="2">
        <v>23</v>
      </c>
      <c r="BN242" s="2">
        <v>23</v>
      </c>
      <c r="BO242" s="45"/>
      <c r="BP242" s="2">
        <f>BN242+BO242</f>
        <v>23</v>
      </c>
      <c r="BQ242" s="2">
        <f>BM242/BL242*1000</f>
        <v>2.3660117271885608</v>
      </c>
      <c r="BR242" s="2">
        <f>BP242/BL242*1000</f>
        <v>2.3660117271885608</v>
      </c>
      <c r="BS242" s="2"/>
      <c r="BT242" s="7">
        <v>9832</v>
      </c>
      <c r="BU242" s="3">
        <v>9799</v>
      </c>
      <c r="BV242" s="2">
        <f>BT242-BU242</f>
        <v>33</v>
      </c>
      <c r="BW242" s="2">
        <v>33</v>
      </c>
      <c r="BX242" s="61"/>
      <c r="BY242" s="2">
        <f>BW242+BX242</f>
        <v>33</v>
      </c>
      <c r="BZ242" s="2">
        <f>BV242/BU242*1000</f>
        <v>3.3676905806714972</v>
      </c>
      <c r="CA242" s="2">
        <f>BY242/BU242*1000</f>
        <v>3.3676905806714972</v>
      </c>
      <c r="CB242" s="2"/>
      <c r="CC242" s="105">
        <v>9887</v>
      </c>
      <c r="CD242" s="3">
        <v>9863</v>
      </c>
      <c r="CE242" s="2">
        <f>CC242-CD242</f>
        <v>24</v>
      </c>
      <c r="CF242" s="2">
        <v>124</v>
      </c>
      <c r="CG242" s="61"/>
      <c r="CH242" s="2">
        <f>CF242+CG242</f>
        <v>124</v>
      </c>
      <c r="CI242" s="2">
        <f>CE242/CD242*1000</f>
        <v>2.4333367129676571</v>
      </c>
      <c r="CJ242" s="2">
        <f>CH242/CD242*1000</f>
        <v>12.572239683666227</v>
      </c>
      <c r="CK242" s="2"/>
      <c r="CL242" s="105">
        <v>9964</v>
      </c>
      <c r="CM242" s="3">
        <v>9953</v>
      </c>
      <c r="CN242" s="2">
        <f>CL242-CM242</f>
        <v>11</v>
      </c>
      <c r="CO242" s="2">
        <f>CN242</f>
        <v>11</v>
      </c>
      <c r="CP242" s="61"/>
      <c r="CQ242" s="2">
        <f>CO242+CP242</f>
        <v>11</v>
      </c>
      <c r="CR242" s="2">
        <f>CN242/CM242*1000</f>
        <v>1.1051944137445997</v>
      </c>
      <c r="CS242" s="2">
        <f>CQ242/CM242*1000</f>
        <v>1.1051944137445997</v>
      </c>
      <c r="CT242" s="2"/>
      <c r="CU242" s="132">
        <v>9945</v>
      </c>
      <c r="CV242" s="3">
        <v>9933</v>
      </c>
      <c r="CW242" s="2">
        <f>CU242-CV242</f>
        <v>12</v>
      </c>
      <c r="CX242" s="2">
        <f>CW242</f>
        <v>12</v>
      </c>
      <c r="CY242" s="61"/>
      <c r="CZ242" s="2">
        <f>CX242+CY242</f>
        <v>12</v>
      </c>
      <c r="DA242" s="2">
        <f>CW242/CV242*1000</f>
        <v>1.2080942313500453</v>
      </c>
      <c r="DB242" s="2">
        <f>CZ242/CV242*1000</f>
        <v>1.2080942313500453</v>
      </c>
      <c r="DC242" s="2"/>
      <c r="DD242" s="132">
        <v>9932</v>
      </c>
      <c r="DE242" s="3">
        <v>9924</v>
      </c>
      <c r="DF242" s="2">
        <f>DD242-DE242</f>
        <v>8</v>
      </c>
      <c r="DG242" s="2">
        <f>DF242</f>
        <v>8</v>
      </c>
      <c r="DH242" s="61"/>
      <c r="DI242" s="2">
        <f>DG242+DH242</f>
        <v>8</v>
      </c>
      <c r="DJ242" s="2">
        <f>DF242/DE242*1000</f>
        <v>0.8061265618702137</v>
      </c>
      <c r="DK242" s="2">
        <f>DI242/DE242*1000</f>
        <v>0.8061265618702137</v>
      </c>
      <c r="DL242" s="2"/>
      <c r="DM242" s="132">
        <v>9913</v>
      </c>
      <c r="DN242" s="2">
        <v>9902</v>
      </c>
      <c r="DO242" s="3">
        <f>DM242-DN242</f>
        <v>11</v>
      </c>
      <c r="DP242" s="3">
        <f>DO242/DN242*1000</f>
        <v>1.110886689557665</v>
      </c>
      <c r="DQ242" s="2"/>
      <c r="DR242" s="132">
        <v>10008</v>
      </c>
      <c r="DS242" s="2">
        <v>10010</v>
      </c>
      <c r="DT242" s="3">
        <f>DR242-DS242</f>
        <v>-2</v>
      </c>
      <c r="DU242" s="3">
        <f>DT242/DS242*1000</f>
        <v>-0.19980019980019981</v>
      </c>
      <c r="DV242" s="2"/>
      <c r="DW242" s="2"/>
      <c r="DX242" s="77">
        <f>BP242</f>
        <v>23</v>
      </c>
      <c r="DY242" s="83">
        <f>BY242</f>
        <v>33</v>
      </c>
      <c r="DZ242" s="83">
        <f>CH242</f>
        <v>124</v>
      </c>
      <c r="EA242" s="81">
        <f>CQ242</f>
        <v>11</v>
      </c>
      <c r="EB242" s="81">
        <f>CZ242</f>
        <v>12</v>
      </c>
      <c r="EC242" s="81">
        <f>DI242</f>
        <v>8</v>
      </c>
      <c r="ED242" s="81">
        <f>DO242</f>
        <v>11</v>
      </c>
      <c r="EE242" s="81">
        <f>DT242</f>
        <v>-2</v>
      </c>
      <c r="EF242" s="2"/>
      <c r="EG242" s="77">
        <f>DX242/BL242*1000</f>
        <v>2.3660117271885608</v>
      </c>
      <c r="EH242" s="83">
        <f>DY242/BU242*1000</f>
        <v>3.3676905806714972</v>
      </c>
      <c r="EI242" s="83">
        <f>DZ242/CD242*1000</f>
        <v>12.572239683666227</v>
      </c>
      <c r="EJ242" s="81">
        <f>EA242/CM242*1000</f>
        <v>1.1051944137445997</v>
      </c>
      <c r="EK242" s="81">
        <f>EB242/CV242*1000</f>
        <v>1.2080942313500453</v>
      </c>
      <c r="EL242" s="81">
        <f>EC242/DN242*1000</f>
        <v>0.80791759240557459</v>
      </c>
      <c r="EM242" s="81">
        <f>ED242/DN242*1000</f>
        <v>1.110886689557665</v>
      </c>
      <c r="EN242" s="81">
        <f>EE242/DS242*1000</f>
        <v>-0.19980019980019981</v>
      </c>
      <c r="EO242" s="2"/>
      <c r="EP242" s="83">
        <f>DY242-DX242</f>
        <v>10</v>
      </c>
      <c r="EQ242" s="83">
        <f>DZ242-DY242</f>
        <v>91</v>
      </c>
      <c r="ER242" s="83">
        <f>EA242-DZ242</f>
        <v>-113</v>
      </c>
      <c r="ES242" s="83">
        <f>EB242-EA242</f>
        <v>1</v>
      </c>
      <c r="ET242" s="83">
        <f>EC242-EB242</f>
        <v>-4</v>
      </c>
      <c r="EU242" s="83">
        <f>ED242-EC242</f>
        <v>3</v>
      </c>
      <c r="EV242" s="83">
        <f>EE242-ED242</f>
        <v>-13</v>
      </c>
      <c r="EW242" s="2">
        <f>EU242+EV242</f>
        <v>-10</v>
      </c>
      <c r="EX242" s="2">
        <f>SUM(ES242:EV242)</f>
        <v>-13</v>
      </c>
      <c r="EY242" s="54"/>
      <c r="EZ242" s="77">
        <f>BR242</f>
        <v>2.3660117271885608</v>
      </c>
      <c r="FA242" s="83">
        <f>CA242</f>
        <v>3.3676905806714972</v>
      </c>
      <c r="FB242" s="83">
        <f>CJ242</f>
        <v>12.572239683666227</v>
      </c>
      <c r="FC242" s="81">
        <f>CS242</f>
        <v>1.1051944137445997</v>
      </c>
      <c r="FD242" s="83">
        <f>DB242</f>
        <v>1.2080942313500453</v>
      </c>
      <c r="FE242" s="83">
        <f>DP242</f>
        <v>1.110886689557665</v>
      </c>
      <c r="FF242" s="83">
        <f>DP242</f>
        <v>1.110886689557665</v>
      </c>
      <c r="FG242" s="83">
        <f>DU242</f>
        <v>-0.19980019980019981</v>
      </c>
      <c r="FH242" s="2">
        <f>EW242/DE242*1000</f>
        <v>-1.0076582023377669</v>
      </c>
      <c r="FI242" s="2">
        <f>EX242/CM242*1000</f>
        <v>-1.3061388526072539</v>
      </c>
      <c r="FJ242" s="2"/>
      <c r="FK242" s="3">
        <f>EE242</f>
        <v>-2</v>
      </c>
    </row>
    <row r="243" spans="1:167" ht="12" customHeight="1" x14ac:dyDescent="0.25">
      <c r="A243" s="2">
        <v>3</v>
      </c>
      <c r="B243" s="10" t="s">
        <v>151</v>
      </c>
      <c r="C243" s="197">
        <v>53083</v>
      </c>
      <c r="D243" s="10"/>
      <c r="E243" s="2" t="s">
        <v>425</v>
      </c>
      <c r="F243" s="33"/>
      <c r="G243" s="33"/>
      <c r="H243" s="33"/>
      <c r="I243" s="33"/>
      <c r="J243" s="33"/>
      <c r="K243" s="33"/>
      <c r="L243" s="33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61"/>
      <c r="X243" s="45"/>
      <c r="Y243" s="3">
        <v>0</v>
      </c>
      <c r="Z243" s="147">
        <v>7</v>
      </c>
      <c r="AA243" s="3">
        <f>SUM(Y243:Z243)</f>
        <v>7</v>
      </c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29"/>
      <c r="AV243" s="148"/>
      <c r="AW243" s="148"/>
      <c r="AX243" s="148"/>
      <c r="AY243" s="29"/>
      <c r="AZ243" s="3"/>
      <c r="BA243" s="188">
        <f>AV243</f>
        <v>0</v>
      </c>
      <c r="BB243" s="2">
        <f>AW243</f>
        <v>0</v>
      </c>
      <c r="BC243" s="2">
        <f>AX243</f>
        <v>0</v>
      </c>
      <c r="BD243" s="147">
        <f>AY243</f>
        <v>0</v>
      </c>
      <c r="BE243" s="3">
        <f>EK243</f>
        <v>0.57892705519104593</v>
      </c>
      <c r="BF243" s="188">
        <f>BA243/CV243*1000</f>
        <v>0</v>
      </c>
      <c r="BG243" s="2">
        <f>BB243/CV243*1000</f>
        <v>0</v>
      </c>
      <c r="BH243" s="2">
        <f>BC243/CV243*1000</f>
        <v>0</v>
      </c>
      <c r="BI243" s="147">
        <f>BD243/CV243*1000</f>
        <v>0</v>
      </c>
      <c r="BJ243" s="3"/>
      <c r="BK243" s="21">
        <v>5059</v>
      </c>
      <c r="BL243" s="3">
        <v>5052</v>
      </c>
      <c r="BM243" s="2">
        <v>7</v>
      </c>
      <c r="BN243" s="2">
        <v>7</v>
      </c>
      <c r="BO243" s="45"/>
      <c r="BP243" s="2">
        <f>BN243+BO243</f>
        <v>7</v>
      </c>
      <c r="BQ243" s="2">
        <f>BM243/BL243*1000</f>
        <v>1.3855898653998415</v>
      </c>
      <c r="BR243" s="2">
        <f>BP243/BL243*1000</f>
        <v>1.3855898653998415</v>
      </c>
      <c r="BS243" s="2"/>
      <c r="BT243" s="7">
        <v>5138</v>
      </c>
      <c r="BU243" s="3">
        <v>5135</v>
      </c>
      <c r="BV243" s="2">
        <f>BT243-BU243</f>
        <v>3</v>
      </c>
      <c r="BW243" s="2">
        <v>3</v>
      </c>
      <c r="BX243" s="61"/>
      <c r="BY243" s="2">
        <f>BW243+BX243</f>
        <v>3</v>
      </c>
      <c r="BZ243" s="2">
        <f>BV243/BU243*1000</f>
        <v>0.58422590068159685</v>
      </c>
      <c r="CA243" s="2">
        <f>BY243/BU243*1000</f>
        <v>0.58422590068159685</v>
      </c>
      <c r="CB243" s="2"/>
      <c r="CC243" s="105">
        <v>5185</v>
      </c>
      <c r="CD243" s="3">
        <v>5187</v>
      </c>
      <c r="CE243" s="2">
        <f>CC243-CD243</f>
        <v>-2</v>
      </c>
      <c r="CF243" s="2">
        <v>-2</v>
      </c>
      <c r="CG243" s="61"/>
      <c r="CH243" s="2">
        <f>CF243+CG243</f>
        <v>-2</v>
      </c>
      <c r="CI243" s="2">
        <f>CE243/CD243*1000</f>
        <v>-0.38557933294775398</v>
      </c>
      <c r="CJ243" s="2">
        <f>CH243/CD243*1000</f>
        <v>-0.38557933294775398</v>
      </c>
      <c r="CK243" s="2"/>
      <c r="CL243" s="105">
        <v>5181</v>
      </c>
      <c r="CM243" s="3">
        <v>5179</v>
      </c>
      <c r="CN243" s="2">
        <f>CL243-CM243</f>
        <v>2</v>
      </c>
      <c r="CO243" s="2">
        <f>CN243</f>
        <v>2</v>
      </c>
      <c r="CP243" s="61"/>
      <c r="CQ243" s="2">
        <f>CO243+CP243</f>
        <v>2</v>
      </c>
      <c r="CR243" s="2">
        <f>CN243/CM243*1000</f>
        <v>0.3861749372465727</v>
      </c>
      <c r="CS243" s="2">
        <f>CQ243/CM243*1000</f>
        <v>0.3861749372465727</v>
      </c>
      <c r="CT243" s="2"/>
      <c r="CU243" s="132">
        <v>5185</v>
      </c>
      <c r="CV243" s="3">
        <v>5182</v>
      </c>
      <c r="CW243" s="2">
        <f>CU243-CV243</f>
        <v>3</v>
      </c>
      <c r="CX243" s="2">
        <f>CW243</f>
        <v>3</v>
      </c>
      <c r="CY243" s="61"/>
      <c r="CZ243" s="2">
        <f>CX243+CY243</f>
        <v>3</v>
      </c>
      <c r="DA243" s="2">
        <f>CW243/CV243*1000</f>
        <v>0.57892705519104593</v>
      </c>
      <c r="DB243" s="2">
        <f>CZ243/CV243*1000</f>
        <v>0.57892705519104593</v>
      </c>
      <c r="DC243" s="2"/>
      <c r="DD243" s="132">
        <v>5184</v>
      </c>
      <c r="DE243" s="3">
        <v>5175</v>
      </c>
      <c r="DF243" s="2">
        <f>DD243-DE243</f>
        <v>9</v>
      </c>
      <c r="DG243" s="2">
        <f>DF243</f>
        <v>9</v>
      </c>
      <c r="DH243" s="61"/>
      <c r="DI243" s="2">
        <f>DG243+DH243</f>
        <v>9</v>
      </c>
      <c r="DJ243" s="2">
        <f>DF243/DE243*1000</f>
        <v>1.7391304347826089</v>
      </c>
      <c r="DK243" s="2">
        <f>DI243/DE243*1000</f>
        <v>1.7391304347826089</v>
      </c>
      <c r="DL243" s="2"/>
      <c r="DM243" s="132">
        <v>5139</v>
      </c>
      <c r="DN243" s="2">
        <v>5136</v>
      </c>
      <c r="DO243" s="3">
        <f>DM243-DN243</f>
        <v>3</v>
      </c>
      <c r="DP243" s="3">
        <f>DO243/DN243*1000</f>
        <v>0.58411214953271029</v>
      </c>
      <c r="DQ243" s="2"/>
      <c r="DR243" s="132">
        <v>5162</v>
      </c>
      <c r="DS243" s="2">
        <v>5159</v>
      </c>
      <c r="DT243" s="3">
        <f>DR243-DS243</f>
        <v>3</v>
      </c>
      <c r="DU243" s="3">
        <f>DT243/DS243*1000</f>
        <v>0.58150804419461144</v>
      </c>
      <c r="DV243" s="2"/>
      <c r="DW243" s="2"/>
      <c r="DX243" s="77">
        <f>BP243</f>
        <v>7</v>
      </c>
      <c r="DY243" s="83">
        <f>BY243</f>
        <v>3</v>
      </c>
      <c r="DZ243" s="83">
        <f>CH243</f>
        <v>-2</v>
      </c>
      <c r="EA243" s="81">
        <f>CQ243</f>
        <v>2</v>
      </c>
      <c r="EB243" s="81">
        <f>CZ243</f>
        <v>3</v>
      </c>
      <c r="EC243" s="81">
        <f>DI243</f>
        <v>9</v>
      </c>
      <c r="ED243" s="81">
        <f>DO243</f>
        <v>3</v>
      </c>
      <c r="EE243" s="81">
        <f>DT243</f>
        <v>3</v>
      </c>
      <c r="EF243" s="2"/>
      <c r="EG243" s="77">
        <f>DX243/BL243*1000</f>
        <v>1.3855898653998415</v>
      </c>
      <c r="EH243" s="83">
        <f>DY243/BU243*1000</f>
        <v>0.58422590068159685</v>
      </c>
      <c r="EI243" s="83">
        <f>DZ243/CD243*1000</f>
        <v>-0.38557933294775398</v>
      </c>
      <c r="EJ243" s="81">
        <f>EA243/CM243*1000</f>
        <v>0.3861749372465727</v>
      </c>
      <c r="EK243" s="81">
        <f>EB243/CV243*1000</f>
        <v>0.57892705519104593</v>
      </c>
      <c r="EL243" s="81">
        <f>EC243/DN243*1000</f>
        <v>1.7523364485981308</v>
      </c>
      <c r="EM243" s="81">
        <f>ED243/DN243*1000</f>
        <v>0.58411214953271029</v>
      </c>
      <c r="EN243" s="81">
        <f>EE243/DS243*1000</f>
        <v>0.58150804419461144</v>
      </c>
      <c r="EO243" s="2"/>
      <c r="EP243" s="83">
        <f>DY243-DX243</f>
        <v>-4</v>
      </c>
      <c r="EQ243" s="83">
        <f>DZ243-DY243</f>
        <v>-5</v>
      </c>
      <c r="ER243" s="83">
        <f>EA243-DZ243</f>
        <v>4</v>
      </c>
      <c r="ES243" s="83">
        <f>EB243-EA243</f>
        <v>1</v>
      </c>
      <c r="ET243" s="83">
        <f>EC243-EB243</f>
        <v>6</v>
      </c>
      <c r="EU243" s="83">
        <f>ED243-EC243</f>
        <v>-6</v>
      </c>
      <c r="EV243" s="83">
        <f>EE243-ED243</f>
        <v>0</v>
      </c>
      <c r="EW243" s="2">
        <f>EU243+EV243</f>
        <v>-6</v>
      </c>
      <c r="EX243" s="2">
        <f>SUM(ES243:EV243)</f>
        <v>1</v>
      </c>
      <c r="EY243" s="54"/>
      <c r="EZ243" s="77">
        <f>BR243</f>
        <v>1.3855898653998415</v>
      </c>
      <c r="FA243" s="83">
        <f>CA243</f>
        <v>0.58422590068159685</v>
      </c>
      <c r="FB243" s="83">
        <f>CJ243</f>
        <v>-0.38557933294775398</v>
      </c>
      <c r="FC243" s="81">
        <f>CS243</f>
        <v>0.3861749372465727</v>
      </c>
      <c r="FD243" s="83">
        <f>DB243</f>
        <v>0.57892705519104593</v>
      </c>
      <c r="FE243" s="83">
        <f>DP243</f>
        <v>0.58411214953271029</v>
      </c>
      <c r="FF243" s="83">
        <f>DP243</f>
        <v>0.58411214953271029</v>
      </c>
      <c r="FG243" s="83">
        <f>DU243</f>
        <v>0.58150804419461144</v>
      </c>
      <c r="FH243" s="2">
        <f>EW243/DE243*1000</f>
        <v>-1.1594202898550725</v>
      </c>
      <c r="FI243" s="2">
        <f>EX243/CM243*1000</f>
        <v>0.19308746862328635</v>
      </c>
      <c r="FJ243" s="2"/>
      <c r="FK243" s="3">
        <f>EE243</f>
        <v>3</v>
      </c>
    </row>
    <row r="244" spans="1:167" ht="12" customHeight="1" x14ac:dyDescent="0.25">
      <c r="A244" s="2">
        <v>1</v>
      </c>
      <c r="B244" s="10" t="s">
        <v>149</v>
      </c>
      <c r="C244" s="197">
        <v>36006</v>
      </c>
      <c r="D244" s="10"/>
      <c r="E244" s="2" t="s">
        <v>426</v>
      </c>
      <c r="F244" s="33"/>
      <c r="G244" s="33"/>
      <c r="H244" s="33"/>
      <c r="I244" s="33"/>
      <c r="J244" s="33"/>
      <c r="K244" s="33"/>
      <c r="L244" s="33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61"/>
      <c r="X244" s="45"/>
      <c r="Y244" s="3">
        <v>10</v>
      </c>
      <c r="Z244" s="147">
        <v>7</v>
      </c>
      <c r="AA244" s="3">
        <f>SUM(Y244:Z244)</f>
        <v>17</v>
      </c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78">
        <v>10</v>
      </c>
      <c r="AL244" s="178"/>
      <c r="AM244" s="178"/>
      <c r="AN244" s="178"/>
      <c r="AO244" s="178"/>
      <c r="AP244" s="178"/>
      <c r="AQ244" s="178"/>
      <c r="AR244" s="178"/>
      <c r="AS244" s="178"/>
      <c r="AT244" s="178"/>
      <c r="AU244" s="29">
        <f>SUM(AB244:AT244)</f>
        <v>10</v>
      </c>
      <c r="AV244" s="178">
        <f>SUM(AB244:AJ244)</f>
        <v>0</v>
      </c>
      <c r="AW244" s="178">
        <f>SUM(AK244:AL244)</f>
        <v>10</v>
      </c>
      <c r="AX244" s="178">
        <f>SUM(AM244:AT244)</f>
        <v>0</v>
      </c>
      <c r="AY244" s="29">
        <f>SUM(AV244:AX244)</f>
        <v>10</v>
      </c>
      <c r="AZ244" s="3"/>
      <c r="BA244" s="2">
        <f>AV244</f>
        <v>0</v>
      </c>
      <c r="BB244" s="2">
        <f>AW244</f>
        <v>10</v>
      </c>
      <c r="BC244" s="2">
        <f>AX244</f>
        <v>0</v>
      </c>
      <c r="BD244" s="3">
        <f>AY244</f>
        <v>10</v>
      </c>
      <c r="BE244" s="3">
        <f>EK244</f>
        <v>0.89838291076063082</v>
      </c>
      <c r="BF244" s="2">
        <f>BA244/CV244*1000</f>
        <v>0</v>
      </c>
      <c r="BG244" s="2">
        <f>BB244/CV244*1000</f>
        <v>0.99820323417847867</v>
      </c>
      <c r="BH244" s="2">
        <f>BC244/CV244*1000</f>
        <v>0</v>
      </c>
      <c r="BI244" s="3">
        <f>BD244/CV244*1000</f>
        <v>0.99820323417847867</v>
      </c>
      <c r="BJ244" s="3"/>
      <c r="BK244" s="21">
        <v>9897</v>
      </c>
      <c r="BL244" s="3">
        <v>9897</v>
      </c>
      <c r="BM244" s="2">
        <v>0</v>
      </c>
      <c r="BN244" s="2">
        <v>0</v>
      </c>
      <c r="BO244" s="45"/>
      <c r="BP244" s="2">
        <f>BN244+BO244</f>
        <v>0</v>
      </c>
      <c r="BQ244" s="2">
        <f>BM244/BL244*1000</f>
        <v>0</v>
      </c>
      <c r="BR244" s="2">
        <f>BP244/BL244*1000</f>
        <v>0</v>
      </c>
      <c r="BS244" s="2"/>
      <c r="BT244" s="7">
        <v>10062</v>
      </c>
      <c r="BU244" s="3">
        <v>10041</v>
      </c>
      <c r="BV244" s="2">
        <f>BT244-BU244</f>
        <v>21</v>
      </c>
      <c r="BW244" s="2">
        <v>21</v>
      </c>
      <c r="BX244" s="61"/>
      <c r="BY244" s="2">
        <f>BW244+BX244</f>
        <v>21</v>
      </c>
      <c r="BZ244" s="2">
        <f>BV244/BU244*1000</f>
        <v>2.0914251568568871</v>
      </c>
      <c r="CA244" s="2">
        <f>BY244/BU244*1000</f>
        <v>2.0914251568568871</v>
      </c>
      <c r="CB244" s="2"/>
      <c r="CC244" s="105">
        <v>10118</v>
      </c>
      <c r="CD244" s="3">
        <v>10110</v>
      </c>
      <c r="CE244" s="2">
        <f>CC244-CD244</f>
        <v>8</v>
      </c>
      <c r="CF244" s="2">
        <v>8</v>
      </c>
      <c r="CG244" s="61"/>
      <c r="CH244" s="2">
        <f>CF244+CG244</f>
        <v>8</v>
      </c>
      <c r="CI244" s="2">
        <f>CE244/CD244*1000</f>
        <v>0.79129574678536096</v>
      </c>
      <c r="CJ244" s="2">
        <f>CH244/CD244*1000</f>
        <v>0.79129574678536096</v>
      </c>
      <c r="CK244" s="2"/>
      <c r="CL244" s="105">
        <v>10077</v>
      </c>
      <c r="CM244" s="3">
        <v>10066</v>
      </c>
      <c r="CN244" s="2">
        <f>CL244-CM244</f>
        <v>11</v>
      </c>
      <c r="CO244" s="2">
        <f>CN244</f>
        <v>11</v>
      </c>
      <c r="CP244" s="61"/>
      <c r="CQ244" s="2">
        <f>CO244+CP244</f>
        <v>11</v>
      </c>
      <c r="CR244" s="2">
        <f>CN244/CM244*1000</f>
        <v>1.0927876018279357</v>
      </c>
      <c r="CS244" s="2">
        <f>CQ244/CM244*1000</f>
        <v>1.0927876018279357</v>
      </c>
      <c r="CT244" s="2"/>
      <c r="CU244" s="132">
        <v>10027</v>
      </c>
      <c r="CV244" s="3">
        <v>10018</v>
      </c>
      <c r="CW244" s="2">
        <f>CU244-CV244</f>
        <v>9</v>
      </c>
      <c r="CX244" s="2">
        <f>CW244</f>
        <v>9</v>
      </c>
      <c r="CY244" s="61"/>
      <c r="CZ244" s="2">
        <f>CX244+CY244</f>
        <v>9</v>
      </c>
      <c r="DA244" s="2">
        <f>CW244/CV244*1000</f>
        <v>0.89838291076063082</v>
      </c>
      <c r="DB244" s="2">
        <f>CZ244/CV244*1000</f>
        <v>0.89838291076063082</v>
      </c>
      <c r="DC244" s="2"/>
      <c r="DD244" s="132">
        <v>10021</v>
      </c>
      <c r="DE244" s="3">
        <v>10001</v>
      </c>
      <c r="DF244" s="2">
        <f>DD244-DE244</f>
        <v>20</v>
      </c>
      <c r="DG244" s="2">
        <f>DF244</f>
        <v>20</v>
      </c>
      <c r="DH244" s="61"/>
      <c r="DI244" s="2">
        <f>DG244+DH244</f>
        <v>20</v>
      </c>
      <c r="DJ244" s="2">
        <f>DF244/DE244*1000</f>
        <v>1.9998000199980002</v>
      </c>
      <c r="DK244" s="2">
        <f>DI244/DE244*1000</f>
        <v>1.9998000199980002</v>
      </c>
      <c r="DL244" s="2"/>
      <c r="DM244" s="132">
        <v>9957</v>
      </c>
      <c r="DN244" s="2">
        <v>9949</v>
      </c>
      <c r="DO244" s="3">
        <f>DM244-DN244</f>
        <v>8</v>
      </c>
      <c r="DP244" s="3">
        <f>DO244/DN244*1000</f>
        <v>0.80410091466479039</v>
      </c>
      <c r="DQ244" s="2"/>
      <c r="DR244" s="132">
        <v>9994</v>
      </c>
      <c r="DS244" s="2">
        <v>9983</v>
      </c>
      <c r="DT244" s="3">
        <f>DR244-DS244</f>
        <v>11</v>
      </c>
      <c r="DU244" s="3">
        <f>DT244/DS244*1000</f>
        <v>1.1018731844135028</v>
      </c>
      <c r="DV244" s="2"/>
      <c r="DW244" s="2"/>
      <c r="DX244" s="77">
        <f>BP244</f>
        <v>0</v>
      </c>
      <c r="DY244" s="83">
        <f>BY244</f>
        <v>21</v>
      </c>
      <c r="DZ244" s="83">
        <f>CH244</f>
        <v>8</v>
      </c>
      <c r="EA244" s="81">
        <f>CQ244</f>
        <v>11</v>
      </c>
      <c r="EB244" s="81">
        <f>CZ244</f>
        <v>9</v>
      </c>
      <c r="EC244" s="81">
        <f>DI244</f>
        <v>20</v>
      </c>
      <c r="ED244" s="81">
        <f>DO244</f>
        <v>8</v>
      </c>
      <c r="EE244" s="81">
        <f>DT244</f>
        <v>11</v>
      </c>
      <c r="EF244" s="2"/>
      <c r="EG244" s="77">
        <f>DX244/BL244*1000</f>
        <v>0</v>
      </c>
      <c r="EH244" s="83">
        <f>DY244/BU244*1000</f>
        <v>2.0914251568568871</v>
      </c>
      <c r="EI244" s="83">
        <f>DZ244/CD244*1000</f>
        <v>0.79129574678536096</v>
      </c>
      <c r="EJ244" s="81">
        <f>EA244/CM244*1000</f>
        <v>1.0927876018279357</v>
      </c>
      <c r="EK244" s="81">
        <f>EB244/CV244*1000</f>
        <v>0.89838291076063082</v>
      </c>
      <c r="EL244" s="81">
        <f>EC244/DN244*1000</f>
        <v>2.0102522866619759</v>
      </c>
      <c r="EM244" s="81">
        <f>ED244/DN244*1000</f>
        <v>0.80410091466479039</v>
      </c>
      <c r="EN244" s="81">
        <f>EE244/DS244*1000</f>
        <v>1.1018731844135028</v>
      </c>
      <c r="EO244" s="2"/>
      <c r="EP244" s="83">
        <f>DY244-DX244</f>
        <v>21</v>
      </c>
      <c r="EQ244" s="83">
        <f>DZ244-DY244</f>
        <v>-13</v>
      </c>
      <c r="ER244" s="83">
        <f>EA244-DZ244</f>
        <v>3</v>
      </c>
      <c r="ES244" s="83">
        <f>EB244-EA244</f>
        <v>-2</v>
      </c>
      <c r="ET244" s="83">
        <f>EC244-EB244</f>
        <v>11</v>
      </c>
      <c r="EU244" s="83">
        <f>ED244-EC244</f>
        <v>-12</v>
      </c>
      <c r="EV244" s="83">
        <f>EE244-ED244</f>
        <v>3</v>
      </c>
      <c r="EW244" s="2">
        <f>EU244+EV244</f>
        <v>-9</v>
      </c>
      <c r="EX244" s="2">
        <f>SUM(ES244:EV244)</f>
        <v>0</v>
      </c>
      <c r="EY244" s="54"/>
      <c r="EZ244" s="77">
        <f>BR244</f>
        <v>0</v>
      </c>
      <c r="FA244" s="83">
        <f>CA244</f>
        <v>2.0914251568568871</v>
      </c>
      <c r="FB244" s="83">
        <f>CJ244</f>
        <v>0.79129574678536096</v>
      </c>
      <c r="FC244" s="81">
        <f>CS244</f>
        <v>1.0927876018279357</v>
      </c>
      <c r="FD244" s="83">
        <f>DB244</f>
        <v>0.89838291076063082</v>
      </c>
      <c r="FE244" s="83">
        <f>DP244</f>
        <v>0.80410091466479039</v>
      </c>
      <c r="FF244" s="83">
        <f>DP244</f>
        <v>0.80410091466479039</v>
      </c>
      <c r="FG244" s="83">
        <f>DU244</f>
        <v>1.1018731844135028</v>
      </c>
      <c r="FH244" s="2">
        <f>EW244/DE244*1000</f>
        <v>-0.89991000899910001</v>
      </c>
      <c r="FI244" s="2">
        <f>EX244/CM244*1000</f>
        <v>0</v>
      </c>
      <c r="FJ244" s="2"/>
      <c r="FK244" s="3">
        <f>EE244</f>
        <v>11</v>
      </c>
    </row>
    <row r="245" spans="1:167" ht="12" customHeight="1" x14ac:dyDescent="0.25">
      <c r="A245" s="2">
        <v>1</v>
      </c>
      <c r="B245" s="10" t="s">
        <v>145</v>
      </c>
      <c r="C245" s="197">
        <v>13014</v>
      </c>
      <c r="D245" s="10"/>
      <c r="E245" s="2" t="s">
        <v>427</v>
      </c>
      <c r="F245" s="33"/>
      <c r="G245" s="33"/>
      <c r="H245" s="33"/>
      <c r="I245" s="33"/>
      <c r="J245" s="33"/>
      <c r="K245" s="33"/>
      <c r="L245" s="33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61"/>
      <c r="X245" s="45"/>
      <c r="Y245" s="3">
        <v>17</v>
      </c>
      <c r="Z245" s="147">
        <v>8</v>
      </c>
      <c r="AA245" s="3">
        <f>SUM(Y245:Z245)</f>
        <v>25</v>
      </c>
      <c r="AB245" s="178" t="s">
        <v>694</v>
      </c>
      <c r="AC245" s="178" t="s">
        <v>694</v>
      </c>
      <c r="AD245" s="178"/>
      <c r="AE245" s="178"/>
      <c r="AF245" s="178"/>
      <c r="AG245" s="178"/>
      <c r="AH245" s="178"/>
      <c r="AI245" s="178"/>
      <c r="AJ245" s="178" t="s">
        <v>694</v>
      </c>
      <c r="AK245" s="178">
        <v>17</v>
      </c>
      <c r="AL245" s="178"/>
      <c r="AM245" s="178" t="s">
        <v>694</v>
      </c>
      <c r="AN245" s="178" t="s">
        <v>694</v>
      </c>
      <c r="AO245" s="178"/>
      <c r="AP245" s="178"/>
      <c r="AQ245" s="178"/>
      <c r="AR245" s="178"/>
      <c r="AS245" s="178" t="s">
        <v>694</v>
      </c>
      <c r="AT245" s="178"/>
      <c r="AU245" s="29">
        <f>SUM(AB245:AT245)</f>
        <v>17</v>
      </c>
      <c r="AV245" s="178">
        <f>SUM(AB245:AJ245)</f>
        <v>0</v>
      </c>
      <c r="AW245" s="178">
        <f>SUM(AK245:AL245)</f>
        <v>17</v>
      </c>
      <c r="AX245" s="178">
        <f>SUM(AM245:AT245)</f>
        <v>0</v>
      </c>
      <c r="AY245" s="29">
        <f>SUM(AV245:AX245)</f>
        <v>17</v>
      </c>
      <c r="AZ245" s="3"/>
      <c r="BA245" s="2">
        <f>AV245</f>
        <v>0</v>
      </c>
      <c r="BB245" s="2">
        <f>AW245</f>
        <v>17</v>
      </c>
      <c r="BC245" s="2">
        <f>AX245</f>
        <v>0</v>
      </c>
      <c r="BD245" s="3">
        <f>AY245</f>
        <v>17</v>
      </c>
      <c r="BE245" s="3">
        <f>EK245</f>
        <v>3.7916488933124795</v>
      </c>
      <c r="BF245" s="2">
        <f>BA245/CV245*1000</f>
        <v>0</v>
      </c>
      <c r="BG245" s="2">
        <f>BB245/CV245*1000</f>
        <v>0.80572538982890185</v>
      </c>
      <c r="BH245" s="2">
        <f>BC245/CV245*1000</f>
        <v>0</v>
      </c>
      <c r="BI245" s="3">
        <f>BD245/CV245*1000</f>
        <v>0.80572538982890185</v>
      </c>
      <c r="BJ245" s="3"/>
      <c r="BK245" s="21">
        <v>20408</v>
      </c>
      <c r="BL245" s="3">
        <v>20319</v>
      </c>
      <c r="BM245" s="2">
        <v>89</v>
      </c>
      <c r="BN245" s="2">
        <v>89</v>
      </c>
      <c r="BO245" s="45"/>
      <c r="BP245" s="2">
        <f>BN245+BO245</f>
        <v>89</v>
      </c>
      <c r="BQ245" s="2">
        <f>BM245/BL245*1000</f>
        <v>4.3801368177567799</v>
      </c>
      <c r="BR245" s="2">
        <f>BP245/BL245*1000</f>
        <v>4.3801368177567799</v>
      </c>
      <c r="BS245" s="2"/>
      <c r="BT245" s="7">
        <v>20586</v>
      </c>
      <c r="BU245" s="3">
        <v>20457</v>
      </c>
      <c r="BV245" s="2">
        <f>BT245-BU245</f>
        <v>129</v>
      </c>
      <c r="BW245" s="2">
        <v>129</v>
      </c>
      <c r="BX245" s="61"/>
      <c r="BY245" s="2">
        <f>BW245+BX245</f>
        <v>129</v>
      </c>
      <c r="BZ245" s="2">
        <f>BV245/BU245*1000</f>
        <v>6.3059099574717701</v>
      </c>
      <c r="CA245" s="2">
        <f>BY245/BU245*1000</f>
        <v>6.3059099574717701</v>
      </c>
      <c r="CB245" s="2"/>
      <c r="CC245" s="105">
        <v>20897</v>
      </c>
      <c r="CD245" s="3">
        <v>20793</v>
      </c>
      <c r="CE245" s="2">
        <f>CC245-CD245</f>
        <v>104</v>
      </c>
      <c r="CF245" s="2">
        <v>104</v>
      </c>
      <c r="CG245" s="61"/>
      <c r="CH245" s="2">
        <f>CF245+CG245</f>
        <v>104</v>
      </c>
      <c r="CI245" s="2">
        <f>CE245/CD245*1000</f>
        <v>5.001683258789015</v>
      </c>
      <c r="CJ245" s="2">
        <f>CH245/CD245*1000</f>
        <v>5.001683258789015</v>
      </c>
      <c r="CK245" s="2"/>
      <c r="CL245" s="105">
        <v>21075</v>
      </c>
      <c r="CM245" s="3">
        <v>21009</v>
      </c>
      <c r="CN245" s="2">
        <f>CL245-CM245</f>
        <v>66</v>
      </c>
      <c r="CO245" s="2">
        <f>CN245</f>
        <v>66</v>
      </c>
      <c r="CP245" s="61"/>
      <c r="CQ245" s="2">
        <f>CO245+CP245</f>
        <v>66</v>
      </c>
      <c r="CR245" s="2">
        <f>CN245/CM245*1000</f>
        <v>3.141510781093817</v>
      </c>
      <c r="CS245" s="2">
        <f>CQ245/CM245*1000</f>
        <v>3.141510781093817</v>
      </c>
      <c r="CT245" s="2"/>
      <c r="CU245" s="132">
        <v>21179</v>
      </c>
      <c r="CV245" s="3">
        <v>21099</v>
      </c>
      <c r="CW245" s="2">
        <f>CU245-CV245</f>
        <v>80</v>
      </c>
      <c r="CX245" s="2">
        <f>CW245</f>
        <v>80</v>
      </c>
      <c r="CY245" s="61"/>
      <c r="CZ245" s="2">
        <f>CX245+CY245</f>
        <v>80</v>
      </c>
      <c r="DA245" s="2">
        <f>CW245/CV245*1000</f>
        <v>3.7916488933124795</v>
      </c>
      <c r="DB245" s="2">
        <f>CZ245/CV245*1000</f>
        <v>3.7916488933124795</v>
      </c>
      <c r="DC245" s="2"/>
      <c r="DD245" s="132">
        <v>21297</v>
      </c>
      <c r="DE245" s="3">
        <v>21234</v>
      </c>
      <c r="DF245" s="2">
        <f>DD245-DE245</f>
        <v>63</v>
      </c>
      <c r="DG245" s="2">
        <f>DF245</f>
        <v>63</v>
      </c>
      <c r="DH245" s="61"/>
      <c r="DI245" s="2">
        <f>DG245+DH245</f>
        <v>63</v>
      </c>
      <c r="DJ245" s="2">
        <f>DF245/DE245*1000</f>
        <v>2.9669398135066403</v>
      </c>
      <c r="DK245" s="2">
        <f>DI245/DE245*1000</f>
        <v>2.9669398135066403</v>
      </c>
      <c r="DL245" s="2"/>
      <c r="DM245" s="132">
        <v>21324</v>
      </c>
      <c r="DN245" s="2">
        <v>21293</v>
      </c>
      <c r="DO245" s="3">
        <f>DM245-DN245</f>
        <v>31</v>
      </c>
      <c r="DP245" s="3">
        <f>DO245/DN245*1000</f>
        <v>1.4558775184332879</v>
      </c>
      <c r="DQ245" s="2"/>
      <c r="DR245" s="132">
        <v>21337</v>
      </c>
      <c r="DS245" s="2">
        <v>21297</v>
      </c>
      <c r="DT245" s="3">
        <f>DR245-DS245</f>
        <v>40</v>
      </c>
      <c r="DU245" s="3">
        <f>DT245/DS245*1000</f>
        <v>1.8781988073437574</v>
      </c>
      <c r="DV245" s="2"/>
      <c r="DW245" s="2"/>
      <c r="DX245" s="77">
        <f>BP245</f>
        <v>89</v>
      </c>
      <c r="DY245" s="83">
        <f>BY245</f>
        <v>129</v>
      </c>
      <c r="DZ245" s="83">
        <f>CH245</f>
        <v>104</v>
      </c>
      <c r="EA245" s="81">
        <f>CQ245</f>
        <v>66</v>
      </c>
      <c r="EB245" s="81">
        <f>CZ245</f>
        <v>80</v>
      </c>
      <c r="EC245" s="81">
        <f>DI245</f>
        <v>63</v>
      </c>
      <c r="ED245" s="81">
        <f>DO245</f>
        <v>31</v>
      </c>
      <c r="EE245" s="81">
        <f>DT245</f>
        <v>40</v>
      </c>
      <c r="EF245" s="2"/>
      <c r="EG245" s="77">
        <f>DX245/BL245*1000</f>
        <v>4.3801368177567799</v>
      </c>
      <c r="EH245" s="83">
        <f>DY245/BU245*1000</f>
        <v>6.3059099574717701</v>
      </c>
      <c r="EI245" s="83">
        <f>DZ245/CD245*1000</f>
        <v>5.001683258789015</v>
      </c>
      <c r="EJ245" s="81">
        <f>EA245/CM245*1000</f>
        <v>3.141510781093817</v>
      </c>
      <c r="EK245" s="81">
        <f>EB245/CV245*1000</f>
        <v>3.7916488933124795</v>
      </c>
      <c r="EL245" s="81">
        <f>EC245/DN245*1000</f>
        <v>2.9587188277837786</v>
      </c>
      <c r="EM245" s="81">
        <f>ED245/DN245*1000</f>
        <v>1.4558775184332879</v>
      </c>
      <c r="EN245" s="81">
        <f>EE245/DS245*1000</f>
        <v>1.8781988073437574</v>
      </c>
      <c r="EO245" s="2"/>
      <c r="EP245" s="83">
        <f>DY245-DX245</f>
        <v>40</v>
      </c>
      <c r="EQ245" s="83">
        <f>DZ245-DY245</f>
        <v>-25</v>
      </c>
      <c r="ER245" s="83">
        <f>EA245-DZ245</f>
        <v>-38</v>
      </c>
      <c r="ES245" s="83">
        <f>EB245-EA245</f>
        <v>14</v>
      </c>
      <c r="ET245" s="83">
        <f>EC245-EB245</f>
        <v>-17</v>
      </c>
      <c r="EU245" s="83">
        <f>ED245-EC245</f>
        <v>-32</v>
      </c>
      <c r="EV245" s="83">
        <f>EE245-ED245</f>
        <v>9</v>
      </c>
      <c r="EW245" s="2">
        <f>EU245+EV245</f>
        <v>-23</v>
      </c>
      <c r="EX245" s="2">
        <f>SUM(ES245:EV245)</f>
        <v>-26</v>
      </c>
      <c r="EY245" s="54"/>
      <c r="EZ245" s="77">
        <f>BR245</f>
        <v>4.3801368177567799</v>
      </c>
      <c r="FA245" s="83">
        <f>CA245</f>
        <v>6.3059099574717701</v>
      </c>
      <c r="FB245" s="83">
        <f>CJ245</f>
        <v>5.001683258789015</v>
      </c>
      <c r="FC245" s="81">
        <f>CS245</f>
        <v>3.141510781093817</v>
      </c>
      <c r="FD245" s="83">
        <f>DB245</f>
        <v>3.7916488933124795</v>
      </c>
      <c r="FE245" s="83">
        <f>DP245</f>
        <v>1.4558775184332879</v>
      </c>
      <c r="FF245" s="83">
        <f>DP245</f>
        <v>1.4558775184332879</v>
      </c>
      <c r="FG245" s="83">
        <f>DU245</f>
        <v>1.8781988073437574</v>
      </c>
      <c r="FH245" s="2">
        <f>EW245/DE245*1000</f>
        <v>-1.083168503343694</v>
      </c>
      <c r="FI245" s="2">
        <f>EX245/CM245*1000</f>
        <v>-1.2375648531581702</v>
      </c>
      <c r="FJ245" s="2"/>
      <c r="FK245" s="3">
        <f>EE245</f>
        <v>40</v>
      </c>
    </row>
    <row r="246" spans="1:167" ht="12" customHeight="1" x14ac:dyDescent="0.25">
      <c r="A246" s="2">
        <v>1</v>
      </c>
      <c r="B246" s="10" t="s">
        <v>150</v>
      </c>
      <c r="C246" s="197">
        <v>45062</v>
      </c>
      <c r="D246" s="10"/>
      <c r="E246" s="2" t="s">
        <v>428</v>
      </c>
      <c r="F246" s="33"/>
      <c r="G246" s="33"/>
      <c r="H246" s="33"/>
      <c r="I246" s="33"/>
      <c r="J246" s="33"/>
      <c r="K246" s="33"/>
      <c r="L246" s="33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61"/>
      <c r="X246" s="45"/>
      <c r="Y246" s="3">
        <v>5</v>
      </c>
      <c r="Z246" s="147">
        <v>8</v>
      </c>
      <c r="AA246" s="3">
        <f>SUM(Y246:Z246)</f>
        <v>13</v>
      </c>
      <c r="AB246" s="178"/>
      <c r="AC246" s="178" t="s">
        <v>694</v>
      </c>
      <c r="AD246" s="178"/>
      <c r="AE246" s="178"/>
      <c r="AF246" s="178"/>
      <c r="AG246" s="178"/>
      <c r="AH246" s="178"/>
      <c r="AI246" s="178"/>
      <c r="AJ246" s="178"/>
      <c r="AK246" s="178">
        <v>5</v>
      </c>
      <c r="AL246" s="178" t="s">
        <v>694</v>
      </c>
      <c r="AM246" s="178" t="s">
        <v>694</v>
      </c>
      <c r="AN246" s="178" t="s">
        <v>694</v>
      </c>
      <c r="AO246" s="178"/>
      <c r="AP246" s="178" t="s">
        <v>694</v>
      </c>
      <c r="AQ246" s="178"/>
      <c r="AR246" s="178"/>
      <c r="AS246" s="178" t="s">
        <v>694</v>
      </c>
      <c r="AT246" s="178" t="s">
        <v>694</v>
      </c>
      <c r="AU246" s="29">
        <f>SUM(AB246:AT246)</f>
        <v>5</v>
      </c>
      <c r="AV246" s="178">
        <f>SUM(AB246:AJ246)</f>
        <v>0</v>
      </c>
      <c r="AW246" s="178">
        <f>SUM(AK246:AL246)</f>
        <v>5</v>
      </c>
      <c r="AX246" s="178">
        <f>SUM(AM246:AT246)</f>
        <v>0</v>
      </c>
      <c r="AY246" s="29">
        <f>SUM(AV246:AX246)</f>
        <v>5</v>
      </c>
      <c r="AZ246" s="3"/>
      <c r="BA246" s="2">
        <f>AV246</f>
        <v>0</v>
      </c>
      <c r="BB246" s="2">
        <f>AW246</f>
        <v>5</v>
      </c>
      <c r="BC246" s="2">
        <f>AX246</f>
        <v>0</v>
      </c>
      <c r="BD246" s="3">
        <f>AY246</f>
        <v>5</v>
      </c>
      <c r="BE246" s="3">
        <f>EK246</f>
        <v>1.9990004997501249</v>
      </c>
      <c r="BF246" s="2">
        <f>BA246/CV246*1000</f>
        <v>0</v>
      </c>
      <c r="BG246" s="2">
        <f>BB246/CV246*1000</f>
        <v>2.4987506246876565</v>
      </c>
      <c r="BH246" s="2">
        <f>BC246/CV246*1000</f>
        <v>0</v>
      </c>
      <c r="BI246" s="3">
        <f>BD246/CV246*1000</f>
        <v>2.4987506246876565</v>
      </c>
      <c r="BJ246" s="3"/>
      <c r="BK246" s="21">
        <v>2063</v>
      </c>
      <c r="BL246" s="3">
        <v>2058</v>
      </c>
      <c r="BM246" s="2">
        <v>5</v>
      </c>
      <c r="BN246" s="2">
        <v>5</v>
      </c>
      <c r="BO246" s="45"/>
      <c r="BP246" s="2">
        <f>BN246+BO246</f>
        <v>5</v>
      </c>
      <c r="BQ246" s="2">
        <f>BM246/BL246*1000</f>
        <v>2.4295432458697763</v>
      </c>
      <c r="BR246" s="2">
        <f>BP246/BL246*1000</f>
        <v>2.4295432458697763</v>
      </c>
      <c r="BS246" s="2"/>
      <c r="BT246" s="7">
        <v>2077</v>
      </c>
      <c r="BU246" s="3">
        <v>2073</v>
      </c>
      <c r="BV246" s="2">
        <f>BT246-BU246</f>
        <v>4</v>
      </c>
      <c r="BW246" s="2">
        <v>4</v>
      </c>
      <c r="BX246" s="61"/>
      <c r="BY246" s="2">
        <f>BW246+BX246</f>
        <v>4</v>
      </c>
      <c r="BZ246" s="2">
        <f>BV246/BU246*1000</f>
        <v>1.929570670525808</v>
      </c>
      <c r="CA246" s="2">
        <f>BY246/BU246*1000</f>
        <v>1.929570670525808</v>
      </c>
      <c r="CB246" s="2"/>
      <c r="CC246" s="105">
        <v>2062</v>
      </c>
      <c r="CD246" s="3">
        <v>2055</v>
      </c>
      <c r="CE246" s="2">
        <f>CC246-CD246</f>
        <v>7</v>
      </c>
      <c r="CF246" s="2">
        <v>7</v>
      </c>
      <c r="CG246" s="61"/>
      <c r="CH246" s="2">
        <f>CF246+CG246</f>
        <v>7</v>
      </c>
      <c r="CI246" s="2">
        <f>CE246/CD246*1000</f>
        <v>3.4063260340632602</v>
      </c>
      <c r="CJ246" s="2">
        <f>CH246/CD246*1000</f>
        <v>3.4063260340632602</v>
      </c>
      <c r="CK246" s="2"/>
      <c r="CL246" s="105">
        <v>2042</v>
      </c>
      <c r="CM246" s="3">
        <v>2039</v>
      </c>
      <c r="CN246" s="2">
        <f>CL246-CM246</f>
        <v>3</v>
      </c>
      <c r="CO246" s="2">
        <f>CN246</f>
        <v>3</v>
      </c>
      <c r="CP246" s="61"/>
      <c r="CQ246" s="2">
        <f>CO246+CP246</f>
        <v>3</v>
      </c>
      <c r="CR246" s="2">
        <f>CN246/CM246*1000</f>
        <v>1.4713094654242276</v>
      </c>
      <c r="CS246" s="2">
        <f>CQ246/CM246*1000</f>
        <v>1.4713094654242276</v>
      </c>
      <c r="CT246" s="2"/>
      <c r="CU246" s="132">
        <v>2005</v>
      </c>
      <c r="CV246" s="3">
        <v>2001</v>
      </c>
      <c r="CW246" s="2">
        <f>CU246-CV246</f>
        <v>4</v>
      </c>
      <c r="CX246" s="2">
        <f>CW246</f>
        <v>4</v>
      </c>
      <c r="CY246" s="61"/>
      <c r="CZ246" s="2">
        <f>CX246+CY246</f>
        <v>4</v>
      </c>
      <c r="DA246" s="2">
        <f>CW246/CV246*1000</f>
        <v>1.9990004997501249</v>
      </c>
      <c r="DB246" s="2">
        <f>CZ246/CV246*1000</f>
        <v>1.9990004997501249</v>
      </c>
      <c r="DC246" s="2"/>
      <c r="DD246" s="132">
        <v>2029</v>
      </c>
      <c r="DE246" s="3">
        <v>2028</v>
      </c>
      <c r="DF246" s="2">
        <f>DD246-DE246</f>
        <v>1</v>
      </c>
      <c r="DG246" s="2">
        <f>DF246</f>
        <v>1</v>
      </c>
      <c r="DH246" s="61"/>
      <c r="DI246" s="2">
        <f>DG246+DH246</f>
        <v>1</v>
      </c>
      <c r="DJ246" s="2">
        <f>DF246/DE246*1000</f>
        <v>0.49309664694280081</v>
      </c>
      <c r="DK246" s="2">
        <f>DI246/DE246*1000</f>
        <v>0.49309664694280081</v>
      </c>
      <c r="DL246" s="2"/>
      <c r="DM246" s="132">
        <v>2048</v>
      </c>
      <c r="DN246" s="2">
        <v>2046</v>
      </c>
      <c r="DO246" s="3">
        <f>DM246-DN246</f>
        <v>2</v>
      </c>
      <c r="DP246" s="3">
        <f>DO246/DN246*1000</f>
        <v>0.97751710654936463</v>
      </c>
      <c r="DQ246" s="2"/>
      <c r="DR246" s="132">
        <v>2041</v>
      </c>
      <c r="DS246" s="2">
        <v>2035</v>
      </c>
      <c r="DT246" s="3">
        <f>DR246-DS246</f>
        <v>6</v>
      </c>
      <c r="DU246" s="3">
        <f>DT246/DS246*1000</f>
        <v>2.9484029484029484</v>
      </c>
      <c r="DV246" s="2"/>
      <c r="DW246" s="2"/>
      <c r="DX246" s="77">
        <f>BP246</f>
        <v>5</v>
      </c>
      <c r="DY246" s="83">
        <f>BY246</f>
        <v>4</v>
      </c>
      <c r="DZ246" s="83">
        <f>CH246</f>
        <v>7</v>
      </c>
      <c r="EA246" s="81">
        <f>CQ246</f>
        <v>3</v>
      </c>
      <c r="EB246" s="81">
        <f>CZ246</f>
        <v>4</v>
      </c>
      <c r="EC246" s="81">
        <f>DI246</f>
        <v>1</v>
      </c>
      <c r="ED246" s="81">
        <f>DO246</f>
        <v>2</v>
      </c>
      <c r="EE246" s="81">
        <f>DT246</f>
        <v>6</v>
      </c>
      <c r="EF246" s="2"/>
      <c r="EG246" s="77">
        <f>DX246/BL246*1000</f>
        <v>2.4295432458697763</v>
      </c>
      <c r="EH246" s="83">
        <f>DY246/BU246*1000</f>
        <v>1.929570670525808</v>
      </c>
      <c r="EI246" s="83">
        <f>DZ246/CD246*1000</f>
        <v>3.4063260340632602</v>
      </c>
      <c r="EJ246" s="81">
        <f>EA246/CM246*1000</f>
        <v>1.4713094654242276</v>
      </c>
      <c r="EK246" s="81">
        <f>EB246/CV246*1000</f>
        <v>1.9990004997501249</v>
      </c>
      <c r="EL246" s="81">
        <f>EC246/DN246*1000</f>
        <v>0.48875855327468232</v>
      </c>
      <c r="EM246" s="81">
        <f>ED246/DN246*1000</f>
        <v>0.97751710654936463</v>
      </c>
      <c r="EN246" s="81">
        <f>EE246/DS246*1000</f>
        <v>2.9484029484029484</v>
      </c>
      <c r="EO246" s="2"/>
      <c r="EP246" s="83">
        <f>DY246-DX246</f>
        <v>-1</v>
      </c>
      <c r="EQ246" s="83">
        <f>DZ246-DY246</f>
        <v>3</v>
      </c>
      <c r="ER246" s="83">
        <f>EA246-DZ246</f>
        <v>-4</v>
      </c>
      <c r="ES246" s="83">
        <f>EB246-EA246</f>
        <v>1</v>
      </c>
      <c r="ET246" s="83">
        <f>EC246-EB246</f>
        <v>-3</v>
      </c>
      <c r="EU246" s="83">
        <f>ED246-EC246</f>
        <v>1</v>
      </c>
      <c r="EV246" s="83">
        <f>EE246-ED246</f>
        <v>4</v>
      </c>
      <c r="EW246" s="2">
        <f>EU246+EV246</f>
        <v>5</v>
      </c>
      <c r="EX246" s="2">
        <f>SUM(ES246:EV246)</f>
        <v>3</v>
      </c>
      <c r="EY246" s="54"/>
      <c r="EZ246" s="77">
        <f>BR246</f>
        <v>2.4295432458697763</v>
      </c>
      <c r="FA246" s="83">
        <f>CA246</f>
        <v>1.929570670525808</v>
      </c>
      <c r="FB246" s="83">
        <f>CJ246</f>
        <v>3.4063260340632602</v>
      </c>
      <c r="FC246" s="81">
        <f>CS246</f>
        <v>1.4713094654242276</v>
      </c>
      <c r="FD246" s="83">
        <f>DB246</f>
        <v>1.9990004997501249</v>
      </c>
      <c r="FE246" s="83">
        <f>DP246</f>
        <v>0.97751710654936463</v>
      </c>
      <c r="FF246" s="83">
        <f>DP246</f>
        <v>0.97751710654936463</v>
      </c>
      <c r="FG246" s="83">
        <f>DU246</f>
        <v>2.9484029484029484</v>
      </c>
      <c r="FH246" s="2">
        <f>EW246/DE246*1000</f>
        <v>2.4654832347140041</v>
      </c>
      <c r="FI246" s="2">
        <f>EX246/CM246*1000</f>
        <v>1.4713094654242276</v>
      </c>
      <c r="FJ246" s="2"/>
      <c r="FK246" s="3">
        <f>EE246</f>
        <v>6</v>
      </c>
    </row>
    <row r="247" spans="1:167" ht="12" customHeight="1" x14ac:dyDescent="0.25">
      <c r="A247" s="2">
        <v>3</v>
      </c>
      <c r="B247" s="10" t="s">
        <v>155</v>
      </c>
      <c r="C247" s="197">
        <v>83028</v>
      </c>
      <c r="D247" s="10"/>
      <c r="E247" s="192" t="s">
        <v>429</v>
      </c>
      <c r="F247" s="33"/>
      <c r="G247" s="33" t="s">
        <v>176</v>
      </c>
      <c r="H247" s="33" t="s">
        <v>176</v>
      </c>
      <c r="I247" s="33"/>
      <c r="J247" s="33">
        <v>308</v>
      </c>
      <c r="K247" s="33">
        <f>SUM(I247+J247)</f>
        <v>308</v>
      </c>
      <c r="L247" s="33"/>
      <c r="M247" s="45"/>
      <c r="N247" s="45"/>
      <c r="O247" s="45">
        <v>300</v>
      </c>
      <c r="P247" s="45"/>
      <c r="Q247" s="45"/>
      <c r="R247" s="45"/>
      <c r="S247" s="45"/>
      <c r="T247" s="45"/>
      <c r="U247" s="45"/>
      <c r="V247" s="45"/>
      <c r="W247" s="61"/>
      <c r="X247" s="45">
        <f>SUM(M247:W247)</f>
        <v>300</v>
      </c>
      <c r="Y247" s="3">
        <v>411</v>
      </c>
      <c r="Z247" s="147"/>
      <c r="AA247" s="3">
        <f>SUM(Y247:Z247)</f>
        <v>411</v>
      </c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29"/>
      <c r="AV247" s="148"/>
      <c r="AW247" s="148"/>
      <c r="AX247" s="148"/>
      <c r="AY247" s="29"/>
      <c r="AZ247" s="3"/>
      <c r="BA247" s="188">
        <f>AV247</f>
        <v>0</v>
      </c>
      <c r="BB247" s="2">
        <f>AW247</f>
        <v>0</v>
      </c>
      <c r="BC247" s="2">
        <f>AX247</f>
        <v>0</v>
      </c>
      <c r="BD247" s="147">
        <f>AY247</f>
        <v>0</v>
      </c>
      <c r="BE247" s="3">
        <f>EK247</f>
        <v>84.172003659652333</v>
      </c>
      <c r="BF247" s="188">
        <f>BA247/CV247*1000</f>
        <v>0</v>
      </c>
      <c r="BG247" s="2">
        <f>BB247/CV247*1000</f>
        <v>0</v>
      </c>
      <c r="BH247" s="2">
        <f>BC247/CV247*1000</f>
        <v>0</v>
      </c>
      <c r="BI247" s="147">
        <f>BD247/CV247*1000</f>
        <v>0</v>
      </c>
      <c r="BJ247" s="3"/>
      <c r="BK247" s="21">
        <v>5729</v>
      </c>
      <c r="BL247" s="3">
        <v>5447</v>
      </c>
      <c r="BM247" s="2">
        <v>282</v>
      </c>
      <c r="BN247" s="2">
        <v>282</v>
      </c>
      <c r="BO247" s="45"/>
      <c r="BP247" s="2">
        <f>BN247+BO247</f>
        <v>282</v>
      </c>
      <c r="BQ247" s="2">
        <f>BM247/BL247*1000</f>
        <v>51.771617404075641</v>
      </c>
      <c r="BR247" s="2">
        <f>BP247/BL247*1000</f>
        <v>51.771617404075641</v>
      </c>
      <c r="BS247" s="2"/>
      <c r="BT247" s="7">
        <v>5755</v>
      </c>
      <c r="BU247" s="3">
        <v>5419</v>
      </c>
      <c r="BV247" s="2">
        <f>BT247-BU247</f>
        <v>336</v>
      </c>
      <c r="BW247" s="2">
        <v>336</v>
      </c>
      <c r="BX247" s="61"/>
      <c r="BY247" s="2">
        <f>BW247+BX247</f>
        <v>336</v>
      </c>
      <c r="BZ247" s="2">
        <f>BV247/BU247*1000</f>
        <v>62.004059789629082</v>
      </c>
      <c r="CA247" s="2">
        <f>BY247/BU247*1000</f>
        <v>62.004059789629082</v>
      </c>
      <c r="CB247" s="2"/>
      <c r="CC247" s="105">
        <v>5691</v>
      </c>
      <c r="CD247" s="3">
        <v>5468</v>
      </c>
      <c r="CE247" s="2">
        <f>CC247-CD247</f>
        <v>223</v>
      </c>
      <c r="CF247" s="2">
        <v>223</v>
      </c>
      <c r="CG247" s="61"/>
      <c r="CH247" s="2">
        <f>CF247+CG247</f>
        <v>223</v>
      </c>
      <c r="CI247" s="2">
        <f>CE247/CD247*1000</f>
        <v>40.782735918068759</v>
      </c>
      <c r="CJ247" s="2">
        <f>CH247/CD247*1000</f>
        <v>40.782735918068759</v>
      </c>
      <c r="CK247" s="2"/>
      <c r="CL247" s="105">
        <v>5707</v>
      </c>
      <c r="CM247" s="3">
        <v>5409</v>
      </c>
      <c r="CN247" s="2">
        <f>CL247-CM247</f>
        <v>298</v>
      </c>
      <c r="CO247" s="2">
        <f>CN247</f>
        <v>298</v>
      </c>
      <c r="CP247" s="61"/>
      <c r="CQ247" s="2">
        <f>CO247+CP247</f>
        <v>298</v>
      </c>
      <c r="CR247" s="2">
        <f>CN247/CM247*1000</f>
        <v>55.093362913662418</v>
      </c>
      <c r="CS247" s="2">
        <f>CQ247/CM247*1000</f>
        <v>55.093362913662418</v>
      </c>
      <c r="CT247" s="2"/>
      <c r="CU247" s="132">
        <v>5925</v>
      </c>
      <c r="CV247" s="3">
        <v>5465</v>
      </c>
      <c r="CW247" s="2">
        <f>CU247-CV247</f>
        <v>460</v>
      </c>
      <c r="CX247" s="2">
        <f>CW247</f>
        <v>460</v>
      </c>
      <c r="CY247" s="61"/>
      <c r="CZ247" s="2">
        <f>CX247+CY247</f>
        <v>460</v>
      </c>
      <c r="DA247" s="2">
        <f>CW247/CV247*1000</f>
        <v>84.172003659652333</v>
      </c>
      <c r="DB247" s="2">
        <f>CZ247/CV247*1000</f>
        <v>84.172003659652333</v>
      </c>
      <c r="DC247" s="2"/>
      <c r="DD247" s="132">
        <v>5880</v>
      </c>
      <c r="DE247" s="3">
        <v>5519</v>
      </c>
      <c r="DF247" s="2">
        <f>DD247-DE247</f>
        <v>361</v>
      </c>
      <c r="DG247" s="2">
        <f>DF247</f>
        <v>361</v>
      </c>
      <c r="DH247" s="61"/>
      <c r="DI247" s="2">
        <f>DG247+DH247</f>
        <v>361</v>
      </c>
      <c r="DJ247" s="2">
        <f>DF247/DE247*1000</f>
        <v>65.410400434861387</v>
      </c>
      <c r="DK247" s="2">
        <f>DI247/DE247*1000</f>
        <v>65.410400434861387</v>
      </c>
      <c r="DL247" s="2"/>
      <c r="DM247" s="132">
        <v>5818</v>
      </c>
      <c r="DN247" s="2">
        <v>5526</v>
      </c>
      <c r="DO247" s="3">
        <f>DM247-DN247</f>
        <v>292</v>
      </c>
      <c r="DP247" s="3">
        <f>DO247/DN247*1000</f>
        <v>52.841114730365547</v>
      </c>
      <c r="DQ247" s="2"/>
      <c r="DR247" s="132">
        <v>5903</v>
      </c>
      <c r="DS247" s="2">
        <v>5555</v>
      </c>
      <c r="DT247" s="3">
        <f>DR247-DS247</f>
        <v>348</v>
      </c>
      <c r="DU247" s="3">
        <f>DT247/DS247*1000</f>
        <v>62.646264626462653</v>
      </c>
      <c r="DV247" s="2"/>
      <c r="DW247" s="2"/>
      <c r="DX247" s="77">
        <f>BP247</f>
        <v>282</v>
      </c>
      <c r="DY247" s="83">
        <f>BY247</f>
        <v>336</v>
      </c>
      <c r="DZ247" s="83">
        <f>CH247</f>
        <v>223</v>
      </c>
      <c r="EA247" s="81">
        <f>CQ247</f>
        <v>298</v>
      </c>
      <c r="EB247" s="81">
        <f>CZ247</f>
        <v>460</v>
      </c>
      <c r="EC247" s="81">
        <f>DI247</f>
        <v>361</v>
      </c>
      <c r="ED247" s="81">
        <f>DO247</f>
        <v>292</v>
      </c>
      <c r="EE247" s="81">
        <f>DT247</f>
        <v>348</v>
      </c>
      <c r="EF247" s="2"/>
      <c r="EG247" s="77">
        <f>DX247/BL247*1000</f>
        <v>51.771617404075641</v>
      </c>
      <c r="EH247" s="83">
        <f>DY247/BU247*1000</f>
        <v>62.004059789629082</v>
      </c>
      <c r="EI247" s="83">
        <f>DZ247/CD247*1000</f>
        <v>40.782735918068759</v>
      </c>
      <c r="EJ247" s="81">
        <f>EA247/CM247*1000</f>
        <v>55.093362913662418</v>
      </c>
      <c r="EK247" s="81">
        <f>EB247/CV247*1000</f>
        <v>84.172003659652333</v>
      </c>
      <c r="EL247" s="81">
        <f>EC247/DN247*1000</f>
        <v>65.327542526239597</v>
      </c>
      <c r="EM247" s="81">
        <f>ED247/DN247*1000</f>
        <v>52.841114730365547</v>
      </c>
      <c r="EN247" s="81">
        <f>EE247/DS247*1000</f>
        <v>62.646264626462653</v>
      </c>
      <c r="EO247" s="2"/>
      <c r="EP247" s="83">
        <f>DY247-DX247</f>
        <v>54</v>
      </c>
      <c r="EQ247" s="83">
        <f>DZ247-DY247</f>
        <v>-113</v>
      </c>
      <c r="ER247" s="83">
        <f>EA247-DZ247</f>
        <v>75</v>
      </c>
      <c r="ES247" s="83">
        <f>EB247-EA247</f>
        <v>162</v>
      </c>
      <c r="ET247" s="83">
        <f>EC247-EB247</f>
        <v>-99</v>
      </c>
      <c r="EU247" s="83">
        <f>ED247-EC247</f>
        <v>-69</v>
      </c>
      <c r="EV247" s="83">
        <f>EE247-ED247</f>
        <v>56</v>
      </c>
      <c r="EW247" s="2">
        <f>EU247+EV247</f>
        <v>-13</v>
      </c>
      <c r="EX247" s="2">
        <f>SUM(ES247:EV247)</f>
        <v>50</v>
      </c>
      <c r="EY247" s="54"/>
      <c r="EZ247" s="77">
        <f>BR247</f>
        <v>51.771617404075641</v>
      </c>
      <c r="FA247" s="83">
        <f>CA247</f>
        <v>62.004059789629082</v>
      </c>
      <c r="FB247" s="83">
        <f>CJ247</f>
        <v>40.782735918068759</v>
      </c>
      <c r="FC247" s="81">
        <f>CS247</f>
        <v>55.093362913662418</v>
      </c>
      <c r="FD247" s="83">
        <f>DB247</f>
        <v>84.172003659652333</v>
      </c>
      <c r="FE247" s="83">
        <f>DP247</f>
        <v>52.841114730365547</v>
      </c>
      <c r="FF247" s="83">
        <f>DP247</f>
        <v>52.841114730365547</v>
      </c>
      <c r="FG247" s="83">
        <f>DU247</f>
        <v>62.646264626462653</v>
      </c>
      <c r="FH247" s="2">
        <f>EW247/DE247*1000</f>
        <v>-2.3554991846348976</v>
      </c>
      <c r="FI247" s="2">
        <f>EX247/CM247*1000</f>
        <v>9.2438528378628213</v>
      </c>
      <c r="FJ247" s="2"/>
      <c r="FK247" s="3">
        <f>EE247</f>
        <v>348</v>
      </c>
    </row>
    <row r="248" spans="1:167" ht="12" customHeight="1" x14ac:dyDescent="0.25">
      <c r="A248" s="2">
        <v>3</v>
      </c>
      <c r="B248" s="10" t="s">
        <v>155</v>
      </c>
      <c r="C248" s="197">
        <v>82014</v>
      </c>
      <c r="D248" s="10"/>
      <c r="E248" s="2" t="s">
        <v>430</v>
      </c>
      <c r="F248" s="33"/>
      <c r="G248" s="33"/>
      <c r="H248" s="33"/>
      <c r="I248" s="33"/>
      <c r="J248" s="33"/>
      <c r="K248" s="33"/>
      <c r="L248" s="33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61"/>
      <c r="X248" s="45"/>
      <c r="Y248" s="3">
        <v>18</v>
      </c>
      <c r="Z248" s="147">
        <v>2</v>
      </c>
      <c r="AA248" s="3">
        <f>SUM(Y248:Z248)</f>
        <v>20</v>
      </c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29"/>
      <c r="AV248" s="148"/>
      <c r="AW248" s="148"/>
      <c r="AX248" s="148"/>
      <c r="AY248" s="29"/>
      <c r="AZ248" s="3"/>
      <c r="BA248" s="188">
        <f>AV248</f>
        <v>0</v>
      </c>
      <c r="BB248" s="2">
        <f>AW248</f>
        <v>0</v>
      </c>
      <c r="BC248" s="2">
        <f>AX248</f>
        <v>0</v>
      </c>
      <c r="BD248" s="147">
        <f>AY248</f>
        <v>0</v>
      </c>
      <c r="BE248" s="3">
        <f>EK248</f>
        <v>4.0626813697040047</v>
      </c>
      <c r="BF248" s="188">
        <f>BA248/CV248*1000</f>
        <v>0</v>
      </c>
      <c r="BG248" s="2">
        <f>BB248/CV248*1000</f>
        <v>0</v>
      </c>
      <c r="BH248" s="2">
        <f>BC248/CV248*1000</f>
        <v>0</v>
      </c>
      <c r="BI248" s="147">
        <f>BD248/CV248*1000</f>
        <v>0</v>
      </c>
      <c r="BJ248" s="3"/>
      <c r="BK248" s="21">
        <v>5068</v>
      </c>
      <c r="BL248" s="3">
        <v>5040</v>
      </c>
      <c r="BM248" s="2">
        <v>28</v>
      </c>
      <c r="BN248" s="2">
        <v>28</v>
      </c>
      <c r="BO248" s="45"/>
      <c r="BP248" s="2">
        <f>BN248+BO248</f>
        <v>28</v>
      </c>
      <c r="BQ248" s="2">
        <f>BM248/BL248*1000</f>
        <v>5.5555555555555554</v>
      </c>
      <c r="BR248" s="2">
        <f>BP248/BL248*1000</f>
        <v>5.5555555555555554</v>
      </c>
      <c r="BS248" s="2"/>
      <c r="BT248" s="7">
        <v>5110</v>
      </c>
      <c r="BU248" s="3">
        <v>5080</v>
      </c>
      <c r="BV248" s="2">
        <f>BT248-BU248</f>
        <v>30</v>
      </c>
      <c r="BW248" s="2">
        <v>30</v>
      </c>
      <c r="BX248" s="61"/>
      <c r="BY248" s="2">
        <f>BW248+BX248</f>
        <v>30</v>
      </c>
      <c r="BZ248" s="2">
        <f>BV248/BU248*1000</f>
        <v>5.9055118110236222</v>
      </c>
      <c r="CA248" s="2">
        <f>BY248/BU248*1000</f>
        <v>5.9055118110236222</v>
      </c>
      <c r="CB248" s="2"/>
      <c r="CC248" s="105">
        <v>5150</v>
      </c>
      <c r="CD248" s="3">
        <v>5122</v>
      </c>
      <c r="CE248" s="2">
        <f>CC248-CD248</f>
        <v>28</v>
      </c>
      <c r="CF248" s="2">
        <v>28</v>
      </c>
      <c r="CG248" s="61"/>
      <c r="CH248" s="2">
        <f>CF248+CG248</f>
        <v>28</v>
      </c>
      <c r="CI248" s="2">
        <f>CE248/CD248*1000</f>
        <v>5.4666146036704415</v>
      </c>
      <c r="CJ248" s="2">
        <f>CH248/CD248*1000</f>
        <v>5.4666146036704415</v>
      </c>
      <c r="CK248" s="2"/>
      <c r="CL248" s="105">
        <v>5188</v>
      </c>
      <c r="CM248" s="3">
        <v>5173</v>
      </c>
      <c r="CN248" s="2">
        <f>CL248-CM248</f>
        <v>15</v>
      </c>
      <c r="CO248" s="2">
        <f>CN248</f>
        <v>15</v>
      </c>
      <c r="CP248" s="61"/>
      <c r="CQ248" s="2">
        <f>CO248+CP248</f>
        <v>15</v>
      </c>
      <c r="CR248" s="2">
        <f>CN248/CM248*1000</f>
        <v>2.8996713705780008</v>
      </c>
      <c r="CS248" s="2">
        <f>CQ248/CM248*1000</f>
        <v>2.8996713705780008</v>
      </c>
      <c r="CT248" s="2"/>
      <c r="CU248" s="132">
        <v>5190</v>
      </c>
      <c r="CV248" s="3">
        <v>5169</v>
      </c>
      <c r="CW248" s="2">
        <f>CU248-CV248</f>
        <v>21</v>
      </c>
      <c r="CX248" s="2">
        <f>CW248</f>
        <v>21</v>
      </c>
      <c r="CY248" s="61"/>
      <c r="CZ248" s="2">
        <f>CX248+CY248</f>
        <v>21</v>
      </c>
      <c r="DA248" s="2">
        <f>CW248/CV248*1000</f>
        <v>4.0626813697040047</v>
      </c>
      <c r="DB248" s="2">
        <f>CZ248/CV248*1000</f>
        <v>4.0626813697040047</v>
      </c>
      <c r="DC248" s="2"/>
      <c r="DD248" s="132">
        <v>5246</v>
      </c>
      <c r="DE248" s="3">
        <v>5231</v>
      </c>
      <c r="DF248" s="2">
        <f>DD248-DE248</f>
        <v>15</v>
      </c>
      <c r="DG248" s="2">
        <f>DF248</f>
        <v>15</v>
      </c>
      <c r="DH248" s="61"/>
      <c r="DI248" s="2">
        <f>DG248+DH248</f>
        <v>15</v>
      </c>
      <c r="DJ248" s="2">
        <f>DF248/DE248*1000</f>
        <v>2.8675205505639458</v>
      </c>
      <c r="DK248" s="2">
        <f>DI248/DE248*1000</f>
        <v>2.8675205505639458</v>
      </c>
      <c r="DL248" s="2"/>
      <c r="DM248" s="132">
        <v>5221</v>
      </c>
      <c r="DN248" s="2">
        <v>5218</v>
      </c>
      <c r="DO248" s="3">
        <f>DM248-DN248</f>
        <v>3</v>
      </c>
      <c r="DP248" s="3">
        <f>DO248/DN248*1000</f>
        <v>0.57493292449214262</v>
      </c>
      <c r="DQ248" s="2"/>
      <c r="DR248" s="132">
        <v>5189</v>
      </c>
      <c r="DS248" s="2">
        <v>5187</v>
      </c>
      <c r="DT248" s="3">
        <f>DR248-DS248</f>
        <v>2</v>
      </c>
      <c r="DU248" s="3">
        <f>DT248/DS248*1000</f>
        <v>0.38557933294775398</v>
      </c>
      <c r="DV248" s="2"/>
      <c r="DW248" s="2"/>
      <c r="DX248" s="77">
        <f>BP248</f>
        <v>28</v>
      </c>
      <c r="DY248" s="83">
        <f>BY248</f>
        <v>30</v>
      </c>
      <c r="DZ248" s="83">
        <f>CH248</f>
        <v>28</v>
      </c>
      <c r="EA248" s="81">
        <f>CQ248</f>
        <v>15</v>
      </c>
      <c r="EB248" s="81">
        <f>CZ248</f>
        <v>21</v>
      </c>
      <c r="EC248" s="81">
        <f>DI248</f>
        <v>15</v>
      </c>
      <c r="ED248" s="81">
        <f>DO248</f>
        <v>3</v>
      </c>
      <c r="EE248" s="81">
        <f>DT248</f>
        <v>2</v>
      </c>
      <c r="EF248" s="2"/>
      <c r="EG248" s="77">
        <f>DX248/BL248*1000</f>
        <v>5.5555555555555554</v>
      </c>
      <c r="EH248" s="83">
        <f>DY248/BU248*1000</f>
        <v>5.9055118110236222</v>
      </c>
      <c r="EI248" s="83">
        <f>DZ248/CD248*1000</f>
        <v>5.4666146036704415</v>
      </c>
      <c r="EJ248" s="81">
        <f>EA248/CM248*1000</f>
        <v>2.8996713705780008</v>
      </c>
      <c r="EK248" s="81">
        <f>EB248/CV248*1000</f>
        <v>4.0626813697040047</v>
      </c>
      <c r="EL248" s="81">
        <f>EC248/DN248*1000</f>
        <v>2.8746646224607129</v>
      </c>
      <c r="EM248" s="81">
        <f>ED248/DN248*1000</f>
        <v>0.57493292449214262</v>
      </c>
      <c r="EN248" s="81">
        <f>EE248/DS248*1000</f>
        <v>0.38557933294775398</v>
      </c>
      <c r="EO248" s="2"/>
      <c r="EP248" s="83">
        <f>DY248-DX248</f>
        <v>2</v>
      </c>
      <c r="EQ248" s="83">
        <f>DZ248-DY248</f>
        <v>-2</v>
      </c>
      <c r="ER248" s="83">
        <f>EA248-DZ248</f>
        <v>-13</v>
      </c>
      <c r="ES248" s="83">
        <f>EB248-EA248</f>
        <v>6</v>
      </c>
      <c r="ET248" s="83">
        <f>EC248-EB248</f>
        <v>-6</v>
      </c>
      <c r="EU248" s="83">
        <f>ED248-EC248</f>
        <v>-12</v>
      </c>
      <c r="EV248" s="83">
        <f>EE248-ED248</f>
        <v>-1</v>
      </c>
      <c r="EW248" s="2">
        <f>EU248+EV248</f>
        <v>-13</v>
      </c>
      <c r="EX248" s="2">
        <f>SUM(ES248:EV248)</f>
        <v>-13</v>
      </c>
      <c r="EY248" s="54"/>
      <c r="EZ248" s="77">
        <f>BR248</f>
        <v>5.5555555555555554</v>
      </c>
      <c r="FA248" s="83">
        <f>CA248</f>
        <v>5.9055118110236222</v>
      </c>
      <c r="FB248" s="83">
        <f>CJ248</f>
        <v>5.4666146036704415</v>
      </c>
      <c r="FC248" s="81">
        <f>CS248</f>
        <v>2.8996713705780008</v>
      </c>
      <c r="FD248" s="83">
        <f>DB248</f>
        <v>4.0626813697040047</v>
      </c>
      <c r="FE248" s="83">
        <f>DP248</f>
        <v>0.57493292449214262</v>
      </c>
      <c r="FF248" s="83">
        <f>DP248</f>
        <v>0.57493292449214262</v>
      </c>
      <c r="FG248" s="83">
        <f>DU248</f>
        <v>0.38557933294775398</v>
      </c>
      <c r="FH248" s="2">
        <f>EW248/DE248*1000</f>
        <v>-2.4851844771554195</v>
      </c>
      <c r="FI248" s="2">
        <f>EX248/CM248*1000</f>
        <v>-2.513048521167601</v>
      </c>
      <c r="FJ248" s="2"/>
      <c r="FK248" s="3">
        <f>EE248</f>
        <v>2</v>
      </c>
    </row>
    <row r="249" spans="1:167" ht="12" customHeight="1" x14ac:dyDescent="0.25">
      <c r="A249" s="2">
        <v>1</v>
      </c>
      <c r="B249" s="10" t="s">
        <v>153</v>
      </c>
      <c r="C249" s="197">
        <v>72039</v>
      </c>
      <c r="D249" s="10"/>
      <c r="E249" s="192" t="s">
        <v>431</v>
      </c>
      <c r="F249" s="33"/>
      <c r="G249" s="33" t="s">
        <v>176</v>
      </c>
      <c r="H249" s="33" t="s">
        <v>176</v>
      </c>
      <c r="I249" s="33"/>
      <c r="J249" s="124">
        <v>600</v>
      </c>
      <c r="K249" s="33">
        <f>SUM(I249+J249)</f>
        <v>600</v>
      </c>
      <c r="L249" s="33"/>
      <c r="M249" s="45"/>
      <c r="N249" s="45">
        <v>600</v>
      </c>
      <c r="O249" s="45"/>
      <c r="P249" s="45"/>
      <c r="Q249" s="45"/>
      <c r="R249" s="45"/>
      <c r="S249" s="45"/>
      <c r="T249" s="45"/>
      <c r="U249" s="45"/>
      <c r="V249" s="45"/>
      <c r="W249" s="61"/>
      <c r="X249" s="45">
        <f>SUM(M249:W249)</f>
        <v>600</v>
      </c>
      <c r="Y249" s="3">
        <v>716</v>
      </c>
      <c r="Z249" s="147"/>
      <c r="AA249" s="3">
        <f>SUM(Y249:Z249)</f>
        <v>716</v>
      </c>
      <c r="AB249" s="178" t="s">
        <v>694</v>
      </c>
      <c r="AC249" s="178">
        <v>700</v>
      </c>
      <c r="AD249" s="178"/>
      <c r="AE249" s="178"/>
      <c r="AF249" s="178"/>
      <c r="AG249" s="178"/>
      <c r="AH249" s="178"/>
      <c r="AI249" s="178"/>
      <c r="AJ249" s="178"/>
      <c r="AK249" s="178">
        <v>21</v>
      </c>
      <c r="AL249" s="178"/>
      <c r="AM249" s="178" t="s">
        <v>694</v>
      </c>
      <c r="AN249" s="178" t="s">
        <v>694</v>
      </c>
      <c r="AO249" s="178"/>
      <c r="AP249" s="178"/>
      <c r="AQ249" s="178"/>
      <c r="AR249" s="178"/>
      <c r="AS249" s="178" t="s">
        <v>694</v>
      </c>
      <c r="AT249" s="178"/>
      <c r="AU249" s="29">
        <f>SUM(AB249:AT249)</f>
        <v>721</v>
      </c>
      <c r="AV249" s="178">
        <f>SUM(AB249:AJ249)</f>
        <v>700</v>
      </c>
      <c r="AW249" s="178">
        <f>SUM(AK249:AL249)</f>
        <v>21</v>
      </c>
      <c r="AX249" s="178">
        <f>SUM(AM249:AT249)</f>
        <v>0</v>
      </c>
      <c r="AY249" s="29">
        <f>SUM(AV249:AX249)</f>
        <v>721</v>
      </c>
      <c r="AZ249" s="3"/>
      <c r="BA249" s="2">
        <f>AV249</f>
        <v>700</v>
      </c>
      <c r="BB249" s="2">
        <f>AW249</f>
        <v>21</v>
      </c>
      <c r="BC249" s="2">
        <f>AX249</f>
        <v>0</v>
      </c>
      <c r="BD249" s="3">
        <f>AY249</f>
        <v>721</v>
      </c>
      <c r="BE249" s="3">
        <f>EK249</f>
        <v>24.443717277486911</v>
      </c>
      <c r="BF249" s="3">
        <f>BA249/CV249*1000</f>
        <v>22.905759162303664</v>
      </c>
      <c r="BG249" s="2">
        <f>BB249/CV249*1000</f>
        <v>0.68717277486910999</v>
      </c>
      <c r="BH249" s="2">
        <f>BC249/CV249*1000</f>
        <v>0</v>
      </c>
      <c r="BI249" s="3">
        <f>BD249/CV249*1000</f>
        <v>23.592931937172775</v>
      </c>
      <c r="BJ249" s="3"/>
      <c r="BK249" s="21">
        <v>30400</v>
      </c>
      <c r="BL249" s="3">
        <v>30355</v>
      </c>
      <c r="BM249" s="2">
        <v>45</v>
      </c>
      <c r="BN249" s="2">
        <v>45</v>
      </c>
      <c r="BO249" s="21">
        <v>549</v>
      </c>
      <c r="BP249" s="2">
        <f>BN249+BO249</f>
        <v>594</v>
      </c>
      <c r="BQ249" s="2">
        <f>BM249/BL249*1000</f>
        <v>1.4824575852413111</v>
      </c>
      <c r="BR249" s="2">
        <f>BP249/BL249*1000</f>
        <v>19.568440125185305</v>
      </c>
      <c r="BS249" s="2"/>
      <c r="BT249" s="7">
        <v>30564</v>
      </c>
      <c r="BU249" s="3">
        <v>30510</v>
      </c>
      <c r="BV249" s="2">
        <f>BT249-BU249</f>
        <v>54</v>
      </c>
      <c r="BW249" s="2">
        <v>54</v>
      </c>
      <c r="BX249" s="62">
        <v>549</v>
      </c>
      <c r="BY249" s="2">
        <f>BW249+BX249</f>
        <v>603</v>
      </c>
      <c r="BZ249" s="2">
        <f>BV249/BU249*1000</f>
        <v>1.7699115044247788</v>
      </c>
      <c r="CA249" s="2">
        <f>BY249/BU249*1000</f>
        <v>19.764011799410028</v>
      </c>
      <c r="CB249" s="2"/>
      <c r="CC249" s="105">
        <v>30657</v>
      </c>
      <c r="CD249" s="3">
        <v>30622</v>
      </c>
      <c r="CE249" s="2">
        <f>CC249-CD249</f>
        <v>35</v>
      </c>
      <c r="CF249" s="2">
        <v>35</v>
      </c>
      <c r="CG249" s="62">
        <v>549</v>
      </c>
      <c r="CH249" s="2">
        <f>CF249+CG249</f>
        <v>584</v>
      </c>
      <c r="CI249" s="2">
        <f>CE249/CD249*1000</f>
        <v>1.1429691071778461</v>
      </c>
      <c r="CJ249" s="2">
        <f>CH249/CD249*1000</f>
        <v>19.071255959767488</v>
      </c>
      <c r="CK249" s="2"/>
      <c r="CL249" s="105">
        <v>30677</v>
      </c>
      <c r="CM249" s="3">
        <v>30643</v>
      </c>
      <c r="CN249" s="2">
        <f>CL249-CM249</f>
        <v>34</v>
      </c>
      <c r="CO249" s="2">
        <f>CN249</f>
        <v>34</v>
      </c>
      <c r="CP249" s="62">
        <v>549</v>
      </c>
      <c r="CQ249" s="2">
        <f>CO249+CP249</f>
        <v>583</v>
      </c>
      <c r="CR249" s="2">
        <f>CN249/CM249*1000</f>
        <v>1.1095519368208073</v>
      </c>
      <c r="CS249" s="2">
        <f>CQ249/CM249*1000</f>
        <v>19.025552328427374</v>
      </c>
      <c r="CT249" s="2"/>
      <c r="CU249" s="132">
        <v>31307</v>
      </c>
      <c r="CV249" s="3">
        <v>30560</v>
      </c>
      <c r="CW249" s="2">
        <f>CU249-CV249</f>
        <v>747</v>
      </c>
      <c r="CX249" s="2">
        <f>CW249</f>
        <v>747</v>
      </c>
      <c r="CY249" s="62"/>
      <c r="CZ249" s="2">
        <f>CX249+CY249</f>
        <v>747</v>
      </c>
      <c r="DA249" s="2">
        <f>CW249/CV249*1000</f>
        <v>24.443717277486911</v>
      </c>
      <c r="DB249" s="2">
        <f>CZ249/CV249*1000</f>
        <v>24.443717277486911</v>
      </c>
      <c r="DC249" s="2"/>
      <c r="DD249" s="132">
        <v>31320</v>
      </c>
      <c r="DE249" s="3">
        <v>30573</v>
      </c>
      <c r="DF249" s="2">
        <f>DD249-DE249</f>
        <v>747</v>
      </c>
      <c r="DG249" s="2">
        <f>DF249</f>
        <v>747</v>
      </c>
      <c r="DH249" s="62"/>
      <c r="DI249" s="2">
        <f>DG249+DH249</f>
        <v>747</v>
      </c>
      <c r="DJ249" s="2">
        <f>DF249/DE249*1000</f>
        <v>24.433323520753607</v>
      </c>
      <c r="DK249" s="2">
        <f>DI249/DE249*1000</f>
        <v>24.433323520753607</v>
      </c>
      <c r="DL249" s="2"/>
      <c r="DM249" s="132">
        <v>31324</v>
      </c>
      <c r="DN249" s="2">
        <v>30589</v>
      </c>
      <c r="DO249" s="3">
        <f>DM249-DN249</f>
        <v>735</v>
      </c>
      <c r="DP249" s="3">
        <f>DO249/DN249*1000</f>
        <v>24.02824544770996</v>
      </c>
      <c r="DQ249" s="2"/>
      <c r="DR249" s="132">
        <v>31286</v>
      </c>
      <c r="DS249" s="2">
        <v>30631</v>
      </c>
      <c r="DT249" s="3">
        <f>DR249-DS249</f>
        <v>655</v>
      </c>
      <c r="DU249" s="3">
        <f>DT249/DS249*1000</f>
        <v>21.383565668766934</v>
      </c>
      <c r="DV249" s="2"/>
      <c r="DW249" s="2"/>
      <c r="DX249" s="77">
        <f>BP249</f>
        <v>594</v>
      </c>
      <c r="DY249" s="83">
        <f>BY249</f>
        <v>603</v>
      </c>
      <c r="DZ249" s="83">
        <f>CH249</f>
        <v>584</v>
      </c>
      <c r="EA249" s="81">
        <f>CQ249</f>
        <v>583</v>
      </c>
      <c r="EB249" s="81">
        <f>CZ249</f>
        <v>747</v>
      </c>
      <c r="EC249" s="81">
        <f>DI249</f>
        <v>747</v>
      </c>
      <c r="ED249" s="81">
        <f>DO249</f>
        <v>735</v>
      </c>
      <c r="EE249" s="81">
        <f>DT249</f>
        <v>655</v>
      </c>
      <c r="EF249" s="2"/>
      <c r="EG249" s="77">
        <f>DX249/BL249*1000</f>
        <v>19.568440125185305</v>
      </c>
      <c r="EH249" s="83">
        <f>DY249/BU249*1000</f>
        <v>19.764011799410028</v>
      </c>
      <c r="EI249" s="83">
        <f>DZ249/CD249*1000</f>
        <v>19.071255959767488</v>
      </c>
      <c r="EJ249" s="81">
        <f>EA249/CM249*1000</f>
        <v>19.025552328427374</v>
      </c>
      <c r="EK249" s="81">
        <f>EB249/CV249*1000</f>
        <v>24.443717277486911</v>
      </c>
      <c r="EL249" s="81">
        <f>EC249/DN249*1000</f>
        <v>24.420543332570531</v>
      </c>
      <c r="EM249" s="81">
        <f>ED249/DN249*1000</f>
        <v>24.02824544770996</v>
      </c>
      <c r="EN249" s="81">
        <f>EE249/DS249*1000</f>
        <v>21.383565668766934</v>
      </c>
      <c r="EO249" s="2"/>
      <c r="EP249" s="83">
        <f>DY249-DX249</f>
        <v>9</v>
      </c>
      <c r="EQ249" s="83">
        <f>DZ249-DY249</f>
        <v>-19</v>
      </c>
      <c r="ER249" s="83">
        <f>EA249-DZ249</f>
        <v>-1</v>
      </c>
      <c r="ES249" s="83">
        <f>EB249-EA249</f>
        <v>164</v>
      </c>
      <c r="ET249" s="83">
        <f>EC249-EB249</f>
        <v>0</v>
      </c>
      <c r="EU249" s="83">
        <f>ED249-EC249</f>
        <v>-12</v>
      </c>
      <c r="EV249" s="83">
        <f>EE249-ED249</f>
        <v>-80</v>
      </c>
      <c r="EW249" s="2">
        <f>EU249+EV249</f>
        <v>-92</v>
      </c>
      <c r="EX249" s="2">
        <f>SUM(ES249:EV249)</f>
        <v>72</v>
      </c>
      <c r="EY249" s="54"/>
      <c r="EZ249" s="77">
        <f>BR249</f>
        <v>19.568440125185305</v>
      </c>
      <c r="FA249" s="83">
        <f>CA249</f>
        <v>19.764011799410028</v>
      </c>
      <c r="FB249" s="83">
        <f>CJ249</f>
        <v>19.071255959767488</v>
      </c>
      <c r="FC249" s="81">
        <f>CS249</f>
        <v>19.025552328427374</v>
      </c>
      <c r="FD249" s="83">
        <f>DB249</f>
        <v>24.443717277486911</v>
      </c>
      <c r="FE249" s="83">
        <f>DP249</f>
        <v>24.02824544770996</v>
      </c>
      <c r="FF249" s="83">
        <f>DP249</f>
        <v>24.02824544770996</v>
      </c>
      <c r="FG249" s="83">
        <f>DU249</f>
        <v>21.383565668766934</v>
      </c>
      <c r="FH249" s="2">
        <f>EW249/DE249*1000</f>
        <v>-3.0091911163444869</v>
      </c>
      <c r="FI249" s="2">
        <f>EX249/CM249*1000</f>
        <v>2.3496393956205335</v>
      </c>
      <c r="FJ249" s="2"/>
      <c r="FK249" s="3">
        <f>EE249</f>
        <v>655</v>
      </c>
    </row>
    <row r="250" spans="1:167" ht="12" customHeight="1" x14ac:dyDescent="0.25">
      <c r="A250" s="2">
        <v>1</v>
      </c>
      <c r="B250" s="10" t="s">
        <v>149</v>
      </c>
      <c r="C250" s="197">
        <v>32006</v>
      </c>
      <c r="D250" s="10"/>
      <c r="E250" s="2" t="s">
        <v>432</v>
      </c>
      <c r="F250" s="33"/>
      <c r="G250" s="33"/>
      <c r="H250" s="33"/>
      <c r="I250" s="33"/>
      <c r="J250" s="33"/>
      <c r="K250" s="33"/>
      <c r="L250" s="33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61"/>
      <c r="X250" s="45"/>
      <c r="Y250" s="3">
        <v>9</v>
      </c>
      <c r="Z250" s="147">
        <v>6</v>
      </c>
      <c r="AA250" s="3">
        <f>SUM(Y250:Z250)</f>
        <v>15</v>
      </c>
      <c r="AB250" s="178"/>
      <c r="AC250" s="178"/>
      <c r="AD250" s="178"/>
      <c r="AE250" s="178"/>
      <c r="AF250" s="178"/>
      <c r="AG250" s="178"/>
      <c r="AH250" s="178"/>
      <c r="AI250" s="178"/>
      <c r="AJ250" s="178"/>
      <c r="AK250" s="178">
        <v>9</v>
      </c>
      <c r="AL250" s="178"/>
      <c r="AM250" s="178"/>
      <c r="AN250" s="178"/>
      <c r="AO250" s="178"/>
      <c r="AP250" s="178"/>
      <c r="AQ250" s="178"/>
      <c r="AR250" s="178"/>
      <c r="AS250" s="178"/>
      <c r="AT250" s="178"/>
      <c r="AU250" s="29">
        <f>SUM(AB250:AT250)</f>
        <v>9</v>
      </c>
      <c r="AV250" s="178">
        <f>SUM(AB250:AJ250)</f>
        <v>0</v>
      </c>
      <c r="AW250" s="178">
        <f>SUM(AK250:AL250)</f>
        <v>9</v>
      </c>
      <c r="AX250" s="178">
        <f>SUM(AM250:AT250)</f>
        <v>0</v>
      </c>
      <c r="AY250" s="29">
        <f>SUM(AV250:AX250)</f>
        <v>9</v>
      </c>
      <c r="AZ250" s="3"/>
      <c r="BA250" s="2">
        <f>AV250</f>
        <v>0</v>
      </c>
      <c r="BB250" s="2">
        <f>AW250</f>
        <v>9</v>
      </c>
      <c r="BC250" s="2">
        <f>AX250</f>
        <v>0</v>
      </c>
      <c r="BD250" s="3">
        <f>AY250</f>
        <v>9</v>
      </c>
      <c r="BE250" s="3">
        <f>EK250</f>
        <v>1.097037997407001</v>
      </c>
      <c r="BF250" s="2">
        <f>BA250/CV250*1000</f>
        <v>0</v>
      </c>
      <c r="BG250" s="2">
        <f>BB250/CV250*1000</f>
        <v>0.89757654333300085</v>
      </c>
      <c r="BH250" s="2">
        <f>BC250/CV250*1000</f>
        <v>0</v>
      </c>
      <c r="BI250" s="3">
        <f>BD250/CV250*1000</f>
        <v>0.89757654333300085</v>
      </c>
      <c r="BJ250" s="3"/>
      <c r="BK250" s="21">
        <v>9743</v>
      </c>
      <c r="BL250" s="3">
        <v>9731</v>
      </c>
      <c r="BM250" s="2">
        <v>12</v>
      </c>
      <c r="BN250" s="2">
        <v>12</v>
      </c>
      <c r="BO250" s="45"/>
      <c r="BP250" s="2">
        <f>BN250+BO250</f>
        <v>12</v>
      </c>
      <c r="BQ250" s="2">
        <f>BM250/BL250*1000</f>
        <v>1.2331723358339328</v>
      </c>
      <c r="BR250" s="2">
        <f>BP250/BL250*1000</f>
        <v>1.2331723358339328</v>
      </c>
      <c r="BS250" s="2"/>
      <c r="BT250" s="7">
        <v>9897</v>
      </c>
      <c r="BU250" s="3">
        <v>9886</v>
      </c>
      <c r="BV250" s="2">
        <f>BT250-BU250</f>
        <v>11</v>
      </c>
      <c r="BW250" s="2">
        <v>11</v>
      </c>
      <c r="BX250" s="61"/>
      <c r="BY250" s="2">
        <f>BW250+BX250</f>
        <v>11</v>
      </c>
      <c r="BZ250" s="2">
        <f>BV250/BU250*1000</f>
        <v>1.1126846044911995</v>
      </c>
      <c r="CA250" s="2">
        <f>BY250/BU250*1000</f>
        <v>1.1126846044911995</v>
      </c>
      <c r="CB250" s="2"/>
      <c r="CC250" s="105">
        <v>9911</v>
      </c>
      <c r="CD250" s="3">
        <v>9910</v>
      </c>
      <c r="CE250" s="2">
        <f>CC250-CD250</f>
        <v>1</v>
      </c>
      <c r="CF250" s="2">
        <v>1</v>
      </c>
      <c r="CG250" s="61"/>
      <c r="CH250" s="2">
        <f>CF250+CG250</f>
        <v>1</v>
      </c>
      <c r="CI250" s="2">
        <f>CE250/CD250*1000</f>
        <v>0.10090817356205853</v>
      </c>
      <c r="CJ250" s="2">
        <f>CH250/CD250*1000</f>
        <v>0.10090817356205853</v>
      </c>
      <c r="CK250" s="2"/>
      <c r="CL250" s="105">
        <v>9997</v>
      </c>
      <c r="CM250" s="3">
        <v>9986</v>
      </c>
      <c r="CN250" s="2">
        <f>CL250-CM250</f>
        <v>11</v>
      </c>
      <c r="CO250" s="2">
        <f>CN250</f>
        <v>11</v>
      </c>
      <c r="CP250" s="61"/>
      <c r="CQ250" s="2">
        <f>CO250+CP250</f>
        <v>11</v>
      </c>
      <c r="CR250" s="2">
        <f>CN250/CM250*1000</f>
        <v>1.1015421590226318</v>
      </c>
      <c r="CS250" s="2">
        <f>CQ250/CM250*1000</f>
        <v>1.1015421590226318</v>
      </c>
      <c r="CT250" s="2"/>
      <c r="CU250" s="132">
        <v>10038</v>
      </c>
      <c r="CV250" s="3">
        <v>10027</v>
      </c>
      <c r="CW250" s="2">
        <f>CU250-CV250</f>
        <v>11</v>
      </c>
      <c r="CX250" s="2">
        <f>CW250</f>
        <v>11</v>
      </c>
      <c r="CY250" s="61"/>
      <c r="CZ250" s="2">
        <f>CX250+CY250</f>
        <v>11</v>
      </c>
      <c r="DA250" s="2">
        <f>CW250/CV250*1000</f>
        <v>1.097037997407001</v>
      </c>
      <c r="DB250" s="2">
        <f>CZ250/CV250*1000</f>
        <v>1.097037997407001</v>
      </c>
      <c r="DC250" s="2"/>
      <c r="DD250" s="132">
        <v>10030</v>
      </c>
      <c r="DE250" s="3">
        <v>10025</v>
      </c>
      <c r="DF250" s="2">
        <f>DD250-DE250</f>
        <v>5</v>
      </c>
      <c r="DG250" s="2">
        <f>DF250</f>
        <v>5</v>
      </c>
      <c r="DH250" s="61"/>
      <c r="DI250" s="2">
        <f>DG250+DH250</f>
        <v>5</v>
      </c>
      <c r="DJ250" s="2">
        <f>DF250/DE250*1000</f>
        <v>0.49875311720698251</v>
      </c>
      <c r="DK250" s="2">
        <f>DI250/DE250*1000</f>
        <v>0.49875311720698251</v>
      </c>
      <c r="DL250" s="2"/>
      <c r="DM250" s="132">
        <v>10033</v>
      </c>
      <c r="DN250" s="2">
        <v>10033</v>
      </c>
      <c r="DO250" s="3">
        <f>DM250-DN250</f>
        <v>0</v>
      </c>
      <c r="DP250" s="3">
        <f>DO250/DN250*1000</f>
        <v>0</v>
      </c>
      <c r="DQ250" s="2"/>
      <c r="DR250" s="132">
        <v>10082</v>
      </c>
      <c r="DS250" s="2">
        <v>10072</v>
      </c>
      <c r="DT250" s="3">
        <f>DR250-DS250</f>
        <v>10</v>
      </c>
      <c r="DU250" s="3">
        <f>DT250/DS250*1000</f>
        <v>0.99285146942017466</v>
      </c>
      <c r="DV250" s="2"/>
      <c r="DW250" s="2"/>
      <c r="DX250" s="77">
        <f>BP250</f>
        <v>12</v>
      </c>
      <c r="DY250" s="83">
        <f>BY250</f>
        <v>11</v>
      </c>
      <c r="DZ250" s="83">
        <f>CH250</f>
        <v>1</v>
      </c>
      <c r="EA250" s="81">
        <f>CQ250</f>
        <v>11</v>
      </c>
      <c r="EB250" s="81">
        <f>CZ250</f>
        <v>11</v>
      </c>
      <c r="EC250" s="81">
        <f>DI250</f>
        <v>5</v>
      </c>
      <c r="ED250" s="81">
        <f>DO250</f>
        <v>0</v>
      </c>
      <c r="EE250" s="81">
        <f>DT250</f>
        <v>10</v>
      </c>
      <c r="EF250" s="2"/>
      <c r="EG250" s="77">
        <f>DX250/BL250*1000</f>
        <v>1.2331723358339328</v>
      </c>
      <c r="EH250" s="83">
        <f>DY250/BU250*1000</f>
        <v>1.1126846044911995</v>
      </c>
      <c r="EI250" s="83">
        <f>DZ250/CD250*1000</f>
        <v>0.10090817356205853</v>
      </c>
      <c r="EJ250" s="81">
        <f>EA250/CM250*1000</f>
        <v>1.1015421590226318</v>
      </c>
      <c r="EK250" s="81">
        <f>EB250/CV250*1000</f>
        <v>1.097037997407001</v>
      </c>
      <c r="EL250" s="81">
        <f>EC250/DN250*1000</f>
        <v>0.49835542709060099</v>
      </c>
      <c r="EM250" s="81">
        <f>ED250/DN250*1000</f>
        <v>0</v>
      </c>
      <c r="EN250" s="81">
        <f>EE250/DS250*1000</f>
        <v>0.99285146942017466</v>
      </c>
      <c r="EO250" s="2"/>
      <c r="EP250" s="83">
        <f>DY250-DX250</f>
        <v>-1</v>
      </c>
      <c r="EQ250" s="83">
        <f>DZ250-DY250</f>
        <v>-10</v>
      </c>
      <c r="ER250" s="83">
        <f>EA250-DZ250</f>
        <v>10</v>
      </c>
      <c r="ES250" s="83">
        <f>EB250-EA250</f>
        <v>0</v>
      </c>
      <c r="ET250" s="83">
        <f>EC250-EB250</f>
        <v>-6</v>
      </c>
      <c r="EU250" s="83">
        <f>ED250-EC250</f>
        <v>-5</v>
      </c>
      <c r="EV250" s="83">
        <f>EE250-ED250</f>
        <v>10</v>
      </c>
      <c r="EW250" s="2">
        <f>EU250+EV250</f>
        <v>5</v>
      </c>
      <c r="EX250" s="2">
        <f>SUM(ES250:EV250)</f>
        <v>-1</v>
      </c>
      <c r="EY250" s="54"/>
      <c r="EZ250" s="77">
        <f>BR250</f>
        <v>1.2331723358339328</v>
      </c>
      <c r="FA250" s="83">
        <f>CA250</f>
        <v>1.1126846044911995</v>
      </c>
      <c r="FB250" s="83">
        <f>CJ250</f>
        <v>0.10090817356205853</v>
      </c>
      <c r="FC250" s="81">
        <f>CS250</f>
        <v>1.1015421590226318</v>
      </c>
      <c r="FD250" s="83">
        <f>DB250</f>
        <v>1.097037997407001</v>
      </c>
      <c r="FE250" s="83">
        <f>DP250</f>
        <v>0</v>
      </c>
      <c r="FF250" s="83">
        <f>DP250</f>
        <v>0</v>
      </c>
      <c r="FG250" s="83">
        <f>DU250</f>
        <v>0.99285146942017466</v>
      </c>
      <c r="FH250" s="2">
        <f>EW250/DE250*1000</f>
        <v>0.49875311720698251</v>
      </c>
      <c r="FI250" s="2">
        <f>EX250/CM250*1000</f>
        <v>-0.1001401962747847</v>
      </c>
      <c r="FJ250" s="2"/>
      <c r="FK250" s="3">
        <f>EE250</f>
        <v>10</v>
      </c>
    </row>
    <row r="251" spans="1:167" ht="12" customHeight="1" x14ac:dyDescent="0.25">
      <c r="A251" s="2">
        <v>3</v>
      </c>
      <c r="B251" s="10" t="s">
        <v>154</v>
      </c>
      <c r="C251" s="197">
        <v>91072</v>
      </c>
      <c r="D251" s="10"/>
      <c r="E251" s="2" t="s">
        <v>433</v>
      </c>
      <c r="F251" s="33"/>
      <c r="G251" s="33"/>
      <c r="H251" s="33"/>
      <c r="I251" s="33"/>
      <c r="J251" s="33"/>
      <c r="K251" s="33"/>
      <c r="L251" s="33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61"/>
      <c r="X251" s="45"/>
      <c r="Y251" s="3">
        <v>4</v>
      </c>
      <c r="Z251" s="147">
        <v>3</v>
      </c>
      <c r="AA251" s="3">
        <f>SUM(Y251:Z251)</f>
        <v>7</v>
      </c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29"/>
      <c r="AV251" s="148"/>
      <c r="AW251" s="148"/>
      <c r="AX251" s="148"/>
      <c r="AY251" s="29"/>
      <c r="AZ251" s="3"/>
      <c r="BA251" s="188">
        <f>AV251</f>
        <v>0</v>
      </c>
      <c r="BB251" s="2">
        <f>AW251</f>
        <v>0</v>
      </c>
      <c r="BC251" s="2">
        <f>AX251</f>
        <v>0</v>
      </c>
      <c r="BD251" s="147">
        <f>AY251</f>
        <v>0</v>
      </c>
      <c r="BE251" s="3">
        <f>EK251</f>
        <v>2.5375343624444913</v>
      </c>
      <c r="BF251" s="188">
        <f>BA251/CV251*1000</f>
        <v>0</v>
      </c>
      <c r="BG251" s="2">
        <f>BB251/CV251*1000</f>
        <v>0</v>
      </c>
      <c r="BH251" s="2">
        <f>BC251/CV251*1000</f>
        <v>0</v>
      </c>
      <c r="BI251" s="147">
        <f>BD251/CV251*1000</f>
        <v>0</v>
      </c>
      <c r="BJ251" s="3"/>
      <c r="BK251" s="21">
        <v>4649</v>
      </c>
      <c r="BL251" s="3">
        <v>4645</v>
      </c>
      <c r="BM251" s="2">
        <v>4</v>
      </c>
      <c r="BN251" s="2">
        <v>4</v>
      </c>
      <c r="BO251" s="45"/>
      <c r="BP251" s="2">
        <f>BN251+BO251</f>
        <v>4</v>
      </c>
      <c r="BQ251" s="2">
        <f>BM251/BL251*1000</f>
        <v>0.86114101184068892</v>
      </c>
      <c r="BR251" s="2">
        <f>BP251/BL251*1000</f>
        <v>0.86114101184068892</v>
      </c>
      <c r="BS251" s="2"/>
      <c r="BT251" s="7">
        <v>4643</v>
      </c>
      <c r="BU251" s="3">
        <v>4628</v>
      </c>
      <c r="BV251" s="2">
        <f>BT251-BU251</f>
        <v>15</v>
      </c>
      <c r="BW251" s="2">
        <v>15</v>
      </c>
      <c r="BX251" s="61"/>
      <c r="BY251" s="2">
        <f>BW251+BX251</f>
        <v>15</v>
      </c>
      <c r="BZ251" s="2">
        <f>BV251/BU251*1000</f>
        <v>3.24114088159032</v>
      </c>
      <c r="CA251" s="2">
        <f>BY251/BU251*1000</f>
        <v>3.24114088159032</v>
      </c>
      <c r="CB251" s="2"/>
      <c r="CC251" s="105">
        <v>4747</v>
      </c>
      <c r="CD251" s="3">
        <v>4742</v>
      </c>
      <c r="CE251" s="2">
        <f>CC251-CD251</f>
        <v>5</v>
      </c>
      <c r="CF251" s="2">
        <v>5</v>
      </c>
      <c r="CG251" s="61"/>
      <c r="CH251" s="2">
        <f>CF251+CG251</f>
        <v>5</v>
      </c>
      <c r="CI251" s="2">
        <f>CE251/CD251*1000</f>
        <v>1.0544074230282581</v>
      </c>
      <c r="CJ251" s="2">
        <f>CH251/CD251*1000</f>
        <v>1.0544074230282581</v>
      </c>
      <c r="CK251" s="2"/>
      <c r="CL251" s="105">
        <v>4727</v>
      </c>
      <c r="CM251" s="3">
        <v>4724</v>
      </c>
      <c r="CN251" s="2">
        <f>CL251-CM251</f>
        <v>3</v>
      </c>
      <c r="CO251" s="2">
        <f>CN251</f>
        <v>3</v>
      </c>
      <c r="CP251" s="61"/>
      <c r="CQ251" s="2">
        <f>CO251+CP251</f>
        <v>3</v>
      </c>
      <c r="CR251" s="2">
        <f>CN251/CM251*1000</f>
        <v>0.63505503810330222</v>
      </c>
      <c r="CS251" s="2">
        <f>CQ251/CM251*1000</f>
        <v>0.63505503810330222</v>
      </c>
      <c r="CT251" s="2"/>
      <c r="CU251" s="132">
        <v>4741</v>
      </c>
      <c r="CV251" s="3">
        <v>4729</v>
      </c>
      <c r="CW251" s="2">
        <f>CU251-CV251</f>
        <v>12</v>
      </c>
      <c r="CX251" s="2">
        <f>CW251</f>
        <v>12</v>
      </c>
      <c r="CY251" s="61"/>
      <c r="CZ251" s="2">
        <f>CX251+CY251</f>
        <v>12</v>
      </c>
      <c r="DA251" s="2">
        <f>CW251/CV251*1000</f>
        <v>2.5375343624444913</v>
      </c>
      <c r="DB251" s="2">
        <f>CZ251/CV251*1000</f>
        <v>2.5375343624444913</v>
      </c>
      <c r="DC251" s="2"/>
      <c r="DD251" s="132">
        <v>4812</v>
      </c>
      <c r="DE251" s="3">
        <v>4807</v>
      </c>
      <c r="DF251" s="2">
        <f>DD251-DE251</f>
        <v>5</v>
      </c>
      <c r="DG251" s="2">
        <f>DF251</f>
        <v>5</v>
      </c>
      <c r="DH251" s="61"/>
      <c r="DI251" s="2">
        <f>DG251+DH251</f>
        <v>5</v>
      </c>
      <c r="DJ251" s="2">
        <f>DF251/DE251*1000</f>
        <v>1.0401497815685459</v>
      </c>
      <c r="DK251" s="2">
        <f>DI251/DE251*1000</f>
        <v>1.0401497815685459</v>
      </c>
      <c r="DL251" s="2"/>
      <c r="DM251" s="132">
        <v>4877</v>
      </c>
      <c r="DN251" s="2">
        <v>4872</v>
      </c>
      <c r="DO251" s="3">
        <f>DM251-DN251</f>
        <v>5</v>
      </c>
      <c r="DP251" s="3">
        <f>DO251/DN251*1000</f>
        <v>1.0262725779967159</v>
      </c>
      <c r="DQ251" s="2"/>
      <c r="DR251" s="132">
        <v>4957</v>
      </c>
      <c r="DS251" s="2">
        <v>4958</v>
      </c>
      <c r="DT251" s="3">
        <f>DR251-DS251</f>
        <v>-1</v>
      </c>
      <c r="DU251" s="3">
        <f>DT251/DS251*1000</f>
        <v>-0.20169423154497781</v>
      </c>
      <c r="DV251" s="2"/>
      <c r="DW251" s="2"/>
      <c r="DX251" s="77">
        <f>BP251</f>
        <v>4</v>
      </c>
      <c r="DY251" s="83">
        <f>BY251</f>
        <v>15</v>
      </c>
      <c r="DZ251" s="83">
        <f>CH251</f>
        <v>5</v>
      </c>
      <c r="EA251" s="81">
        <f>CQ251</f>
        <v>3</v>
      </c>
      <c r="EB251" s="81">
        <f>CZ251</f>
        <v>12</v>
      </c>
      <c r="EC251" s="81">
        <f>DI251</f>
        <v>5</v>
      </c>
      <c r="ED251" s="81">
        <f>DO251</f>
        <v>5</v>
      </c>
      <c r="EE251" s="81">
        <f>DT251</f>
        <v>-1</v>
      </c>
      <c r="EF251" s="2"/>
      <c r="EG251" s="77">
        <f>DX251/BL251*1000</f>
        <v>0.86114101184068892</v>
      </c>
      <c r="EH251" s="83">
        <f>DY251/BU251*1000</f>
        <v>3.24114088159032</v>
      </c>
      <c r="EI251" s="83">
        <f>DZ251/CD251*1000</f>
        <v>1.0544074230282581</v>
      </c>
      <c r="EJ251" s="81">
        <f>EA251/CM251*1000</f>
        <v>0.63505503810330222</v>
      </c>
      <c r="EK251" s="81">
        <f>EB251/CV251*1000</f>
        <v>2.5375343624444913</v>
      </c>
      <c r="EL251" s="81">
        <f>EC251/DN251*1000</f>
        <v>1.0262725779967159</v>
      </c>
      <c r="EM251" s="81">
        <f>ED251/DN251*1000</f>
        <v>1.0262725779967159</v>
      </c>
      <c r="EN251" s="81">
        <f>EE251/DS251*1000</f>
        <v>-0.20169423154497781</v>
      </c>
      <c r="EO251" s="2"/>
      <c r="EP251" s="83">
        <f>DY251-DX251</f>
        <v>11</v>
      </c>
      <c r="EQ251" s="83">
        <f>DZ251-DY251</f>
        <v>-10</v>
      </c>
      <c r="ER251" s="83">
        <f>EA251-DZ251</f>
        <v>-2</v>
      </c>
      <c r="ES251" s="83">
        <f>EB251-EA251</f>
        <v>9</v>
      </c>
      <c r="ET251" s="83">
        <f>EC251-EB251</f>
        <v>-7</v>
      </c>
      <c r="EU251" s="83">
        <f>ED251-EC251</f>
        <v>0</v>
      </c>
      <c r="EV251" s="83">
        <f>EE251-ED251</f>
        <v>-6</v>
      </c>
      <c r="EW251" s="2">
        <f>EU251+EV251</f>
        <v>-6</v>
      </c>
      <c r="EX251" s="2">
        <f>SUM(ES251:EV251)</f>
        <v>-4</v>
      </c>
      <c r="EY251" s="54"/>
      <c r="EZ251" s="77">
        <f>BR251</f>
        <v>0.86114101184068892</v>
      </c>
      <c r="FA251" s="83">
        <f>CA251</f>
        <v>3.24114088159032</v>
      </c>
      <c r="FB251" s="83">
        <f>CJ251</f>
        <v>1.0544074230282581</v>
      </c>
      <c r="FC251" s="81">
        <f>CS251</f>
        <v>0.63505503810330222</v>
      </c>
      <c r="FD251" s="83">
        <f>DB251</f>
        <v>2.5375343624444913</v>
      </c>
      <c r="FE251" s="83">
        <f>DP251</f>
        <v>1.0262725779967159</v>
      </c>
      <c r="FF251" s="83">
        <f>DP251</f>
        <v>1.0262725779967159</v>
      </c>
      <c r="FG251" s="83">
        <f>DU251</f>
        <v>-0.20169423154497781</v>
      </c>
      <c r="FH251" s="2">
        <f>EW251/DE251*1000</f>
        <v>-1.248179737882255</v>
      </c>
      <c r="FI251" s="2">
        <f>EX251/CM251*1000</f>
        <v>-0.84674005080440307</v>
      </c>
      <c r="FJ251" s="2"/>
      <c r="FK251" s="3">
        <f>EE251</f>
        <v>-1</v>
      </c>
    </row>
    <row r="252" spans="1:167" ht="12" customHeight="1" x14ac:dyDescent="0.25">
      <c r="A252" s="2">
        <v>1</v>
      </c>
      <c r="B252" s="10" t="s">
        <v>145</v>
      </c>
      <c r="C252" s="197">
        <v>11021</v>
      </c>
      <c r="D252" s="10"/>
      <c r="E252" s="2" t="s">
        <v>434</v>
      </c>
      <c r="F252" s="33"/>
      <c r="G252" s="33"/>
      <c r="H252" s="33"/>
      <c r="I252" s="33"/>
      <c r="J252" s="33"/>
      <c r="K252" s="33"/>
      <c r="L252" s="33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61"/>
      <c r="X252" s="45"/>
      <c r="Y252" s="3">
        <v>10</v>
      </c>
      <c r="Z252" s="147">
        <v>5</v>
      </c>
      <c r="AA252" s="3">
        <f>SUM(Y252:Z252)</f>
        <v>15</v>
      </c>
      <c r="AB252" s="178" t="s">
        <v>694</v>
      </c>
      <c r="AC252" s="178" t="s">
        <v>694</v>
      </c>
      <c r="AD252" s="178"/>
      <c r="AE252" s="178"/>
      <c r="AF252" s="178"/>
      <c r="AG252" s="178"/>
      <c r="AH252" s="178"/>
      <c r="AI252" s="178"/>
      <c r="AJ252" s="178" t="s">
        <v>694</v>
      </c>
      <c r="AK252" s="178">
        <v>10</v>
      </c>
      <c r="AL252" s="178"/>
      <c r="AM252" s="178" t="s">
        <v>694</v>
      </c>
      <c r="AN252" s="178" t="s">
        <v>694</v>
      </c>
      <c r="AO252" s="178"/>
      <c r="AP252" s="178"/>
      <c r="AQ252" s="178"/>
      <c r="AR252" s="178"/>
      <c r="AS252" s="178" t="s">
        <v>694</v>
      </c>
      <c r="AT252" s="178"/>
      <c r="AU252" s="29">
        <f>SUM(AB252:AT252)</f>
        <v>10</v>
      </c>
      <c r="AV252" s="178">
        <f>SUM(AB252:AJ252)</f>
        <v>0</v>
      </c>
      <c r="AW252" s="178">
        <f>SUM(AK252:AL252)</f>
        <v>10</v>
      </c>
      <c r="AX252" s="178">
        <f>SUM(AM252:AT252)</f>
        <v>0</v>
      </c>
      <c r="AY252" s="29">
        <f>SUM(AV252:AX252)</f>
        <v>10</v>
      </c>
      <c r="AZ252" s="3"/>
      <c r="BA252" s="2">
        <f>AV252</f>
        <v>0</v>
      </c>
      <c r="BB252" s="2">
        <f>AW252</f>
        <v>10</v>
      </c>
      <c r="BC252" s="2">
        <f>AX252</f>
        <v>0</v>
      </c>
      <c r="BD252" s="3">
        <f>AY252</f>
        <v>10</v>
      </c>
      <c r="BE252" s="3">
        <f>EK252</f>
        <v>1.8434312400147475</v>
      </c>
      <c r="BF252" s="2">
        <f>BA252/CV252*1000</f>
        <v>0</v>
      </c>
      <c r="BG252" s="2">
        <f>BB252/CV252*1000</f>
        <v>1.2289541600098315</v>
      </c>
      <c r="BH252" s="2">
        <f>BC252/CV252*1000</f>
        <v>0</v>
      </c>
      <c r="BI252" s="3">
        <f>BD252/CV252*1000</f>
        <v>1.2289541600098315</v>
      </c>
      <c r="BJ252" s="3"/>
      <c r="BK252" s="21">
        <v>8224</v>
      </c>
      <c r="BL252" s="3">
        <v>8201</v>
      </c>
      <c r="BM252" s="2">
        <v>23</v>
      </c>
      <c r="BN252" s="2">
        <v>23</v>
      </c>
      <c r="BO252" s="45"/>
      <c r="BP252" s="2">
        <f>BN252+BO252</f>
        <v>23</v>
      </c>
      <c r="BQ252" s="2">
        <f>BM252/BL252*1000</f>
        <v>2.8045360321911961</v>
      </c>
      <c r="BR252" s="2">
        <f>BP252/BL252*1000</f>
        <v>2.8045360321911961</v>
      </c>
      <c r="BS252" s="2"/>
      <c r="BT252" s="7">
        <v>8216</v>
      </c>
      <c r="BU252" s="3">
        <v>8201</v>
      </c>
      <c r="BV252" s="2">
        <f>BT252-BU252</f>
        <v>15</v>
      </c>
      <c r="BW252" s="2">
        <v>15</v>
      </c>
      <c r="BX252" s="61"/>
      <c r="BY252" s="2">
        <f>BW252+BX252</f>
        <v>15</v>
      </c>
      <c r="BZ252" s="2">
        <f>BV252/BU252*1000</f>
        <v>1.8290452383855627</v>
      </c>
      <c r="CA252" s="2">
        <f>BY252/BU252*1000</f>
        <v>1.8290452383855627</v>
      </c>
      <c r="CB252" s="2"/>
      <c r="CC252" s="105">
        <v>8237</v>
      </c>
      <c r="CD252" s="3">
        <v>8217</v>
      </c>
      <c r="CE252" s="2">
        <f>CC252-CD252</f>
        <v>20</v>
      </c>
      <c r="CF252" s="2">
        <v>20</v>
      </c>
      <c r="CG252" s="61"/>
      <c r="CH252" s="2">
        <f>CF252+CG252</f>
        <v>20</v>
      </c>
      <c r="CI252" s="2">
        <f>CE252/CD252*1000</f>
        <v>2.4339783375927957</v>
      </c>
      <c r="CJ252" s="2">
        <f>CH252/CD252*1000</f>
        <v>2.4339783375927957</v>
      </c>
      <c r="CK252" s="2"/>
      <c r="CL252" s="105">
        <v>8198</v>
      </c>
      <c r="CM252" s="3">
        <v>8194</v>
      </c>
      <c r="CN252" s="2">
        <f>CL252-CM252</f>
        <v>4</v>
      </c>
      <c r="CO252" s="2">
        <f>CN252</f>
        <v>4</v>
      </c>
      <c r="CP252" s="61"/>
      <c r="CQ252" s="2">
        <f>CO252+CP252</f>
        <v>4</v>
      </c>
      <c r="CR252" s="2">
        <f>CN252/CM252*1000</f>
        <v>0.48816206980717597</v>
      </c>
      <c r="CS252" s="2">
        <f>CQ252/CM252*1000</f>
        <v>0.48816206980717597</v>
      </c>
      <c r="CT252" s="2"/>
      <c r="CU252" s="132">
        <v>8152</v>
      </c>
      <c r="CV252" s="3">
        <v>8137</v>
      </c>
      <c r="CW252" s="2">
        <f>CU252-CV252</f>
        <v>15</v>
      </c>
      <c r="CX252" s="2">
        <f>CW252</f>
        <v>15</v>
      </c>
      <c r="CY252" s="61"/>
      <c r="CZ252" s="2">
        <f>CX252+CY252</f>
        <v>15</v>
      </c>
      <c r="DA252" s="2">
        <f>CW252/CV252*1000</f>
        <v>1.8434312400147475</v>
      </c>
      <c r="DB252" s="2">
        <f>CZ252/CV252*1000</f>
        <v>1.8434312400147475</v>
      </c>
      <c r="DC252" s="2"/>
      <c r="DD252" s="132">
        <v>8160</v>
      </c>
      <c r="DE252" s="3">
        <v>8152</v>
      </c>
      <c r="DF252" s="2">
        <f>DD252-DE252</f>
        <v>8</v>
      </c>
      <c r="DG252" s="2">
        <f>DF252</f>
        <v>8</v>
      </c>
      <c r="DH252" s="61"/>
      <c r="DI252" s="2">
        <f>DG252+DH252</f>
        <v>8</v>
      </c>
      <c r="DJ252" s="2">
        <f>DF252/DE252*1000</f>
        <v>0.98135426889106958</v>
      </c>
      <c r="DK252" s="2">
        <f>DI252/DE252*1000</f>
        <v>0.98135426889106958</v>
      </c>
      <c r="DL252" s="2"/>
      <c r="DM252" s="132">
        <v>8121</v>
      </c>
      <c r="DN252" s="2">
        <v>8115</v>
      </c>
      <c r="DO252" s="3">
        <f>DM252-DN252</f>
        <v>6</v>
      </c>
      <c r="DP252" s="3">
        <f>DO252/DN252*1000</f>
        <v>0.73937153419593338</v>
      </c>
      <c r="DQ252" s="2"/>
      <c r="DR252" s="132">
        <v>8139</v>
      </c>
      <c r="DS252" s="2">
        <v>8119</v>
      </c>
      <c r="DT252" s="3">
        <f>DR252-DS252</f>
        <v>20</v>
      </c>
      <c r="DU252" s="3">
        <f>DT252/DS252*1000</f>
        <v>2.4633575563493042</v>
      </c>
      <c r="DV252" s="2"/>
      <c r="DW252" s="2"/>
      <c r="DX252" s="77">
        <f>BP252</f>
        <v>23</v>
      </c>
      <c r="DY252" s="83">
        <f>BY252</f>
        <v>15</v>
      </c>
      <c r="DZ252" s="83">
        <f>CH252</f>
        <v>20</v>
      </c>
      <c r="EA252" s="81">
        <f>CQ252</f>
        <v>4</v>
      </c>
      <c r="EB252" s="81">
        <f>CZ252</f>
        <v>15</v>
      </c>
      <c r="EC252" s="81">
        <f>DI252</f>
        <v>8</v>
      </c>
      <c r="ED252" s="81">
        <f>DO252</f>
        <v>6</v>
      </c>
      <c r="EE252" s="81">
        <f>DT252</f>
        <v>20</v>
      </c>
      <c r="EF252" s="2"/>
      <c r="EG252" s="77">
        <f>DX252/BL252*1000</f>
        <v>2.8045360321911961</v>
      </c>
      <c r="EH252" s="83">
        <f>DY252/BU252*1000</f>
        <v>1.8290452383855627</v>
      </c>
      <c r="EI252" s="83">
        <f>DZ252/CD252*1000</f>
        <v>2.4339783375927957</v>
      </c>
      <c r="EJ252" s="81">
        <f>EA252/CM252*1000</f>
        <v>0.48816206980717597</v>
      </c>
      <c r="EK252" s="81">
        <f>EB252/CV252*1000</f>
        <v>1.8434312400147475</v>
      </c>
      <c r="EL252" s="81">
        <f>EC252/DN252*1000</f>
        <v>0.98582871226124458</v>
      </c>
      <c r="EM252" s="81">
        <f>ED252/DN252*1000</f>
        <v>0.73937153419593338</v>
      </c>
      <c r="EN252" s="81">
        <f>EE252/DS252*1000</f>
        <v>2.4633575563493042</v>
      </c>
      <c r="EO252" s="2"/>
      <c r="EP252" s="83">
        <f>DY252-DX252</f>
        <v>-8</v>
      </c>
      <c r="EQ252" s="83">
        <f>DZ252-DY252</f>
        <v>5</v>
      </c>
      <c r="ER252" s="83">
        <f>EA252-DZ252</f>
        <v>-16</v>
      </c>
      <c r="ES252" s="83">
        <f>EB252-EA252</f>
        <v>11</v>
      </c>
      <c r="ET252" s="83">
        <f>EC252-EB252</f>
        <v>-7</v>
      </c>
      <c r="EU252" s="83">
        <f>ED252-EC252</f>
        <v>-2</v>
      </c>
      <c r="EV252" s="83">
        <f>EE252-ED252</f>
        <v>14</v>
      </c>
      <c r="EW252" s="2">
        <f>EU252+EV252</f>
        <v>12</v>
      </c>
      <c r="EX252" s="2">
        <f>SUM(ES252:EV252)</f>
        <v>16</v>
      </c>
      <c r="EY252" s="54"/>
      <c r="EZ252" s="77">
        <f>BR252</f>
        <v>2.8045360321911961</v>
      </c>
      <c r="FA252" s="83">
        <f>CA252</f>
        <v>1.8290452383855627</v>
      </c>
      <c r="FB252" s="83">
        <f>CJ252</f>
        <v>2.4339783375927957</v>
      </c>
      <c r="FC252" s="81">
        <f>CS252</f>
        <v>0.48816206980717597</v>
      </c>
      <c r="FD252" s="83">
        <f>DB252</f>
        <v>1.8434312400147475</v>
      </c>
      <c r="FE252" s="83">
        <f>DP252</f>
        <v>0.73937153419593338</v>
      </c>
      <c r="FF252" s="83">
        <f>DP252</f>
        <v>0.73937153419593338</v>
      </c>
      <c r="FG252" s="83">
        <f>DU252</f>
        <v>2.4633575563493042</v>
      </c>
      <c r="FH252" s="2">
        <f>EW252/DE252*1000</f>
        <v>1.4720314033366044</v>
      </c>
      <c r="FI252" s="2">
        <f>EX252/CM252*1000</f>
        <v>1.9526482792287039</v>
      </c>
      <c r="FJ252" s="2"/>
      <c r="FK252" s="3">
        <f>EE252</f>
        <v>20</v>
      </c>
    </row>
    <row r="253" spans="1:167" ht="12" customHeight="1" x14ac:dyDescent="0.25">
      <c r="A253" s="2">
        <v>1</v>
      </c>
      <c r="B253" s="10" t="s">
        <v>147</v>
      </c>
      <c r="C253" s="197">
        <v>24045</v>
      </c>
      <c r="D253" s="10"/>
      <c r="E253" s="2" t="s">
        <v>435</v>
      </c>
      <c r="F253" s="33"/>
      <c r="G253" s="33"/>
      <c r="H253" s="33"/>
      <c r="I253" s="33"/>
      <c r="J253" s="33"/>
      <c r="K253" s="33"/>
      <c r="L253" s="33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61"/>
      <c r="X253" s="45"/>
      <c r="Y253" s="3">
        <v>4</v>
      </c>
      <c r="Z253" s="147">
        <v>8</v>
      </c>
      <c r="AA253" s="3">
        <f>SUM(Y253:Z253)</f>
        <v>12</v>
      </c>
      <c r="AB253" s="178"/>
      <c r="AC253" s="178"/>
      <c r="AD253" s="178"/>
      <c r="AE253" s="178"/>
      <c r="AF253" s="178"/>
      <c r="AG253" s="178"/>
      <c r="AH253" s="178"/>
      <c r="AI253" s="178"/>
      <c r="AJ253" s="178"/>
      <c r="AK253" s="178">
        <v>2</v>
      </c>
      <c r="AL253" s="178"/>
      <c r="AM253" s="178"/>
      <c r="AN253" s="178"/>
      <c r="AO253" s="178"/>
      <c r="AP253" s="178"/>
      <c r="AQ253" s="178"/>
      <c r="AR253" s="178"/>
      <c r="AS253" s="178"/>
      <c r="AT253" s="178"/>
      <c r="AU253" s="29">
        <f>SUM(AB253:AT253)</f>
        <v>2</v>
      </c>
      <c r="AV253" s="178">
        <f>SUM(AB253:AJ253)</f>
        <v>0</v>
      </c>
      <c r="AW253" s="178">
        <f>SUM(AK253:AL253)</f>
        <v>2</v>
      </c>
      <c r="AX253" s="178">
        <f>SUM(AM253:AT253)</f>
        <v>0</v>
      </c>
      <c r="AY253" s="29">
        <f>SUM(AV253:AX253)</f>
        <v>2</v>
      </c>
      <c r="AZ253" s="3"/>
      <c r="BA253" s="2">
        <f>AV253</f>
        <v>0</v>
      </c>
      <c r="BB253" s="2">
        <f>AW253</f>
        <v>2</v>
      </c>
      <c r="BC253" s="2">
        <f>AX253</f>
        <v>0</v>
      </c>
      <c r="BD253" s="3">
        <f>AY253</f>
        <v>2</v>
      </c>
      <c r="BE253" s="3">
        <f>EK253</f>
        <v>0.51366344770906103</v>
      </c>
      <c r="BF253" s="2">
        <f>BA253/CV253*1000</f>
        <v>0</v>
      </c>
      <c r="BG253" s="2">
        <f>BB253/CV253*1000</f>
        <v>0.20546537908362442</v>
      </c>
      <c r="BH253" s="2">
        <f>BC253/CV253*1000</f>
        <v>0</v>
      </c>
      <c r="BI253" s="3">
        <f>BD253/CV253*1000</f>
        <v>0.20546537908362442</v>
      </c>
      <c r="BJ253" s="3"/>
      <c r="BK253" s="21">
        <v>9532</v>
      </c>
      <c r="BL253" s="3">
        <v>9528</v>
      </c>
      <c r="BM253" s="2">
        <v>4</v>
      </c>
      <c r="BN253" s="2">
        <v>4</v>
      </c>
      <c r="BO253" s="45"/>
      <c r="BP253" s="2">
        <f>BN253+BO253</f>
        <v>4</v>
      </c>
      <c r="BQ253" s="2">
        <f>BM253/BL253*1000</f>
        <v>0.41981528127623846</v>
      </c>
      <c r="BR253" s="2">
        <f>BP253/BL253*1000</f>
        <v>0.41981528127623846</v>
      </c>
      <c r="BS253" s="2"/>
      <c r="BT253" s="7">
        <v>9617</v>
      </c>
      <c r="BU253" s="3">
        <v>9606</v>
      </c>
      <c r="BV253" s="2">
        <f>BT253-BU253</f>
        <v>11</v>
      </c>
      <c r="BW253" s="2">
        <v>11</v>
      </c>
      <c r="BX253" s="61"/>
      <c r="BY253" s="2">
        <f>BW253+BX253</f>
        <v>11</v>
      </c>
      <c r="BZ253" s="2">
        <f>BV253/BU253*1000</f>
        <v>1.1451176348115761</v>
      </c>
      <c r="CA253" s="2">
        <f>BY253/BU253*1000</f>
        <v>1.1451176348115761</v>
      </c>
      <c r="CB253" s="2"/>
      <c r="CC253" s="105">
        <v>9683</v>
      </c>
      <c r="CD253" s="3">
        <v>9672</v>
      </c>
      <c r="CE253" s="2">
        <f>CC253-CD253</f>
        <v>11</v>
      </c>
      <c r="CF253" s="2">
        <v>11</v>
      </c>
      <c r="CG253" s="61"/>
      <c r="CH253" s="2">
        <f>CF253+CG253</f>
        <v>11</v>
      </c>
      <c r="CI253" s="2">
        <f>CE253/CD253*1000</f>
        <v>1.1373035566583956</v>
      </c>
      <c r="CJ253" s="2">
        <f>CH253/CD253*1000</f>
        <v>1.1373035566583956</v>
      </c>
      <c r="CK253" s="2"/>
      <c r="CL253" s="105">
        <v>9681</v>
      </c>
      <c r="CM253" s="3">
        <v>9679</v>
      </c>
      <c r="CN253" s="2">
        <f>CL253-CM253</f>
        <v>2</v>
      </c>
      <c r="CO253" s="2">
        <f>CN253</f>
        <v>2</v>
      </c>
      <c r="CP253" s="61"/>
      <c r="CQ253" s="2">
        <f>CO253+CP253</f>
        <v>2</v>
      </c>
      <c r="CR253" s="2">
        <f>CN253/CM253*1000</f>
        <v>0.20663291662361816</v>
      </c>
      <c r="CS253" s="2">
        <f>CQ253/CM253*1000</f>
        <v>0.20663291662361816</v>
      </c>
      <c r="CT253" s="2"/>
      <c r="CU253" s="132">
        <v>9739</v>
      </c>
      <c r="CV253" s="3">
        <v>9734</v>
      </c>
      <c r="CW253" s="2">
        <f>CU253-CV253</f>
        <v>5</v>
      </c>
      <c r="CX253" s="2">
        <f>CW253</f>
        <v>5</v>
      </c>
      <c r="CY253" s="61"/>
      <c r="CZ253" s="2">
        <f>CX253+CY253</f>
        <v>5</v>
      </c>
      <c r="DA253" s="2">
        <f>CW253/CV253*1000</f>
        <v>0.51366344770906103</v>
      </c>
      <c r="DB253" s="2">
        <f>CZ253/CV253*1000</f>
        <v>0.51366344770906103</v>
      </c>
      <c r="DC253" s="2"/>
      <c r="DD253" s="132">
        <v>9765</v>
      </c>
      <c r="DE253" s="3">
        <v>9754</v>
      </c>
      <c r="DF253" s="2">
        <f>DD253-DE253</f>
        <v>11</v>
      </c>
      <c r="DG253" s="2">
        <f>DF253</f>
        <v>11</v>
      </c>
      <c r="DH253" s="61"/>
      <c r="DI253" s="2">
        <f>DG253+DH253</f>
        <v>11</v>
      </c>
      <c r="DJ253" s="2">
        <f>DF253/DE253*1000</f>
        <v>1.1277424646298955</v>
      </c>
      <c r="DK253" s="2">
        <f>DI253/DE253*1000</f>
        <v>1.1277424646298955</v>
      </c>
      <c r="DL253" s="2"/>
      <c r="DM253" s="132">
        <v>9889</v>
      </c>
      <c r="DN253" s="2">
        <v>9882</v>
      </c>
      <c r="DO253" s="3">
        <f>DM253-DN253</f>
        <v>7</v>
      </c>
      <c r="DP253" s="3">
        <f>DO253/DN253*1000</f>
        <v>0.70835863185589965</v>
      </c>
      <c r="DQ253" s="2"/>
      <c r="DR253" s="132">
        <v>9943</v>
      </c>
      <c r="DS253" s="2">
        <v>9921</v>
      </c>
      <c r="DT253" s="3">
        <f>DR253-DS253</f>
        <v>22</v>
      </c>
      <c r="DU253" s="3">
        <f>DT253/DS253*1000</f>
        <v>2.2175183953230522</v>
      </c>
      <c r="DV253" s="2"/>
      <c r="DW253" s="2"/>
      <c r="DX253" s="77">
        <f>BP253</f>
        <v>4</v>
      </c>
      <c r="DY253" s="83">
        <f>BY253</f>
        <v>11</v>
      </c>
      <c r="DZ253" s="83">
        <f>CH253</f>
        <v>11</v>
      </c>
      <c r="EA253" s="81">
        <f>CQ253</f>
        <v>2</v>
      </c>
      <c r="EB253" s="81">
        <f>CZ253</f>
        <v>5</v>
      </c>
      <c r="EC253" s="81">
        <f>DI253</f>
        <v>11</v>
      </c>
      <c r="ED253" s="81">
        <f>DO253</f>
        <v>7</v>
      </c>
      <c r="EE253" s="81">
        <f>DT253</f>
        <v>22</v>
      </c>
      <c r="EF253" s="2"/>
      <c r="EG253" s="77">
        <f>DX253/BL253*1000</f>
        <v>0.41981528127623846</v>
      </c>
      <c r="EH253" s="83">
        <f>DY253/BU253*1000</f>
        <v>1.1451176348115761</v>
      </c>
      <c r="EI253" s="83">
        <f>DZ253/CD253*1000</f>
        <v>1.1373035566583956</v>
      </c>
      <c r="EJ253" s="81">
        <f>EA253/CM253*1000</f>
        <v>0.20663291662361816</v>
      </c>
      <c r="EK253" s="81">
        <f>EB253/CV253*1000</f>
        <v>0.51366344770906103</v>
      </c>
      <c r="EL253" s="81">
        <f>EC253/DN253*1000</f>
        <v>1.1131349929164136</v>
      </c>
      <c r="EM253" s="81">
        <f>ED253/DN253*1000</f>
        <v>0.70835863185589965</v>
      </c>
      <c r="EN253" s="81">
        <f>EE253/DS253*1000</f>
        <v>2.2175183953230522</v>
      </c>
      <c r="EO253" s="2"/>
      <c r="EP253" s="83">
        <f>DY253-DX253</f>
        <v>7</v>
      </c>
      <c r="EQ253" s="83">
        <f>DZ253-DY253</f>
        <v>0</v>
      </c>
      <c r="ER253" s="83">
        <f>EA253-DZ253</f>
        <v>-9</v>
      </c>
      <c r="ES253" s="83">
        <f>EB253-EA253</f>
        <v>3</v>
      </c>
      <c r="ET253" s="83">
        <f>EC253-EB253</f>
        <v>6</v>
      </c>
      <c r="EU253" s="83">
        <f>ED253-EC253</f>
        <v>-4</v>
      </c>
      <c r="EV253" s="83">
        <f>EE253-ED253</f>
        <v>15</v>
      </c>
      <c r="EW253" s="2">
        <f>EU253+EV253</f>
        <v>11</v>
      </c>
      <c r="EX253" s="2">
        <f>SUM(ES253:EV253)</f>
        <v>20</v>
      </c>
      <c r="EY253" s="54"/>
      <c r="EZ253" s="77">
        <f>BR253</f>
        <v>0.41981528127623846</v>
      </c>
      <c r="FA253" s="83">
        <f>CA253</f>
        <v>1.1451176348115761</v>
      </c>
      <c r="FB253" s="83">
        <f>CJ253</f>
        <v>1.1373035566583956</v>
      </c>
      <c r="FC253" s="81">
        <f>CS253</f>
        <v>0.20663291662361816</v>
      </c>
      <c r="FD253" s="83">
        <f>DB253</f>
        <v>0.51366344770906103</v>
      </c>
      <c r="FE253" s="83">
        <f>DP253</f>
        <v>0.70835863185589965</v>
      </c>
      <c r="FF253" s="83">
        <f>DP253</f>
        <v>0.70835863185589965</v>
      </c>
      <c r="FG253" s="83">
        <f>DU253</f>
        <v>2.2175183953230522</v>
      </c>
      <c r="FH253" s="2">
        <f>EW253/DE253*1000</f>
        <v>1.1277424646298955</v>
      </c>
      <c r="FI253" s="2">
        <f>EX253/CM253*1000</f>
        <v>2.0663291662361813</v>
      </c>
      <c r="FJ253" s="2"/>
      <c r="FK253" s="3">
        <f>EE253</f>
        <v>22</v>
      </c>
    </row>
    <row r="254" spans="1:167" ht="12" customHeight="1" x14ac:dyDescent="0.25">
      <c r="A254" s="2">
        <v>1</v>
      </c>
      <c r="B254" s="10" t="s">
        <v>145</v>
      </c>
      <c r="C254" s="197">
        <v>13016</v>
      </c>
      <c r="D254" s="10"/>
      <c r="E254" s="2" t="s">
        <v>436</v>
      </c>
      <c r="F254" s="33"/>
      <c r="G254" s="33"/>
      <c r="H254" s="33"/>
      <c r="I254" s="33"/>
      <c r="J254" s="33"/>
      <c r="K254" s="33"/>
      <c r="L254" s="33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61"/>
      <c r="X254" s="45"/>
      <c r="Y254" s="3">
        <v>17</v>
      </c>
      <c r="Z254" s="147">
        <v>6</v>
      </c>
      <c r="AA254" s="3">
        <f>SUM(Y254:Z254)</f>
        <v>23</v>
      </c>
      <c r="AB254" s="178" t="s">
        <v>694</v>
      </c>
      <c r="AC254" s="178" t="s">
        <v>694</v>
      </c>
      <c r="AD254" s="178"/>
      <c r="AE254" s="178"/>
      <c r="AF254" s="178"/>
      <c r="AG254" s="178"/>
      <c r="AH254" s="178"/>
      <c r="AI254" s="178"/>
      <c r="AJ254" s="178" t="s">
        <v>694</v>
      </c>
      <c r="AK254" s="178">
        <v>15</v>
      </c>
      <c r="AL254" s="178"/>
      <c r="AM254" s="178" t="s">
        <v>694</v>
      </c>
      <c r="AN254" s="178" t="s">
        <v>694</v>
      </c>
      <c r="AO254" s="178"/>
      <c r="AP254" s="178"/>
      <c r="AQ254" s="178"/>
      <c r="AR254" s="178"/>
      <c r="AS254" s="178" t="s">
        <v>694</v>
      </c>
      <c r="AT254" s="178"/>
      <c r="AU254" s="29">
        <f>SUM(AB254:AT254)</f>
        <v>15</v>
      </c>
      <c r="AV254" s="178">
        <f>SUM(AB254:AJ254)</f>
        <v>0</v>
      </c>
      <c r="AW254" s="178">
        <f>SUM(AK254:AL254)</f>
        <v>15</v>
      </c>
      <c r="AX254" s="178">
        <f>SUM(AM254:AT254)</f>
        <v>0</v>
      </c>
      <c r="AY254" s="29">
        <f>SUM(AV254:AX254)</f>
        <v>15</v>
      </c>
      <c r="AZ254" s="3"/>
      <c r="BA254" s="2">
        <f>AV254</f>
        <v>0</v>
      </c>
      <c r="BB254" s="2">
        <f>AW254</f>
        <v>15</v>
      </c>
      <c r="BC254" s="2">
        <f>AX254</f>
        <v>0</v>
      </c>
      <c r="BD254" s="3">
        <f>AY254</f>
        <v>15</v>
      </c>
      <c r="BE254" s="3">
        <f>EK254</f>
        <v>2.0487804878048781</v>
      </c>
      <c r="BF254" s="2">
        <f>BA254/CV254*1000</f>
        <v>0</v>
      </c>
      <c r="BG254" s="2">
        <f>BB254/CV254*1000</f>
        <v>1.4634146341463414</v>
      </c>
      <c r="BH254" s="2">
        <f>BC254/CV254*1000</f>
        <v>0</v>
      </c>
      <c r="BI254" s="3">
        <f>BD254/CV254*1000</f>
        <v>1.4634146341463414</v>
      </c>
      <c r="BJ254" s="3"/>
      <c r="BK254" s="21">
        <v>10081</v>
      </c>
      <c r="BL254" s="3">
        <v>10062</v>
      </c>
      <c r="BM254" s="2">
        <v>19</v>
      </c>
      <c r="BN254" s="2">
        <v>19</v>
      </c>
      <c r="BO254" s="45"/>
      <c r="BP254" s="2">
        <f>BN254+BO254</f>
        <v>19</v>
      </c>
      <c r="BQ254" s="2">
        <f>BM254/BL254*1000</f>
        <v>1.8882925859670046</v>
      </c>
      <c r="BR254" s="2">
        <f>BP254/BL254*1000</f>
        <v>1.8882925859670046</v>
      </c>
      <c r="BS254" s="2"/>
      <c r="BT254" s="7">
        <v>10192</v>
      </c>
      <c r="BU254" s="3">
        <v>10182</v>
      </c>
      <c r="BV254" s="2">
        <f>BT254-BU254</f>
        <v>10</v>
      </c>
      <c r="BW254" s="2">
        <v>10</v>
      </c>
      <c r="BX254" s="61"/>
      <c r="BY254" s="2">
        <f>BW254+BX254</f>
        <v>10</v>
      </c>
      <c r="BZ254" s="2">
        <f>BV254/BU254*1000</f>
        <v>0.98212531919072865</v>
      </c>
      <c r="CA254" s="2">
        <f>BY254/BU254*1000</f>
        <v>0.98212531919072865</v>
      </c>
      <c r="CB254" s="2"/>
      <c r="CC254" s="105">
        <v>10272</v>
      </c>
      <c r="CD254" s="3">
        <v>10248</v>
      </c>
      <c r="CE254" s="2">
        <f>CC254-CD254</f>
        <v>24</v>
      </c>
      <c r="CF254" s="2">
        <v>24</v>
      </c>
      <c r="CG254" s="61"/>
      <c r="CH254" s="2">
        <f>CF254+CG254</f>
        <v>24</v>
      </c>
      <c r="CI254" s="2">
        <f>CE254/CD254*1000</f>
        <v>2.3419203747072599</v>
      </c>
      <c r="CJ254" s="2">
        <f>CH254/CD254*1000</f>
        <v>2.3419203747072599</v>
      </c>
      <c r="CK254" s="2"/>
      <c r="CL254" s="105">
        <v>10277</v>
      </c>
      <c r="CM254" s="3">
        <v>10259</v>
      </c>
      <c r="CN254" s="2">
        <f>CL254-CM254</f>
        <v>18</v>
      </c>
      <c r="CO254" s="2">
        <f>CN254</f>
        <v>18</v>
      </c>
      <c r="CP254" s="61"/>
      <c r="CQ254" s="2">
        <f>CO254+CP254</f>
        <v>18</v>
      </c>
      <c r="CR254" s="2">
        <f>CN254/CM254*1000</f>
        <v>1.7545569743639733</v>
      </c>
      <c r="CS254" s="2">
        <f>CQ254/CM254*1000</f>
        <v>1.7545569743639733</v>
      </c>
      <c r="CT254" s="2"/>
      <c r="CU254" s="132">
        <v>10271</v>
      </c>
      <c r="CV254" s="3">
        <v>10250</v>
      </c>
      <c r="CW254" s="2">
        <f>CU254-CV254</f>
        <v>21</v>
      </c>
      <c r="CX254" s="2">
        <f>CW254</f>
        <v>21</v>
      </c>
      <c r="CY254" s="61"/>
      <c r="CZ254" s="2">
        <f>CX254+CY254</f>
        <v>21</v>
      </c>
      <c r="DA254" s="2">
        <f>CW254/CV254*1000</f>
        <v>2.0487804878048781</v>
      </c>
      <c r="DB254" s="2">
        <f>CZ254/CV254*1000</f>
        <v>2.0487804878048781</v>
      </c>
      <c r="DC254" s="2"/>
      <c r="DD254" s="132">
        <v>10336</v>
      </c>
      <c r="DE254" s="3">
        <v>10324</v>
      </c>
      <c r="DF254" s="2">
        <f>DD254-DE254</f>
        <v>12</v>
      </c>
      <c r="DG254" s="2">
        <f>DF254</f>
        <v>12</v>
      </c>
      <c r="DH254" s="61"/>
      <c r="DI254" s="2">
        <f>DG254+DH254</f>
        <v>12</v>
      </c>
      <c r="DJ254" s="2">
        <f>DF254/DE254*1000</f>
        <v>1.1623401782254941</v>
      </c>
      <c r="DK254" s="2">
        <f>DI254/DE254*1000</f>
        <v>1.1623401782254941</v>
      </c>
      <c r="DL254" s="2"/>
      <c r="DM254" s="132">
        <v>10383</v>
      </c>
      <c r="DN254" s="2">
        <v>10376</v>
      </c>
      <c r="DO254" s="3">
        <f>DM254-DN254</f>
        <v>7</v>
      </c>
      <c r="DP254" s="3">
        <f>DO254/DN254*1000</f>
        <v>0.67463377023901305</v>
      </c>
      <c r="DQ254" s="2"/>
      <c r="DR254" s="132">
        <v>10455</v>
      </c>
      <c r="DS254" s="2">
        <v>10420</v>
      </c>
      <c r="DT254" s="3">
        <f>DR254-DS254</f>
        <v>35</v>
      </c>
      <c r="DU254" s="3">
        <f>DT254/DS254*1000</f>
        <v>3.3589251439539347</v>
      </c>
      <c r="DV254" s="2"/>
      <c r="DW254" s="2"/>
      <c r="DX254" s="77">
        <f>BP254</f>
        <v>19</v>
      </c>
      <c r="DY254" s="83">
        <f>BY254</f>
        <v>10</v>
      </c>
      <c r="DZ254" s="83">
        <f>CH254</f>
        <v>24</v>
      </c>
      <c r="EA254" s="81">
        <f>CQ254</f>
        <v>18</v>
      </c>
      <c r="EB254" s="81">
        <f>CZ254</f>
        <v>21</v>
      </c>
      <c r="EC254" s="81">
        <f>DI254</f>
        <v>12</v>
      </c>
      <c r="ED254" s="81">
        <f>DO254</f>
        <v>7</v>
      </c>
      <c r="EE254" s="81">
        <f>DT254</f>
        <v>35</v>
      </c>
      <c r="EF254" s="2"/>
      <c r="EG254" s="77">
        <f>DX254/BL254*1000</f>
        <v>1.8882925859670046</v>
      </c>
      <c r="EH254" s="83">
        <f>DY254/BU254*1000</f>
        <v>0.98212531919072865</v>
      </c>
      <c r="EI254" s="83">
        <f>DZ254/CD254*1000</f>
        <v>2.3419203747072599</v>
      </c>
      <c r="EJ254" s="81">
        <f>EA254/CM254*1000</f>
        <v>1.7545569743639733</v>
      </c>
      <c r="EK254" s="81">
        <f>EB254/CV254*1000</f>
        <v>2.0487804878048781</v>
      </c>
      <c r="EL254" s="81">
        <f>EC254/DN254*1000</f>
        <v>1.1565150346954511</v>
      </c>
      <c r="EM254" s="81">
        <f>ED254/DN254*1000</f>
        <v>0.67463377023901305</v>
      </c>
      <c r="EN254" s="81">
        <f>EE254/DS254*1000</f>
        <v>3.3589251439539347</v>
      </c>
      <c r="EO254" s="2"/>
      <c r="EP254" s="83">
        <f>DY254-DX254</f>
        <v>-9</v>
      </c>
      <c r="EQ254" s="83">
        <f>DZ254-DY254</f>
        <v>14</v>
      </c>
      <c r="ER254" s="83">
        <f>EA254-DZ254</f>
        <v>-6</v>
      </c>
      <c r="ES254" s="83">
        <f>EB254-EA254</f>
        <v>3</v>
      </c>
      <c r="ET254" s="83">
        <f>EC254-EB254</f>
        <v>-9</v>
      </c>
      <c r="EU254" s="83">
        <f>ED254-EC254</f>
        <v>-5</v>
      </c>
      <c r="EV254" s="83">
        <f>EE254-ED254</f>
        <v>28</v>
      </c>
      <c r="EW254" s="2">
        <f>EU254+EV254</f>
        <v>23</v>
      </c>
      <c r="EX254" s="2">
        <f>SUM(ES254:EV254)</f>
        <v>17</v>
      </c>
      <c r="EY254" s="54"/>
      <c r="EZ254" s="77">
        <f>BR254</f>
        <v>1.8882925859670046</v>
      </c>
      <c r="FA254" s="83">
        <f>CA254</f>
        <v>0.98212531919072865</v>
      </c>
      <c r="FB254" s="83">
        <f>CJ254</f>
        <v>2.3419203747072599</v>
      </c>
      <c r="FC254" s="81">
        <f>CS254</f>
        <v>1.7545569743639733</v>
      </c>
      <c r="FD254" s="83">
        <f>DB254</f>
        <v>2.0487804878048781</v>
      </c>
      <c r="FE254" s="83">
        <f>DP254</f>
        <v>0.67463377023901305</v>
      </c>
      <c r="FF254" s="83">
        <f>DP254</f>
        <v>0.67463377023901305</v>
      </c>
      <c r="FG254" s="83">
        <f>DU254</f>
        <v>3.3589251439539347</v>
      </c>
      <c r="FH254" s="2">
        <f>EW254/DE254*1000</f>
        <v>2.2278186749321969</v>
      </c>
      <c r="FI254" s="2">
        <f>EX254/CM254*1000</f>
        <v>1.6570815868993078</v>
      </c>
      <c r="FJ254" s="2"/>
      <c r="FK254" s="3">
        <f>EE254</f>
        <v>35</v>
      </c>
    </row>
    <row r="255" spans="1:167" ht="12" customHeight="1" x14ac:dyDescent="0.25">
      <c r="A255" s="2">
        <v>3</v>
      </c>
      <c r="B255" s="10" t="s">
        <v>152</v>
      </c>
      <c r="C255" s="197">
        <v>61031</v>
      </c>
      <c r="D255" s="10"/>
      <c r="E255" s="2" t="s">
        <v>437</v>
      </c>
      <c r="F255" s="33"/>
      <c r="G255" s="33"/>
      <c r="H255" s="33"/>
      <c r="I255" s="33"/>
      <c r="J255" s="33"/>
      <c r="K255" s="33"/>
      <c r="L255" s="33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61"/>
      <c r="X255" s="45"/>
      <c r="Y255" s="3">
        <v>0</v>
      </c>
      <c r="Z255" s="147">
        <v>26</v>
      </c>
      <c r="AA255" s="3">
        <f>SUM(Y255:Z255)</f>
        <v>26</v>
      </c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29"/>
      <c r="AV255" s="148"/>
      <c r="AW255" s="148"/>
      <c r="AX255" s="148"/>
      <c r="AY255" s="29"/>
      <c r="AZ255" s="3"/>
      <c r="BA255" s="188">
        <f>AV255</f>
        <v>0</v>
      </c>
      <c r="BB255" s="2">
        <f>AW255</f>
        <v>0</v>
      </c>
      <c r="BC255" s="2">
        <f>AX255</f>
        <v>0</v>
      </c>
      <c r="BD255" s="147">
        <f>AY255</f>
        <v>0</v>
      </c>
      <c r="BE255" s="3">
        <f>EK255</f>
        <v>6.5699938992913784</v>
      </c>
      <c r="BF255" s="188">
        <f>BA255/CV255*1000</f>
        <v>0</v>
      </c>
      <c r="BG255" s="2">
        <f>BB255/CV255*1000</f>
        <v>0</v>
      </c>
      <c r="BH255" s="2">
        <f>BC255/CV255*1000</f>
        <v>0</v>
      </c>
      <c r="BI255" s="147">
        <f>BD255/CV255*1000</f>
        <v>0</v>
      </c>
      <c r="BJ255" s="3"/>
      <c r="BK255" s="21">
        <v>21354</v>
      </c>
      <c r="BL255" s="3">
        <v>21208</v>
      </c>
      <c r="BM255" s="2">
        <v>146</v>
      </c>
      <c r="BN255" s="2">
        <v>146</v>
      </c>
      <c r="BO255" s="45"/>
      <c r="BP255" s="2">
        <f>BN255+BO255</f>
        <v>146</v>
      </c>
      <c r="BQ255" s="2">
        <f>BM255/BL255*1000</f>
        <v>6.8841946435307433</v>
      </c>
      <c r="BR255" s="2">
        <f>BP255/BL255*1000</f>
        <v>6.8841946435307433</v>
      </c>
      <c r="BS255" s="2"/>
      <c r="BT255" s="7">
        <v>21567</v>
      </c>
      <c r="BU255" s="3">
        <v>21335</v>
      </c>
      <c r="BV255" s="2">
        <f>BT255-BU255</f>
        <v>232</v>
      </c>
      <c r="BW255" s="2">
        <v>232</v>
      </c>
      <c r="BX255" s="61"/>
      <c r="BY255" s="2">
        <f>BW255+BX255</f>
        <v>232</v>
      </c>
      <c r="BZ255" s="2">
        <f>BV255/BU255*1000</f>
        <v>10.874150456995546</v>
      </c>
      <c r="CA255" s="2">
        <f>BY255/BU255*1000</f>
        <v>10.874150456995546</v>
      </c>
      <c r="CB255" s="2"/>
      <c r="CC255" s="105">
        <v>21425</v>
      </c>
      <c r="CD255" s="3">
        <v>21260</v>
      </c>
      <c r="CE255" s="2">
        <f>CC255-CD255</f>
        <v>165</v>
      </c>
      <c r="CF255" s="2">
        <v>165</v>
      </c>
      <c r="CG255" s="61"/>
      <c r="CH255" s="2">
        <f>CF255+CG255</f>
        <v>165</v>
      </c>
      <c r="CI255" s="2">
        <f>CE255/CD255*1000</f>
        <v>7.761053621825023</v>
      </c>
      <c r="CJ255" s="2">
        <f>CH255/CD255*1000</f>
        <v>7.761053621825023</v>
      </c>
      <c r="CK255" s="2"/>
      <c r="CL255" s="105">
        <v>21430</v>
      </c>
      <c r="CM255" s="3">
        <v>21266</v>
      </c>
      <c r="CN255" s="2">
        <f>CL255-CM255</f>
        <v>164</v>
      </c>
      <c r="CO255" s="2">
        <f>CN255</f>
        <v>164</v>
      </c>
      <c r="CP255" s="61"/>
      <c r="CQ255" s="2">
        <f>CO255+CP255</f>
        <v>164</v>
      </c>
      <c r="CR255" s="2">
        <f>CN255/CM255*1000</f>
        <v>7.71184049656729</v>
      </c>
      <c r="CS255" s="2">
        <f>CQ255/CM255*1000</f>
        <v>7.71184049656729</v>
      </c>
      <c r="CT255" s="2"/>
      <c r="CU255" s="132">
        <v>21449</v>
      </c>
      <c r="CV255" s="3">
        <v>21309</v>
      </c>
      <c r="CW255" s="2">
        <f>CU255-CV255</f>
        <v>140</v>
      </c>
      <c r="CX255" s="2">
        <f>CW255</f>
        <v>140</v>
      </c>
      <c r="CY255" s="61"/>
      <c r="CZ255" s="2">
        <f>CX255+CY255</f>
        <v>140</v>
      </c>
      <c r="DA255" s="2">
        <f>CW255/CV255*1000</f>
        <v>6.5699938992913784</v>
      </c>
      <c r="DB255" s="2">
        <f>CZ255/CV255*1000</f>
        <v>6.5699938992913784</v>
      </c>
      <c r="DC255" s="2"/>
      <c r="DD255" s="132">
        <v>21420</v>
      </c>
      <c r="DE255" s="3">
        <v>21305</v>
      </c>
      <c r="DF255" s="2">
        <f>DD255-DE255</f>
        <v>115</v>
      </c>
      <c r="DG255" s="2">
        <f>DF255</f>
        <v>115</v>
      </c>
      <c r="DH255" s="61"/>
      <c r="DI255" s="2">
        <f>DG255+DH255</f>
        <v>115</v>
      </c>
      <c r="DJ255" s="2">
        <f>DF255/DE255*1000</f>
        <v>5.397793945083313</v>
      </c>
      <c r="DK255" s="2">
        <f>DI255/DE255*1000</f>
        <v>5.397793945083313</v>
      </c>
      <c r="DL255" s="2"/>
      <c r="DM255" s="132">
        <v>21374</v>
      </c>
      <c r="DN255" s="2">
        <v>21280</v>
      </c>
      <c r="DO255" s="3">
        <f>DM255-DN255</f>
        <v>94</v>
      </c>
      <c r="DP255" s="3">
        <f>DO255/DN255*1000</f>
        <v>4.4172932330827068</v>
      </c>
      <c r="DQ255" s="2"/>
      <c r="DR255" s="132">
        <v>21313</v>
      </c>
      <c r="DS255" s="2">
        <v>21209</v>
      </c>
      <c r="DT255" s="3">
        <f>DR255-DS255</f>
        <v>104</v>
      </c>
      <c r="DU255" s="3">
        <f>DT255/DS255*1000</f>
        <v>4.9035786694327879</v>
      </c>
      <c r="DV255" s="2"/>
      <c r="DW255" s="2"/>
      <c r="DX255" s="77">
        <f>BP255</f>
        <v>146</v>
      </c>
      <c r="DY255" s="83">
        <f>BY255</f>
        <v>232</v>
      </c>
      <c r="DZ255" s="83">
        <f>CH255</f>
        <v>165</v>
      </c>
      <c r="EA255" s="81">
        <f>CQ255</f>
        <v>164</v>
      </c>
      <c r="EB255" s="81">
        <f>CZ255</f>
        <v>140</v>
      </c>
      <c r="EC255" s="81">
        <f>DI255</f>
        <v>115</v>
      </c>
      <c r="ED255" s="81">
        <f>DO255</f>
        <v>94</v>
      </c>
      <c r="EE255" s="81">
        <f>DT255</f>
        <v>104</v>
      </c>
      <c r="EF255" s="2"/>
      <c r="EG255" s="77">
        <f>DX255/BL255*1000</f>
        <v>6.8841946435307433</v>
      </c>
      <c r="EH255" s="83">
        <f>DY255/BU255*1000</f>
        <v>10.874150456995546</v>
      </c>
      <c r="EI255" s="83">
        <f>DZ255/CD255*1000</f>
        <v>7.761053621825023</v>
      </c>
      <c r="EJ255" s="81">
        <f>EA255/CM255*1000</f>
        <v>7.71184049656729</v>
      </c>
      <c r="EK255" s="81">
        <f>EB255/CV255*1000</f>
        <v>6.5699938992913784</v>
      </c>
      <c r="EL255" s="81">
        <f>EC255/DN255*1000</f>
        <v>5.4041353383458643</v>
      </c>
      <c r="EM255" s="81">
        <f>ED255/DN255*1000</f>
        <v>4.4172932330827068</v>
      </c>
      <c r="EN255" s="81">
        <f>EE255/DS255*1000</f>
        <v>4.9035786694327879</v>
      </c>
      <c r="EO255" s="2"/>
      <c r="EP255" s="83">
        <f>DY255-DX255</f>
        <v>86</v>
      </c>
      <c r="EQ255" s="83">
        <f>DZ255-DY255</f>
        <v>-67</v>
      </c>
      <c r="ER255" s="83">
        <f>EA255-DZ255</f>
        <v>-1</v>
      </c>
      <c r="ES255" s="83">
        <f>EB255-EA255</f>
        <v>-24</v>
      </c>
      <c r="ET255" s="83">
        <f>EC255-EB255</f>
        <v>-25</v>
      </c>
      <c r="EU255" s="83">
        <f>ED255-EC255</f>
        <v>-21</v>
      </c>
      <c r="EV255" s="83">
        <f>EE255-ED255</f>
        <v>10</v>
      </c>
      <c r="EW255" s="2">
        <f>EU255+EV255</f>
        <v>-11</v>
      </c>
      <c r="EX255" s="2">
        <f>SUM(ES255:EV255)</f>
        <v>-60</v>
      </c>
      <c r="EY255" s="54"/>
      <c r="EZ255" s="77">
        <f>BR255</f>
        <v>6.8841946435307433</v>
      </c>
      <c r="FA255" s="83">
        <f>CA255</f>
        <v>10.874150456995546</v>
      </c>
      <c r="FB255" s="83">
        <f>CJ255</f>
        <v>7.761053621825023</v>
      </c>
      <c r="FC255" s="81">
        <f>CS255</f>
        <v>7.71184049656729</v>
      </c>
      <c r="FD255" s="83">
        <f>DB255</f>
        <v>6.5699938992913784</v>
      </c>
      <c r="FE255" s="83">
        <f>DP255</f>
        <v>4.4172932330827068</v>
      </c>
      <c r="FF255" s="83">
        <f>DP255</f>
        <v>4.4172932330827068</v>
      </c>
      <c r="FG255" s="83">
        <f>DU255</f>
        <v>4.9035786694327879</v>
      </c>
      <c r="FH255" s="2">
        <f>EW255/DE255*1000</f>
        <v>-0.51631072518188215</v>
      </c>
      <c r="FI255" s="2">
        <f>EX255/CM255*1000</f>
        <v>-2.8214050597197402</v>
      </c>
      <c r="FJ255" s="2"/>
      <c r="FK255" s="3">
        <f>EE255</f>
        <v>104</v>
      </c>
    </row>
    <row r="256" spans="1:167" ht="12" customHeight="1" x14ac:dyDescent="0.25">
      <c r="A256" s="2">
        <v>1</v>
      </c>
      <c r="B256" s="10" t="s">
        <v>149</v>
      </c>
      <c r="C256" s="197">
        <v>35006</v>
      </c>
      <c r="D256" s="10"/>
      <c r="E256" s="2" t="s">
        <v>438</v>
      </c>
      <c r="F256" s="33"/>
      <c r="G256" s="33"/>
      <c r="H256" s="33"/>
      <c r="I256" s="33"/>
      <c r="J256" s="33"/>
      <c r="K256" s="33"/>
      <c r="L256" s="33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61"/>
      <c r="X256" s="45"/>
      <c r="Y256" s="3">
        <v>19</v>
      </c>
      <c r="Z256" s="147">
        <v>6</v>
      </c>
      <c r="AA256" s="3">
        <f>SUM(Y256:Z256)</f>
        <v>25</v>
      </c>
      <c r="AB256" s="178"/>
      <c r="AC256" s="178"/>
      <c r="AD256" s="178"/>
      <c r="AE256" s="178"/>
      <c r="AF256" s="178"/>
      <c r="AG256" s="178"/>
      <c r="AH256" s="178"/>
      <c r="AI256" s="178"/>
      <c r="AJ256" s="178"/>
      <c r="AK256" s="178">
        <v>8</v>
      </c>
      <c r="AL256" s="178"/>
      <c r="AM256" s="178"/>
      <c r="AN256" s="178"/>
      <c r="AO256" s="178"/>
      <c r="AP256" s="178"/>
      <c r="AQ256" s="178"/>
      <c r="AR256" s="178"/>
      <c r="AS256" s="178"/>
      <c r="AT256" s="178"/>
      <c r="AU256" s="29">
        <f>SUM(AB256:AT256)</f>
        <v>8</v>
      </c>
      <c r="AV256" s="178">
        <f>SUM(AB256:AJ256)</f>
        <v>0</v>
      </c>
      <c r="AW256" s="178">
        <f>SUM(AK256:AL256)</f>
        <v>8</v>
      </c>
      <c r="AX256" s="178">
        <f>SUM(AM256:AT256)</f>
        <v>0</v>
      </c>
      <c r="AY256" s="29">
        <f>SUM(AV256:AX256)</f>
        <v>8</v>
      </c>
      <c r="AZ256" s="3"/>
      <c r="BA256" s="2">
        <f>AV256</f>
        <v>0</v>
      </c>
      <c r="BB256" s="2">
        <f>AW256</f>
        <v>8</v>
      </c>
      <c r="BC256" s="2">
        <f>AX256</f>
        <v>0</v>
      </c>
      <c r="BD256" s="3">
        <f>AY256</f>
        <v>8</v>
      </c>
      <c r="BE256" s="3">
        <f>EK256</f>
        <v>2.1536252692031588</v>
      </c>
      <c r="BF256" s="2">
        <f>BA256/CV256*1000</f>
        <v>0</v>
      </c>
      <c r="BG256" s="2">
        <f>BB256/CV256*1000</f>
        <v>0.57430007178750897</v>
      </c>
      <c r="BH256" s="2">
        <f>BC256/CV256*1000</f>
        <v>0</v>
      </c>
      <c r="BI256" s="3">
        <f>BD256/CV256*1000</f>
        <v>0.57430007178750897</v>
      </c>
      <c r="BJ256" s="3"/>
      <c r="BK256" s="21">
        <v>13948</v>
      </c>
      <c r="BL256" s="3">
        <v>13900</v>
      </c>
      <c r="BM256" s="2">
        <v>48</v>
      </c>
      <c r="BN256" s="2">
        <v>48</v>
      </c>
      <c r="BO256" s="45"/>
      <c r="BP256" s="2">
        <f>BN256+BO256</f>
        <v>48</v>
      </c>
      <c r="BQ256" s="2">
        <f>BM256/BL256*1000</f>
        <v>3.4532374100719427</v>
      </c>
      <c r="BR256" s="2">
        <f>BP256/BL256*1000</f>
        <v>3.4532374100719427</v>
      </c>
      <c r="BS256" s="2"/>
      <c r="BT256" s="7">
        <v>13917</v>
      </c>
      <c r="BU256" s="3">
        <v>13866</v>
      </c>
      <c r="BV256" s="2">
        <f>BT256-BU256</f>
        <v>51</v>
      </c>
      <c r="BW256" s="2">
        <v>51</v>
      </c>
      <c r="BX256" s="61"/>
      <c r="BY256" s="2">
        <f>BW256+BX256</f>
        <v>51</v>
      </c>
      <c r="BZ256" s="2">
        <f>BV256/BU256*1000</f>
        <v>3.6780614452617915</v>
      </c>
      <c r="CA256" s="2">
        <f>BY256/BU256*1000</f>
        <v>3.6780614452617915</v>
      </c>
      <c r="CB256" s="2"/>
      <c r="CC256" s="105">
        <v>13971</v>
      </c>
      <c r="CD256" s="3">
        <v>13931</v>
      </c>
      <c r="CE256" s="2">
        <f>CC256-CD256</f>
        <v>40</v>
      </c>
      <c r="CF256" s="2">
        <v>40</v>
      </c>
      <c r="CG256" s="61"/>
      <c r="CH256" s="2">
        <f>CF256+CG256</f>
        <v>40</v>
      </c>
      <c r="CI256" s="2">
        <f>CE256/CD256*1000</f>
        <v>2.8712942358768214</v>
      </c>
      <c r="CJ256" s="2">
        <f>CH256/CD256*1000</f>
        <v>2.8712942358768214</v>
      </c>
      <c r="CK256" s="2"/>
      <c r="CL256" s="105">
        <v>13966</v>
      </c>
      <c r="CM256" s="3">
        <v>13936</v>
      </c>
      <c r="CN256" s="2">
        <f>CL256-CM256</f>
        <v>30</v>
      </c>
      <c r="CO256" s="2">
        <f>CN256</f>
        <v>30</v>
      </c>
      <c r="CP256" s="61"/>
      <c r="CQ256" s="2">
        <f>CO256+CP256</f>
        <v>30</v>
      </c>
      <c r="CR256" s="2">
        <f>CN256/CM256*1000</f>
        <v>2.1526980482204361</v>
      </c>
      <c r="CS256" s="2">
        <f>CQ256/CM256*1000</f>
        <v>2.1526980482204361</v>
      </c>
      <c r="CT256" s="2"/>
      <c r="CU256" s="132">
        <v>13960</v>
      </c>
      <c r="CV256" s="3">
        <v>13930</v>
      </c>
      <c r="CW256" s="2">
        <f>CU256-CV256</f>
        <v>30</v>
      </c>
      <c r="CX256" s="2">
        <f>CW256</f>
        <v>30</v>
      </c>
      <c r="CY256" s="61"/>
      <c r="CZ256" s="2">
        <f>CX256+CY256</f>
        <v>30</v>
      </c>
      <c r="DA256" s="2">
        <f>CW256/CV256*1000</f>
        <v>2.1536252692031588</v>
      </c>
      <c r="DB256" s="2">
        <f>CZ256/CV256*1000</f>
        <v>2.1536252692031588</v>
      </c>
      <c r="DC256" s="2"/>
      <c r="DD256" s="132">
        <v>13958</v>
      </c>
      <c r="DE256" s="3">
        <v>13949</v>
      </c>
      <c r="DF256" s="2">
        <f>DD256-DE256</f>
        <v>9</v>
      </c>
      <c r="DG256" s="2">
        <f>DF256</f>
        <v>9</v>
      </c>
      <c r="DH256" s="61"/>
      <c r="DI256" s="2">
        <f>DG256+DH256</f>
        <v>9</v>
      </c>
      <c r="DJ256" s="2">
        <f>DF256/DE256*1000</f>
        <v>0.64520754175926587</v>
      </c>
      <c r="DK256" s="2">
        <f>DI256/DE256*1000</f>
        <v>0.64520754175926587</v>
      </c>
      <c r="DL256" s="2"/>
      <c r="DM256" s="132">
        <v>13952</v>
      </c>
      <c r="DN256" s="2">
        <v>13940</v>
      </c>
      <c r="DO256" s="3">
        <f>DM256-DN256</f>
        <v>12</v>
      </c>
      <c r="DP256" s="3">
        <f>DO256/DN256*1000</f>
        <v>0.86083213773314204</v>
      </c>
      <c r="DQ256" s="2"/>
      <c r="DR256" s="132">
        <v>14042</v>
      </c>
      <c r="DS256" s="2">
        <v>14050</v>
      </c>
      <c r="DT256" s="3">
        <f>DR256-DS256</f>
        <v>-8</v>
      </c>
      <c r="DU256" s="3">
        <f>DT256/DS256*1000</f>
        <v>-0.56939501779359425</v>
      </c>
      <c r="DV256" s="2"/>
      <c r="DW256" s="2"/>
      <c r="DX256" s="77">
        <f>BP256</f>
        <v>48</v>
      </c>
      <c r="DY256" s="83">
        <f>BY256</f>
        <v>51</v>
      </c>
      <c r="DZ256" s="83">
        <f>CH256</f>
        <v>40</v>
      </c>
      <c r="EA256" s="81">
        <f>CQ256</f>
        <v>30</v>
      </c>
      <c r="EB256" s="81">
        <f>CZ256</f>
        <v>30</v>
      </c>
      <c r="EC256" s="81">
        <f>DI256</f>
        <v>9</v>
      </c>
      <c r="ED256" s="81">
        <f>DO256</f>
        <v>12</v>
      </c>
      <c r="EE256" s="81">
        <f>DT256</f>
        <v>-8</v>
      </c>
      <c r="EF256" s="2"/>
      <c r="EG256" s="77">
        <f>DX256/BL256*1000</f>
        <v>3.4532374100719427</v>
      </c>
      <c r="EH256" s="83">
        <f>DY256/BU256*1000</f>
        <v>3.6780614452617915</v>
      </c>
      <c r="EI256" s="83">
        <f>DZ256/CD256*1000</f>
        <v>2.8712942358768214</v>
      </c>
      <c r="EJ256" s="81">
        <f>EA256/CM256*1000</f>
        <v>2.1526980482204361</v>
      </c>
      <c r="EK256" s="81">
        <f>EB256/CV256*1000</f>
        <v>2.1536252692031588</v>
      </c>
      <c r="EL256" s="81">
        <f>EC256/DN256*1000</f>
        <v>0.64562410329985653</v>
      </c>
      <c r="EM256" s="81">
        <f>ED256/DN256*1000</f>
        <v>0.86083213773314204</v>
      </c>
      <c r="EN256" s="81">
        <f>EE256/DS256*1000</f>
        <v>-0.56939501779359425</v>
      </c>
      <c r="EO256" s="2"/>
      <c r="EP256" s="83">
        <f>DY256-DX256</f>
        <v>3</v>
      </c>
      <c r="EQ256" s="83">
        <f>DZ256-DY256</f>
        <v>-11</v>
      </c>
      <c r="ER256" s="83">
        <f>EA256-DZ256</f>
        <v>-10</v>
      </c>
      <c r="ES256" s="83">
        <f>EB256-EA256</f>
        <v>0</v>
      </c>
      <c r="ET256" s="83">
        <f>EC256-EB256</f>
        <v>-21</v>
      </c>
      <c r="EU256" s="83">
        <f>ED256-EC256</f>
        <v>3</v>
      </c>
      <c r="EV256" s="83">
        <f>EE256-ED256</f>
        <v>-20</v>
      </c>
      <c r="EW256" s="2">
        <f>EU256+EV256</f>
        <v>-17</v>
      </c>
      <c r="EX256" s="2">
        <f>SUM(ES256:EV256)</f>
        <v>-38</v>
      </c>
      <c r="EY256" s="54"/>
      <c r="EZ256" s="77">
        <f>BR256</f>
        <v>3.4532374100719427</v>
      </c>
      <c r="FA256" s="83">
        <f>CA256</f>
        <v>3.6780614452617915</v>
      </c>
      <c r="FB256" s="83">
        <f>CJ256</f>
        <v>2.8712942358768214</v>
      </c>
      <c r="FC256" s="81">
        <f>CS256</f>
        <v>2.1526980482204361</v>
      </c>
      <c r="FD256" s="83">
        <f>DB256</f>
        <v>2.1536252692031588</v>
      </c>
      <c r="FE256" s="83">
        <f>DP256</f>
        <v>0.86083213773314204</v>
      </c>
      <c r="FF256" s="83">
        <f>DP256</f>
        <v>0.86083213773314204</v>
      </c>
      <c r="FG256" s="83">
        <f>DU256</f>
        <v>-0.56939501779359425</v>
      </c>
      <c r="FH256" s="2">
        <f>EW256/DE256*1000</f>
        <v>-1.2187253566563911</v>
      </c>
      <c r="FI256" s="2">
        <f>EX256/CM256*1000</f>
        <v>-2.726750861079219</v>
      </c>
      <c r="FJ256" s="2"/>
      <c r="FK256" s="3">
        <f>EE256</f>
        <v>-8</v>
      </c>
    </row>
    <row r="257" spans="1:167" ht="12" customHeight="1" x14ac:dyDescent="0.25">
      <c r="A257" s="2">
        <v>1</v>
      </c>
      <c r="B257" s="10" t="s">
        <v>149</v>
      </c>
      <c r="C257" s="197">
        <v>33011</v>
      </c>
      <c r="D257" s="10"/>
      <c r="E257" s="2" t="s">
        <v>439</v>
      </c>
      <c r="F257" s="33"/>
      <c r="G257" s="33"/>
      <c r="H257" s="33"/>
      <c r="I257" s="33"/>
      <c r="J257" s="33"/>
      <c r="K257" s="33"/>
      <c r="L257" s="33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61"/>
      <c r="X257" s="45"/>
      <c r="Y257" s="3">
        <v>52</v>
      </c>
      <c r="Z257" s="147">
        <v>11</v>
      </c>
      <c r="AA257" s="3">
        <f>SUM(Y257:Z257)</f>
        <v>63</v>
      </c>
      <c r="AB257" s="178"/>
      <c r="AC257" s="178"/>
      <c r="AD257" s="178"/>
      <c r="AE257" s="178"/>
      <c r="AF257" s="178"/>
      <c r="AG257" s="178"/>
      <c r="AH257" s="178"/>
      <c r="AI257" s="178"/>
      <c r="AJ257" s="178"/>
      <c r="AK257" s="178">
        <v>50</v>
      </c>
      <c r="AL257" s="178"/>
      <c r="AM257" s="178"/>
      <c r="AN257" s="178"/>
      <c r="AO257" s="178"/>
      <c r="AP257" s="178"/>
      <c r="AQ257" s="178"/>
      <c r="AR257" s="178"/>
      <c r="AS257" s="178"/>
      <c r="AT257" s="178"/>
      <c r="AU257" s="29">
        <f>SUM(AB257:AT257)</f>
        <v>50</v>
      </c>
      <c r="AV257" s="178">
        <f>SUM(AB257:AJ257)</f>
        <v>0</v>
      </c>
      <c r="AW257" s="178">
        <f>SUM(AK257:AL257)</f>
        <v>50</v>
      </c>
      <c r="AX257" s="178">
        <f>SUM(AM257:AT257)</f>
        <v>0</v>
      </c>
      <c r="AY257" s="29">
        <f>SUM(AV257:AX257)</f>
        <v>50</v>
      </c>
      <c r="AZ257" s="3"/>
      <c r="BA257" s="2">
        <f>AV257</f>
        <v>0</v>
      </c>
      <c r="BB257" s="2">
        <f>AW257</f>
        <v>50</v>
      </c>
      <c r="BC257" s="2">
        <f>AX257</f>
        <v>0</v>
      </c>
      <c r="BD257" s="3">
        <f>AY257</f>
        <v>50</v>
      </c>
      <c r="BE257" s="3">
        <f>EK257</f>
        <v>3.0894215916242347</v>
      </c>
      <c r="BF257" s="2">
        <f>BA257/CV257*1000</f>
        <v>0</v>
      </c>
      <c r="BG257" s="2">
        <f>BB257/CV257*1000</f>
        <v>1.4302877739001085</v>
      </c>
      <c r="BH257" s="2">
        <f>BC257/CV257*1000</f>
        <v>0</v>
      </c>
      <c r="BI257" s="3">
        <f>BD257/CV257*1000</f>
        <v>1.4302877739001085</v>
      </c>
      <c r="BJ257" s="3"/>
      <c r="BK257" s="21">
        <v>35242</v>
      </c>
      <c r="BL257" s="3">
        <v>35085</v>
      </c>
      <c r="BM257" s="2">
        <v>157</v>
      </c>
      <c r="BN257" s="2">
        <v>157</v>
      </c>
      <c r="BO257" s="45"/>
      <c r="BP257" s="2">
        <f>BN257+BO257</f>
        <v>157</v>
      </c>
      <c r="BQ257" s="2">
        <f>BM257/BL257*1000</f>
        <v>4.4748468006270485</v>
      </c>
      <c r="BR257" s="2">
        <f>BP257/BL257*1000</f>
        <v>4.4748468006270485</v>
      </c>
      <c r="BS257" s="2"/>
      <c r="BT257" s="7">
        <v>35186</v>
      </c>
      <c r="BU257" s="3">
        <v>34984</v>
      </c>
      <c r="BV257" s="2">
        <f>BT257-BU257</f>
        <v>202</v>
      </c>
      <c r="BW257" s="2">
        <v>202</v>
      </c>
      <c r="BX257" s="61"/>
      <c r="BY257" s="2">
        <f>BW257+BX257</f>
        <v>202</v>
      </c>
      <c r="BZ257" s="2">
        <f>BV257/BU257*1000</f>
        <v>5.7740681454379148</v>
      </c>
      <c r="CA257" s="2">
        <f>BY257/BU257*1000</f>
        <v>5.7740681454379148</v>
      </c>
      <c r="CB257" s="2"/>
      <c r="CC257" s="105">
        <v>35152</v>
      </c>
      <c r="CD257" s="3">
        <v>34923</v>
      </c>
      <c r="CE257" s="2">
        <f>CC257-CD257</f>
        <v>229</v>
      </c>
      <c r="CF257" s="2">
        <v>229</v>
      </c>
      <c r="CG257" s="61"/>
      <c r="CH257" s="2">
        <f>CF257+CG257</f>
        <v>229</v>
      </c>
      <c r="CI257" s="2">
        <f>CE257/CD257*1000</f>
        <v>6.5572831658219517</v>
      </c>
      <c r="CJ257" s="2">
        <f>CH257/CD257*1000</f>
        <v>6.5572831658219517</v>
      </c>
      <c r="CK257" s="2"/>
      <c r="CL257" s="105">
        <v>35086</v>
      </c>
      <c r="CM257" s="3">
        <v>34958</v>
      </c>
      <c r="CN257" s="2">
        <f>CL257-CM257</f>
        <v>128</v>
      </c>
      <c r="CO257" s="2">
        <f>CN257</f>
        <v>128</v>
      </c>
      <c r="CP257" s="61"/>
      <c r="CQ257" s="2">
        <f>CO257+CP257</f>
        <v>128</v>
      </c>
      <c r="CR257" s="2">
        <f>CN257/CM257*1000</f>
        <v>3.6615367011842781</v>
      </c>
      <c r="CS257" s="2">
        <f>CQ257/CM257*1000</f>
        <v>3.6615367011842781</v>
      </c>
      <c r="CT257" s="2"/>
      <c r="CU257" s="132">
        <v>35066</v>
      </c>
      <c r="CV257" s="3">
        <v>34958</v>
      </c>
      <c r="CW257" s="2">
        <f>CU257-CV257</f>
        <v>108</v>
      </c>
      <c r="CX257" s="2">
        <f>CW257</f>
        <v>108</v>
      </c>
      <c r="CY257" s="61"/>
      <c r="CZ257" s="2">
        <f>CX257+CY257</f>
        <v>108</v>
      </c>
      <c r="DA257" s="2">
        <f>CW257/CV257*1000</f>
        <v>3.0894215916242347</v>
      </c>
      <c r="DB257" s="2">
        <f>CZ257/CV257*1000</f>
        <v>3.0894215916242347</v>
      </c>
      <c r="DC257" s="2"/>
      <c r="DD257" s="132">
        <v>35105</v>
      </c>
      <c r="DE257" s="3">
        <v>35008</v>
      </c>
      <c r="DF257" s="2">
        <f>DD257-DE257</f>
        <v>97</v>
      </c>
      <c r="DG257" s="2">
        <f>DF257</f>
        <v>97</v>
      </c>
      <c r="DH257" s="61"/>
      <c r="DI257" s="2">
        <f>DG257+DH257</f>
        <v>97</v>
      </c>
      <c r="DJ257" s="2">
        <f>DF257/DE257*1000</f>
        <v>2.7707952468007311</v>
      </c>
      <c r="DK257" s="2">
        <f>DI257/DE257*1000</f>
        <v>2.7707952468007311</v>
      </c>
      <c r="DL257" s="2"/>
      <c r="DM257" s="132">
        <v>35032</v>
      </c>
      <c r="DN257" s="2">
        <v>34950</v>
      </c>
      <c r="DO257" s="3">
        <f>DM257-DN257</f>
        <v>82</v>
      </c>
      <c r="DP257" s="3">
        <f>DO257/DN257*1000</f>
        <v>2.3462088698140202</v>
      </c>
      <c r="DQ257" s="2"/>
      <c r="DR257" s="132">
        <v>34960</v>
      </c>
      <c r="DS257" s="2">
        <v>34836</v>
      </c>
      <c r="DT257" s="3">
        <f>DR257-DS257</f>
        <v>124</v>
      </c>
      <c r="DU257" s="3">
        <f>DT257/DS257*1000</f>
        <v>3.5595361120679758</v>
      </c>
      <c r="DV257" s="2"/>
      <c r="DW257" s="2"/>
      <c r="DX257" s="77">
        <f>BP257</f>
        <v>157</v>
      </c>
      <c r="DY257" s="83">
        <f>BY257</f>
        <v>202</v>
      </c>
      <c r="DZ257" s="83">
        <f>CH257</f>
        <v>229</v>
      </c>
      <c r="EA257" s="81">
        <f>CQ257</f>
        <v>128</v>
      </c>
      <c r="EB257" s="81">
        <f>CZ257</f>
        <v>108</v>
      </c>
      <c r="EC257" s="81">
        <f>DI257</f>
        <v>97</v>
      </c>
      <c r="ED257" s="81">
        <f>DO257</f>
        <v>82</v>
      </c>
      <c r="EE257" s="81">
        <f>DT257</f>
        <v>124</v>
      </c>
      <c r="EF257" s="2"/>
      <c r="EG257" s="77">
        <f>DX257/BL257*1000</f>
        <v>4.4748468006270485</v>
      </c>
      <c r="EH257" s="83">
        <f>DY257/BU257*1000</f>
        <v>5.7740681454379148</v>
      </c>
      <c r="EI257" s="83">
        <f>DZ257/CD257*1000</f>
        <v>6.5572831658219517</v>
      </c>
      <c r="EJ257" s="81">
        <f>EA257/CM257*1000</f>
        <v>3.6615367011842781</v>
      </c>
      <c r="EK257" s="81">
        <f>EB257/CV257*1000</f>
        <v>3.0894215916242347</v>
      </c>
      <c r="EL257" s="81">
        <f>EC257/DN257*1000</f>
        <v>2.7753934191702432</v>
      </c>
      <c r="EM257" s="81">
        <f>ED257/DN257*1000</f>
        <v>2.3462088698140202</v>
      </c>
      <c r="EN257" s="81">
        <f>EE257/DS257*1000</f>
        <v>3.5595361120679758</v>
      </c>
      <c r="EO257" s="2"/>
      <c r="EP257" s="83">
        <f>DY257-DX257</f>
        <v>45</v>
      </c>
      <c r="EQ257" s="83">
        <f>DZ257-DY257</f>
        <v>27</v>
      </c>
      <c r="ER257" s="83">
        <f>EA257-DZ257</f>
        <v>-101</v>
      </c>
      <c r="ES257" s="83">
        <f>EB257-EA257</f>
        <v>-20</v>
      </c>
      <c r="ET257" s="83">
        <f>EC257-EB257</f>
        <v>-11</v>
      </c>
      <c r="EU257" s="83">
        <f>ED257-EC257</f>
        <v>-15</v>
      </c>
      <c r="EV257" s="83">
        <f>EE257-ED257</f>
        <v>42</v>
      </c>
      <c r="EW257" s="2">
        <f>EU257+EV257</f>
        <v>27</v>
      </c>
      <c r="EX257" s="2">
        <f>SUM(ES257:EV257)</f>
        <v>-4</v>
      </c>
      <c r="EY257" s="54"/>
      <c r="EZ257" s="77">
        <f>BR257</f>
        <v>4.4748468006270485</v>
      </c>
      <c r="FA257" s="83">
        <f>CA257</f>
        <v>5.7740681454379148</v>
      </c>
      <c r="FB257" s="83">
        <f>CJ257</f>
        <v>6.5572831658219517</v>
      </c>
      <c r="FC257" s="81">
        <f>CS257</f>
        <v>3.6615367011842781</v>
      </c>
      <c r="FD257" s="83">
        <f>DB257</f>
        <v>3.0894215916242347</v>
      </c>
      <c r="FE257" s="83">
        <f>DP257</f>
        <v>2.3462088698140202</v>
      </c>
      <c r="FF257" s="83">
        <f>DP257</f>
        <v>2.3462088698140202</v>
      </c>
      <c r="FG257" s="83">
        <f>DU257</f>
        <v>3.5595361120679758</v>
      </c>
      <c r="FH257" s="2">
        <f>EW257/DE257*1000</f>
        <v>0.7712522851919561</v>
      </c>
      <c r="FI257" s="2">
        <f>EX257/CM257*1000</f>
        <v>-0.11442302191200869</v>
      </c>
      <c r="FJ257" s="2"/>
      <c r="FK257" s="3">
        <f>EE257</f>
        <v>124</v>
      </c>
    </row>
    <row r="258" spans="1:167" ht="12" customHeight="1" x14ac:dyDescent="0.25">
      <c r="A258" s="2">
        <v>3</v>
      </c>
      <c r="B258" s="10" t="s">
        <v>148</v>
      </c>
      <c r="C258" s="197">
        <v>25043</v>
      </c>
      <c r="D258" s="10"/>
      <c r="E258" s="2" t="s">
        <v>440</v>
      </c>
      <c r="F258" s="33"/>
      <c r="G258" s="33"/>
      <c r="H258" s="33"/>
      <c r="I258" s="33"/>
      <c r="J258" s="33"/>
      <c r="K258" s="33"/>
      <c r="L258" s="33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61"/>
      <c r="X258" s="45"/>
      <c r="Y258" s="3">
        <v>14</v>
      </c>
      <c r="Z258" s="147">
        <v>3</v>
      </c>
      <c r="AA258" s="3">
        <f>SUM(Y258:Z258)</f>
        <v>17</v>
      </c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29"/>
      <c r="AV258" s="148"/>
      <c r="AW258" s="148"/>
      <c r="AX258" s="148"/>
      <c r="AY258" s="29"/>
      <c r="AZ258" s="3"/>
      <c r="BA258" s="188">
        <f>AV258</f>
        <v>0</v>
      </c>
      <c r="BB258" s="2">
        <f>AW258</f>
        <v>0</v>
      </c>
      <c r="BC258" s="2">
        <f>AX258</f>
        <v>0</v>
      </c>
      <c r="BD258" s="147">
        <f>AY258</f>
        <v>0</v>
      </c>
      <c r="BE258" s="3">
        <f>EK258</f>
        <v>2.0576131687242798</v>
      </c>
      <c r="BF258" s="188">
        <f>BA258/CV258*1000</f>
        <v>0</v>
      </c>
      <c r="BG258" s="2">
        <f>BB258/CV258*1000</f>
        <v>0</v>
      </c>
      <c r="BH258" s="2">
        <f>BC258/CV258*1000</f>
        <v>0</v>
      </c>
      <c r="BI258" s="147">
        <f>BD258/CV258*1000</f>
        <v>0</v>
      </c>
      <c r="BJ258" s="3"/>
      <c r="BK258" s="21">
        <v>4918</v>
      </c>
      <c r="BL258" s="3">
        <v>4907</v>
      </c>
      <c r="BM258" s="2">
        <v>11</v>
      </c>
      <c r="BN258" s="2">
        <v>11</v>
      </c>
      <c r="BO258" s="45"/>
      <c r="BP258" s="2">
        <f>BN258+BO258</f>
        <v>11</v>
      </c>
      <c r="BQ258" s="2">
        <f>BM258/BL258*1000</f>
        <v>2.2416955369879763</v>
      </c>
      <c r="BR258" s="2">
        <f>BP258/BL258*1000</f>
        <v>2.2416955369879763</v>
      </c>
      <c r="BS258" s="2"/>
      <c r="BT258" s="7">
        <v>4978</v>
      </c>
      <c r="BU258" s="3">
        <v>4970</v>
      </c>
      <c r="BV258" s="2">
        <f>BT258-BU258</f>
        <v>8</v>
      </c>
      <c r="BW258" s="2">
        <v>8</v>
      </c>
      <c r="BX258" s="61"/>
      <c r="BY258" s="2">
        <f>BW258+BX258</f>
        <v>8</v>
      </c>
      <c r="BZ258" s="2">
        <f>BV258/BU258*1000</f>
        <v>1.6096579476861166</v>
      </c>
      <c r="CA258" s="2">
        <f>BY258/BU258*1000</f>
        <v>1.6096579476861166</v>
      </c>
      <c r="CB258" s="2"/>
      <c r="CC258" s="105">
        <v>5091</v>
      </c>
      <c r="CD258" s="3">
        <v>5086</v>
      </c>
      <c r="CE258" s="2">
        <f>CC258-CD258</f>
        <v>5</v>
      </c>
      <c r="CF258" s="2">
        <v>5</v>
      </c>
      <c r="CG258" s="61"/>
      <c r="CH258" s="2">
        <f>CF258+CG258</f>
        <v>5</v>
      </c>
      <c r="CI258" s="2">
        <f>CE258/CD258*1000</f>
        <v>0.98309083759339355</v>
      </c>
      <c r="CJ258" s="2">
        <f>CH258/CD258*1000</f>
        <v>0.98309083759339355</v>
      </c>
      <c r="CK258" s="2"/>
      <c r="CL258" s="105">
        <v>5225</v>
      </c>
      <c r="CM258" s="3">
        <v>5212</v>
      </c>
      <c r="CN258" s="2">
        <f>CL258-CM258</f>
        <v>13</v>
      </c>
      <c r="CO258" s="2">
        <f>CN258</f>
        <v>13</v>
      </c>
      <c r="CP258" s="61"/>
      <c r="CQ258" s="2">
        <f>CO258+CP258</f>
        <v>13</v>
      </c>
      <c r="CR258" s="2">
        <f>CN258/CM258*1000</f>
        <v>2.4942440521872604</v>
      </c>
      <c r="CS258" s="2">
        <f>CQ258/CM258*1000</f>
        <v>2.4942440521872604</v>
      </c>
      <c r="CT258" s="2"/>
      <c r="CU258" s="132">
        <v>5357</v>
      </c>
      <c r="CV258" s="3">
        <v>5346</v>
      </c>
      <c r="CW258" s="2">
        <f>CU258-CV258</f>
        <v>11</v>
      </c>
      <c r="CX258" s="2">
        <f>CW258</f>
        <v>11</v>
      </c>
      <c r="CY258" s="61"/>
      <c r="CZ258" s="2">
        <f>CX258+CY258</f>
        <v>11</v>
      </c>
      <c r="DA258" s="2">
        <f>CW258/CV258*1000</f>
        <v>2.0576131687242798</v>
      </c>
      <c r="DB258" s="2">
        <f>CZ258/CV258*1000</f>
        <v>2.0576131687242798</v>
      </c>
      <c r="DC258" s="2"/>
      <c r="DD258" s="132">
        <v>5390</v>
      </c>
      <c r="DE258" s="3">
        <v>5374</v>
      </c>
      <c r="DF258" s="2">
        <f>DD258-DE258</f>
        <v>16</v>
      </c>
      <c r="DG258" s="2">
        <f>DF258</f>
        <v>16</v>
      </c>
      <c r="DH258" s="61"/>
      <c r="DI258" s="2">
        <f>DG258+DH258</f>
        <v>16</v>
      </c>
      <c r="DJ258" s="2">
        <f>DF258/DE258*1000</f>
        <v>2.97729810197246</v>
      </c>
      <c r="DK258" s="2">
        <f>DI258/DE258*1000</f>
        <v>2.97729810197246</v>
      </c>
      <c r="DL258" s="2"/>
      <c r="DM258" s="132">
        <v>5395</v>
      </c>
      <c r="DN258" s="2">
        <v>5387</v>
      </c>
      <c r="DO258" s="3">
        <f>DM258-DN258</f>
        <v>8</v>
      </c>
      <c r="DP258" s="3">
        <f>DO258/DN258*1000</f>
        <v>1.4850566177835531</v>
      </c>
      <c r="DQ258" s="2"/>
      <c r="DR258" s="132">
        <v>5478</v>
      </c>
      <c r="DS258" s="2">
        <v>5486</v>
      </c>
      <c r="DT258" s="3">
        <f>DR258-DS258</f>
        <v>-8</v>
      </c>
      <c r="DU258" s="3">
        <f>DT258/DS258*1000</f>
        <v>-1.4582573824279985</v>
      </c>
      <c r="DV258" s="2"/>
      <c r="DW258" s="2"/>
      <c r="DX258" s="77">
        <f>BP258</f>
        <v>11</v>
      </c>
      <c r="DY258" s="83">
        <f>BY258</f>
        <v>8</v>
      </c>
      <c r="DZ258" s="83">
        <f>CH258</f>
        <v>5</v>
      </c>
      <c r="EA258" s="81">
        <f>CQ258</f>
        <v>13</v>
      </c>
      <c r="EB258" s="81">
        <f>CZ258</f>
        <v>11</v>
      </c>
      <c r="EC258" s="81">
        <f>DI258</f>
        <v>16</v>
      </c>
      <c r="ED258" s="81">
        <f>DO258</f>
        <v>8</v>
      </c>
      <c r="EE258" s="81">
        <f>DT258</f>
        <v>-8</v>
      </c>
      <c r="EF258" s="2"/>
      <c r="EG258" s="77">
        <f>DX258/BL258*1000</f>
        <v>2.2416955369879763</v>
      </c>
      <c r="EH258" s="83">
        <f>DY258/BU258*1000</f>
        <v>1.6096579476861166</v>
      </c>
      <c r="EI258" s="83">
        <f>DZ258/CD258*1000</f>
        <v>0.98309083759339355</v>
      </c>
      <c r="EJ258" s="81">
        <f>EA258/CM258*1000</f>
        <v>2.4942440521872604</v>
      </c>
      <c r="EK258" s="81">
        <f>EB258/CV258*1000</f>
        <v>2.0576131687242798</v>
      </c>
      <c r="EL258" s="81">
        <f>EC258/DN258*1000</f>
        <v>2.9701132355671063</v>
      </c>
      <c r="EM258" s="81">
        <f>ED258/DN258*1000</f>
        <v>1.4850566177835531</v>
      </c>
      <c r="EN258" s="81">
        <f>EE258/DS258*1000</f>
        <v>-1.4582573824279985</v>
      </c>
      <c r="EO258" s="2"/>
      <c r="EP258" s="83">
        <f>DY258-DX258</f>
        <v>-3</v>
      </c>
      <c r="EQ258" s="83">
        <f>DZ258-DY258</f>
        <v>-3</v>
      </c>
      <c r="ER258" s="83">
        <f>EA258-DZ258</f>
        <v>8</v>
      </c>
      <c r="ES258" s="83">
        <f>EB258-EA258</f>
        <v>-2</v>
      </c>
      <c r="ET258" s="83">
        <f>EC258-EB258</f>
        <v>5</v>
      </c>
      <c r="EU258" s="83">
        <f>ED258-EC258</f>
        <v>-8</v>
      </c>
      <c r="EV258" s="83">
        <f>EE258-ED258</f>
        <v>-16</v>
      </c>
      <c r="EW258" s="2">
        <f>EU258+EV258</f>
        <v>-24</v>
      </c>
      <c r="EX258" s="2">
        <f>SUM(ES258:EV258)</f>
        <v>-21</v>
      </c>
      <c r="EY258" s="54"/>
      <c r="EZ258" s="77">
        <f>BR258</f>
        <v>2.2416955369879763</v>
      </c>
      <c r="FA258" s="83">
        <f>CA258</f>
        <v>1.6096579476861166</v>
      </c>
      <c r="FB258" s="83">
        <f>CJ258</f>
        <v>0.98309083759339355</v>
      </c>
      <c r="FC258" s="81">
        <f>CS258</f>
        <v>2.4942440521872604</v>
      </c>
      <c r="FD258" s="83">
        <f>DB258</f>
        <v>2.0576131687242798</v>
      </c>
      <c r="FE258" s="83">
        <f>DP258</f>
        <v>1.4850566177835531</v>
      </c>
      <c r="FF258" s="83">
        <f>DP258</f>
        <v>1.4850566177835531</v>
      </c>
      <c r="FG258" s="83">
        <f>DU258</f>
        <v>-1.4582573824279985</v>
      </c>
      <c r="FH258" s="2">
        <f>EW258/DE258*1000</f>
        <v>-4.46594715295869</v>
      </c>
      <c r="FI258" s="2">
        <f>EX258/CM258*1000</f>
        <v>-4.0291634689178819</v>
      </c>
      <c r="FJ258" s="2"/>
      <c r="FK258" s="3">
        <f>EE258</f>
        <v>-8</v>
      </c>
    </row>
    <row r="259" spans="1:167" ht="12" customHeight="1" x14ac:dyDescent="0.25">
      <c r="A259" s="2">
        <v>1</v>
      </c>
      <c r="B259" s="10" t="s">
        <v>149</v>
      </c>
      <c r="C259" s="197">
        <v>36007</v>
      </c>
      <c r="D259" s="10"/>
      <c r="E259" s="2" t="s">
        <v>441</v>
      </c>
      <c r="F259" s="33"/>
      <c r="G259" s="33"/>
      <c r="H259" s="33"/>
      <c r="I259" s="33"/>
      <c r="J259" s="33"/>
      <c r="K259" s="33"/>
      <c r="L259" s="33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61"/>
      <c r="X259" s="45"/>
      <c r="Y259" s="3">
        <v>50</v>
      </c>
      <c r="Z259" s="147">
        <v>4</v>
      </c>
      <c r="AA259" s="3">
        <f>SUM(Y259:Z259)</f>
        <v>54</v>
      </c>
      <c r="AB259" s="178"/>
      <c r="AC259" s="178"/>
      <c r="AD259" s="178"/>
      <c r="AE259" s="178"/>
      <c r="AF259" s="178"/>
      <c r="AG259" s="178"/>
      <c r="AH259" s="178"/>
      <c r="AI259" s="178"/>
      <c r="AJ259" s="178"/>
      <c r="AK259" s="178">
        <v>50</v>
      </c>
      <c r="AL259" s="178"/>
      <c r="AM259" s="178"/>
      <c r="AN259" s="178"/>
      <c r="AO259" s="178"/>
      <c r="AP259" s="178"/>
      <c r="AQ259" s="178"/>
      <c r="AR259" s="178"/>
      <c r="AS259" s="178"/>
      <c r="AT259" s="178"/>
      <c r="AU259" s="29">
        <f>SUM(AB259:AT259)</f>
        <v>50</v>
      </c>
      <c r="AV259" s="178">
        <f>SUM(AB259:AJ259)</f>
        <v>0</v>
      </c>
      <c r="AW259" s="178">
        <f>SUM(AK259:AL259)</f>
        <v>50</v>
      </c>
      <c r="AX259" s="178">
        <f>SUM(AM259:AT259)</f>
        <v>0</v>
      </c>
      <c r="AY259" s="29">
        <f>SUM(AV259:AX259)</f>
        <v>50</v>
      </c>
      <c r="AZ259" s="3"/>
      <c r="BA259" s="2">
        <f>AV259</f>
        <v>0</v>
      </c>
      <c r="BB259" s="2">
        <f>AW259</f>
        <v>50</v>
      </c>
      <c r="BC259" s="2">
        <f>AX259</f>
        <v>0</v>
      </c>
      <c r="BD259" s="3">
        <f>AY259</f>
        <v>50</v>
      </c>
      <c r="BE259" s="3">
        <f>EK259</f>
        <v>6.3068076423669082</v>
      </c>
      <c r="BF259" s="2">
        <f>BA259/CV259*1000</f>
        <v>0</v>
      </c>
      <c r="BG259" s="2">
        <f>BB259/CV259*1000</f>
        <v>4.6373585605639027</v>
      </c>
      <c r="BH259" s="2">
        <f>BC259/CV259*1000</f>
        <v>0</v>
      </c>
      <c r="BI259" s="3">
        <f>BD259/CV259*1000</f>
        <v>4.6373585605639027</v>
      </c>
      <c r="BJ259" s="3"/>
      <c r="BK259" s="21">
        <v>10807</v>
      </c>
      <c r="BL259" s="3">
        <v>10735</v>
      </c>
      <c r="BM259" s="2">
        <v>72</v>
      </c>
      <c r="BN259" s="2">
        <v>72</v>
      </c>
      <c r="BO259" s="45"/>
      <c r="BP259" s="2">
        <f>BN259+BO259</f>
        <v>72</v>
      </c>
      <c r="BQ259" s="2">
        <f>BM259/BL259*1000</f>
        <v>6.707033069399162</v>
      </c>
      <c r="BR259" s="2">
        <f>BP259/BL259*1000</f>
        <v>6.707033069399162</v>
      </c>
      <c r="BS259" s="2"/>
      <c r="BT259" s="7">
        <v>10904</v>
      </c>
      <c r="BU259" s="3">
        <v>10811</v>
      </c>
      <c r="BV259" s="2">
        <f>BT259-BU259</f>
        <v>93</v>
      </c>
      <c r="BW259" s="2">
        <v>93</v>
      </c>
      <c r="BX259" s="61"/>
      <c r="BY259" s="2">
        <f>BW259+BX259</f>
        <v>93</v>
      </c>
      <c r="BZ259" s="2">
        <f>BV259/BU259*1000</f>
        <v>8.6023494588844684</v>
      </c>
      <c r="CA259" s="2">
        <f>BY259/BU259*1000</f>
        <v>8.6023494588844684</v>
      </c>
      <c r="CB259" s="2"/>
      <c r="CC259" s="105">
        <v>10875</v>
      </c>
      <c r="CD259" s="3">
        <v>10794</v>
      </c>
      <c r="CE259" s="2">
        <f>CC259-CD259</f>
        <v>81</v>
      </c>
      <c r="CF259" s="2">
        <v>81</v>
      </c>
      <c r="CG259" s="61"/>
      <c r="CH259" s="2">
        <f>CF259+CG259</f>
        <v>81</v>
      </c>
      <c r="CI259" s="2">
        <f>CE259/CD259*1000</f>
        <v>7.5041689827682045</v>
      </c>
      <c r="CJ259" s="2">
        <f>CH259/CD259*1000</f>
        <v>7.5041689827682045</v>
      </c>
      <c r="CK259" s="2"/>
      <c r="CL259" s="105">
        <v>10747</v>
      </c>
      <c r="CM259" s="3">
        <v>10690</v>
      </c>
      <c r="CN259" s="2">
        <f>CL259-CM259</f>
        <v>57</v>
      </c>
      <c r="CO259" s="2">
        <f>CN259</f>
        <v>57</v>
      </c>
      <c r="CP259" s="61"/>
      <c r="CQ259" s="2">
        <f>CO259+CP259</f>
        <v>57</v>
      </c>
      <c r="CR259" s="2">
        <f>CN259/CM259*1000</f>
        <v>5.3320860617399433</v>
      </c>
      <c r="CS259" s="2">
        <f>CQ259/CM259*1000</f>
        <v>5.3320860617399433</v>
      </c>
      <c r="CT259" s="2"/>
      <c r="CU259" s="132">
        <v>10850</v>
      </c>
      <c r="CV259" s="3">
        <v>10782</v>
      </c>
      <c r="CW259" s="2">
        <f>CU259-CV259</f>
        <v>68</v>
      </c>
      <c r="CX259" s="2">
        <f>CW259</f>
        <v>68</v>
      </c>
      <c r="CY259" s="61"/>
      <c r="CZ259" s="2">
        <f>CX259+CY259</f>
        <v>68</v>
      </c>
      <c r="DA259" s="2">
        <f>CW259/CV259*1000</f>
        <v>6.3068076423669082</v>
      </c>
      <c r="DB259" s="2">
        <f>CZ259/CV259*1000</f>
        <v>6.3068076423669082</v>
      </c>
      <c r="DC259" s="2"/>
      <c r="DD259" s="132">
        <v>10848</v>
      </c>
      <c r="DE259" s="3">
        <v>10785</v>
      </c>
      <c r="DF259" s="2">
        <f>DD259-DE259</f>
        <v>63</v>
      </c>
      <c r="DG259" s="2">
        <f>DF259</f>
        <v>63</v>
      </c>
      <c r="DH259" s="61"/>
      <c r="DI259" s="2">
        <f>DG259+DH259</f>
        <v>63</v>
      </c>
      <c r="DJ259" s="2">
        <f>DF259/DE259*1000</f>
        <v>5.8414464534075101</v>
      </c>
      <c r="DK259" s="2">
        <f>DI259/DE259*1000</f>
        <v>5.8414464534075101</v>
      </c>
      <c r="DL259" s="2"/>
      <c r="DM259" s="132">
        <v>10951</v>
      </c>
      <c r="DN259" s="2">
        <v>10923</v>
      </c>
      <c r="DO259" s="3">
        <f>DM259-DN259</f>
        <v>28</v>
      </c>
      <c r="DP259" s="3">
        <f>DO259/DN259*1000</f>
        <v>2.5633983337910831</v>
      </c>
      <c r="DQ259" s="2"/>
      <c r="DR259" s="132">
        <v>11014</v>
      </c>
      <c r="DS259" s="2">
        <v>10990</v>
      </c>
      <c r="DT259" s="3">
        <f>DR259-DS259</f>
        <v>24</v>
      </c>
      <c r="DU259" s="3">
        <f>DT259/DS259*1000</f>
        <v>2.1838034576888079</v>
      </c>
      <c r="DV259" s="2"/>
      <c r="DW259" s="2"/>
      <c r="DX259" s="77">
        <f>BP259</f>
        <v>72</v>
      </c>
      <c r="DY259" s="83">
        <f>BY259</f>
        <v>93</v>
      </c>
      <c r="DZ259" s="83">
        <f>CH259</f>
        <v>81</v>
      </c>
      <c r="EA259" s="81">
        <f>CQ259</f>
        <v>57</v>
      </c>
      <c r="EB259" s="81">
        <f>CZ259</f>
        <v>68</v>
      </c>
      <c r="EC259" s="81">
        <f>DI259</f>
        <v>63</v>
      </c>
      <c r="ED259" s="81">
        <f>DO259</f>
        <v>28</v>
      </c>
      <c r="EE259" s="81">
        <f>DT259</f>
        <v>24</v>
      </c>
      <c r="EF259" s="2"/>
      <c r="EG259" s="77">
        <f>DX259/BL259*1000</f>
        <v>6.707033069399162</v>
      </c>
      <c r="EH259" s="83">
        <f>DY259/BU259*1000</f>
        <v>8.6023494588844684</v>
      </c>
      <c r="EI259" s="83">
        <f>DZ259/CD259*1000</f>
        <v>7.5041689827682045</v>
      </c>
      <c r="EJ259" s="81">
        <f>EA259/CM259*1000</f>
        <v>5.3320860617399433</v>
      </c>
      <c r="EK259" s="81">
        <f>EB259/CV259*1000</f>
        <v>6.3068076423669082</v>
      </c>
      <c r="EL259" s="81">
        <f>EC259/DN259*1000</f>
        <v>5.7676462510299364</v>
      </c>
      <c r="EM259" s="81">
        <f>ED259/DN259*1000</f>
        <v>2.5633983337910831</v>
      </c>
      <c r="EN259" s="81">
        <f>EE259/DS259*1000</f>
        <v>2.1838034576888079</v>
      </c>
      <c r="EO259" s="2"/>
      <c r="EP259" s="83">
        <f>DY259-DX259</f>
        <v>21</v>
      </c>
      <c r="EQ259" s="83">
        <f>DZ259-DY259</f>
        <v>-12</v>
      </c>
      <c r="ER259" s="83">
        <f>EA259-DZ259</f>
        <v>-24</v>
      </c>
      <c r="ES259" s="83">
        <f>EB259-EA259</f>
        <v>11</v>
      </c>
      <c r="ET259" s="83">
        <f>EC259-EB259</f>
        <v>-5</v>
      </c>
      <c r="EU259" s="83">
        <f>ED259-EC259</f>
        <v>-35</v>
      </c>
      <c r="EV259" s="83">
        <f>EE259-ED259</f>
        <v>-4</v>
      </c>
      <c r="EW259" s="2">
        <f>EU259+EV259</f>
        <v>-39</v>
      </c>
      <c r="EX259" s="2">
        <f>SUM(ES259:EV259)</f>
        <v>-33</v>
      </c>
      <c r="EY259" s="54"/>
      <c r="EZ259" s="77">
        <f>BR259</f>
        <v>6.707033069399162</v>
      </c>
      <c r="FA259" s="83">
        <f>CA259</f>
        <v>8.6023494588844684</v>
      </c>
      <c r="FB259" s="83">
        <f>CJ259</f>
        <v>7.5041689827682045</v>
      </c>
      <c r="FC259" s="81">
        <f>CS259</f>
        <v>5.3320860617399433</v>
      </c>
      <c r="FD259" s="83">
        <f>DB259</f>
        <v>6.3068076423669082</v>
      </c>
      <c r="FE259" s="83">
        <f>DP259</f>
        <v>2.5633983337910831</v>
      </c>
      <c r="FF259" s="83">
        <f>DP259</f>
        <v>2.5633983337910831</v>
      </c>
      <c r="FG259" s="83">
        <f>DU259</f>
        <v>2.1838034576888079</v>
      </c>
      <c r="FH259" s="2">
        <f>EW259/DE259*1000</f>
        <v>-3.6161335187760777</v>
      </c>
      <c r="FI259" s="2">
        <f>EX259/CM259*1000</f>
        <v>-3.0869971936389149</v>
      </c>
      <c r="FJ259" s="2"/>
      <c r="FK259" s="3">
        <f>EE259</f>
        <v>24</v>
      </c>
    </row>
    <row r="260" spans="1:167" ht="12" customHeight="1" x14ac:dyDescent="0.25">
      <c r="A260" s="2">
        <v>3</v>
      </c>
      <c r="B260" s="10" t="s">
        <v>148</v>
      </c>
      <c r="C260" s="197">
        <v>25044</v>
      </c>
      <c r="D260" s="10"/>
      <c r="E260" s="2" t="s">
        <v>442</v>
      </c>
      <c r="F260" s="33"/>
      <c r="G260" s="33"/>
      <c r="H260" s="33"/>
      <c r="I260" s="33"/>
      <c r="J260" s="33"/>
      <c r="K260" s="33"/>
      <c r="L260" s="33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61"/>
      <c r="X260" s="45"/>
      <c r="Y260" s="3">
        <v>18</v>
      </c>
      <c r="Z260" s="147">
        <v>4</v>
      </c>
      <c r="AA260" s="3">
        <f>SUM(Y260:Z260)</f>
        <v>22</v>
      </c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29"/>
      <c r="AV260" s="148"/>
      <c r="AW260" s="148"/>
      <c r="AX260" s="148"/>
      <c r="AY260" s="29"/>
      <c r="AZ260" s="3"/>
      <c r="BA260" s="188">
        <f>AV260</f>
        <v>0</v>
      </c>
      <c r="BB260" s="2">
        <f>AW260</f>
        <v>0</v>
      </c>
      <c r="BC260" s="2">
        <f>AX260</f>
        <v>0</v>
      </c>
      <c r="BD260" s="147">
        <f>AY260</f>
        <v>0</v>
      </c>
      <c r="BE260" s="3">
        <f>EK260</f>
        <v>2.5058962264150941</v>
      </c>
      <c r="BF260" s="188">
        <f>BA260/CV260*1000</f>
        <v>0</v>
      </c>
      <c r="BG260" s="2">
        <f>BB260/CV260*1000</f>
        <v>0</v>
      </c>
      <c r="BH260" s="2">
        <f>BC260/CV260*1000</f>
        <v>0</v>
      </c>
      <c r="BI260" s="147">
        <f>BD260/CV260*1000</f>
        <v>0</v>
      </c>
      <c r="BJ260" s="3"/>
      <c r="BK260" s="21">
        <v>6553</v>
      </c>
      <c r="BL260" s="3">
        <v>6537</v>
      </c>
      <c r="BM260" s="2">
        <v>16</v>
      </c>
      <c r="BN260" s="2">
        <v>16</v>
      </c>
      <c r="BO260" s="45"/>
      <c r="BP260" s="2">
        <f>BN260+BO260</f>
        <v>16</v>
      </c>
      <c r="BQ260" s="2">
        <f>BM260/BL260*1000</f>
        <v>2.4476059354443938</v>
      </c>
      <c r="BR260" s="2">
        <f>BP260/BL260*1000</f>
        <v>2.4476059354443938</v>
      </c>
      <c r="BS260" s="2"/>
      <c r="BT260" s="7">
        <v>6495</v>
      </c>
      <c r="BU260" s="3">
        <v>6469</v>
      </c>
      <c r="BV260" s="2">
        <f>BT260-BU260</f>
        <v>26</v>
      </c>
      <c r="BW260" s="2">
        <v>26</v>
      </c>
      <c r="BX260" s="61"/>
      <c r="BY260" s="2">
        <f>BW260+BX260</f>
        <v>26</v>
      </c>
      <c r="BZ260" s="2">
        <f>BV260/BU260*1000</f>
        <v>4.0191683413201424</v>
      </c>
      <c r="CA260" s="2">
        <f>BY260/BU260*1000</f>
        <v>4.0191683413201424</v>
      </c>
      <c r="CB260" s="2"/>
      <c r="CC260" s="105">
        <v>6627</v>
      </c>
      <c r="CD260" s="3">
        <v>6621</v>
      </c>
      <c r="CE260" s="2">
        <f>CC260-CD260</f>
        <v>6</v>
      </c>
      <c r="CF260" s="2">
        <v>6</v>
      </c>
      <c r="CG260" s="61"/>
      <c r="CH260" s="2">
        <f>CF260+CG260</f>
        <v>6</v>
      </c>
      <c r="CI260" s="2">
        <f>CE260/CD260*1000</f>
        <v>0.90620752152242867</v>
      </c>
      <c r="CJ260" s="2">
        <f>CH260/CD260*1000</f>
        <v>0.90620752152242867</v>
      </c>
      <c r="CK260" s="2"/>
      <c r="CL260" s="105">
        <v>6690</v>
      </c>
      <c r="CM260" s="3">
        <v>6685</v>
      </c>
      <c r="CN260" s="2">
        <f>CL260-CM260</f>
        <v>5</v>
      </c>
      <c r="CO260" s="2">
        <f>CN260</f>
        <v>5</v>
      </c>
      <c r="CP260" s="61"/>
      <c r="CQ260" s="2">
        <f>CO260+CP260</f>
        <v>5</v>
      </c>
      <c r="CR260" s="2">
        <f>CN260/CM260*1000</f>
        <v>0.74794315632011965</v>
      </c>
      <c r="CS260" s="2">
        <f>CQ260/CM260*1000</f>
        <v>0.74794315632011965</v>
      </c>
      <c r="CT260" s="2"/>
      <c r="CU260" s="132">
        <v>6801</v>
      </c>
      <c r="CV260" s="3">
        <v>6784</v>
      </c>
      <c r="CW260" s="2">
        <f>CU260-CV260</f>
        <v>17</v>
      </c>
      <c r="CX260" s="2">
        <f>CW260</f>
        <v>17</v>
      </c>
      <c r="CY260" s="61"/>
      <c r="CZ260" s="2">
        <f>CX260+CY260</f>
        <v>17</v>
      </c>
      <c r="DA260" s="2">
        <f>CW260/CV260*1000</f>
        <v>2.5058962264150941</v>
      </c>
      <c r="DB260" s="2">
        <f>CZ260/CV260*1000</f>
        <v>2.5058962264150941</v>
      </c>
      <c r="DC260" s="2"/>
      <c r="DD260" s="132">
        <v>6820</v>
      </c>
      <c r="DE260" s="3">
        <v>6815</v>
      </c>
      <c r="DF260" s="2">
        <f>DD260-DE260</f>
        <v>5</v>
      </c>
      <c r="DG260" s="2">
        <f>DF260</f>
        <v>5</v>
      </c>
      <c r="DH260" s="61"/>
      <c r="DI260" s="2">
        <f>DG260+DH260</f>
        <v>5</v>
      </c>
      <c r="DJ260" s="2">
        <f>DF260/DE260*1000</f>
        <v>0.73367571533382248</v>
      </c>
      <c r="DK260" s="2">
        <f>DI260/DE260*1000</f>
        <v>0.73367571533382248</v>
      </c>
      <c r="DL260" s="2"/>
      <c r="DM260" s="132">
        <v>6870</v>
      </c>
      <c r="DN260" s="2">
        <v>6875</v>
      </c>
      <c r="DO260" s="3">
        <f>DM260-DN260</f>
        <v>-5</v>
      </c>
      <c r="DP260" s="3">
        <f>DO260/DN260*1000</f>
        <v>-0.72727272727272718</v>
      </c>
      <c r="DQ260" s="2"/>
      <c r="DR260" s="132">
        <v>6900</v>
      </c>
      <c r="DS260" s="2">
        <v>6884</v>
      </c>
      <c r="DT260" s="3">
        <f>DR260-DS260</f>
        <v>16</v>
      </c>
      <c r="DU260" s="3">
        <f>DT260/DS260*1000</f>
        <v>2.324230098779779</v>
      </c>
      <c r="DV260" s="2"/>
      <c r="DW260" s="2"/>
      <c r="DX260" s="77">
        <f>BP260</f>
        <v>16</v>
      </c>
      <c r="DY260" s="83">
        <f>BY260</f>
        <v>26</v>
      </c>
      <c r="DZ260" s="83">
        <f>CH260</f>
        <v>6</v>
      </c>
      <c r="EA260" s="81">
        <f>CQ260</f>
        <v>5</v>
      </c>
      <c r="EB260" s="81">
        <f>CZ260</f>
        <v>17</v>
      </c>
      <c r="EC260" s="81">
        <f>DI260</f>
        <v>5</v>
      </c>
      <c r="ED260" s="81">
        <f>DO260</f>
        <v>-5</v>
      </c>
      <c r="EE260" s="81">
        <f>DT260</f>
        <v>16</v>
      </c>
      <c r="EF260" s="2"/>
      <c r="EG260" s="77">
        <f>DX260/BL260*1000</f>
        <v>2.4476059354443938</v>
      </c>
      <c r="EH260" s="83">
        <f>DY260/BU260*1000</f>
        <v>4.0191683413201424</v>
      </c>
      <c r="EI260" s="83">
        <f>DZ260/CD260*1000</f>
        <v>0.90620752152242867</v>
      </c>
      <c r="EJ260" s="81">
        <f>EA260/CM260*1000</f>
        <v>0.74794315632011965</v>
      </c>
      <c r="EK260" s="81">
        <f>EB260/CV260*1000</f>
        <v>2.5058962264150941</v>
      </c>
      <c r="EL260" s="81">
        <f>EC260/DN260*1000</f>
        <v>0.72727272727272718</v>
      </c>
      <c r="EM260" s="81">
        <f>ED260/DN260*1000</f>
        <v>-0.72727272727272718</v>
      </c>
      <c r="EN260" s="81">
        <f>EE260/DS260*1000</f>
        <v>2.324230098779779</v>
      </c>
      <c r="EO260" s="2"/>
      <c r="EP260" s="83">
        <f>DY260-DX260</f>
        <v>10</v>
      </c>
      <c r="EQ260" s="83">
        <f>DZ260-DY260</f>
        <v>-20</v>
      </c>
      <c r="ER260" s="83">
        <f>EA260-DZ260</f>
        <v>-1</v>
      </c>
      <c r="ES260" s="83">
        <f>EB260-EA260</f>
        <v>12</v>
      </c>
      <c r="ET260" s="83">
        <f>EC260-EB260</f>
        <v>-12</v>
      </c>
      <c r="EU260" s="83">
        <f>ED260-EC260</f>
        <v>-10</v>
      </c>
      <c r="EV260" s="83">
        <f>EE260-ED260</f>
        <v>21</v>
      </c>
      <c r="EW260" s="2">
        <f>EU260+EV260</f>
        <v>11</v>
      </c>
      <c r="EX260" s="2">
        <f>SUM(ES260:EV260)</f>
        <v>11</v>
      </c>
      <c r="EY260" s="54"/>
      <c r="EZ260" s="77">
        <f>BR260</f>
        <v>2.4476059354443938</v>
      </c>
      <c r="FA260" s="83">
        <f>CA260</f>
        <v>4.0191683413201424</v>
      </c>
      <c r="FB260" s="83">
        <f>CJ260</f>
        <v>0.90620752152242867</v>
      </c>
      <c r="FC260" s="81">
        <f>CS260</f>
        <v>0.74794315632011965</v>
      </c>
      <c r="FD260" s="83">
        <f>DB260</f>
        <v>2.5058962264150941</v>
      </c>
      <c r="FE260" s="83">
        <f>DP260</f>
        <v>-0.72727272727272718</v>
      </c>
      <c r="FF260" s="83">
        <f>DP260</f>
        <v>-0.72727272727272718</v>
      </c>
      <c r="FG260" s="83">
        <f>DU260</f>
        <v>2.324230098779779</v>
      </c>
      <c r="FH260" s="2">
        <f>EW260/DE260*1000</f>
        <v>1.6140865737344094</v>
      </c>
      <c r="FI260" s="2">
        <f>EX260/CM260*1000</f>
        <v>1.6454749439042633</v>
      </c>
      <c r="FJ260" s="2"/>
      <c r="FK260" s="3">
        <f>EE260</f>
        <v>16</v>
      </c>
    </row>
    <row r="261" spans="1:167" ht="12" customHeight="1" x14ac:dyDescent="0.25">
      <c r="A261" s="2">
        <v>1</v>
      </c>
      <c r="B261" s="10" t="s">
        <v>149</v>
      </c>
      <c r="C261" s="197">
        <v>36008</v>
      </c>
      <c r="D261" s="10"/>
      <c r="E261" s="2" t="s">
        <v>443</v>
      </c>
      <c r="F261" s="33"/>
      <c r="G261" s="33"/>
      <c r="H261" s="33"/>
      <c r="I261" s="33"/>
      <c r="J261" s="33"/>
      <c r="K261" s="33"/>
      <c r="L261" s="33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61"/>
      <c r="X261" s="45"/>
      <c r="Y261" s="3">
        <v>34</v>
      </c>
      <c r="Z261" s="147">
        <v>9</v>
      </c>
      <c r="AA261" s="3">
        <f>SUM(Y261:Z261)</f>
        <v>43</v>
      </c>
      <c r="AB261" s="178"/>
      <c r="AC261" s="178"/>
      <c r="AD261" s="178"/>
      <c r="AE261" s="178"/>
      <c r="AF261" s="178"/>
      <c r="AG261" s="178"/>
      <c r="AH261" s="178"/>
      <c r="AI261" s="178"/>
      <c r="AJ261" s="178"/>
      <c r="AK261" s="178">
        <v>32</v>
      </c>
      <c r="AL261" s="178">
        <v>4</v>
      </c>
      <c r="AM261" s="178"/>
      <c r="AN261" s="178"/>
      <c r="AO261" s="178"/>
      <c r="AP261" s="178"/>
      <c r="AQ261" s="178"/>
      <c r="AR261" s="178"/>
      <c r="AS261" s="178"/>
      <c r="AT261" s="178"/>
      <c r="AU261" s="29">
        <f>SUM(AB261:AT261)</f>
        <v>36</v>
      </c>
      <c r="AV261" s="178">
        <f>SUM(AB261:AJ261)</f>
        <v>0</v>
      </c>
      <c r="AW261" s="178">
        <f>SUM(AK261:AL261)</f>
        <v>36</v>
      </c>
      <c r="AX261" s="178">
        <f>SUM(AM261:AT261)</f>
        <v>0</v>
      </c>
      <c r="AY261" s="29">
        <f>SUM(AV261:AX261)</f>
        <v>36</v>
      </c>
      <c r="AZ261" s="3"/>
      <c r="BA261" s="2">
        <f>AV261</f>
        <v>0</v>
      </c>
      <c r="BB261" s="2">
        <f>AW261</f>
        <v>36</v>
      </c>
      <c r="BC261" s="2">
        <f>AX261</f>
        <v>0</v>
      </c>
      <c r="BD261" s="3">
        <f>AY261</f>
        <v>36</v>
      </c>
      <c r="BE261" s="3">
        <f>EK261</f>
        <v>2.3959921585711177</v>
      </c>
      <c r="BF261" s="2">
        <f>BA261/CV261*1000</f>
        <v>0</v>
      </c>
      <c r="BG261" s="2">
        <f>BB261/CV261*1000</f>
        <v>1.3069048137660642</v>
      </c>
      <c r="BH261" s="2">
        <f>BC261/CV261*1000</f>
        <v>0</v>
      </c>
      <c r="BI261" s="3">
        <f>BD261/CV261*1000</f>
        <v>1.3069048137660642</v>
      </c>
      <c r="BJ261" s="3"/>
      <c r="BK261" s="21">
        <v>27442</v>
      </c>
      <c r="BL261" s="3">
        <v>27354</v>
      </c>
      <c r="BM261" s="2">
        <v>88</v>
      </c>
      <c r="BN261" s="2">
        <v>88</v>
      </c>
      <c r="BO261" s="45"/>
      <c r="BP261" s="2">
        <f>BN261+BO261</f>
        <v>88</v>
      </c>
      <c r="BQ261" s="2">
        <f>BM261/BL261*1000</f>
        <v>3.21707976895518</v>
      </c>
      <c r="BR261" s="2">
        <f>BP261/BL261*1000</f>
        <v>3.21707976895518</v>
      </c>
      <c r="BS261" s="2"/>
      <c r="BT261" s="7">
        <v>27444</v>
      </c>
      <c r="BU261" s="3">
        <v>27343</v>
      </c>
      <c r="BV261" s="2">
        <f>BT261-BU261</f>
        <v>101</v>
      </c>
      <c r="BW261" s="2">
        <v>101</v>
      </c>
      <c r="BX261" s="61"/>
      <c r="BY261" s="2">
        <f>BW261+BX261</f>
        <v>101</v>
      </c>
      <c r="BZ261" s="2">
        <f>BV261/BU261*1000</f>
        <v>3.693815601799364</v>
      </c>
      <c r="CA261" s="2">
        <f>BY261/BU261*1000</f>
        <v>3.693815601799364</v>
      </c>
      <c r="CB261" s="2"/>
      <c r="CC261" s="105">
        <v>27454</v>
      </c>
      <c r="CD261" s="3">
        <v>27343</v>
      </c>
      <c r="CE261" s="2">
        <f>CC261-CD261</f>
        <v>111</v>
      </c>
      <c r="CF261" s="2">
        <v>111</v>
      </c>
      <c r="CG261" s="61"/>
      <c r="CH261" s="2">
        <f>CF261+CG261</f>
        <v>111</v>
      </c>
      <c r="CI261" s="2">
        <f>CE261/CD261*1000</f>
        <v>4.0595399188092012</v>
      </c>
      <c r="CJ261" s="2">
        <f>CH261/CD261*1000</f>
        <v>4.0595399188092012</v>
      </c>
      <c r="CK261" s="2"/>
      <c r="CL261" s="105">
        <v>27442</v>
      </c>
      <c r="CM261" s="3">
        <v>27370</v>
      </c>
      <c r="CN261" s="2">
        <f>CL261-CM261</f>
        <v>72</v>
      </c>
      <c r="CO261" s="2">
        <f>CN261</f>
        <v>72</v>
      </c>
      <c r="CP261" s="61"/>
      <c r="CQ261" s="2">
        <f>CO261+CP261</f>
        <v>72</v>
      </c>
      <c r="CR261" s="2">
        <f>CN261/CM261*1000</f>
        <v>2.630617464377055</v>
      </c>
      <c r="CS261" s="2">
        <f>CQ261/CM261*1000</f>
        <v>2.630617464377055</v>
      </c>
      <c r="CT261" s="2"/>
      <c r="CU261" s="132">
        <v>27612</v>
      </c>
      <c r="CV261" s="3">
        <v>27546</v>
      </c>
      <c r="CW261" s="2">
        <f>CU261-CV261</f>
        <v>66</v>
      </c>
      <c r="CX261" s="2">
        <f>CW261</f>
        <v>66</v>
      </c>
      <c r="CY261" s="61"/>
      <c r="CZ261" s="2">
        <f>CX261+CY261</f>
        <v>66</v>
      </c>
      <c r="DA261" s="2">
        <f>CW261/CV261*1000</f>
        <v>2.3959921585711177</v>
      </c>
      <c r="DB261" s="2">
        <f>CZ261/CV261*1000</f>
        <v>2.3959921585711177</v>
      </c>
      <c r="DC261" s="2"/>
      <c r="DD261" s="132">
        <v>27618</v>
      </c>
      <c r="DE261" s="3">
        <v>27567</v>
      </c>
      <c r="DF261" s="2">
        <f>DD261-DE261</f>
        <v>51</v>
      </c>
      <c r="DG261" s="2">
        <f>DF261</f>
        <v>51</v>
      </c>
      <c r="DH261" s="61"/>
      <c r="DI261" s="2">
        <f>DG261+DH261</f>
        <v>51</v>
      </c>
      <c r="DJ261" s="2">
        <f>DF261/DE261*1000</f>
        <v>1.8500380890194799</v>
      </c>
      <c r="DK261" s="2">
        <f>DI261/DE261*1000</f>
        <v>1.8500380890194799</v>
      </c>
      <c r="DL261" s="2"/>
      <c r="DM261" s="132">
        <v>27763</v>
      </c>
      <c r="DN261" s="2">
        <v>27728</v>
      </c>
      <c r="DO261" s="3">
        <f>DM261-DN261</f>
        <v>35</v>
      </c>
      <c r="DP261" s="3">
        <f>DO261/DN261*1000</f>
        <v>1.262261973456434</v>
      </c>
      <c r="DQ261" s="2"/>
      <c r="DR261" s="132">
        <v>28019</v>
      </c>
      <c r="DS261" s="2">
        <v>27990</v>
      </c>
      <c r="DT261" s="3">
        <f>DR261-DS261</f>
        <v>29</v>
      </c>
      <c r="DU261" s="3">
        <f>DT261/DS261*1000</f>
        <v>1.0360843158270812</v>
      </c>
      <c r="DV261" s="2"/>
      <c r="DW261" s="2"/>
      <c r="DX261" s="77">
        <f>BP261</f>
        <v>88</v>
      </c>
      <c r="DY261" s="83">
        <f>BY261</f>
        <v>101</v>
      </c>
      <c r="DZ261" s="83">
        <f>CH261</f>
        <v>111</v>
      </c>
      <c r="EA261" s="81">
        <f>CQ261</f>
        <v>72</v>
      </c>
      <c r="EB261" s="81">
        <f>CZ261</f>
        <v>66</v>
      </c>
      <c r="EC261" s="81">
        <f>DI261</f>
        <v>51</v>
      </c>
      <c r="ED261" s="81">
        <f>DO261</f>
        <v>35</v>
      </c>
      <c r="EE261" s="81">
        <f>DT261</f>
        <v>29</v>
      </c>
      <c r="EF261" s="2"/>
      <c r="EG261" s="77">
        <f>DX261/BL261*1000</f>
        <v>3.21707976895518</v>
      </c>
      <c r="EH261" s="83">
        <f>DY261/BU261*1000</f>
        <v>3.693815601799364</v>
      </c>
      <c r="EI261" s="83">
        <f>DZ261/CD261*1000</f>
        <v>4.0595399188092012</v>
      </c>
      <c r="EJ261" s="81">
        <f>EA261/CM261*1000</f>
        <v>2.630617464377055</v>
      </c>
      <c r="EK261" s="81">
        <f>EB261/CV261*1000</f>
        <v>2.3959921585711177</v>
      </c>
      <c r="EL261" s="81">
        <f>EC261/DN261*1000</f>
        <v>1.8392960184650895</v>
      </c>
      <c r="EM261" s="81">
        <f>ED261/DN261*1000</f>
        <v>1.262261973456434</v>
      </c>
      <c r="EN261" s="81">
        <f>EE261/DS261*1000</f>
        <v>1.0360843158270812</v>
      </c>
      <c r="EO261" s="2"/>
      <c r="EP261" s="83">
        <f>DY261-DX261</f>
        <v>13</v>
      </c>
      <c r="EQ261" s="83">
        <f>DZ261-DY261</f>
        <v>10</v>
      </c>
      <c r="ER261" s="83">
        <f>EA261-DZ261</f>
        <v>-39</v>
      </c>
      <c r="ES261" s="83">
        <f>EB261-EA261</f>
        <v>-6</v>
      </c>
      <c r="ET261" s="83">
        <f>EC261-EB261</f>
        <v>-15</v>
      </c>
      <c r="EU261" s="83">
        <f>ED261-EC261</f>
        <v>-16</v>
      </c>
      <c r="EV261" s="83">
        <f>EE261-ED261</f>
        <v>-6</v>
      </c>
      <c r="EW261" s="2">
        <f>EU261+EV261</f>
        <v>-22</v>
      </c>
      <c r="EX261" s="2">
        <f>SUM(ES261:EV261)</f>
        <v>-43</v>
      </c>
      <c r="EY261" s="54"/>
      <c r="EZ261" s="77">
        <f>BR261</f>
        <v>3.21707976895518</v>
      </c>
      <c r="FA261" s="83">
        <f>CA261</f>
        <v>3.693815601799364</v>
      </c>
      <c r="FB261" s="83">
        <f>CJ261</f>
        <v>4.0595399188092012</v>
      </c>
      <c r="FC261" s="81">
        <f>CS261</f>
        <v>2.630617464377055</v>
      </c>
      <c r="FD261" s="83">
        <f>DB261</f>
        <v>2.3959921585711177</v>
      </c>
      <c r="FE261" s="83">
        <f>DP261</f>
        <v>1.262261973456434</v>
      </c>
      <c r="FF261" s="83">
        <f>DP261</f>
        <v>1.262261973456434</v>
      </c>
      <c r="FG261" s="83">
        <f>DU261</f>
        <v>1.0360843158270812</v>
      </c>
      <c r="FH261" s="2">
        <f>EW261/DE261*1000</f>
        <v>-0.79805564624369718</v>
      </c>
      <c r="FI261" s="2">
        <f>EX261/CM261*1000</f>
        <v>-1.5710632078918523</v>
      </c>
      <c r="FJ261" s="2"/>
      <c r="FK261" s="3">
        <f>EE261</f>
        <v>29</v>
      </c>
    </row>
    <row r="262" spans="1:167" ht="12" customHeight="1" x14ac:dyDescent="0.25">
      <c r="A262" s="2">
        <v>1</v>
      </c>
      <c r="B262" s="10" t="s">
        <v>149</v>
      </c>
      <c r="C262" s="197">
        <v>31012</v>
      </c>
      <c r="D262" s="10"/>
      <c r="E262" s="2" t="s">
        <v>444</v>
      </c>
      <c r="F262" s="33"/>
      <c r="G262" s="33"/>
      <c r="H262" s="33"/>
      <c r="I262" s="33"/>
      <c r="J262" s="33"/>
      <c r="K262" s="33"/>
      <c r="L262" s="33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61"/>
      <c r="X262" s="45"/>
      <c r="Y262" s="3">
        <v>7</v>
      </c>
      <c r="Z262" s="147">
        <v>9</v>
      </c>
      <c r="AA262" s="3">
        <f>SUM(Y262:Z262)</f>
        <v>16</v>
      </c>
      <c r="AB262" s="178"/>
      <c r="AC262" s="178"/>
      <c r="AD262" s="178"/>
      <c r="AE262" s="178"/>
      <c r="AF262" s="178"/>
      <c r="AG262" s="178"/>
      <c r="AH262" s="178"/>
      <c r="AI262" s="178"/>
      <c r="AJ262" s="178"/>
      <c r="AK262" s="178">
        <v>7</v>
      </c>
      <c r="AL262" s="178"/>
      <c r="AM262" s="178"/>
      <c r="AN262" s="178"/>
      <c r="AO262" s="178"/>
      <c r="AP262" s="178"/>
      <c r="AQ262" s="178"/>
      <c r="AR262" s="178"/>
      <c r="AS262" s="178"/>
      <c r="AT262" s="178"/>
      <c r="AU262" s="29">
        <f>SUM(AB262:AT262)</f>
        <v>7</v>
      </c>
      <c r="AV262" s="178">
        <f>SUM(AB262:AJ262)</f>
        <v>0</v>
      </c>
      <c r="AW262" s="178">
        <f>SUM(AK262:AL262)</f>
        <v>7</v>
      </c>
      <c r="AX262" s="178">
        <f>SUM(AM262:AT262)</f>
        <v>0</v>
      </c>
      <c r="AY262" s="29">
        <f>SUM(AV262:AX262)</f>
        <v>7</v>
      </c>
      <c r="AZ262" s="3"/>
      <c r="BA262" s="2">
        <f>AV262</f>
        <v>0</v>
      </c>
      <c r="BB262" s="2">
        <f>AW262</f>
        <v>7</v>
      </c>
      <c r="BC262" s="2">
        <f>AX262</f>
        <v>0</v>
      </c>
      <c r="BD262" s="3">
        <f>AY262</f>
        <v>7</v>
      </c>
      <c r="BE262" s="3">
        <f>EK262</f>
        <v>0.86617583369423989</v>
      </c>
      <c r="BF262" s="2">
        <f>BA262/CV262*1000</f>
        <v>0</v>
      </c>
      <c r="BG262" s="2">
        <f>BB262/CV262*1000</f>
        <v>0.50526923632163989</v>
      </c>
      <c r="BH262" s="2">
        <f>BC262/CV262*1000</f>
        <v>0</v>
      </c>
      <c r="BI262" s="3">
        <f>BD262/CV262*1000</f>
        <v>0.50526923632163989</v>
      </c>
      <c r="BJ262" s="3"/>
      <c r="BK262" s="21">
        <v>13813</v>
      </c>
      <c r="BL262" s="3">
        <v>13783</v>
      </c>
      <c r="BM262" s="2">
        <v>30</v>
      </c>
      <c r="BN262" s="2">
        <v>30</v>
      </c>
      <c r="BO262" s="45"/>
      <c r="BP262" s="2">
        <f>BN262+BO262</f>
        <v>30</v>
      </c>
      <c r="BQ262" s="2">
        <f>BM262/BL262*1000</f>
        <v>2.1765943553653049</v>
      </c>
      <c r="BR262" s="2">
        <f>BP262/BL262*1000</f>
        <v>2.1765943553653049</v>
      </c>
      <c r="BS262" s="2"/>
      <c r="BT262" s="7">
        <v>13913</v>
      </c>
      <c r="BU262" s="3">
        <v>13883</v>
      </c>
      <c r="BV262" s="2">
        <f>BT262-BU262</f>
        <v>30</v>
      </c>
      <c r="BW262" s="2">
        <v>30</v>
      </c>
      <c r="BX262" s="61"/>
      <c r="BY262" s="2">
        <f>BW262+BX262</f>
        <v>30</v>
      </c>
      <c r="BZ262" s="2">
        <f>BV262/BU262*1000</f>
        <v>2.1609162284808758</v>
      </c>
      <c r="CA262" s="2">
        <f>BY262/BU262*1000</f>
        <v>2.1609162284808758</v>
      </c>
      <c r="CB262" s="2"/>
      <c r="CC262" s="105">
        <v>13870</v>
      </c>
      <c r="CD262" s="3">
        <v>13840</v>
      </c>
      <c r="CE262" s="2">
        <f>CC262-CD262</f>
        <v>30</v>
      </c>
      <c r="CF262" s="2">
        <v>30</v>
      </c>
      <c r="CG262" s="61"/>
      <c r="CH262" s="2">
        <f>CF262+CG262</f>
        <v>30</v>
      </c>
      <c r="CI262" s="2">
        <f>CE262/CD262*1000</f>
        <v>2.1676300578034682</v>
      </c>
      <c r="CJ262" s="2">
        <f>CH262/CD262*1000</f>
        <v>2.1676300578034682</v>
      </c>
      <c r="CK262" s="2"/>
      <c r="CL262" s="105">
        <v>13858</v>
      </c>
      <c r="CM262" s="3">
        <v>13859</v>
      </c>
      <c r="CN262" s="2">
        <f>CL262-CM262</f>
        <v>-1</v>
      </c>
      <c r="CO262" s="2">
        <f>CN262</f>
        <v>-1</v>
      </c>
      <c r="CP262" s="61"/>
      <c r="CQ262" s="2">
        <f>CO262+CP262</f>
        <v>-1</v>
      </c>
      <c r="CR262" s="2">
        <f>CN262/CM262*1000</f>
        <v>-7.2155278158597305E-2</v>
      </c>
      <c r="CS262" s="2">
        <f>CQ262/CM262*1000</f>
        <v>-7.2155278158597305E-2</v>
      </c>
      <c r="CT262" s="2"/>
      <c r="CU262" s="132">
        <v>13866</v>
      </c>
      <c r="CV262" s="3">
        <v>13854</v>
      </c>
      <c r="CW262" s="2">
        <f>CU262-CV262</f>
        <v>12</v>
      </c>
      <c r="CX262" s="2">
        <f>CW262</f>
        <v>12</v>
      </c>
      <c r="CY262" s="61"/>
      <c r="CZ262" s="2">
        <f>CX262+CY262</f>
        <v>12</v>
      </c>
      <c r="DA262" s="2">
        <f>CW262/CV262*1000</f>
        <v>0.86617583369423989</v>
      </c>
      <c r="DB262" s="2">
        <f>CZ262/CV262*1000</f>
        <v>0.86617583369423989</v>
      </c>
      <c r="DC262" s="2"/>
      <c r="DD262" s="132">
        <v>13950</v>
      </c>
      <c r="DE262" s="3">
        <v>13938</v>
      </c>
      <c r="DF262" s="2">
        <f>DD262-DE262</f>
        <v>12</v>
      </c>
      <c r="DG262" s="2">
        <f>DF262</f>
        <v>12</v>
      </c>
      <c r="DH262" s="61"/>
      <c r="DI262" s="2">
        <f>DG262+DH262</f>
        <v>12</v>
      </c>
      <c r="DJ262" s="2">
        <f>DF262/DE262*1000</f>
        <v>0.86095566078346963</v>
      </c>
      <c r="DK262" s="2">
        <f>DI262/DE262*1000</f>
        <v>0.86095566078346963</v>
      </c>
      <c r="DL262" s="2"/>
      <c r="DM262" s="132">
        <v>13885</v>
      </c>
      <c r="DN262" s="2">
        <v>13876</v>
      </c>
      <c r="DO262" s="3">
        <f>DM262-DN262</f>
        <v>9</v>
      </c>
      <c r="DP262" s="3">
        <f>DO262/DN262*1000</f>
        <v>0.64860190256558081</v>
      </c>
      <c r="DQ262" s="2"/>
      <c r="DR262" s="132">
        <v>13884</v>
      </c>
      <c r="DS262" s="2">
        <v>13862</v>
      </c>
      <c r="DT262" s="3">
        <f>DR262-DS262</f>
        <v>22</v>
      </c>
      <c r="DU262" s="3">
        <f>DT262/DS262*1000</f>
        <v>1.5870725725003607</v>
      </c>
      <c r="DV262" s="2"/>
      <c r="DW262" s="2"/>
      <c r="DX262" s="77">
        <f>BP262</f>
        <v>30</v>
      </c>
      <c r="DY262" s="83">
        <f>BY262</f>
        <v>30</v>
      </c>
      <c r="DZ262" s="83">
        <f>CH262</f>
        <v>30</v>
      </c>
      <c r="EA262" s="81">
        <f>CQ262</f>
        <v>-1</v>
      </c>
      <c r="EB262" s="81">
        <f>CZ262</f>
        <v>12</v>
      </c>
      <c r="EC262" s="81">
        <f>DI262</f>
        <v>12</v>
      </c>
      <c r="ED262" s="81">
        <f>DO262</f>
        <v>9</v>
      </c>
      <c r="EE262" s="81">
        <f>DT262</f>
        <v>22</v>
      </c>
      <c r="EF262" s="2"/>
      <c r="EG262" s="77">
        <f>DX262/BL262*1000</f>
        <v>2.1765943553653049</v>
      </c>
      <c r="EH262" s="83">
        <f>DY262/BU262*1000</f>
        <v>2.1609162284808758</v>
      </c>
      <c r="EI262" s="83">
        <f>DZ262/CD262*1000</f>
        <v>2.1676300578034682</v>
      </c>
      <c r="EJ262" s="81">
        <f>EA262/CM262*1000</f>
        <v>-7.2155278158597305E-2</v>
      </c>
      <c r="EK262" s="81">
        <f>EB262/CV262*1000</f>
        <v>0.86617583369423989</v>
      </c>
      <c r="EL262" s="81">
        <f>EC262/DN262*1000</f>
        <v>0.86480253675410779</v>
      </c>
      <c r="EM262" s="81">
        <f>ED262/DN262*1000</f>
        <v>0.64860190256558081</v>
      </c>
      <c r="EN262" s="81">
        <f>EE262/DS262*1000</f>
        <v>1.5870725725003607</v>
      </c>
      <c r="EO262" s="2"/>
      <c r="EP262" s="83">
        <f>DY262-DX262</f>
        <v>0</v>
      </c>
      <c r="EQ262" s="83">
        <f>DZ262-DY262</f>
        <v>0</v>
      </c>
      <c r="ER262" s="83">
        <f>EA262-DZ262</f>
        <v>-31</v>
      </c>
      <c r="ES262" s="83">
        <f>EB262-EA262</f>
        <v>13</v>
      </c>
      <c r="ET262" s="83">
        <f>EC262-EB262</f>
        <v>0</v>
      </c>
      <c r="EU262" s="83">
        <f>ED262-EC262</f>
        <v>-3</v>
      </c>
      <c r="EV262" s="83">
        <f>EE262-ED262</f>
        <v>13</v>
      </c>
      <c r="EW262" s="2">
        <f>EU262+EV262</f>
        <v>10</v>
      </c>
      <c r="EX262" s="2">
        <f>SUM(ES262:EV262)</f>
        <v>23</v>
      </c>
      <c r="EY262" s="54"/>
      <c r="EZ262" s="77">
        <f>BR262</f>
        <v>2.1765943553653049</v>
      </c>
      <c r="FA262" s="83">
        <f>CA262</f>
        <v>2.1609162284808758</v>
      </c>
      <c r="FB262" s="83">
        <f>CJ262</f>
        <v>2.1676300578034682</v>
      </c>
      <c r="FC262" s="81">
        <f>CS262</f>
        <v>-7.2155278158597305E-2</v>
      </c>
      <c r="FD262" s="83">
        <f>DB262</f>
        <v>0.86617583369423989</v>
      </c>
      <c r="FE262" s="83">
        <f>DP262</f>
        <v>0.64860190256558081</v>
      </c>
      <c r="FF262" s="83">
        <f>DP262</f>
        <v>0.64860190256558081</v>
      </c>
      <c r="FG262" s="83">
        <f>DU262</f>
        <v>1.5870725725003607</v>
      </c>
      <c r="FH262" s="2">
        <f>EW262/DE262*1000</f>
        <v>0.7174630506528914</v>
      </c>
      <c r="FI262" s="2">
        <f>EX262/CM262*1000</f>
        <v>1.659571397647738</v>
      </c>
      <c r="FJ262" s="2"/>
      <c r="FK262" s="3">
        <f>EE262</f>
        <v>22</v>
      </c>
    </row>
    <row r="263" spans="1:167" ht="12" customHeight="1" x14ac:dyDescent="0.25">
      <c r="A263" s="2">
        <v>3</v>
      </c>
      <c r="B263" s="10" t="s">
        <v>152</v>
      </c>
      <c r="C263" s="197">
        <v>63038</v>
      </c>
      <c r="D263" s="10"/>
      <c r="E263" s="2" t="s">
        <v>445</v>
      </c>
      <c r="F263" s="33"/>
      <c r="G263" s="33"/>
      <c r="H263" s="33"/>
      <c r="I263" s="33"/>
      <c r="J263" s="33"/>
      <c r="K263" s="33"/>
      <c r="L263" s="33"/>
      <c r="M263" s="45"/>
      <c r="N263" s="45"/>
      <c r="O263" s="45"/>
      <c r="P263" s="45"/>
      <c r="Q263" s="45"/>
      <c r="R263" s="45"/>
      <c r="S263" s="45"/>
      <c r="T263" s="45">
        <v>30</v>
      </c>
      <c r="U263" s="45">
        <v>550</v>
      </c>
      <c r="V263" s="45"/>
      <c r="W263" s="61"/>
      <c r="X263" s="45">
        <f>SUM(M263:W263)</f>
        <v>580</v>
      </c>
      <c r="Y263" s="3">
        <v>561</v>
      </c>
      <c r="Z263" s="147"/>
      <c r="AA263" s="3">
        <f>SUM(Y263:Z263)</f>
        <v>561</v>
      </c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29"/>
      <c r="AV263" s="148"/>
      <c r="AW263" s="148"/>
      <c r="AX263" s="148"/>
      <c r="AY263" s="29"/>
      <c r="AZ263" s="3"/>
      <c r="BA263" s="188">
        <f>AV263</f>
        <v>0</v>
      </c>
      <c r="BB263" s="2">
        <f>AW263</f>
        <v>0</v>
      </c>
      <c r="BC263" s="2">
        <f>AX263</f>
        <v>0</v>
      </c>
      <c r="BD263" s="147">
        <f>AY263</f>
        <v>0</v>
      </c>
      <c r="BE263" s="3">
        <f>EK263</f>
        <v>17.623716153127919</v>
      </c>
      <c r="BF263" s="188">
        <f>BA263/CV263*1000</f>
        <v>0</v>
      </c>
      <c r="BG263" s="2">
        <f>BB263/CV263*1000</f>
        <v>0</v>
      </c>
      <c r="BH263" s="2">
        <f>BC263/CV263*1000</f>
        <v>0</v>
      </c>
      <c r="BI263" s="147">
        <f>BD263/CV263*1000</f>
        <v>0</v>
      </c>
      <c r="BJ263" s="3"/>
      <c r="BK263" s="21">
        <v>8407</v>
      </c>
      <c r="BL263" s="3">
        <v>8402</v>
      </c>
      <c r="BM263" s="2">
        <v>5</v>
      </c>
      <c r="BN263" s="2">
        <v>5</v>
      </c>
      <c r="BO263" s="45"/>
      <c r="BP263" s="2">
        <f>BN263+BO263</f>
        <v>5</v>
      </c>
      <c r="BQ263" s="2">
        <f>BM263/BL263*1000</f>
        <v>0.59509640561771004</v>
      </c>
      <c r="BR263" s="2">
        <f>BP263/BL263*1000</f>
        <v>0.59509640561771004</v>
      </c>
      <c r="BS263" s="2"/>
      <c r="BT263" s="7">
        <v>8467</v>
      </c>
      <c r="BU263" s="3">
        <v>8454</v>
      </c>
      <c r="BV263" s="2">
        <f>BT263-BU263</f>
        <v>13</v>
      </c>
      <c r="BW263" s="2">
        <v>13</v>
      </c>
      <c r="BX263" s="61"/>
      <c r="BY263" s="2">
        <f>BW263+BX263</f>
        <v>13</v>
      </c>
      <c r="BZ263" s="2">
        <f>BV263/BU263*1000</f>
        <v>1.5377336172226164</v>
      </c>
      <c r="CA263" s="2">
        <f>BY263/BU263*1000</f>
        <v>1.5377336172226164</v>
      </c>
      <c r="CB263" s="2"/>
      <c r="CC263" s="105">
        <v>8467</v>
      </c>
      <c r="CD263" s="3">
        <v>8450</v>
      </c>
      <c r="CE263" s="2">
        <f>CC263-CD263</f>
        <v>17</v>
      </c>
      <c r="CF263" s="2">
        <v>17</v>
      </c>
      <c r="CG263" s="61"/>
      <c r="CH263" s="2">
        <f>CF263+CG263</f>
        <v>17</v>
      </c>
      <c r="CI263" s="2">
        <f>CE263/CD263*1000</f>
        <v>2.0118343195266268</v>
      </c>
      <c r="CJ263" s="2">
        <f>CH263/CD263*1000</f>
        <v>2.0118343195266268</v>
      </c>
      <c r="CK263" s="2"/>
      <c r="CL263" s="105">
        <v>8504</v>
      </c>
      <c r="CM263" s="3">
        <v>8502</v>
      </c>
      <c r="CN263" s="2">
        <f>CL263-CM263</f>
        <v>2</v>
      </c>
      <c r="CO263" s="2">
        <f>CN263</f>
        <v>2</v>
      </c>
      <c r="CP263" s="61"/>
      <c r="CQ263" s="2">
        <f>CO263+CP263</f>
        <v>2</v>
      </c>
      <c r="CR263" s="2">
        <f>CN263/CM263*1000</f>
        <v>0.2352387673488591</v>
      </c>
      <c r="CS263" s="2">
        <f>CQ263/CM263*1000</f>
        <v>0.2352387673488591</v>
      </c>
      <c r="CT263" s="2"/>
      <c r="CU263" s="132">
        <v>8719</v>
      </c>
      <c r="CV263" s="3">
        <v>8568</v>
      </c>
      <c r="CW263" s="2">
        <f>CU263-CV263</f>
        <v>151</v>
      </c>
      <c r="CX263" s="2">
        <f>CW263</f>
        <v>151</v>
      </c>
      <c r="CY263" s="61"/>
      <c r="CZ263" s="2">
        <f>CX263+CY263</f>
        <v>151</v>
      </c>
      <c r="DA263" s="2">
        <f>CW263/CV263*1000</f>
        <v>17.623716153127919</v>
      </c>
      <c r="DB263" s="2">
        <f>CZ263/CV263*1000</f>
        <v>17.623716153127919</v>
      </c>
      <c r="DC263" s="2"/>
      <c r="DD263" s="132">
        <v>8585</v>
      </c>
      <c r="DE263" s="3">
        <v>8566</v>
      </c>
      <c r="DF263" s="2">
        <f>DD263-DE263</f>
        <v>19</v>
      </c>
      <c r="DG263" s="2">
        <f>DF263</f>
        <v>19</v>
      </c>
      <c r="DH263" s="61"/>
      <c r="DI263" s="2">
        <f>DG263+DH263</f>
        <v>19</v>
      </c>
      <c r="DJ263" s="2">
        <f>DF263/DE263*1000</f>
        <v>2.2180714452486576</v>
      </c>
      <c r="DK263" s="2">
        <f>DI263/DE263*1000</f>
        <v>2.2180714452486576</v>
      </c>
      <c r="DL263" s="2"/>
      <c r="DM263" s="132">
        <v>8595</v>
      </c>
      <c r="DN263" s="2">
        <v>8591</v>
      </c>
      <c r="DO263" s="3">
        <f>DM263-DN263</f>
        <v>4</v>
      </c>
      <c r="DP263" s="3">
        <f>DO263/DN263*1000</f>
        <v>0.4656035385868933</v>
      </c>
      <c r="DQ263" s="2"/>
      <c r="DR263" s="132">
        <v>8600</v>
      </c>
      <c r="DS263" s="2">
        <v>8590</v>
      </c>
      <c r="DT263" s="3">
        <f>DR263-DS263</f>
        <v>10</v>
      </c>
      <c r="DU263" s="3">
        <f>DT263/DS263*1000</f>
        <v>1.1641443538998835</v>
      </c>
      <c r="DV263" s="2"/>
      <c r="DW263" s="2"/>
      <c r="DX263" s="77">
        <f>BP263</f>
        <v>5</v>
      </c>
      <c r="DY263" s="83">
        <f>BY263</f>
        <v>13</v>
      </c>
      <c r="DZ263" s="83">
        <f>CH263</f>
        <v>17</v>
      </c>
      <c r="EA263" s="81">
        <f>CQ263</f>
        <v>2</v>
      </c>
      <c r="EB263" s="81">
        <f>CZ263</f>
        <v>151</v>
      </c>
      <c r="EC263" s="81">
        <f>DI263</f>
        <v>19</v>
      </c>
      <c r="ED263" s="81">
        <f>DO263</f>
        <v>4</v>
      </c>
      <c r="EE263" s="81">
        <f>DT263</f>
        <v>10</v>
      </c>
      <c r="EF263" s="2"/>
      <c r="EG263" s="77">
        <f>DX263/BL263*1000</f>
        <v>0.59509640561771004</v>
      </c>
      <c r="EH263" s="83">
        <f>DY263/BU263*1000</f>
        <v>1.5377336172226164</v>
      </c>
      <c r="EI263" s="83">
        <f>DZ263/CD263*1000</f>
        <v>2.0118343195266268</v>
      </c>
      <c r="EJ263" s="81">
        <f>EA263/CM263*1000</f>
        <v>0.2352387673488591</v>
      </c>
      <c r="EK263" s="81">
        <f>EB263/CV263*1000</f>
        <v>17.623716153127919</v>
      </c>
      <c r="EL263" s="81">
        <f>EC263/DN263*1000</f>
        <v>2.2116168082877432</v>
      </c>
      <c r="EM263" s="81">
        <f>ED263/DN263*1000</f>
        <v>0.4656035385868933</v>
      </c>
      <c r="EN263" s="81">
        <f>EE263/DS263*1000</f>
        <v>1.1641443538998835</v>
      </c>
      <c r="EO263" s="2"/>
      <c r="EP263" s="83">
        <f>DY263-DX263</f>
        <v>8</v>
      </c>
      <c r="EQ263" s="83">
        <f>DZ263-DY263</f>
        <v>4</v>
      </c>
      <c r="ER263" s="83">
        <f>EA263-DZ263</f>
        <v>-15</v>
      </c>
      <c r="ES263" s="83">
        <f>EB263-EA263</f>
        <v>149</v>
      </c>
      <c r="ET263" s="83">
        <f>EC263-EB263</f>
        <v>-132</v>
      </c>
      <c r="EU263" s="83">
        <f>ED263-EC263</f>
        <v>-15</v>
      </c>
      <c r="EV263" s="83">
        <f>EE263-ED263</f>
        <v>6</v>
      </c>
      <c r="EW263" s="2">
        <f>EU263+EV263</f>
        <v>-9</v>
      </c>
      <c r="EX263" s="2">
        <f>SUM(ES263:EV263)</f>
        <v>8</v>
      </c>
      <c r="EY263" s="54"/>
      <c r="EZ263" s="77">
        <f>BR263</f>
        <v>0.59509640561771004</v>
      </c>
      <c r="FA263" s="83">
        <f>CA263</f>
        <v>1.5377336172226164</v>
      </c>
      <c r="FB263" s="83">
        <f>CJ263</f>
        <v>2.0118343195266268</v>
      </c>
      <c r="FC263" s="81">
        <f>CS263</f>
        <v>0.2352387673488591</v>
      </c>
      <c r="FD263" s="83">
        <f>DB263</f>
        <v>17.623716153127919</v>
      </c>
      <c r="FE263" s="83">
        <f>DP263</f>
        <v>0.4656035385868933</v>
      </c>
      <c r="FF263" s="83">
        <f>DP263</f>
        <v>0.4656035385868933</v>
      </c>
      <c r="FG263" s="83">
        <f>DU263</f>
        <v>1.1641443538998835</v>
      </c>
      <c r="FH263" s="2">
        <f>EW263/DE263*1000</f>
        <v>-1.0506654214335747</v>
      </c>
      <c r="FI263" s="2">
        <f>EX263/CM263*1000</f>
        <v>0.94095506939543638</v>
      </c>
      <c r="FJ263" s="2"/>
      <c r="FK263" s="3">
        <f>EE263</f>
        <v>10</v>
      </c>
    </row>
    <row r="264" spans="1:167" ht="12" customHeight="1" x14ac:dyDescent="0.25">
      <c r="A264" s="2">
        <v>3</v>
      </c>
      <c r="B264" s="10" t="s">
        <v>154</v>
      </c>
      <c r="C264" s="197">
        <v>92140</v>
      </c>
      <c r="D264" s="10"/>
      <c r="E264" s="2" t="s">
        <v>446</v>
      </c>
      <c r="F264" s="33"/>
      <c r="G264" s="33"/>
      <c r="H264" s="33"/>
      <c r="I264" s="33"/>
      <c r="J264" s="33"/>
      <c r="K264" s="33"/>
      <c r="L264" s="33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61"/>
      <c r="X264" s="45"/>
      <c r="Y264" s="3">
        <v>10</v>
      </c>
      <c r="Z264" s="147">
        <v>7</v>
      </c>
      <c r="AA264" s="3">
        <f>SUM(Y264:Z264)</f>
        <v>17</v>
      </c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29"/>
      <c r="AV264" s="148"/>
      <c r="AW264" s="148"/>
      <c r="AX264" s="148"/>
      <c r="AY264" s="29"/>
      <c r="AZ264" s="3"/>
      <c r="BA264" s="188">
        <f>AV264</f>
        <v>0</v>
      </c>
      <c r="BB264" s="2">
        <f>AW264</f>
        <v>0</v>
      </c>
      <c r="BC264" s="2">
        <f>AX264</f>
        <v>0</v>
      </c>
      <c r="BD264" s="147">
        <f>AY264</f>
        <v>0</v>
      </c>
      <c r="BE264" s="3">
        <f>EK264</f>
        <v>0.84334809192494198</v>
      </c>
      <c r="BF264" s="188">
        <f>BA264/CV264*1000</f>
        <v>0</v>
      </c>
      <c r="BG264" s="2">
        <f>BB264/CV264*1000</f>
        <v>0</v>
      </c>
      <c r="BH264" s="2">
        <f>BC264/CV264*1000</f>
        <v>0</v>
      </c>
      <c r="BI264" s="147">
        <f>BD264/CV264*1000</f>
        <v>0</v>
      </c>
      <c r="BJ264" s="3"/>
      <c r="BK264" s="21">
        <v>18657</v>
      </c>
      <c r="BL264" s="3">
        <v>18657</v>
      </c>
      <c r="BM264" s="2">
        <v>0</v>
      </c>
      <c r="BN264" s="2">
        <v>0</v>
      </c>
      <c r="BO264" s="45"/>
      <c r="BP264" s="2">
        <f>BN264+BO264</f>
        <v>0</v>
      </c>
      <c r="BQ264" s="2">
        <f>BM264/BL264*1000</f>
        <v>0</v>
      </c>
      <c r="BR264" s="2">
        <f>BP264/BL264*1000</f>
        <v>0</v>
      </c>
      <c r="BS264" s="2"/>
      <c r="BT264" s="7">
        <v>18765</v>
      </c>
      <c r="BU264" s="3">
        <v>18741</v>
      </c>
      <c r="BV264" s="2">
        <f>BT264-BU264</f>
        <v>24</v>
      </c>
      <c r="BW264" s="2">
        <v>24</v>
      </c>
      <c r="BX264" s="61"/>
      <c r="BY264" s="2">
        <f>BW264+BX264</f>
        <v>24</v>
      </c>
      <c r="BZ264" s="2">
        <f>BV264/BU264*1000</f>
        <v>1.2806146950536257</v>
      </c>
      <c r="CA264" s="2">
        <f>BY264/BU264*1000</f>
        <v>1.2806146950536257</v>
      </c>
      <c r="CB264" s="2"/>
      <c r="CC264" s="105">
        <v>18747</v>
      </c>
      <c r="CD264" s="3">
        <v>18733</v>
      </c>
      <c r="CE264" s="2">
        <f>CC264-CD264</f>
        <v>14</v>
      </c>
      <c r="CF264" s="2">
        <v>14</v>
      </c>
      <c r="CG264" s="61"/>
      <c r="CH264" s="2">
        <f>CF264+CG264</f>
        <v>14</v>
      </c>
      <c r="CI264" s="2">
        <f>CE264/CD264*1000</f>
        <v>0.7473442587946405</v>
      </c>
      <c r="CJ264" s="2">
        <f>CH264/CD264*1000</f>
        <v>0.7473442587946405</v>
      </c>
      <c r="CK264" s="2"/>
      <c r="CL264" s="105">
        <v>18806</v>
      </c>
      <c r="CM264" s="3">
        <v>18791</v>
      </c>
      <c r="CN264" s="2">
        <f>CL264-CM264</f>
        <v>15</v>
      </c>
      <c r="CO264" s="2">
        <f>CN264</f>
        <v>15</v>
      </c>
      <c r="CP264" s="61"/>
      <c r="CQ264" s="2">
        <f>CO264+CP264</f>
        <v>15</v>
      </c>
      <c r="CR264" s="2">
        <f>CN264/CM264*1000</f>
        <v>0.79825448352934913</v>
      </c>
      <c r="CS264" s="2">
        <f>CQ264/CM264*1000</f>
        <v>0.79825448352934913</v>
      </c>
      <c r="CT264" s="2"/>
      <c r="CU264" s="132">
        <v>18988</v>
      </c>
      <c r="CV264" s="3">
        <v>18972</v>
      </c>
      <c r="CW264" s="2">
        <f>CU264-CV264</f>
        <v>16</v>
      </c>
      <c r="CX264" s="2">
        <f>CW264</f>
        <v>16</v>
      </c>
      <c r="CY264" s="61"/>
      <c r="CZ264" s="2">
        <f>CX264+CY264</f>
        <v>16</v>
      </c>
      <c r="DA264" s="2">
        <f>CW264/CV264*1000</f>
        <v>0.84334809192494198</v>
      </c>
      <c r="DB264" s="2">
        <f>CZ264/CV264*1000</f>
        <v>0.84334809192494198</v>
      </c>
      <c r="DC264" s="2"/>
      <c r="DD264" s="132">
        <v>19004</v>
      </c>
      <c r="DE264" s="3">
        <v>18986</v>
      </c>
      <c r="DF264" s="2">
        <f>DD264-DE264</f>
        <v>18</v>
      </c>
      <c r="DG264" s="2">
        <f>DF264</f>
        <v>18</v>
      </c>
      <c r="DH264" s="61"/>
      <c r="DI264" s="2">
        <f>DG264+DH264</f>
        <v>18</v>
      </c>
      <c r="DJ264" s="2">
        <f>DF264/DE264*1000</f>
        <v>0.94806699673443584</v>
      </c>
      <c r="DK264" s="2">
        <f>DI264/DE264*1000</f>
        <v>0.94806699673443584</v>
      </c>
      <c r="DL264" s="2"/>
      <c r="DM264" s="132">
        <v>19086</v>
      </c>
      <c r="DN264" s="2">
        <v>19077</v>
      </c>
      <c r="DO264" s="3">
        <f>DM264-DN264</f>
        <v>9</v>
      </c>
      <c r="DP264" s="3">
        <f>DO264/DN264*1000</f>
        <v>0.47177229124076114</v>
      </c>
      <c r="DQ264" s="2"/>
      <c r="DR264" s="132">
        <v>19176</v>
      </c>
      <c r="DS264" s="2">
        <v>19169</v>
      </c>
      <c r="DT264" s="3">
        <f>DR264-DS264</f>
        <v>7</v>
      </c>
      <c r="DU264" s="3">
        <f>DT264/DS264*1000</f>
        <v>0.36517293546872553</v>
      </c>
      <c r="DV264" s="2"/>
      <c r="DW264" s="2"/>
      <c r="DX264" s="77">
        <f>BP264</f>
        <v>0</v>
      </c>
      <c r="DY264" s="83">
        <f>BY264</f>
        <v>24</v>
      </c>
      <c r="DZ264" s="83">
        <f>CH264</f>
        <v>14</v>
      </c>
      <c r="EA264" s="81">
        <f>CQ264</f>
        <v>15</v>
      </c>
      <c r="EB264" s="81">
        <f>CZ264</f>
        <v>16</v>
      </c>
      <c r="EC264" s="81">
        <f>DI264</f>
        <v>18</v>
      </c>
      <c r="ED264" s="81">
        <f>DO264</f>
        <v>9</v>
      </c>
      <c r="EE264" s="81">
        <f>DT264</f>
        <v>7</v>
      </c>
      <c r="EF264" s="2"/>
      <c r="EG264" s="77">
        <f>DX264/BL264*1000</f>
        <v>0</v>
      </c>
      <c r="EH264" s="83">
        <f>DY264/BU264*1000</f>
        <v>1.2806146950536257</v>
      </c>
      <c r="EI264" s="83">
        <f>DZ264/CD264*1000</f>
        <v>0.7473442587946405</v>
      </c>
      <c r="EJ264" s="81">
        <f>EA264/CM264*1000</f>
        <v>0.79825448352934913</v>
      </c>
      <c r="EK264" s="81">
        <f>EB264/CV264*1000</f>
        <v>0.84334809192494198</v>
      </c>
      <c r="EL264" s="81">
        <f>EC264/DN264*1000</f>
        <v>0.94354458248152229</v>
      </c>
      <c r="EM264" s="81">
        <f>ED264/DN264*1000</f>
        <v>0.47177229124076114</v>
      </c>
      <c r="EN264" s="81">
        <f>EE264/DS264*1000</f>
        <v>0.36517293546872553</v>
      </c>
      <c r="EO264" s="2"/>
      <c r="EP264" s="83">
        <f>DY264-DX264</f>
        <v>24</v>
      </c>
      <c r="EQ264" s="83">
        <f>DZ264-DY264</f>
        <v>-10</v>
      </c>
      <c r="ER264" s="83">
        <f>EA264-DZ264</f>
        <v>1</v>
      </c>
      <c r="ES264" s="83">
        <f>EB264-EA264</f>
        <v>1</v>
      </c>
      <c r="ET264" s="83">
        <f>EC264-EB264</f>
        <v>2</v>
      </c>
      <c r="EU264" s="83">
        <f>ED264-EC264</f>
        <v>-9</v>
      </c>
      <c r="EV264" s="83">
        <f>EE264-ED264</f>
        <v>-2</v>
      </c>
      <c r="EW264" s="2">
        <f>EU264+EV264</f>
        <v>-11</v>
      </c>
      <c r="EX264" s="2">
        <f>SUM(ES264:EV264)</f>
        <v>-8</v>
      </c>
      <c r="EY264" s="54"/>
      <c r="EZ264" s="77">
        <f>BR264</f>
        <v>0</v>
      </c>
      <c r="FA264" s="83">
        <f>CA264</f>
        <v>1.2806146950536257</v>
      </c>
      <c r="FB264" s="83">
        <f>CJ264</f>
        <v>0.7473442587946405</v>
      </c>
      <c r="FC264" s="81">
        <f>CS264</f>
        <v>0.79825448352934913</v>
      </c>
      <c r="FD264" s="83">
        <f>DB264</f>
        <v>0.84334809192494198</v>
      </c>
      <c r="FE264" s="83">
        <f>DP264</f>
        <v>0.47177229124076114</v>
      </c>
      <c r="FF264" s="83">
        <f>DP264</f>
        <v>0.47177229124076114</v>
      </c>
      <c r="FG264" s="83">
        <f>DU264</f>
        <v>0.36517293546872553</v>
      </c>
      <c r="FH264" s="2">
        <f>EW264/DE264*1000</f>
        <v>-0.57937427578215528</v>
      </c>
      <c r="FI264" s="2">
        <f>EX264/CM264*1000</f>
        <v>-0.42573572454898623</v>
      </c>
      <c r="FJ264" s="2"/>
      <c r="FK264" s="3">
        <f>EE264</f>
        <v>7</v>
      </c>
    </row>
    <row r="265" spans="1:167" ht="12" customHeight="1" x14ac:dyDescent="0.25">
      <c r="A265" s="2">
        <v>2</v>
      </c>
      <c r="B265" s="10" t="s">
        <v>146</v>
      </c>
      <c r="C265" s="197">
        <v>21010</v>
      </c>
      <c r="D265" s="10"/>
      <c r="E265" s="2" t="s">
        <v>447</v>
      </c>
      <c r="F265" s="33"/>
      <c r="G265" s="33" t="s">
        <v>176</v>
      </c>
      <c r="H265" s="33"/>
      <c r="I265" s="33"/>
      <c r="J265" s="33">
        <v>88</v>
      </c>
      <c r="K265" s="33">
        <f>SUM(I265+J265)</f>
        <v>88</v>
      </c>
      <c r="L265" s="33"/>
      <c r="M265" s="45"/>
      <c r="N265" s="45"/>
      <c r="O265" s="45">
        <v>88</v>
      </c>
      <c r="P265" s="45"/>
      <c r="Q265" s="45"/>
      <c r="R265" s="45"/>
      <c r="S265" s="45"/>
      <c r="T265" s="45"/>
      <c r="U265" s="45"/>
      <c r="V265" s="45"/>
      <c r="W265" s="61"/>
      <c r="X265" s="45">
        <f>SUM(M265:W265)</f>
        <v>88</v>
      </c>
      <c r="Y265" s="3">
        <v>88</v>
      </c>
      <c r="Z265" s="147">
        <v>14</v>
      </c>
      <c r="AA265" s="3">
        <f>SUM(Y265:Z265)</f>
        <v>102</v>
      </c>
      <c r="AB265" s="83"/>
      <c r="AC265" s="83"/>
      <c r="AD265" s="83">
        <v>78</v>
      </c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>
        <v>10</v>
      </c>
      <c r="AS265" s="83"/>
      <c r="AT265" s="83"/>
      <c r="AU265" s="29">
        <v>88</v>
      </c>
      <c r="AV265" s="83">
        <f>SUM(AB265:AJ265)</f>
        <v>78</v>
      </c>
      <c r="AW265" s="83">
        <f>SUM(AK265:AL265)</f>
        <v>0</v>
      </c>
      <c r="AX265" s="83">
        <f>SUM(AM265:AT265)</f>
        <v>10</v>
      </c>
      <c r="AY265" s="29">
        <f>SUM(AV265:AX265)</f>
        <v>88</v>
      </c>
      <c r="AZ265" s="3"/>
      <c r="BA265" s="2">
        <f>AV265</f>
        <v>78</v>
      </c>
      <c r="BB265" s="2">
        <f>AW265</f>
        <v>0</v>
      </c>
      <c r="BC265" s="2">
        <f>AX265</f>
        <v>10</v>
      </c>
      <c r="BD265" s="3">
        <f>AY265</f>
        <v>88</v>
      </c>
      <c r="BE265" s="3">
        <f>EK265</f>
        <v>6.9278222118434618</v>
      </c>
      <c r="BF265" s="2">
        <f>BA265/CV265*1000</f>
        <v>1.5178936306848037</v>
      </c>
      <c r="BG265" s="2">
        <f>BB265/CV265*1000</f>
        <v>0</v>
      </c>
      <c r="BH265" s="2">
        <f>BC265/CV265*1000</f>
        <v>0.19460174752369278</v>
      </c>
      <c r="BI265" s="3">
        <f>BD265/CV265*1000</f>
        <v>1.7124953782084962</v>
      </c>
      <c r="BJ265" s="3"/>
      <c r="BK265" s="21">
        <v>49024</v>
      </c>
      <c r="BL265" s="3">
        <v>48755</v>
      </c>
      <c r="BM265" s="2">
        <v>269</v>
      </c>
      <c r="BN265" s="2">
        <v>269</v>
      </c>
      <c r="BO265" s="45"/>
      <c r="BP265" s="2">
        <f>BN265+BO265</f>
        <v>269</v>
      </c>
      <c r="BQ265" s="2">
        <f>BM265/BL265*1000</f>
        <v>5.5173828325299965</v>
      </c>
      <c r="BR265" s="2">
        <f>BP265/BL265*1000</f>
        <v>5.5173828325299965</v>
      </c>
      <c r="BS265" s="2"/>
      <c r="BT265" s="7">
        <v>49682</v>
      </c>
      <c r="BU265" s="3">
        <v>49384</v>
      </c>
      <c r="BV265" s="2">
        <f>BT265-BU265</f>
        <v>298</v>
      </c>
      <c r="BW265" s="2">
        <v>298</v>
      </c>
      <c r="BX265" s="61"/>
      <c r="BY265" s="2">
        <f>BW265+BX265</f>
        <v>298</v>
      </c>
      <c r="BZ265" s="2">
        <f>BV265/BU265*1000</f>
        <v>6.0343431070792164</v>
      </c>
      <c r="CA265" s="2">
        <f>BY265/BU265*1000</f>
        <v>6.0343431070792164</v>
      </c>
      <c r="CB265" s="2"/>
      <c r="CC265" s="105">
        <v>50523</v>
      </c>
      <c r="CD265" s="3">
        <v>50163</v>
      </c>
      <c r="CE265" s="2">
        <f>CC265-CD265</f>
        <v>360</v>
      </c>
      <c r="CF265" s="2">
        <v>360</v>
      </c>
      <c r="CG265" s="61"/>
      <c r="CH265" s="2">
        <f>CF265+CG265</f>
        <v>360</v>
      </c>
      <c r="CI265" s="2">
        <f>CE265/CD265*1000</f>
        <v>7.1766042700795412</v>
      </c>
      <c r="CJ265" s="2">
        <f>CH265/CD265*1000</f>
        <v>7.1766042700795412</v>
      </c>
      <c r="CK265" s="2"/>
      <c r="CL265" s="105">
        <v>51036</v>
      </c>
      <c r="CM265" s="3">
        <v>50679</v>
      </c>
      <c r="CN265" s="2">
        <f>CL265-CM265</f>
        <v>357</v>
      </c>
      <c r="CO265" s="2">
        <f>CN265</f>
        <v>357</v>
      </c>
      <c r="CP265" s="61"/>
      <c r="CQ265" s="2">
        <f>CO265+CP265</f>
        <v>357</v>
      </c>
      <c r="CR265" s="2">
        <f>CN265/CM265*1000</f>
        <v>7.0443378914343215</v>
      </c>
      <c r="CS265" s="2">
        <f>CQ265/CM265*1000</f>
        <v>7.0443378914343215</v>
      </c>
      <c r="CT265" s="2"/>
      <c r="CU265" s="132">
        <v>51743</v>
      </c>
      <c r="CV265" s="3">
        <v>51387</v>
      </c>
      <c r="CW265" s="2">
        <f>CU265-CV265</f>
        <v>356</v>
      </c>
      <c r="CX265" s="2">
        <f>CW265</f>
        <v>356</v>
      </c>
      <c r="CY265" s="61"/>
      <c r="CZ265" s="2">
        <f>CX265+CY265</f>
        <v>356</v>
      </c>
      <c r="DA265" s="2">
        <f>CW265/CV265*1000</f>
        <v>6.9278222118434618</v>
      </c>
      <c r="DB265" s="2">
        <f>CZ265/CV265*1000</f>
        <v>6.9278222118434618</v>
      </c>
      <c r="DC265" s="2"/>
      <c r="DD265" s="132">
        <v>52193</v>
      </c>
      <c r="DE265" s="3">
        <v>51835</v>
      </c>
      <c r="DF265" s="2">
        <f>DD265-DE265</f>
        <v>358</v>
      </c>
      <c r="DG265" s="2">
        <f>DF265</f>
        <v>358</v>
      </c>
      <c r="DH265" s="61"/>
      <c r="DI265" s="2">
        <f>DG265+DH265</f>
        <v>358</v>
      </c>
      <c r="DJ265" s="2">
        <f>DF265/DE265*1000</f>
        <v>6.9065303366451243</v>
      </c>
      <c r="DK265" s="2">
        <f>DI265/DE265*1000</f>
        <v>6.9065303366451243</v>
      </c>
      <c r="DL265" s="2"/>
      <c r="DM265" s="132">
        <v>52439</v>
      </c>
      <c r="DN265" s="2">
        <v>52144</v>
      </c>
      <c r="DO265" s="3">
        <f>DM265-DN265</f>
        <v>295</v>
      </c>
      <c r="DP265" s="3">
        <f>DO265/DN265*1000</f>
        <v>5.6574102485424982</v>
      </c>
      <c r="DQ265" s="2"/>
      <c r="DR265" s="132">
        <v>52709</v>
      </c>
      <c r="DS265" s="2">
        <v>52417</v>
      </c>
      <c r="DT265" s="3">
        <f>DR265-DS265</f>
        <v>292</v>
      </c>
      <c r="DU265" s="3">
        <f>DT265/DS265*1000</f>
        <v>5.570711791975886</v>
      </c>
      <c r="DV265" s="2"/>
      <c r="DW265" s="2"/>
      <c r="DX265" s="77">
        <f>BP265</f>
        <v>269</v>
      </c>
      <c r="DY265" s="83">
        <f>BY265</f>
        <v>298</v>
      </c>
      <c r="DZ265" s="83">
        <f>CH265</f>
        <v>360</v>
      </c>
      <c r="EA265" s="81">
        <f>CQ265</f>
        <v>357</v>
      </c>
      <c r="EB265" s="81">
        <f>CZ265</f>
        <v>356</v>
      </c>
      <c r="EC265" s="81">
        <f>DI265</f>
        <v>358</v>
      </c>
      <c r="ED265" s="81">
        <f>DO265</f>
        <v>295</v>
      </c>
      <c r="EE265" s="81">
        <f>DT265</f>
        <v>292</v>
      </c>
      <c r="EF265" s="2"/>
      <c r="EG265" s="77">
        <f>DX265/BL265*1000</f>
        <v>5.5173828325299965</v>
      </c>
      <c r="EH265" s="83">
        <f>DY265/BU265*1000</f>
        <v>6.0343431070792164</v>
      </c>
      <c r="EI265" s="83">
        <f>DZ265/CD265*1000</f>
        <v>7.1766042700795412</v>
      </c>
      <c r="EJ265" s="81">
        <f>EA265/CM265*1000</f>
        <v>7.0443378914343215</v>
      </c>
      <c r="EK265" s="81">
        <f>EB265/CV265*1000</f>
        <v>6.9278222118434618</v>
      </c>
      <c r="EL265" s="81">
        <f>EC265/DN265*1000</f>
        <v>6.8656029456888614</v>
      </c>
      <c r="EM265" s="81">
        <f>ED265/DN265*1000</f>
        <v>5.6574102485424982</v>
      </c>
      <c r="EN265" s="81">
        <f>EE265/DS265*1000</f>
        <v>5.570711791975886</v>
      </c>
      <c r="EO265" s="2"/>
      <c r="EP265" s="83">
        <f>DY265-DX265</f>
        <v>29</v>
      </c>
      <c r="EQ265" s="83">
        <f>DZ265-DY265</f>
        <v>62</v>
      </c>
      <c r="ER265" s="83">
        <f>EA265-DZ265</f>
        <v>-3</v>
      </c>
      <c r="ES265" s="83">
        <f>EB265-EA265</f>
        <v>-1</v>
      </c>
      <c r="ET265" s="83">
        <f>EC265-EB265</f>
        <v>2</v>
      </c>
      <c r="EU265" s="83">
        <f>ED265-EC265</f>
        <v>-63</v>
      </c>
      <c r="EV265" s="83">
        <f>EE265-ED265</f>
        <v>-3</v>
      </c>
      <c r="EW265" s="2">
        <f>EU265+EV265</f>
        <v>-66</v>
      </c>
      <c r="EX265" s="2">
        <f>SUM(ES265:EV265)</f>
        <v>-65</v>
      </c>
      <c r="EY265" s="54"/>
      <c r="EZ265" s="77">
        <f>BR265</f>
        <v>5.5173828325299965</v>
      </c>
      <c r="FA265" s="83">
        <f>CA265</f>
        <v>6.0343431070792164</v>
      </c>
      <c r="FB265" s="83">
        <f>CJ265</f>
        <v>7.1766042700795412</v>
      </c>
      <c r="FC265" s="81">
        <f>CS265</f>
        <v>7.0443378914343215</v>
      </c>
      <c r="FD265" s="83">
        <f>DB265</f>
        <v>6.9278222118434618</v>
      </c>
      <c r="FE265" s="83">
        <f>DP265</f>
        <v>5.6574102485424982</v>
      </c>
      <c r="FF265" s="83">
        <f>DP265</f>
        <v>5.6574102485424982</v>
      </c>
      <c r="FG265" s="83">
        <f>DU265</f>
        <v>5.570711791975886</v>
      </c>
      <c r="FH265" s="2">
        <f>EW265/DE265*1000</f>
        <v>-1.2732709559178161</v>
      </c>
      <c r="FI265" s="2">
        <f>EX265/CM265*1000</f>
        <v>-1.2825825292527477</v>
      </c>
      <c r="FJ265" s="2"/>
      <c r="FK265" s="3">
        <f>EE265</f>
        <v>292</v>
      </c>
    </row>
    <row r="266" spans="1:167" ht="12" customHeight="1" x14ac:dyDescent="0.25">
      <c r="A266" s="2">
        <v>3</v>
      </c>
      <c r="B266" s="10" t="s">
        <v>148</v>
      </c>
      <c r="C266" s="197">
        <v>25048</v>
      </c>
      <c r="D266" s="10"/>
      <c r="E266" s="192" t="s">
        <v>448</v>
      </c>
      <c r="F266" s="33" t="s">
        <v>176</v>
      </c>
      <c r="G266" s="33"/>
      <c r="H266" s="33" t="s">
        <v>176</v>
      </c>
      <c r="I266" s="33">
        <v>392</v>
      </c>
      <c r="J266" s="33"/>
      <c r="K266" s="33">
        <f>SUM(I266+J266)</f>
        <v>392</v>
      </c>
      <c r="L266" s="33"/>
      <c r="M266" s="45">
        <v>407</v>
      </c>
      <c r="N266" s="45"/>
      <c r="O266" s="45"/>
      <c r="P266" s="45"/>
      <c r="Q266" s="45"/>
      <c r="R266" s="45"/>
      <c r="S266" s="45"/>
      <c r="T266" s="45"/>
      <c r="U266" s="45"/>
      <c r="V266" s="45"/>
      <c r="W266" s="61"/>
      <c r="X266" s="45">
        <f>SUM(M266:W266)</f>
        <v>407</v>
      </c>
      <c r="Y266" s="3">
        <v>407</v>
      </c>
      <c r="Z266" s="147"/>
      <c r="AA266" s="3">
        <f>SUM(Y266:Z266)</f>
        <v>407</v>
      </c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29"/>
      <c r="AV266" s="148"/>
      <c r="AW266" s="148"/>
      <c r="AX266" s="148"/>
      <c r="AY266" s="29"/>
      <c r="AZ266" s="3"/>
      <c r="BA266" s="188">
        <f>AV266</f>
        <v>0</v>
      </c>
      <c r="BB266" s="2">
        <f>AW266</f>
        <v>0</v>
      </c>
      <c r="BC266" s="2">
        <f>AX266</f>
        <v>0</v>
      </c>
      <c r="BD266" s="147">
        <f>AY266</f>
        <v>0</v>
      </c>
      <c r="BE266" s="3">
        <f>EK266</f>
        <v>24.599624873755591</v>
      </c>
      <c r="BF266" s="188">
        <f>BA266/CV266*1000</f>
        <v>0</v>
      </c>
      <c r="BG266" s="2">
        <f>BB266/CV266*1000</f>
        <v>0</v>
      </c>
      <c r="BH266" s="2">
        <f>BC266/CV266*1000</f>
        <v>0</v>
      </c>
      <c r="BI266" s="147">
        <f>BD266/CV266*1000</f>
        <v>0</v>
      </c>
      <c r="BJ266" s="3"/>
      <c r="BK266" s="21">
        <v>13612</v>
      </c>
      <c r="BL266" s="3">
        <v>13431</v>
      </c>
      <c r="BM266" s="2">
        <v>181</v>
      </c>
      <c r="BN266" s="2">
        <v>181</v>
      </c>
      <c r="BO266" s="45"/>
      <c r="BP266" s="2">
        <f>BN266+BO266</f>
        <v>181</v>
      </c>
      <c r="BQ266" s="2">
        <f>BM266/BL266*1000</f>
        <v>13.476286203558931</v>
      </c>
      <c r="BR266" s="2">
        <f>BP266/BL266*1000</f>
        <v>13.476286203558931</v>
      </c>
      <c r="BS266" s="2"/>
      <c r="BT266" s="7">
        <v>13853</v>
      </c>
      <c r="BU266" s="3">
        <v>13603</v>
      </c>
      <c r="BV266" s="2">
        <f>BT266-BU266</f>
        <v>250</v>
      </c>
      <c r="BW266" s="2">
        <v>250</v>
      </c>
      <c r="BX266" s="61"/>
      <c r="BY266" s="2">
        <f>BW266+BX266</f>
        <v>250</v>
      </c>
      <c r="BZ266" s="2">
        <f>BV266/BU266*1000</f>
        <v>18.378298904653384</v>
      </c>
      <c r="CA266" s="2">
        <f>BY266/BU266*1000</f>
        <v>18.378298904653384</v>
      </c>
      <c r="CB266" s="2"/>
      <c r="CC266" s="105">
        <v>13824</v>
      </c>
      <c r="CD266" s="3">
        <v>13596</v>
      </c>
      <c r="CE266" s="2">
        <f>CC266-CD266</f>
        <v>228</v>
      </c>
      <c r="CF266" s="2">
        <v>228</v>
      </c>
      <c r="CG266" s="61"/>
      <c r="CH266" s="2">
        <f>CF266+CG266</f>
        <v>228</v>
      </c>
      <c r="CI266" s="2">
        <f>CE266/CD266*1000</f>
        <v>16.769638128861427</v>
      </c>
      <c r="CJ266" s="2">
        <f>CH266/CD266*1000</f>
        <v>16.769638128861427</v>
      </c>
      <c r="CK266" s="2"/>
      <c r="CL266" s="105">
        <v>13974</v>
      </c>
      <c r="CM266" s="3">
        <v>13722</v>
      </c>
      <c r="CN266" s="2">
        <f>CL266-CM266</f>
        <v>252</v>
      </c>
      <c r="CO266" s="2">
        <f>CN266</f>
        <v>252</v>
      </c>
      <c r="CP266" s="61"/>
      <c r="CQ266" s="2">
        <f>CO266+CP266</f>
        <v>252</v>
      </c>
      <c r="CR266" s="2">
        <f>CN266/CM266*1000</f>
        <v>18.364669873196327</v>
      </c>
      <c r="CS266" s="2">
        <f>CQ266/CM266*1000</f>
        <v>18.364669873196327</v>
      </c>
      <c r="CT266" s="2"/>
      <c r="CU266" s="132">
        <v>14203</v>
      </c>
      <c r="CV266" s="3">
        <v>13862</v>
      </c>
      <c r="CW266" s="2">
        <f>CU266-CV266</f>
        <v>341</v>
      </c>
      <c r="CX266" s="2">
        <f>CW266</f>
        <v>341</v>
      </c>
      <c r="CY266" s="61"/>
      <c r="CZ266" s="2">
        <f>CX266+CY266</f>
        <v>341</v>
      </c>
      <c r="DA266" s="2">
        <f>CW266/CV266*1000</f>
        <v>24.599624873755591</v>
      </c>
      <c r="DB266" s="2">
        <f>CZ266/CV266*1000</f>
        <v>24.599624873755591</v>
      </c>
      <c r="DC266" s="2"/>
      <c r="DD266" s="132">
        <v>14263</v>
      </c>
      <c r="DE266" s="3">
        <v>13989</v>
      </c>
      <c r="DF266" s="2">
        <f>DD266-DE266</f>
        <v>274</v>
      </c>
      <c r="DG266" s="2">
        <f>DF266</f>
        <v>274</v>
      </c>
      <c r="DH266" s="61"/>
      <c r="DI266" s="2">
        <f>DG266+DH266</f>
        <v>274</v>
      </c>
      <c r="DJ266" s="2">
        <f>DF266/DE266*1000</f>
        <v>19.586818214311243</v>
      </c>
      <c r="DK266" s="2">
        <f>DI266/DE266*1000</f>
        <v>19.586818214311243</v>
      </c>
      <c r="DL266" s="2"/>
      <c r="DM266" s="132">
        <v>14327</v>
      </c>
      <c r="DN266" s="2">
        <v>14075</v>
      </c>
      <c r="DO266" s="3">
        <f>DM266-DN266</f>
        <v>252</v>
      </c>
      <c r="DP266" s="3">
        <f>DO266/DN266*1000</f>
        <v>17.904085257548846</v>
      </c>
      <c r="DQ266" s="2"/>
      <c r="DR266" s="132">
        <v>14415</v>
      </c>
      <c r="DS266" s="2">
        <v>14109</v>
      </c>
      <c r="DT266" s="3">
        <f>DR266-DS266</f>
        <v>306</v>
      </c>
      <c r="DU266" s="3">
        <f>DT266/DS266*1000</f>
        <v>21.688284073995323</v>
      </c>
      <c r="DV266" s="2"/>
      <c r="DW266" s="2"/>
      <c r="DX266" s="77">
        <f>BP266</f>
        <v>181</v>
      </c>
      <c r="DY266" s="83">
        <f>BY266</f>
        <v>250</v>
      </c>
      <c r="DZ266" s="83">
        <f>CH266</f>
        <v>228</v>
      </c>
      <c r="EA266" s="81">
        <f>CQ266</f>
        <v>252</v>
      </c>
      <c r="EB266" s="81">
        <f>CZ266</f>
        <v>341</v>
      </c>
      <c r="EC266" s="81">
        <f>DI266</f>
        <v>274</v>
      </c>
      <c r="ED266" s="81">
        <f>DO266</f>
        <v>252</v>
      </c>
      <c r="EE266" s="81">
        <f>DT266</f>
        <v>306</v>
      </c>
      <c r="EF266" s="2"/>
      <c r="EG266" s="77">
        <f>DX266/BL266*1000</f>
        <v>13.476286203558931</v>
      </c>
      <c r="EH266" s="83">
        <f>DY266/BU266*1000</f>
        <v>18.378298904653384</v>
      </c>
      <c r="EI266" s="83">
        <f>DZ266/CD266*1000</f>
        <v>16.769638128861427</v>
      </c>
      <c r="EJ266" s="81">
        <f>EA266/CM266*1000</f>
        <v>18.364669873196327</v>
      </c>
      <c r="EK266" s="81">
        <f>EB266/CV266*1000</f>
        <v>24.599624873755591</v>
      </c>
      <c r="EL266" s="81">
        <f>EC266/DN266*1000</f>
        <v>19.467140319715806</v>
      </c>
      <c r="EM266" s="81">
        <f>ED266/DN266*1000</f>
        <v>17.904085257548846</v>
      </c>
      <c r="EN266" s="81">
        <f>EE266/DS266*1000</f>
        <v>21.688284073995323</v>
      </c>
      <c r="EO266" s="2"/>
      <c r="EP266" s="83">
        <f>DY266-DX266</f>
        <v>69</v>
      </c>
      <c r="EQ266" s="83">
        <f>DZ266-DY266</f>
        <v>-22</v>
      </c>
      <c r="ER266" s="83">
        <f>EA266-DZ266</f>
        <v>24</v>
      </c>
      <c r="ES266" s="83">
        <f>EB266-EA266</f>
        <v>89</v>
      </c>
      <c r="ET266" s="83">
        <f>EC266-EB266</f>
        <v>-67</v>
      </c>
      <c r="EU266" s="83">
        <f>ED266-EC266</f>
        <v>-22</v>
      </c>
      <c r="EV266" s="83">
        <f>EE266-ED266</f>
        <v>54</v>
      </c>
      <c r="EW266" s="2">
        <f>EU266+EV266</f>
        <v>32</v>
      </c>
      <c r="EX266" s="2">
        <f>SUM(ES266:EV266)</f>
        <v>54</v>
      </c>
      <c r="EY266" s="54"/>
      <c r="EZ266" s="77">
        <f>BR266</f>
        <v>13.476286203558931</v>
      </c>
      <c r="FA266" s="83">
        <f>CA266</f>
        <v>18.378298904653384</v>
      </c>
      <c r="FB266" s="83">
        <f>CJ266</f>
        <v>16.769638128861427</v>
      </c>
      <c r="FC266" s="81">
        <f>CS266</f>
        <v>18.364669873196327</v>
      </c>
      <c r="FD266" s="83">
        <f>DB266</f>
        <v>24.599624873755591</v>
      </c>
      <c r="FE266" s="83">
        <f>DP266</f>
        <v>17.904085257548846</v>
      </c>
      <c r="FF266" s="83">
        <f>DP266</f>
        <v>17.904085257548846</v>
      </c>
      <c r="FG266" s="83">
        <f>DU266</f>
        <v>21.688284073995323</v>
      </c>
      <c r="FH266" s="2">
        <f>EW266/DE266*1000</f>
        <v>2.2875116162699265</v>
      </c>
      <c r="FI266" s="2">
        <f>EX266/CM266*1000</f>
        <v>3.935286401399213</v>
      </c>
      <c r="FJ266" s="2"/>
      <c r="FK266" s="3">
        <f>EE266</f>
        <v>306</v>
      </c>
    </row>
    <row r="267" spans="1:167" ht="12" customHeight="1" x14ac:dyDescent="0.25">
      <c r="A267" s="2">
        <v>3</v>
      </c>
      <c r="B267" s="10" t="s">
        <v>152</v>
      </c>
      <c r="C267" s="197">
        <v>62060</v>
      </c>
      <c r="D267" s="10"/>
      <c r="E267" s="2" t="s">
        <v>449</v>
      </c>
      <c r="F267" s="33"/>
      <c r="G267" s="33"/>
      <c r="H267" s="33"/>
      <c r="I267" s="33"/>
      <c r="J267" s="33"/>
      <c r="K267" s="33"/>
      <c r="L267" s="33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61"/>
      <c r="X267" s="45"/>
      <c r="Y267" s="3">
        <v>20</v>
      </c>
      <c r="Z267" s="147">
        <v>4</v>
      </c>
      <c r="AA267" s="3">
        <f>SUM(Y267:Z267)</f>
        <v>24</v>
      </c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29"/>
      <c r="AV267" s="148"/>
      <c r="AW267" s="148"/>
      <c r="AX267" s="148"/>
      <c r="AY267" s="29"/>
      <c r="AZ267" s="3"/>
      <c r="BA267" s="188">
        <f>AV267</f>
        <v>0</v>
      </c>
      <c r="BB267" s="2">
        <f>AW267</f>
        <v>0</v>
      </c>
      <c r="BC267" s="2">
        <f>AX267</f>
        <v>0</v>
      </c>
      <c r="BD267" s="147">
        <f>AY267</f>
        <v>0</v>
      </c>
      <c r="BE267" s="3">
        <f>EK267</f>
        <v>4.2368278109722972</v>
      </c>
      <c r="BF267" s="188">
        <f>BA267/CV267*1000</f>
        <v>0</v>
      </c>
      <c r="BG267" s="2">
        <f>BB267/CV267*1000</f>
        <v>0</v>
      </c>
      <c r="BH267" s="2">
        <f>BC267/CV267*1000</f>
        <v>0</v>
      </c>
      <c r="BI267" s="147">
        <f>BD267/CV267*1000</f>
        <v>0</v>
      </c>
      <c r="BJ267" s="3"/>
      <c r="BK267" s="21">
        <v>9024</v>
      </c>
      <c r="BL267" s="3">
        <v>9012</v>
      </c>
      <c r="BM267" s="2">
        <v>12</v>
      </c>
      <c r="BN267" s="2">
        <v>12</v>
      </c>
      <c r="BO267" s="45"/>
      <c r="BP267" s="2">
        <f>BN267+BO267</f>
        <v>12</v>
      </c>
      <c r="BQ267" s="2">
        <f>BM267/BL267*1000</f>
        <v>1.3315579227696406</v>
      </c>
      <c r="BR267" s="2">
        <f>BP267/BL267*1000</f>
        <v>1.3315579227696406</v>
      </c>
      <c r="BS267" s="2"/>
      <c r="BT267" s="7">
        <v>9080</v>
      </c>
      <c r="BU267" s="3">
        <v>9058</v>
      </c>
      <c r="BV267" s="2">
        <f>BT267-BU267</f>
        <v>22</v>
      </c>
      <c r="BW267" s="2">
        <v>22</v>
      </c>
      <c r="BX267" s="61"/>
      <c r="BY267" s="2">
        <f>BW267+BX267</f>
        <v>22</v>
      </c>
      <c r="BZ267" s="2">
        <f>BV267/BU267*1000</f>
        <v>2.428792227864871</v>
      </c>
      <c r="CA267" s="2">
        <f>BY267/BU267*1000</f>
        <v>2.428792227864871</v>
      </c>
      <c r="CB267" s="2"/>
      <c r="CC267" s="105">
        <v>9137</v>
      </c>
      <c r="CD267" s="3">
        <v>9124</v>
      </c>
      <c r="CE267" s="2">
        <f>CC267-CD267</f>
        <v>13</v>
      </c>
      <c r="CF267" s="2">
        <v>13</v>
      </c>
      <c r="CG267" s="61"/>
      <c r="CH267" s="2">
        <f>CF267+CG267</f>
        <v>13</v>
      </c>
      <c r="CI267" s="2">
        <f>CE267/CD267*1000</f>
        <v>1.424813678211311</v>
      </c>
      <c r="CJ267" s="2">
        <f>CH267/CD267*1000</f>
        <v>1.424813678211311</v>
      </c>
      <c r="CK267" s="2"/>
      <c r="CL267" s="105">
        <v>9227</v>
      </c>
      <c r="CM267" s="3">
        <v>9208</v>
      </c>
      <c r="CN267" s="2">
        <f>CL267-CM267</f>
        <v>19</v>
      </c>
      <c r="CO267" s="2">
        <f>CN267</f>
        <v>19</v>
      </c>
      <c r="CP267" s="61"/>
      <c r="CQ267" s="2">
        <f>CO267+CP267</f>
        <v>19</v>
      </c>
      <c r="CR267" s="2">
        <f>CN267/CM267*1000</f>
        <v>2.0634231103388356</v>
      </c>
      <c r="CS267" s="2">
        <f>CQ267/CM267*1000</f>
        <v>2.0634231103388356</v>
      </c>
      <c r="CT267" s="2"/>
      <c r="CU267" s="132">
        <v>9244</v>
      </c>
      <c r="CV267" s="3">
        <v>9205</v>
      </c>
      <c r="CW267" s="2">
        <f>CU267-CV267</f>
        <v>39</v>
      </c>
      <c r="CX267" s="2">
        <f>CW267</f>
        <v>39</v>
      </c>
      <c r="CY267" s="61"/>
      <c r="CZ267" s="2">
        <f>CX267+CY267</f>
        <v>39</v>
      </c>
      <c r="DA267" s="2">
        <f>CW267/CV267*1000</f>
        <v>4.2368278109722972</v>
      </c>
      <c r="DB267" s="2">
        <f>CZ267/CV267*1000</f>
        <v>4.2368278109722972</v>
      </c>
      <c r="DC267" s="2"/>
      <c r="DD267" s="132">
        <v>9223</v>
      </c>
      <c r="DE267" s="3">
        <v>9216</v>
      </c>
      <c r="DF267" s="2">
        <f>DD267-DE267</f>
        <v>7</v>
      </c>
      <c r="DG267" s="2">
        <f>DF267</f>
        <v>7</v>
      </c>
      <c r="DH267" s="61"/>
      <c r="DI267" s="2">
        <f>DG267+DH267</f>
        <v>7</v>
      </c>
      <c r="DJ267" s="2">
        <f>DF267/DE267*1000</f>
        <v>0.75954861111111116</v>
      </c>
      <c r="DK267" s="2">
        <f>DI267/DE267*1000</f>
        <v>0.75954861111111116</v>
      </c>
      <c r="DL267" s="2"/>
      <c r="DM267" s="132">
        <v>9302</v>
      </c>
      <c r="DN267" s="2">
        <v>9286</v>
      </c>
      <c r="DO267" s="3">
        <f>DM267-DN267</f>
        <v>16</v>
      </c>
      <c r="DP267" s="3">
        <f>DO267/DN267*1000</f>
        <v>1.723023906956709</v>
      </c>
      <c r="DQ267" s="2"/>
      <c r="DR267" s="132">
        <v>9327</v>
      </c>
      <c r="DS267" s="2">
        <v>9299</v>
      </c>
      <c r="DT267" s="3">
        <f>DR267-DS267</f>
        <v>28</v>
      </c>
      <c r="DU267" s="3">
        <f>DT267/DS267*1000</f>
        <v>3.0110764598343907</v>
      </c>
      <c r="DV267" s="2"/>
      <c r="DW267" s="2"/>
      <c r="DX267" s="77">
        <f>BP267</f>
        <v>12</v>
      </c>
      <c r="DY267" s="83">
        <f>BY267</f>
        <v>22</v>
      </c>
      <c r="DZ267" s="83">
        <f>CH267</f>
        <v>13</v>
      </c>
      <c r="EA267" s="81">
        <f>CQ267</f>
        <v>19</v>
      </c>
      <c r="EB267" s="81">
        <f>CZ267</f>
        <v>39</v>
      </c>
      <c r="EC267" s="81">
        <f>DI267</f>
        <v>7</v>
      </c>
      <c r="ED267" s="81">
        <f>DO267</f>
        <v>16</v>
      </c>
      <c r="EE267" s="81">
        <f>DT267</f>
        <v>28</v>
      </c>
      <c r="EF267" s="2"/>
      <c r="EG267" s="77">
        <f>DX267/BL267*1000</f>
        <v>1.3315579227696406</v>
      </c>
      <c r="EH267" s="83">
        <f>DY267/BU267*1000</f>
        <v>2.428792227864871</v>
      </c>
      <c r="EI267" s="83">
        <f>DZ267/CD267*1000</f>
        <v>1.424813678211311</v>
      </c>
      <c r="EJ267" s="81">
        <f>EA267/CM267*1000</f>
        <v>2.0634231103388356</v>
      </c>
      <c r="EK267" s="81">
        <f>EB267/CV267*1000</f>
        <v>4.2368278109722972</v>
      </c>
      <c r="EL267" s="81">
        <f>EC267/DN267*1000</f>
        <v>0.75382295929356014</v>
      </c>
      <c r="EM267" s="81">
        <f>ED267/DN267*1000</f>
        <v>1.723023906956709</v>
      </c>
      <c r="EN267" s="81">
        <f>EE267/DS267*1000</f>
        <v>3.0110764598343907</v>
      </c>
      <c r="EO267" s="2"/>
      <c r="EP267" s="83">
        <f>DY267-DX267</f>
        <v>10</v>
      </c>
      <c r="EQ267" s="83">
        <f>DZ267-DY267</f>
        <v>-9</v>
      </c>
      <c r="ER267" s="83">
        <f>EA267-DZ267</f>
        <v>6</v>
      </c>
      <c r="ES267" s="83">
        <f>EB267-EA267</f>
        <v>20</v>
      </c>
      <c r="ET267" s="83">
        <f>EC267-EB267</f>
        <v>-32</v>
      </c>
      <c r="EU267" s="83">
        <f>ED267-EC267</f>
        <v>9</v>
      </c>
      <c r="EV267" s="83">
        <f>EE267-ED267</f>
        <v>12</v>
      </c>
      <c r="EW267" s="2">
        <f>EU267+EV267</f>
        <v>21</v>
      </c>
      <c r="EX267" s="2">
        <f>SUM(ES267:EV267)</f>
        <v>9</v>
      </c>
      <c r="EY267" s="54"/>
      <c r="EZ267" s="77">
        <f>BR267</f>
        <v>1.3315579227696406</v>
      </c>
      <c r="FA267" s="83">
        <f>CA267</f>
        <v>2.428792227864871</v>
      </c>
      <c r="FB267" s="83">
        <f>CJ267</f>
        <v>1.424813678211311</v>
      </c>
      <c r="FC267" s="81">
        <f>CS267</f>
        <v>2.0634231103388356</v>
      </c>
      <c r="FD267" s="83">
        <f>DB267</f>
        <v>4.2368278109722972</v>
      </c>
      <c r="FE267" s="83">
        <f>DP267</f>
        <v>1.723023906956709</v>
      </c>
      <c r="FF267" s="83">
        <f>DP267</f>
        <v>1.723023906956709</v>
      </c>
      <c r="FG267" s="83">
        <f>DU267</f>
        <v>3.0110764598343907</v>
      </c>
      <c r="FH267" s="2">
        <f>EW267/DE267*1000</f>
        <v>2.2786458333333335</v>
      </c>
      <c r="FI267" s="2">
        <f>EX267/CM267*1000</f>
        <v>0.97741094700260645</v>
      </c>
      <c r="FJ267" s="2"/>
      <c r="FK267" s="3">
        <f>EE267</f>
        <v>28</v>
      </c>
    </row>
    <row r="268" spans="1:167" ht="12" customHeight="1" x14ac:dyDescent="0.25">
      <c r="A268" s="2">
        <v>3</v>
      </c>
      <c r="B268" s="10" t="s">
        <v>151</v>
      </c>
      <c r="C268" s="197">
        <v>53044</v>
      </c>
      <c r="D268" s="10"/>
      <c r="E268" s="2" t="s">
        <v>450</v>
      </c>
      <c r="F268" s="33"/>
      <c r="G268" s="33"/>
      <c r="H268" s="33"/>
      <c r="I268" s="33"/>
      <c r="J268" s="33"/>
      <c r="K268" s="33"/>
      <c r="L268" s="33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61"/>
      <c r="X268" s="45"/>
      <c r="Y268" s="3">
        <v>13</v>
      </c>
      <c r="Z268" s="147">
        <v>6</v>
      </c>
      <c r="AA268" s="3">
        <f>SUM(Y268:Z268)</f>
        <v>19</v>
      </c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29"/>
      <c r="AV268" s="148"/>
      <c r="AW268" s="148"/>
      <c r="AX268" s="148"/>
      <c r="AY268" s="29"/>
      <c r="AZ268" s="3"/>
      <c r="BA268" s="188">
        <f>AV268</f>
        <v>0</v>
      </c>
      <c r="BB268" s="2">
        <f>AW268</f>
        <v>0</v>
      </c>
      <c r="BC268" s="2">
        <f>AX268</f>
        <v>0</v>
      </c>
      <c r="BD268" s="147">
        <f>AY268</f>
        <v>0</v>
      </c>
      <c r="BE268" s="3">
        <f>EK268</f>
        <v>1.8065988399733763</v>
      </c>
      <c r="BF268" s="188">
        <f>BA268/CV268*1000</f>
        <v>0</v>
      </c>
      <c r="BG268" s="2">
        <f>BB268/CV268*1000</f>
        <v>0</v>
      </c>
      <c r="BH268" s="2">
        <f>BC268/CV268*1000</f>
        <v>0</v>
      </c>
      <c r="BI268" s="147">
        <f>BD268/CV268*1000</f>
        <v>0</v>
      </c>
      <c r="BJ268" s="3"/>
      <c r="BK268" s="21">
        <v>10134</v>
      </c>
      <c r="BL268" s="3">
        <v>10013</v>
      </c>
      <c r="BM268" s="2">
        <v>121</v>
      </c>
      <c r="BN268" s="2">
        <v>121</v>
      </c>
      <c r="BO268" s="45"/>
      <c r="BP268" s="2">
        <f>BN268+BO268</f>
        <v>121</v>
      </c>
      <c r="BQ268" s="2">
        <f>BM268/BL268*1000</f>
        <v>12.084290422450813</v>
      </c>
      <c r="BR268" s="2">
        <f>BP268/BL268*1000</f>
        <v>12.084290422450813</v>
      </c>
      <c r="BS268" s="2"/>
      <c r="BT268" s="7">
        <v>10194</v>
      </c>
      <c r="BU268" s="3">
        <v>10139</v>
      </c>
      <c r="BV268" s="2">
        <f>BT268-BU268</f>
        <v>55</v>
      </c>
      <c r="BW268" s="2">
        <v>55</v>
      </c>
      <c r="BX268" s="61"/>
      <c r="BY268" s="2">
        <f>BW268+BX268</f>
        <v>55</v>
      </c>
      <c r="BZ268" s="2">
        <f>BV268/BU268*1000</f>
        <v>5.424598086596311</v>
      </c>
      <c r="CA268" s="2">
        <f>BY268/BU268*1000</f>
        <v>5.424598086596311</v>
      </c>
      <c r="CB268" s="2"/>
      <c r="CC268" s="105">
        <v>10317</v>
      </c>
      <c r="CD268" s="3">
        <v>10294</v>
      </c>
      <c r="CE268" s="2">
        <f>CC268-CD268</f>
        <v>23</v>
      </c>
      <c r="CF268" s="2">
        <v>23</v>
      </c>
      <c r="CG268" s="61"/>
      <c r="CH268" s="2">
        <f>CF268+CG268</f>
        <v>23</v>
      </c>
      <c r="CI268" s="2">
        <f>CE268/CD268*1000</f>
        <v>2.2343112492714203</v>
      </c>
      <c r="CJ268" s="2">
        <f>CH268/CD268*1000</f>
        <v>2.2343112492714203</v>
      </c>
      <c r="CK268" s="2"/>
      <c r="CL268" s="105">
        <v>10439</v>
      </c>
      <c r="CM268" s="3">
        <v>10417</v>
      </c>
      <c r="CN268" s="2">
        <f>CL268-CM268</f>
        <v>22</v>
      </c>
      <c r="CO268" s="2">
        <f>CN268</f>
        <v>22</v>
      </c>
      <c r="CP268" s="61"/>
      <c r="CQ268" s="2">
        <f>CO268+CP268</f>
        <v>22</v>
      </c>
      <c r="CR268" s="2">
        <f>CN268/CM268*1000</f>
        <v>2.1119324181626187</v>
      </c>
      <c r="CS268" s="2">
        <f>CQ268/CM268*1000</f>
        <v>2.1119324181626187</v>
      </c>
      <c r="CT268" s="2"/>
      <c r="CU268" s="132">
        <v>10536</v>
      </c>
      <c r="CV268" s="3">
        <v>10517</v>
      </c>
      <c r="CW268" s="2">
        <f>CU268-CV268</f>
        <v>19</v>
      </c>
      <c r="CX268" s="2">
        <f>CW268</f>
        <v>19</v>
      </c>
      <c r="CY268" s="61"/>
      <c r="CZ268" s="2">
        <f>CX268+CY268</f>
        <v>19</v>
      </c>
      <c r="DA268" s="2">
        <f>CW268/CV268*1000</f>
        <v>1.8065988399733763</v>
      </c>
      <c r="DB268" s="2">
        <f>CZ268/CV268*1000</f>
        <v>1.8065988399733763</v>
      </c>
      <c r="DC268" s="2"/>
      <c r="DD268" s="132">
        <v>10484</v>
      </c>
      <c r="DE268" s="3">
        <v>10499</v>
      </c>
      <c r="DF268" s="2">
        <f>DD268-DE268</f>
        <v>-15</v>
      </c>
      <c r="DG268" s="2">
        <f>DF268</f>
        <v>-15</v>
      </c>
      <c r="DH268" s="61"/>
      <c r="DI268" s="2">
        <f>DG268+DH268</f>
        <v>-15</v>
      </c>
      <c r="DJ268" s="2">
        <f>DF268/DE268*1000</f>
        <v>-1.4287074959519954</v>
      </c>
      <c r="DK268" s="2">
        <f>DI268/DE268*1000</f>
        <v>-1.4287074959519954</v>
      </c>
      <c r="DL268" s="2"/>
      <c r="DM268" s="132">
        <v>10460</v>
      </c>
      <c r="DN268" s="2">
        <v>10477</v>
      </c>
      <c r="DO268" s="3">
        <f>DM268-DN268</f>
        <v>-17</v>
      </c>
      <c r="DP268" s="3">
        <f>DO268/DN268*1000</f>
        <v>-1.6226018898539658</v>
      </c>
      <c r="DQ268" s="2"/>
      <c r="DR268" s="132">
        <v>10383</v>
      </c>
      <c r="DS268" s="2">
        <v>10377</v>
      </c>
      <c r="DT268" s="3">
        <f>DR268-DS268</f>
        <v>6</v>
      </c>
      <c r="DU268" s="3">
        <f>DT268/DS268*1000</f>
        <v>0.57820179242555658</v>
      </c>
      <c r="DV268" s="2"/>
      <c r="DW268" s="2"/>
      <c r="DX268" s="77">
        <f>BP268</f>
        <v>121</v>
      </c>
      <c r="DY268" s="83">
        <f>BY268</f>
        <v>55</v>
      </c>
      <c r="DZ268" s="83">
        <f>CH268</f>
        <v>23</v>
      </c>
      <c r="EA268" s="81">
        <f>CQ268</f>
        <v>22</v>
      </c>
      <c r="EB268" s="81">
        <f>CZ268</f>
        <v>19</v>
      </c>
      <c r="EC268" s="81">
        <f>DI268</f>
        <v>-15</v>
      </c>
      <c r="ED268" s="81">
        <f>DO268</f>
        <v>-17</v>
      </c>
      <c r="EE268" s="81">
        <f>DT268</f>
        <v>6</v>
      </c>
      <c r="EF268" s="2"/>
      <c r="EG268" s="77">
        <f>DX268/BL268*1000</f>
        <v>12.084290422450813</v>
      </c>
      <c r="EH268" s="83">
        <f>DY268/BU268*1000</f>
        <v>5.424598086596311</v>
      </c>
      <c r="EI268" s="83">
        <f>DZ268/CD268*1000</f>
        <v>2.2343112492714203</v>
      </c>
      <c r="EJ268" s="81">
        <f>EA268/CM268*1000</f>
        <v>2.1119324181626187</v>
      </c>
      <c r="EK268" s="81">
        <f>EB268/CV268*1000</f>
        <v>1.8065988399733763</v>
      </c>
      <c r="EL268" s="81">
        <f>EC268/DN268*1000</f>
        <v>-1.4317075498711465</v>
      </c>
      <c r="EM268" s="81">
        <f>ED268/DN268*1000</f>
        <v>-1.6226018898539658</v>
      </c>
      <c r="EN268" s="81">
        <f>EE268/DS268*1000</f>
        <v>0.57820179242555658</v>
      </c>
      <c r="EO268" s="2"/>
      <c r="EP268" s="83">
        <f>DY268-DX268</f>
        <v>-66</v>
      </c>
      <c r="EQ268" s="83">
        <f>DZ268-DY268</f>
        <v>-32</v>
      </c>
      <c r="ER268" s="83">
        <f>EA268-DZ268</f>
        <v>-1</v>
      </c>
      <c r="ES268" s="83">
        <f>EB268-EA268</f>
        <v>-3</v>
      </c>
      <c r="ET268" s="83">
        <f>EC268-EB268</f>
        <v>-34</v>
      </c>
      <c r="EU268" s="83">
        <f>ED268-EC268</f>
        <v>-2</v>
      </c>
      <c r="EV268" s="83">
        <f>EE268-ED268</f>
        <v>23</v>
      </c>
      <c r="EW268" s="2">
        <f>EU268+EV268</f>
        <v>21</v>
      </c>
      <c r="EX268" s="2">
        <f>SUM(ES268:EV268)</f>
        <v>-16</v>
      </c>
      <c r="EY268" s="54"/>
      <c r="EZ268" s="77">
        <f>BR268</f>
        <v>12.084290422450813</v>
      </c>
      <c r="FA268" s="83">
        <f>CA268</f>
        <v>5.424598086596311</v>
      </c>
      <c r="FB268" s="83">
        <f>CJ268</f>
        <v>2.2343112492714203</v>
      </c>
      <c r="FC268" s="81">
        <f>CS268</f>
        <v>2.1119324181626187</v>
      </c>
      <c r="FD268" s="83">
        <f>DB268</f>
        <v>1.8065988399733763</v>
      </c>
      <c r="FE268" s="83">
        <f>DP268</f>
        <v>-1.6226018898539658</v>
      </c>
      <c r="FF268" s="83">
        <f>DP268</f>
        <v>-1.6226018898539658</v>
      </c>
      <c r="FG268" s="83">
        <f>DU268</f>
        <v>0.57820179242555658</v>
      </c>
      <c r="FH268" s="2">
        <f>EW268/DE268*1000</f>
        <v>2.0001904943327937</v>
      </c>
      <c r="FI268" s="2">
        <f>EX268/CM268*1000</f>
        <v>-1.5359508495728138</v>
      </c>
      <c r="FJ268" s="2"/>
      <c r="FK268" s="3">
        <f>EE268</f>
        <v>6</v>
      </c>
    </row>
    <row r="269" spans="1:167" ht="12" customHeight="1" x14ac:dyDescent="0.25">
      <c r="A269" s="2">
        <v>1</v>
      </c>
      <c r="B269" s="10" t="s">
        <v>145</v>
      </c>
      <c r="C269" s="197">
        <v>11022</v>
      </c>
      <c r="D269" s="10"/>
      <c r="E269" s="2" t="s">
        <v>451</v>
      </c>
      <c r="F269" s="33"/>
      <c r="G269" s="33"/>
      <c r="H269" s="33"/>
      <c r="I269" s="33"/>
      <c r="J269" s="33"/>
      <c r="K269" s="33"/>
      <c r="L269" s="33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61"/>
      <c r="X269" s="45"/>
      <c r="Y269" s="3">
        <v>18</v>
      </c>
      <c r="Z269" s="147">
        <v>7</v>
      </c>
      <c r="AA269" s="3">
        <f>SUM(Y269:Z269)</f>
        <v>25</v>
      </c>
      <c r="AB269" s="178" t="s">
        <v>694</v>
      </c>
      <c r="AC269" s="178" t="s">
        <v>694</v>
      </c>
      <c r="AD269" s="178"/>
      <c r="AE269" s="178"/>
      <c r="AF269" s="178"/>
      <c r="AG269" s="178"/>
      <c r="AH269" s="178"/>
      <c r="AI269" s="178"/>
      <c r="AJ269" s="178" t="s">
        <v>694</v>
      </c>
      <c r="AK269" s="178">
        <v>18</v>
      </c>
      <c r="AL269" s="178"/>
      <c r="AM269" s="178" t="s">
        <v>694</v>
      </c>
      <c r="AN269" s="178" t="s">
        <v>694</v>
      </c>
      <c r="AO269" s="178"/>
      <c r="AP269" s="178"/>
      <c r="AQ269" s="178"/>
      <c r="AR269" s="178"/>
      <c r="AS269" s="178" t="s">
        <v>694</v>
      </c>
      <c r="AT269" s="178"/>
      <c r="AU269" s="29">
        <f>SUM(AB269:AT269)</f>
        <v>18</v>
      </c>
      <c r="AV269" s="178">
        <f>SUM(AB269:AJ269)</f>
        <v>0</v>
      </c>
      <c r="AW269" s="178">
        <f>SUM(AK269:AL269)</f>
        <v>18</v>
      </c>
      <c r="AX269" s="178">
        <f>SUM(AM269:AT269)</f>
        <v>0</v>
      </c>
      <c r="AY269" s="29">
        <f>SUM(AV269:AX269)</f>
        <v>18</v>
      </c>
      <c r="AZ269" s="3"/>
      <c r="BA269" s="2">
        <f>AV269</f>
        <v>0</v>
      </c>
      <c r="BB269" s="2">
        <f>AW269</f>
        <v>18</v>
      </c>
      <c r="BC269" s="2">
        <f>AX269</f>
        <v>0</v>
      </c>
      <c r="BD269" s="3">
        <f>AY269</f>
        <v>18</v>
      </c>
      <c r="BE269" s="3">
        <f>EK269</f>
        <v>1.636304134395113</v>
      </c>
      <c r="BF269" s="2">
        <f>BA269/CV269*1000</f>
        <v>0</v>
      </c>
      <c r="BG269" s="2">
        <f>BB269/CV269*1000</f>
        <v>0.98178248063706774</v>
      </c>
      <c r="BH269" s="2">
        <f>BC269/CV269*1000</f>
        <v>0</v>
      </c>
      <c r="BI269" s="3">
        <f>BD269/CV269*1000</f>
        <v>0.98178248063706774</v>
      </c>
      <c r="BJ269" s="3"/>
      <c r="BK269" s="21">
        <v>18137</v>
      </c>
      <c r="BL269" s="3">
        <v>18123</v>
      </c>
      <c r="BM269" s="2">
        <v>14</v>
      </c>
      <c r="BN269" s="2">
        <v>14</v>
      </c>
      <c r="BO269" s="45"/>
      <c r="BP269" s="2">
        <f>BN269+BO269</f>
        <v>14</v>
      </c>
      <c r="BQ269" s="2">
        <f>BM269/BL269*1000</f>
        <v>0.77249903437620704</v>
      </c>
      <c r="BR269" s="2">
        <f>BP269/BL269*1000</f>
        <v>0.77249903437620704</v>
      </c>
      <c r="BS269" s="2"/>
      <c r="BT269" s="7">
        <v>18205</v>
      </c>
      <c r="BU269" s="3">
        <v>18171</v>
      </c>
      <c r="BV269" s="2">
        <f>BT269-BU269</f>
        <v>34</v>
      </c>
      <c r="BW269" s="2">
        <v>34</v>
      </c>
      <c r="BX269" s="61"/>
      <c r="BY269" s="2">
        <f>BW269+BX269</f>
        <v>34</v>
      </c>
      <c r="BZ269" s="2">
        <f>BV269/BU269*1000</f>
        <v>1.8711133124208903</v>
      </c>
      <c r="CA269" s="2">
        <f>BY269/BU269*1000</f>
        <v>1.8711133124208903</v>
      </c>
      <c r="CB269" s="2"/>
      <c r="CC269" s="105">
        <v>18190</v>
      </c>
      <c r="CD269" s="3">
        <v>18168</v>
      </c>
      <c r="CE269" s="2">
        <f>CC269-CD269</f>
        <v>22</v>
      </c>
      <c r="CF269" s="2">
        <v>22</v>
      </c>
      <c r="CG269" s="61"/>
      <c r="CH269" s="2">
        <f>CF269+CG269</f>
        <v>22</v>
      </c>
      <c r="CI269" s="2">
        <f>CE269/CD269*1000</f>
        <v>1.210920299427565</v>
      </c>
      <c r="CJ269" s="2">
        <f>CH269/CD269*1000</f>
        <v>1.210920299427565</v>
      </c>
      <c r="CK269" s="2"/>
      <c r="CL269" s="105">
        <v>18209</v>
      </c>
      <c r="CM269" s="3">
        <v>18188</v>
      </c>
      <c r="CN269" s="2">
        <f>CL269-CM269</f>
        <v>21</v>
      </c>
      <c r="CO269" s="2">
        <f>CN269</f>
        <v>21</v>
      </c>
      <c r="CP269" s="61"/>
      <c r="CQ269" s="2">
        <f>CO269+CP269</f>
        <v>21</v>
      </c>
      <c r="CR269" s="2">
        <f>CN269/CM269*1000</f>
        <v>1.1546074334726193</v>
      </c>
      <c r="CS269" s="2">
        <f>CQ269/CM269*1000</f>
        <v>1.1546074334726193</v>
      </c>
      <c r="CT269" s="2"/>
      <c r="CU269" s="132">
        <v>18364</v>
      </c>
      <c r="CV269" s="3">
        <v>18334</v>
      </c>
      <c r="CW269" s="2">
        <f>CU269-CV269</f>
        <v>30</v>
      </c>
      <c r="CX269" s="2">
        <f>CW269</f>
        <v>30</v>
      </c>
      <c r="CY269" s="61"/>
      <c r="CZ269" s="2">
        <f>CX269+CY269</f>
        <v>30</v>
      </c>
      <c r="DA269" s="2">
        <f>CW269/CV269*1000</f>
        <v>1.636304134395113</v>
      </c>
      <c r="DB269" s="2">
        <f>CZ269/CV269*1000</f>
        <v>1.636304134395113</v>
      </c>
      <c r="DC269" s="2"/>
      <c r="DD269" s="132">
        <v>18504</v>
      </c>
      <c r="DE269" s="3">
        <v>18484</v>
      </c>
      <c r="DF269" s="2">
        <f>DD269-DE269</f>
        <v>20</v>
      </c>
      <c r="DG269" s="2">
        <f>DF269</f>
        <v>20</v>
      </c>
      <c r="DH269" s="61"/>
      <c r="DI269" s="2">
        <f>DG269+DH269</f>
        <v>20</v>
      </c>
      <c r="DJ269" s="2">
        <f>DF269/DE269*1000</f>
        <v>1.0820168794633196</v>
      </c>
      <c r="DK269" s="2">
        <f>DI269/DE269*1000</f>
        <v>1.0820168794633196</v>
      </c>
      <c r="DL269" s="2"/>
      <c r="DM269" s="132">
        <v>18608</v>
      </c>
      <c r="DN269" s="2">
        <v>18602</v>
      </c>
      <c r="DO269" s="3">
        <f>DM269-DN269</f>
        <v>6</v>
      </c>
      <c r="DP269" s="3">
        <f>DO269/DN269*1000</f>
        <v>0.32254596279969894</v>
      </c>
      <c r="DQ269" s="2"/>
      <c r="DR269" s="132">
        <v>18706</v>
      </c>
      <c r="DS269" s="2">
        <v>18692</v>
      </c>
      <c r="DT269" s="3">
        <f>DR269-DS269</f>
        <v>14</v>
      </c>
      <c r="DU269" s="3">
        <f>DT269/DS269*1000</f>
        <v>0.74898352236250798</v>
      </c>
      <c r="DV269" s="2"/>
      <c r="DW269" s="2"/>
      <c r="DX269" s="77">
        <f>BP269</f>
        <v>14</v>
      </c>
      <c r="DY269" s="83">
        <f>BY269</f>
        <v>34</v>
      </c>
      <c r="DZ269" s="83">
        <f>CH269</f>
        <v>22</v>
      </c>
      <c r="EA269" s="81">
        <f>CQ269</f>
        <v>21</v>
      </c>
      <c r="EB269" s="81">
        <f>CZ269</f>
        <v>30</v>
      </c>
      <c r="EC269" s="81">
        <f>DI269</f>
        <v>20</v>
      </c>
      <c r="ED269" s="81">
        <f>DO269</f>
        <v>6</v>
      </c>
      <c r="EE269" s="81">
        <f>DT269</f>
        <v>14</v>
      </c>
      <c r="EF269" s="2"/>
      <c r="EG269" s="77">
        <f>DX269/BL269*1000</f>
        <v>0.77249903437620704</v>
      </c>
      <c r="EH269" s="83">
        <f>DY269/BU269*1000</f>
        <v>1.8711133124208903</v>
      </c>
      <c r="EI269" s="83">
        <f>DZ269/CD269*1000</f>
        <v>1.210920299427565</v>
      </c>
      <c r="EJ269" s="81">
        <f>EA269/CM269*1000</f>
        <v>1.1546074334726193</v>
      </c>
      <c r="EK269" s="81">
        <f>EB269/CV269*1000</f>
        <v>1.636304134395113</v>
      </c>
      <c r="EL269" s="81">
        <f>EC269/DN269*1000</f>
        <v>1.0751532093323297</v>
      </c>
      <c r="EM269" s="81">
        <f>ED269/DN269*1000</f>
        <v>0.32254596279969894</v>
      </c>
      <c r="EN269" s="81">
        <f>EE269/DS269*1000</f>
        <v>0.74898352236250798</v>
      </c>
      <c r="EO269" s="2"/>
      <c r="EP269" s="83">
        <f>DY269-DX269</f>
        <v>20</v>
      </c>
      <c r="EQ269" s="83">
        <f>DZ269-DY269</f>
        <v>-12</v>
      </c>
      <c r="ER269" s="83">
        <f>EA269-DZ269</f>
        <v>-1</v>
      </c>
      <c r="ES269" s="83">
        <f>EB269-EA269</f>
        <v>9</v>
      </c>
      <c r="ET269" s="83">
        <f>EC269-EB269</f>
        <v>-10</v>
      </c>
      <c r="EU269" s="83">
        <f>ED269-EC269</f>
        <v>-14</v>
      </c>
      <c r="EV269" s="83">
        <f>EE269-ED269</f>
        <v>8</v>
      </c>
      <c r="EW269" s="2">
        <f>EU269+EV269</f>
        <v>-6</v>
      </c>
      <c r="EX269" s="2">
        <f>SUM(ES269:EV269)</f>
        <v>-7</v>
      </c>
      <c r="EY269" s="54"/>
      <c r="EZ269" s="77">
        <f>BR269</f>
        <v>0.77249903437620704</v>
      </c>
      <c r="FA269" s="83">
        <f>CA269</f>
        <v>1.8711133124208903</v>
      </c>
      <c r="FB269" s="83">
        <f>CJ269</f>
        <v>1.210920299427565</v>
      </c>
      <c r="FC269" s="81">
        <f>CS269</f>
        <v>1.1546074334726193</v>
      </c>
      <c r="FD269" s="83">
        <f>DB269</f>
        <v>1.636304134395113</v>
      </c>
      <c r="FE269" s="83">
        <f>DP269</f>
        <v>0.32254596279969894</v>
      </c>
      <c r="FF269" s="83">
        <f>DP269</f>
        <v>0.32254596279969894</v>
      </c>
      <c r="FG269" s="83">
        <f>DU269</f>
        <v>0.74898352236250798</v>
      </c>
      <c r="FH269" s="2">
        <f>EW269/DE269*1000</f>
        <v>-0.3246050638389959</v>
      </c>
      <c r="FI269" s="2">
        <f>EX269/CM269*1000</f>
        <v>-0.38486914449087312</v>
      </c>
      <c r="FJ269" s="2"/>
      <c r="FK269" s="3">
        <f>EE269</f>
        <v>14</v>
      </c>
    </row>
    <row r="270" spans="1:167" ht="12" customHeight="1" x14ac:dyDescent="0.25">
      <c r="A270" s="2">
        <v>1</v>
      </c>
      <c r="B270" s="10" t="s">
        <v>147</v>
      </c>
      <c r="C270" s="197">
        <v>23038</v>
      </c>
      <c r="D270" s="10"/>
      <c r="E270" s="2" t="s">
        <v>452</v>
      </c>
      <c r="F270" s="33"/>
      <c r="G270" s="33"/>
      <c r="H270" s="33"/>
      <c r="I270" s="33"/>
      <c r="J270" s="33"/>
      <c r="K270" s="33"/>
      <c r="L270" s="33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61"/>
      <c r="X270" s="45"/>
      <c r="Y270" s="3">
        <v>8</v>
      </c>
      <c r="Z270" s="147">
        <v>7</v>
      </c>
      <c r="AA270" s="3">
        <f>SUM(Y270:Z270)</f>
        <v>15</v>
      </c>
      <c r="AB270" s="178"/>
      <c r="AC270" s="178"/>
      <c r="AD270" s="178"/>
      <c r="AE270" s="178"/>
      <c r="AF270" s="178"/>
      <c r="AG270" s="178"/>
      <c r="AH270" s="178"/>
      <c r="AI270" s="178"/>
      <c r="AJ270" s="178"/>
      <c r="AK270" s="178">
        <v>8</v>
      </c>
      <c r="AL270" s="178"/>
      <c r="AM270" s="178"/>
      <c r="AN270" s="178"/>
      <c r="AO270" s="178"/>
      <c r="AP270" s="178"/>
      <c r="AQ270" s="178"/>
      <c r="AR270" s="178"/>
      <c r="AS270" s="178"/>
      <c r="AT270" s="178"/>
      <c r="AU270" s="29">
        <f>SUM(AB270:AT270)</f>
        <v>8</v>
      </c>
      <c r="AV270" s="178">
        <f>SUM(AB270:AJ270)</f>
        <v>0</v>
      </c>
      <c r="AW270" s="178">
        <f>SUM(AK270:AL270)</f>
        <v>8</v>
      </c>
      <c r="AX270" s="178">
        <f>SUM(AM270:AT270)</f>
        <v>0</v>
      </c>
      <c r="AY270" s="29">
        <f>SUM(AV270:AX270)</f>
        <v>8</v>
      </c>
      <c r="AZ270" s="3"/>
      <c r="BA270" s="2">
        <f>AV270</f>
        <v>0</v>
      </c>
      <c r="BB270" s="2">
        <f>AW270</f>
        <v>8</v>
      </c>
      <c r="BC270" s="2">
        <f>AX270</f>
        <v>0</v>
      </c>
      <c r="BD270" s="3">
        <f>AY270</f>
        <v>8</v>
      </c>
      <c r="BE270" s="3">
        <f>EK270</f>
        <v>8.5492006497392498E-2</v>
      </c>
      <c r="BF270" s="2">
        <f>BA270/CV270*1000</f>
        <v>0</v>
      </c>
      <c r="BG270" s="2">
        <f>BB270/CV270*1000</f>
        <v>0.68393605197913998</v>
      </c>
      <c r="BH270" s="2">
        <f>BC270/CV270*1000</f>
        <v>0</v>
      </c>
      <c r="BI270" s="3">
        <f>BD270/CV270*1000</f>
        <v>0.68393605197913998</v>
      </c>
      <c r="BJ270" s="3"/>
      <c r="BK270" s="21">
        <v>11329</v>
      </c>
      <c r="BL270" s="3">
        <v>11309</v>
      </c>
      <c r="BM270" s="2">
        <v>20</v>
      </c>
      <c r="BN270" s="2">
        <v>20</v>
      </c>
      <c r="BO270" s="45"/>
      <c r="BP270" s="2">
        <f>BN270+BO270</f>
        <v>20</v>
      </c>
      <c r="BQ270" s="2">
        <f>BM270/BL270*1000</f>
        <v>1.768502962242462</v>
      </c>
      <c r="BR270" s="2">
        <f>BP270/BL270*1000</f>
        <v>1.768502962242462</v>
      </c>
      <c r="BS270" s="2"/>
      <c r="BT270" s="7">
        <v>11478</v>
      </c>
      <c r="BU270" s="3">
        <v>11470</v>
      </c>
      <c r="BV270" s="2">
        <f>BT270-BU270</f>
        <v>8</v>
      </c>
      <c r="BW270" s="2">
        <v>8</v>
      </c>
      <c r="BX270" s="61"/>
      <c r="BY270" s="2">
        <f>BW270+BX270</f>
        <v>8</v>
      </c>
      <c r="BZ270" s="2">
        <f>BV270/BU270*1000</f>
        <v>0.69747166521360071</v>
      </c>
      <c r="CA270" s="2">
        <f>BY270/BU270*1000</f>
        <v>0.69747166521360071</v>
      </c>
      <c r="CB270" s="2"/>
      <c r="CC270" s="105">
        <v>11525</v>
      </c>
      <c r="CD270" s="3">
        <v>11519</v>
      </c>
      <c r="CE270" s="2">
        <f>CC270-CD270</f>
        <v>6</v>
      </c>
      <c r="CF270" s="2">
        <v>6</v>
      </c>
      <c r="CG270" s="61"/>
      <c r="CH270" s="2">
        <f>CF270+CG270</f>
        <v>6</v>
      </c>
      <c r="CI270" s="2">
        <f>CE270/CD270*1000</f>
        <v>0.5208785484851115</v>
      </c>
      <c r="CJ270" s="2">
        <f>CH270/CD270*1000</f>
        <v>0.5208785484851115</v>
      </c>
      <c r="CK270" s="2"/>
      <c r="CL270" s="105">
        <v>11608</v>
      </c>
      <c r="CM270" s="3">
        <v>11598</v>
      </c>
      <c r="CN270" s="2">
        <f>CL270-CM270</f>
        <v>10</v>
      </c>
      <c r="CO270" s="2">
        <f>CN270</f>
        <v>10</v>
      </c>
      <c r="CP270" s="61"/>
      <c r="CQ270" s="2">
        <f>CO270+CP270</f>
        <v>10</v>
      </c>
      <c r="CR270" s="2">
        <f>CN270/CM270*1000</f>
        <v>0.86221762372822897</v>
      </c>
      <c r="CS270" s="2">
        <f>CQ270/CM270*1000</f>
        <v>0.86221762372822897</v>
      </c>
      <c r="CT270" s="2"/>
      <c r="CU270" s="132">
        <v>11698</v>
      </c>
      <c r="CV270" s="3">
        <v>11697</v>
      </c>
      <c r="CW270" s="2">
        <f>CU270-CV270</f>
        <v>1</v>
      </c>
      <c r="CX270" s="2">
        <f>CW270</f>
        <v>1</v>
      </c>
      <c r="CY270" s="61"/>
      <c r="CZ270" s="2">
        <f>CX270+CY270</f>
        <v>1</v>
      </c>
      <c r="DA270" s="2">
        <f>CW270/CV270*1000</f>
        <v>8.5492006497392498E-2</v>
      </c>
      <c r="DB270" s="2">
        <f>CZ270/CV270*1000</f>
        <v>8.5492006497392498E-2</v>
      </c>
      <c r="DC270" s="2"/>
      <c r="DD270" s="132">
        <v>11781</v>
      </c>
      <c r="DE270" s="3">
        <v>11765</v>
      </c>
      <c r="DF270" s="2">
        <f>DD270-DE270</f>
        <v>16</v>
      </c>
      <c r="DG270" s="2">
        <f>DF270</f>
        <v>16</v>
      </c>
      <c r="DH270" s="61"/>
      <c r="DI270" s="2">
        <f>DG270+DH270</f>
        <v>16</v>
      </c>
      <c r="DJ270" s="2">
        <f>DF270/DE270*1000</f>
        <v>1.3599660008499788</v>
      </c>
      <c r="DK270" s="2">
        <f>DI270/DE270*1000</f>
        <v>1.3599660008499788</v>
      </c>
      <c r="DL270" s="2"/>
      <c r="DM270" s="132">
        <v>11908</v>
      </c>
      <c r="DN270" s="2">
        <v>11900</v>
      </c>
      <c r="DO270" s="3">
        <f>DM270-DN270</f>
        <v>8</v>
      </c>
      <c r="DP270" s="3">
        <f>DO270/DN270*1000</f>
        <v>0.67226890756302526</v>
      </c>
      <c r="DQ270" s="2"/>
      <c r="DR270" s="132">
        <v>11992</v>
      </c>
      <c r="DS270" s="2">
        <v>11972</v>
      </c>
      <c r="DT270" s="3">
        <f>DR270-DS270</f>
        <v>20</v>
      </c>
      <c r="DU270" s="3">
        <f>DT270/DS270*1000</f>
        <v>1.670564650851988</v>
      </c>
      <c r="DV270" s="2"/>
      <c r="DW270" s="2"/>
      <c r="DX270" s="77">
        <f>BP270</f>
        <v>20</v>
      </c>
      <c r="DY270" s="83">
        <f>BY270</f>
        <v>8</v>
      </c>
      <c r="DZ270" s="83">
        <f>CH270</f>
        <v>6</v>
      </c>
      <c r="EA270" s="81">
        <f>CQ270</f>
        <v>10</v>
      </c>
      <c r="EB270" s="81">
        <f>CZ270</f>
        <v>1</v>
      </c>
      <c r="EC270" s="81">
        <f>DI270</f>
        <v>16</v>
      </c>
      <c r="ED270" s="81">
        <f>DO270</f>
        <v>8</v>
      </c>
      <c r="EE270" s="81">
        <f>DT270</f>
        <v>20</v>
      </c>
      <c r="EF270" s="2"/>
      <c r="EG270" s="77">
        <f>DX270/BL270*1000</f>
        <v>1.768502962242462</v>
      </c>
      <c r="EH270" s="83">
        <f>DY270/BU270*1000</f>
        <v>0.69747166521360071</v>
      </c>
      <c r="EI270" s="83">
        <f>DZ270/CD270*1000</f>
        <v>0.5208785484851115</v>
      </c>
      <c r="EJ270" s="81">
        <f>EA270/CM270*1000</f>
        <v>0.86221762372822897</v>
      </c>
      <c r="EK270" s="81">
        <f>EB270/CV270*1000</f>
        <v>8.5492006497392498E-2</v>
      </c>
      <c r="EL270" s="81">
        <f>EC270/DN270*1000</f>
        <v>1.3445378151260505</v>
      </c>
      <c r="EM270" s="81">
        <f>ED270/DN270*1000</f>
        <v>0.67226890756302526</v>
      </c>
      <c r="EN270" s="81">
        <f>EE270/DS270*1000</f>
        <v>1.670564650851988</v>
      </c>
      <c r="EO270" s="2"/>
      <c r="EP270" s="83">
        <f>DY270-DX270</f>
        <v>-12</v>
      </c>
      <c r="EQ270" s="83">
        <f>DZ270-DY270</f>
        <v>-2</v>
      </c>
      <c r="ER270" s="83">
        <f>EA270-DZ270</f>
        <v>4</v>
      </c>
      <c r="ES270" s="83">
        <f>EB270-EA270</f>
        <v>-9</v>
      </c>
      <c r="ET270" s="83">
        <f>EC270-EB270</f>
        <v>15</v>
      </c>
      <c r="EU270" s="83">
        <f>ED270-EC270</f>
        <v>-8</v>
      </c>
      <c r="EV270" s="83">
        <f>EE270-ED270</f>
        <v>12</v>
      </c>
      <c r="EW270" s="2">
        <f>EU270+EV270</f>
        <v>4</v>
      </c>
      <c r="EX270" s="2">
        <f>SUM(ES270:EV270)</f>
        <v>10</v>
      </c>
      <c r="EY270" s="54"/>
      <c r="EZ270" s="77">
        <f>BR270</f>
        <v>1.768502962242462</v>
      </c>
      <c r="FA270" s="83">
        <f>CA270</f>
        <v>0.69747166521360071</v>
      </c>
      <c r="FB270" s="83">
        <f>CJ270</f>
        <v>0.5208785484851115</v>
      </c>
      <c r="FC270" s="81">
        <f>CS270</f>
        <v>0.86221762372822897</v>
      </c>
      <c r="FD270" s="83">
        <f>DB270</f>
        <v>8.5492006497392498E-2</v>
      </c>
      <c r="FE270" s="83">
        <f>DP270</f>
        <v>0.67226890756302526</v>
      </c>
      <c r="FF270" s="83">
        <f>DP270</f>
        <v>0.67226890756302526</v>
      </c>
      <c r="FG270" s="83">
        <f>DU270</f>
        <v>1.670564650851988</v>
      </c>
      <c r="FH270" s="2">
        <f>EW270/DE270*1000</f>
        <v>0.33999150021249469</v>
      </c>
      <c r="FI270" s="2">
        <f>EX270/CM270*1000</f>
        <v>0.86221762372822897</v>
      </c>
      <c r="FJ270" s="2"/>
      <c r="FK270" s="3">
        <f>EE270</f>
        <v>20</v>
      </c>
    </row>
    <row r="271" spans="1:167" ht="12" customHeight="1" x14ac:dyDescent="0.25">
      <c r="A271" s="2">
        <v>1</v>
      </c>
      <c r="B271" s="10" t="s">
        <v>145</v>
      </c>
      <c r="C271" s="197">
        <v>11023</v>
      </c>
      <c r="D271" s="10"/>
      <c r="E271" s="192" t="s">
        <v>453</v>
      </c>
      <c r="F271" s="33" t="s">
        <v>176</v>
      </c>
      <c r="G271" s="33"/>
      <c r="H271" s="33" t="s">
        <v>176</v>
      </c>
      <c r="I271" s="33">
        <v>540</v>
      </c>
      <c r="J271" s="33"/>
      <c r="K271" s="33">
        <f>SUM(I271+J271)</f>
        <v>540</v>
      </c>
      <c r="L271" s="33"/>
      <c r="M271" s="45">
        <v>540</v>
      </c>
      <c r="N271" s="45"/>
      <c r="O271" s="45"/>
      <c r="P271" s="45"/>
      <c r="Q271" s="45"/>
      <c r="R271" s="45"/>
      <c r="S271" s="45"/>
      <c r="T271" s="45"/>
      <c r="U271" s="45"/>
      <c r="V271" s="45"/>
      <c r="W271" s="61"/>
      <c r="X271" s="45">
        <f>SUM(M271:W271)</f>
        <v>540</v>
      </c>
      <c r="Y271" s="3">
        <v>560</v>
      </c>
      <c r="Z271" s="147"/>
      <c r="AA271" s="3">
        <f>SUM(Y271:Z271)</f>
        <v>560</v>
      </c>
      <c r="AB271" s="178">
        <v>514</v>
      </c>
      <c r="AC271" s="178" t="s">
        <v>694</v>
      </c>
      <c r="AD271" s="178"/>
      <c r="AE271" s="178"/>
      <c r="AF271" s="178"/>
      <c r="AG271" s="178"/>
      <c r="AH271" s="178"/>
      <c r="AI271" s="178"/>
      <c r="AJ271" s="178" t="s">
        <v>694</v>
      </c>
      <c r="AK271" s="178" t="s">
        <v>694</v>
      </c>
      <c r="AL271" s="178"/>
      <c r="AM271" s="178">
        <v>50</v>
      </c>
      <c r="AN271" s="178" t="s">
        <v>694</v>
      </c>
      <c r="AO271" s="178"/>
      <c r="AP271" s="178"/>
      <c r="AQ271" s="178"/>
      <c r="AR271" s="178"/>
      <c r="AS271" s="178" t="s">
        <v>694</v>
      </c>
      <c r="AT271" s="178"/>
      <c r="AU271" s="29">
        <f>SUM(AB271:AT271)</f>
        <v>564</v>
      </c>
      <c r="AV271" s="178">
        <f>SUM(AB271:AJ271)</f>
        <v>514</v>
      </c>
      <c r="AW271" s="178">
        <f>SUM(AK271:AL271)</f>
        <v>0</v>
      </c>
      <c r="AX271" s="178">
        <f>SUM(AM271:AT271)</f>
        <v>50</v>
      </c>
      <c r="AY271" s="29">
        <f>SUM(AV271:AX271)</f>
        <v>564</v>
      </c>
      <c r="AZ271" s="3"/>
      <c r="BA271" s="2">
        <f>AV271</f>
        <v>514</v>
      </c>
      <c r="BB271" s="2">
        <f>AW271</f>
        <v>0</v>
      </c>
      <c r="BC271" s="2">
        <f>AX271</f>
        <v>50</v>
      </c>
      <c r="BD271" s="3">
        <f>AY271</f>
        <v>564</v>
      </c>
      <c r="BE271" s="3">
        <f>EK271</f>
        <v>21.026638730918886</v>
      </c>
      <c r="BF271" s="3">
        <f>BA271/CV271*1000</f>
        <v>19.230769230769234</v>
      </c>
      <c r="BG271" s="2">
        <f>BB271/CV271*1000</f>
        <v>0</v>
      </c>
      <c r="BH271" s="2">
        <f>BC271/CV271*1000</f>
        <v>1.8706973959892248</v>
      </c>
      <c r="BI271" s="3">
        <f>BD271/CV271*1000</f>
        <v>21.101466626758455</v>
      </c>
      <c r="BJ271" s="3"/>
      <c r="BK271" s="21">
        <v>27056</v>
      </c>
      <c r="BL271" s="3">
        <v>26532</v>
      </c>
      <c r="BM271" s="2">
        <v>524</v>
      </c>
      <c r="BN271" s="2">
        <v>524</v>
      </c>
      <c r="BO271" s="45"/>
      <c r="BP271" s="2">
        <f>BN271+BO271</f>
        <v>524</v>
      </c>
      <c r="BQ271" s="2">
        <f>BM271/BL271*1000</f>
        <v>19.749736167646617</v>
      </c>
      <c r="BR271" s="2">
        <f>BP271/BL271*1000</f>
        <v>19.749736167646617</v>
      </c>
      <c r="BS271" s="2"/>
      <c r="BT271" s="7">
        <v>27006</v>
      </c>
      <c r="BU271" s="3">
        <v>26483</v>
      </c>
      <c r="BV271" s="2">
        <f>BT271-BU271</f>
        <v>523</v>
      </c>
      <c r="BW271" s="2">
        <v>523</v>
      </c>
      <c r="BX271" s="61"/>
      <c r="BY271" s="2">
        <f>BW271+BX271</f>
        <v>523</v>
      </c>
      <c r="BZ271" s="2">
        <f>BV271/BU271*1000</f>
        <v>19.748517917154402</v>
      </c>
      <c r="CA271" s="2">
        <f>BY271/BU271*1000</f>
        <v>19.748517917154402</v>
      </c>
      <c r="CB271" s="2"/>
      <c r="CC271" s="105">
        <v>26865</v>
      </c>
      <c r="CD271" s="3">
        <v>26528</v>
      </c>
      <c r="CE271" s="2">
        <f>CC271-CD271</f>
        <v>337</v>
      </c>
      <c r="CF271" s="2">
        <v>337</v>
      </c>
      <c r="CG271" s="61"/>
      <c r="CH271" s="2">
        <f>CF271+CG271</f>
        <v>337</v>
      </c>
      <c r="CI271" s="2">
        <f>CE271/CD271*1000</f>
        <v>12.703558504221954</v>
      </c>
      <c r="CJ271" s="2">
        <f>CH271/CD271*1000</f>
        <v>12.703558504221954</v>
      </c>
      <c r="CK271" s="2"/>
      <c r="CL271" s="105">
        <v>26976</v>
      </c>
      <c r="CM271" s="3">
        <v>26642</v>
      </c>
      <c r="CN271" s="2">
        <f>CL271-CM271</f>
        <v>334</v>
      </c>
      <c r="CO271" s="2">
        <f>CN271</f>
        <v>334</v>
      </c>
      <c r="CP271" s="61"/>
      <c r="CQ271" s="2">
        <f>CO271+CP271</f>
        <v>334</v>
      </c>
      <c r="CR271" s="2">
        <f>CN271/CM271*1000</f>
        <v>12.536596351625255</v>
      </c>
      <c r="CS271" s="2">
        <f>CQ271/CM271*1000</f>
        <v>12.536596351625255</v>
      </c>
      <c r="CT271" s="2"/>
      <c r="CU271" s="132">
        <v>27290</v>
      </c>
      <c r="CV271" s="3">
        <v>26728</v>
      </c>
      <c r="CW271" s="2">
        <f>CU271-CV271</f>
        <v>562</v>
      </c>
      <c r="CX271" s="2">
        <f>CW271</f>
        <v>562</v>
      </c>
      <c r="CY271" s="61"/>
      <c r="CZ271" s="2">
        <f>CX271+CY271</f>
        <v>562</v>
      </c>
      <c r="DA271" s="2">
        <f>CW271/CV271*1000</f>
        <v>21.026638730918886</v>
      </c>
      <c r="DB271" s="2">
        <f>CZ271/CV271*1000</f>
        <v>21.026638730918886</v>
      </c>
      <c r="DC271" s="2"/>
      <c r="DD271" s="132">
        <v>27232</v>
      </c>
      <c r="DE271" s="3">
        <v>26723</v>
      </c>
      <c r="DF271" s="2">
        <f>DD271-DE271</f>
        <v>509</v>
      </c>
      <c r="DG271" s="2">
        <f>DF271</f>
        <v>509</v>
      </c>
      <c r="DH271" s="61"/>
      <c r="DI271" s="2">
        <f>DG271+DH271</f>
        <v>509</v>
      </c>
      <c r="DJ271" s="2">
        <f>DF271/DE271*1000</f>
        <v>19.047262657635745</v>
      </c>
      <c r="DK271" s="2">
        <f>DI271/DE271*1000</f>
        <v>19.047262657635745</v>
      </c>
      <c r="DL271" s="2"/>
      <c r="DM271" s="132">
        <v>27061</v>
      </c>
      <c r="DN271" s="2">
        <v>26731</v>
      </c>
      <c r="DO271" s="3">
        <f>DM271-DN271</f>
        <v>330</v>
      </c>
      <c r="DP271" s="3">
        <f>DO271/DN271*1000</f>
        <v>12.345217163592832</v>
      </c>
      <c r="DQ271" s="2"/>
      <c r="DR271" s="132">
        <v>27301</v>
      </c>
      <c r="DS271" s="2">
        <v>26820</v>
      </c>
      <c r="DT271" s="3">
        <f>DR271-DS271</f>
        <v>481</v>
      </c>
      <c r="DU271" s="3">
        <f>DT271/DS271*1000</f>
        <v>17.934377330350486</v>
      </c>
      <c r="DV271" s="2"/>
      <c r="DW271" s="2"/>
      <c r="DX271" s="77">
        <f>BP271</f>
        <v>524</v>
      </c>
      <c r="DY271" s="83">
        <f>BY271</f>
        <v>523</v>
      </c>
      <c r="DZ271" s="83">
        <f>CH271</f>
        <v>337</v>
      </c>
      <c r="EA271" s="81">
        <f>CQ271</f>
        <v>334</v>
      </c>
      <c r="EB271" s="81">
        <f>CZ271</f>
        <v>562</v>
      </c>
      <c r="EC271" s="81">
        <f>DI271</f>
        <v>509</v>
      </c>
      <c r="ED271" s="81">
        <f>DO271</f>
        <v>330</v>
      </c>
      <c r="EE271" s="81">
        <f>DT271</f>
        <v>481</v>
      </c>
      <c r="EF271" s="2"/>
      <c r="EG271" s="77">
        <f>DX271/BL271*1000</f>
        <v>19.749736167646617</v>
      </c>
      <c r="EH271" s="83">
        <f>DY271/BU271*1000</f>
        <v>19.748517917154402</v>
      </c>
      <c r="EI271" s="83">
        <f>DZ271/CD271*1000</f>
        <v>12.703558504221954</v>
      </c>
      <c r="EJ271" s="81">
        <f>EA271/CM271*1000</f>
        <v>12.536596351625255</v>
      </c>
      <c r="EK271" s="81">
        <f>EB271/CV271*1000</f>
        <v>21.026638730918886</v>
      </c>
      <c r="EL271" s="81">
        <f>EC271/DN271*1000</f>
        <v>19.041562231117428</v>
      </c>
      <c r="EM271" s="81">
        <f>ED271/DN271*1000</f>
        <v>12.345217163592832</v>
      </c>
      <c r="EN271" s="81">
        <f>EE271/DS271*1000</f>
        <v>17.934377330350486</v>
      </c>
      <c r="EO271" s="2"/>
      <c r="EP271" s="83">
        <f>DY271-DX271</f>
        <v>-1</v>
      </c>
      <c r="EQ271" s="83">
        <f>DZ271-DY271</f>
        <v>-186</v>
      </c>
      <c r="ER271" s="83">
        <f>EA271-DZ271</f>
        <v>-3</v>
      </c>
      <c r="ES271" s="83">
        <f>EB271-EA271</f>
        <v>228</v>
      </c>
      <c r="ET271" s="83">
        <f>EC271-EB271</f>
        <v>-53</v>
      </c>
      <c r="EU271" s="83">
        <f>ED271-EC271</f>
        <v>-179</v>
      </c>
      <c r="EV271" s="83">
        <f>EE271-ED271</f>
        <v>151</v>
      </c>
      <c r="EW271" s="2">
        <f>EU271+EV271</f>
        <v>-28</v>
      </c>
      <c r="EX271" s="2">
        <f>SUM(ES271:EV271)</f>
        <v>147</v>
      </c>
      <c r="EY271" s="54"/>
      <c r="EZ271" s="77">
        <f>BR271</f>
        <v>19.749736167646617</v>
      </c>
      <c r="FA271" s="83">
        <f>CA271</f>
        <v>19.748517917154402</v>
      </c>
      <c r="FB271" s="83">
        <f>CJ271</f>
        <v>12.703558504221954</v>
      </c>
      <c r="FC271" s="81">
        <f>CS271</f>
        <v>12.536596351625255</v>
      </c>
      <c r="FD271" s="83">
        <f>DB271</f>
        <v>21.026638730918886</v>
      </c>
      <c r="FE271" s="83">
        <f>DP271</f>
        <v>12.345217163592832</v>
      </c>
      <c r="FF271" s="83">
        <f>DP271</f>
        <v>12.345217163592832</v>
      </c>
      <c r="FG271" s="83">
        <f>DU271</f>
        <v>17.934377330350486</v>
      </c>
      <c r="FH271" s="2">
        <f>EW271/DE271*1000</f>
        <v>-1.0477865509112001</v>
      </c>
      <c r="FI271" s="2">
        <f>EX271/CM271*1000</f>
        <v>5.5176037834997373</v>
      </c>
      <c r="FJ271" s="2"/>
      <c r="FK271" s="3">
        <f>EE271</f>
        <v>481</v>
      </c>
    </row>
    <row r="272" spans="1:167" ht="12" customHeight="1" x14ac:dyDescent="0.25">
      <c r="A272" s="2">
        <v>1</v>
      </c>
      <c r="B272" s="10" t="s">
        <v>147</v>
      </c>
      <c r="C272" s="197">
        <v>23039</v>
      </c>
      <c r="D272" s="10"/>
      <c r="E272" s="2" t="s">
        <v>454</v>
      </c>
      <c r="F272" s="33"/>
      <c r="G272" s="33"/>
      <c r="H272" s="33"/>
      <c r="I272" s="33"/>
      <c r="J272" s="33"/>
      <c r="K272" s="33"/>
      <c r="L272" s="33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61"/>
      <c r="X272" s="45"/>
      <c r="Y272" s="3">
        <v>15</v>
      </c>
      <c r="Z272" s="147">
        <v>6</v>
      </c>
      <c r="AA272" s="3">
        <f>SUM(Y272:Z272)</f>
        <v>21</v>
      </c>
      <c r="AB272" s="178"/>
      <c r="AC272" s="178"/>
      <c r="AD272" s="178"/>
      <c r="AE272" s="178"/>
      <c r="AF272" s="178"/>
      <c r="AG272" s="178"/>
      <c r="AH272" s="178"/>
      <c r="AI272" s="178"/>
      <c r="AJ272" s="178"/>
      <c r="AK272" s="178">
        <v>22</v>
      </c>
      <c r="AL272" s="178"/>
      <c r="AM272" s="178"/>
      <c r="AN272" s="178"/>
      <c r="AO272" s="178"/>
      <c r="AP272" s="178"/>
      <c r="AQ272" s="178"/>
      <c r="AR272" s="178"/>
      <c r="AS272" s="178"/>
      <c r="AT272" s="178"/>
      <c r="AU272" s="29">
        <f>SUM(AB272:AT272)</f>
        <v>22</v>
      </c>
      <c r="AV272" s="178">
        <f>SUM(AB272:AJ272)</f>
        <v>0</v>
      </c>
      <c r="AW272" s="178">
        <f>SUM(AK272:AL272)</f>
        <v>22</v>
      </c>
      <c r="AX272" s="178">
        <f>SUM(AM272:AT272)</f>
        <v>0</v>
      </c>
      <c r="AY272" s="29">
        <f>SUM(AV272:AX272)</f>
        <v>22</v>
      </c>
      <c r="AZ272" s="3"/>
      <c r="BA272" s="2">
        <f>AV272</f>
        <v>0</v>
      </c>
      <c r="BB272" s="2">
        <f>AW272</f>
        <v>22</v>
      </c>
      <c r="BC272" s="2">
        <f>AX272</f>
        <v>0</v>
      </c>
      <c r="BD272" s="3">
        <f>AY272</f>
        <v>22</v>
      </c>
      <c r="BE272" s="3">
        <f>EK272</f>
        <v>3.8490323960226664</v>
      </c>
      <c r="BF272" s="2">
        <f>BA272/CV272*1000</f>
        <v>0</v>
      </c>
      <c r="BG272" s="2">
        <f>BB272/CV272*1000</f>
        <v>2.3521864642360741</v>
      </c>
      <c r="BH272" s="2">
        <f>BC272/CV272*1000</f>
        <v>0</v>
      </c>
      <c r="BI272" s="3">
        <f>BD272/CV272*1000</f>
        <v>2.3521864642360741</v>
      </c>
      <c r="BJ272" s="3"/>
      <c r="BK272" s="21">
        <v>9173</v>
      </c>
      <c r="BL272" s="3">
        <v>9165</v>
      </c>
      <c r="BM272" s="2">
        <v>8</v>
      </c>
      <c r="BN272" s="2">
        <v>8</v>
      </c>
      <c r="BO272" s="45"/>
      <c r="BP272" s="2">
        <f>BN272+BO272</f>
        <v>8</v>
      </c>
      <c r="BQ272" s="2">
        <f>BM272/BL272*1000</f>
        <v>0.87288597926895806</v>
      </c>
      <c r="BR272" s="2">
        <f>BP272/BL272*1000</f>
        <v>0.87288597926895806</v>
      </c>
      <c r="BS272" s="2"/>
      <c r="BT272" s="7">
        <v>9255</v>
      </c>
      <c r="BU272" s="3">
        <v>9237</v>
      </c>
      <c r="BV272" s="2">
        <f>BT272-BU272</f>
        <v>18</v>
      </c>
      <c r="BW272" s="2">
        <v>18</v>
      </c>
      <c r="BX272" s="61"/>
      <c r="BY272" s="2">
        <f>BW272+BX272</f>
        <v>18</v>
      </c>
      <c r="BZ272" s="2">
        <f>BV272/BU272*1000</f>
        <v>1.948684637869438</v>
      </c>
      <c r="CA272" s="2">
        <f>BY272/BU272*1000</f>
        <v>1.948684637869438</v>
      </c>
      <c r="CB272" s="2"/>
      <c r="CC272" s="105">
        <v>9206</v>
      </c>
      <c r="CD272" s="3">
        <v>9182</v>
      </c>
      <c r="CE272" s="2">
        <f>CC272-CD272</f>
        <v>24</v>
      </c>
      <c r="CF272" s="2">
        <v>24</v>
      </c>
      <c r="CG272" s="61"/>
      <c r="CH272" s="2">
        <f>CF272+CG272</f>
        <v>24</v>
      </c>
      <c r="CI272" s="2">
        <f>CE272/CD272*1000</f>
        <v>2.6138096275321283</v>
      </c>
      <c r="CJ272" s="2">
        <f>CH272/CD272*1000</f>
        <v>2.6138096275321283</v>
      </c>
      <c r="CK272" s="2"/>
      <c r="CL272" s="105">
        <v>9317</v>
      </c>
      <c r="CM272" s="3">
        <v>9307</v>
      </c>
      <c r="CN272" s="2">
        <f>CL272-CM272</f>
        <v>10</v>
      </c>
      <c r="CO272" s="2">
        <f>CN272</f>
        <v>10</v>
      </c>
      <c r="CP272" s="61"/>
      <c r="CQ272" s="2">
        <f>CO272+CP272</f>
        <v>10</v>
      </c>
      <c r="CR272" s="2">
        <f>CN272/CM272*1000</f>
        <v>1.0744600838078866</v>
      </c>
      <c r="CS272" s="2">
        <f>CQ272/CM272*1000</f>
        <v>1.0744600838078866</v>
      </c>
      <c r="CT272" s="2"/>
      <c r="CU272" s="132">
        <v>9389</v>
      </c>
      <c r="CV272" s="3">
        <v>9353</v>
      </c>
      <c r="CW272" s="2">
        <f>CU272-CV272</f>
        <v>36</v>
      </c>
      <c r="CX272" s="2">
        <f>CW272</f>
        <v>36</v>
      </c>
      <c r="CY272" s="61"/>
      <c r="CZ272" s="2">
        <f>CX272+CY272</f>
        <v>36</v>
      </c>
      <c r="DA272" s="2">
        <f>CW272/CV272*1000</f>
        <v>3.8490323960226664</v>
      </c>
      <c r="DB272" s="2">
        <f>CZ272/CV272*1000</f>
        <v>3.8490323960226664</v>
      </c>
      <c r="DC272" s="2"/>
      <c r="DD272" s="132">
        <v>9398</v>
      </c>
      <c r="DE272" s="3">
        <v>9359</v>
      </c>
      <c r="DF272" s="2">
        <f>DD272-DE272</f>
        <v>39</v>
      </c>
      <c r="DG272" s="2">
        <f>DF272</f>
        <v>39</v>
      </c>
      <c r="DH272" s="61"/>
      <c r="DI272" s="2">
        <f>DG272+DH272</f>
        <v>39</v>
      </c>
      <c r="DJ272" s="2">
        <f>DF272/DE272*1000</f>
        <v>4.167111870926381</v>
      </c>
      <c r="DK272" s="2">
        <f>DI272/DE272*1000</f>
        <v>4.167111870926381</v>
      </c>
      <c r="DL272" s="2"/>
      <c r="DM272" s="132">
        <v>9410</v>
      </c>
      <c r="DN272" s="2">
        <v>9375</v>
      </c>
      <c r="DO272" s="3">
        <f>DM272-DN272</f>
        <v>35</v>
      </c>
      <c r="DP272" s="3">
        <f>DO272/DN272*1000</f>
        <v>3.7333333333333334</v>
      </c>
      <c r="DQ272" s="2"/>
      <c r="DR272" s="132">
        <v>9434</v>
      </c>
      <c r="DS272" s="2">
        <v>9387</v>
      </c>
      <c r="DT272" s="3">
        <f>DR272-DS272</f>
        <v>47</v>
      </c>
      <c r="DU272" s="3">
        <f>DT272/DS272*1000</f>
        <v>5.0069244700117181</v>
      </c>
      <c r="DV272" s="2"/>
      <c r="DW272" s="2"/>
      <c r="DX272" s="77">
        <f>BP272</f>
        <v>8</v>
      </c>
      <c r="DY272" s="83">
        <f>BY272</f>
        <v>18</v>
      </c>
      <c r="DZ272" s="83">
        <f>CH272</f>
        <v>24</v>
      </c>
      <c r="EA272" s="81">
        <f>CQ272</f>
        <v>10</v>
      </c>
      <c r="EB272" s="81">
        <f>CZ272</f>
        <v>36</v>
      </c>
      <c r="EC272" s="81">
        <f>DI272</f>
        <v>39</v>
      </c>
      <c r="ED272" s="81">
        <f>DO272</f>
        <v>35</v>
      </c>
      <c r="EE272" s="81">
        <f>DT272</f>
        <v>47</v>
      </c>
      <c r="EF272" s="2"/>
      <c r="EG272" s="77">
        <f>DX272/BL272*1000</f>
        <v>0.87288597926895806</v>
      </c>
      <c r="EH272" s="83">
        <f>DY272/BU272*1000</f>
        <v>1.948684637869438</v>
      </c>
      <c r="EI272" s="83">
        <f>DZ272/CD272*1000</f>
        <v>2.6138096275321283</v>
      </c>
      <c r="EJ272" s="81">
        <f>EA272/CM272*1000</f>
        <v>1.0744600838078866</v>
      </c>
      <c r="EK272" s="81">
        <f>EB272/CV272*1000</f>
        <v>3.8490323960226664</v>
      </c>
      <c r="EL272" s="81">
        <f>EC272/DN272*1000</f>
        <v>4.1599999999999993</v>
      </c>
      <c r="EM272" s="81">
        <f>ED272/DN272*1000</f>
        <v>3.7333333333333334</v>
      </c>
      <c r="EN272" s="81">
        <f>EE272/DS272*1000</f>
        <v>5.0069244700117181</v>
      </c>
      <c r="EO272" s="2"/>
      <c r="EP272" s="83">
        <f>DY272-DX272</f>
        <v>10</v>
      </c>
      <c r="EQ272" s="83">
        <f>DZ272-DY272</f>
        <v>6</v>
      </c>
      <c r="ER272" s="83">
        <f>EA272-DZ272</f>
        <v>-14</v>
      </c>
      <c r="ES272" s="83">
        <f>EB272-EA272</f>
        <v>26</v>
      </c>
      <c r="ET272" s="83">
        <f>EC272-EB272</f>
        <v>3</v>
      </c>
      <c r="EU272" s="83">
        <f>ED272-EC272</f>
        <v>-4</v>
      </c>
      <c r="EV272" s="83">
        <f>EE272-ED272</f>
        <v>12</v>
      </c>
      <c r="EW272" s="2">
        <f>EU272+EV272</f>
        <v>8</v>
      </c>
      <c r="EX272" s="2">
        <f>SUM(ES272:EV272)</f>
        <v>37</v>
      </c>
      <c r="EY272" s="54"/>
      <c r="EZ272" s="77">
        <f>BR272</f>
        <v>0.87288597926895806</v>
      </c>
      <c r="FA272" s="83">
        <f>CA272</f>
        <v>1.948684637869438</v>
      </c>
      <c r="FB272" s="83">
        <f>CJ272</f>
        <v>2.6138096275321283</v>
      </c>
      <c r="FC272" s="81">
        <f>CS272</f>
        <v>1.0744600838078866</v>
      </c>
      <c r="FD272" s="83">
        <f>DB272</f>
        <v>3.8490323960226664</v>
      </c>
      <c r="FE272" s="83">
        <f>DP272</f>
        <v>3.7333333333333334</v>
      </c>
      <c r="FF272" s="83">
        <f>DP272</f>
        <v>3.7333333333333334</v>
      </c>
      <c r="FG272" s="83">
        <f>DU272</f>
        <v>5.0069244700117181</v>
      </c>
      <c r="FH272" s="2">
        <f>EW272/DE272*1000</f>
        <v>0.85479217865156543</v>
      </c>
      <c r="FI272" s="2">
        <f>EX272/CM272*1000</f>
        <v>3.9755023100891806</v>
      </c>
      <c r="FJ272" s="2"/>
      <c r="FK272" s="3">
        <f>EE272</f>
        <v>47</v>
      </c>
    </row>
    <row r="273" spans="1:167" ht="12" customHeight="1" x14ac:dyDescent="0.25">
      <c r="A273" s="2">
        <v>1</v>
      </c>
      <c r="B273" s="10" t="s">
        <v>150</v>
      </c>
      <c r="C273" s="197">
        <v>43007</v>
      </c>
      <c r="D273" s="10"/>
      <c r="E273" s="2" t="s">
        <v>455</v>
      </c>
      <c r="F273" s="33"/>
      <c r="G273" s="33"/>
      <c r="H273" s="33"/>
      <c r="I273" s="33"/>
      <c r="J273" s="33"/>
      <c r="K273" s="33"/>
      <c r="L273" s="33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61"/>
      <c r="X273" s="45"/>
      <c r="Y273" s="3">
        <v>7</v>
      </c>
      <c r="Z273" s="147">
        <v>7</v>
      </c>
      <c r="AA273" s="3">
        <f>SUM(Y273:Z273)</f>
        <v>14</v>
      </c>
      <c r="AB273" s="178"/>
      <c r="AC273" s="178" t="s">
        <v>694</v>
      </c>
      <c r="AD273" s="178"/>
      <c r="AE273" s="178"/>
      <c r="AF273" s="178"/>
      <c r="AG273" s="178"/>
      <c r="AH273" s="178"/>
      <c r="AI273" s="178"/>
      <c r="AJ273" s="178"/>
      <c r="AK273" s="178">
        <v>7</v>
      </c>
      <c r="AL273" s="178" t="s">
        <v>694</v>
      </c>
      <c r="AM273" s="178" t="s">
        <v>694</v>
      </c>
      <c r="AN273" s="178" t="s">
        <v>694</v>
      </c>
      <c r="AO273" s="178"/>
      <c r="AP273" s="178" t="s">
        <v>694</v>
      </c>
      <c r="AQ273" s="178"/>
      <c r="AR273" s="178"/>
      <c r="AS273" s="178" t="s">
        <v>694</v>
      </c>
      <c r="AT273" s="178" t="s">
        <v>694</v>
      </c>
      <c r="AU273" s="29">
        <f>SUM(AB273:AT273)</f>
        <v>7</v>
      </c>
      <c r="AV273" s="178">
        <f>SUM(AB273:AJ273)</f>
        <v>0</v>
      </c>
      <c r="AW273" s="178">
        <f>SUM(AK273:AL273)</f>
        <v>7</v>
      </c>
      <c r="AX273" s="178">
        <f>SUM(AM273:AT273)</f>
        <v>0</v>
      </c>
      <c r="AY273" s="29">
        <f>SUM(AV273:AX273)</f>
        <v>7</v>
      </c>
      <c r="AZ273" s="3"/>
      <c r="BA273" s="2">
        <f>AV273</f>
        <v>0</v>
      </c>
      <c r="BB273" s="2">
        <f>AW273</f>
        <v>7</v>
      </c>
      <c r="BC273" s="2">
        <f>AX273</f>
        <v>0</v>
      </c>
      <c r="BD273" s="3">
        <f>AY273</f>
        <v>7</v>
      </c>
      <c r="BE273" s="3">
        <f>EK273</f>
        <v>0.94906675102815563</v>
      </c>
      <c r="BF273" s="2">
        <f>BA273/CV273*1000</f>
        <v>0</v>
      </c>
      <c r="BG273" s="2">
        <f>BB273/CV273*1000</f>
        <v>1.1072445428661815</v>
      </c>
      <c r="BH273" s="2">
        <f>BC273/CV273*1000</f>
        <v>0</v>
      </c>
      <c r="BI273" s="3">
        <f>BD273/CV273*1000</f>
        <v>1.1072445428661815</v>
      </c>
      <c r="BJ273" s="3"/>
      <c r="BK273" s="21">
        <v>6333</v>
      </c>
      <c r="BL273" s="3">
        <v>6317</v>
      </c>
      <c r="BM273" s="2">
        <v>16</v>
      </c>
      <c r="BN273" s="2">
        <v>16</v>
      </c>
      <c r="BO273" s="45"/>
      <c r="BP273" s="2">
        <f>BN273+BO273</f>
        <v>16</v>
      </c>
      <c r="BQ273" s="2">
        <f>BM273/BL273*1000</f>
        <v>2.5328478708247588</v>
      </c>
      <c r="BR273" s="2">
        <f>BP273/BL273*1000</f>
        <v>2.5328478708247588</v>
      </c>
      <c r="BS273" s="2"/>
      <c r="BT273" s="7">
        <v>6388</v>
      </c>
      <c r="BU273" s="3">
        <v>6366</v>
      </c>
      <c r="BV273" s="2">
        <f>BT273-BU273</f>
        <v>22</v>
      </c>
      <c r="BW273" s="2">
        <v>22</v>
      </c>
      <c r="BX273" s="61"/>
      <c r="BY273" s="2">
        <f>BW273+BX273</f>
        <v>22</v>
      </c>
      <c r="BZ273" s="2">
        <f>BV273/BU273*1000</f>
        <v>3.4558592522777256</v>
      </c>
      <c r="CA273" s="2">
        <f>BY273/BU273*1000</f>
        <v>3.4558592522777256</v>
      </c>
      <c r="CB273" s="2"/>
      <c r="CC273" s="105">
        <v>6306</v>
      </c>
      <c r="CD273" s="3">
        <v>6306</v>
      </c>
      <c r="CE273" s="2">
        <f>CC273-CD273</f>
        <v>0</v>
      </c>
      <c r="CF273" s="2">
        <v>0</v>
      </c>
      <c r="CG273" s="61"/>
      <c r="CH273" s="2">
        <f>CF273+CG273</f>
        <v>0</v>
      </c>
      <c r="CI273" s="2">
        <f>CE273/CD273*1000</f>
        <v>0</v>
      </c>
      <c r="CJ273" s="2">
        <f>CH273/CD273*1000</f>
        <v>0</v>
      </c>
      <c r="CK273" s="2"/>
      <c r="CL273" s="105">
        <v>6338</v>
      </c>
      <c r="CM273" s="3">
        <v>6344</v>
      </c>
      <c r="CN273" s="2">
        <f>CL273-CM273</f>
        <v>-6</v>
      </c>
      <c r="CO273" s="2">
        <f>CN273</f>
        <v>-6</v>
      </c>
      <c r="CP273" s="61"/>
      <c r="CQ273" s="2">
        <f>CO273+CP273</f>
        <v>-6</v>
      </c>
      <c r="CR273" s="2">
        <f>CN273/CM273*1000</f>
        <v>-0.94577553593947039</v>
      </c>
      <c r="CS273" s="2">
        <f>CQ273/CM273*1000</f>
        <v>-0.94577553593947039</v>
      </c>
      <c r="CT273" s="2"/>
      <c r="CU273" s="132">
        <v>6328</v>
      </c>
      <c r="CV273" s="3">
        <v>6322</v>
      </c>
      <c r="CW273" s="2">
        <f>CU273-CV273</f>
        <v>6</v>
      </c>
      <c r="CX273" s="2">
        <f>CW273</f>
        <v>6</v>
      </c>
      <c r="CY273" s="61"/>
      <c r="CZ273" s="2">
        <f>CX273+CY273</f>
        <v>6</v>
      </c>
      <c r="DA273" s="2">
        <f>CW273/CV273*1000</f>
        <v>0.94906675102815563</v>
      </c>
      <c r="DB273" s="2">
        <f>CZ273/CV273*1000</f>
        <v>0.94906675102815563</v>
      </c>
      <c r="DC273" s="2"/>
      <c r="DD273" s="132">
        <v>6381</v>
      </c>
      <c r="DE273" s="3">
        <v>6381</v>
      </c>
      <c r="DF273" s="2">
        <f>DD273-DE273</f>
        <v>0</v>
      </c>
      <c r="DG273" s="2">
        <f>DF273</f>
        <v>0</v>
      </c>
      <c r="DH273" s="61"/>
      <c r="DI273" s="2">
        <f>DG273+DH273</f>
        <v>0</v>
      </c>
      <c r="DJ273" s="2">
        <f>DF273/DE273*1000</f>
        <v>0</v>
      </c>
      <c r="DK273" s="2">
        <f>DI273/DE273*1000</f>
        <v>0</v>
      </c>
      <c r="DL273" s="2"/>
      <c r="DM273" s="132">
        <v>6425</v>
      </c>
      <c r="DN273" s="2">
        <v>6421</v>
      </c>
      <c r="DO273" s="3">
        <f>DM273-DN273</f>
        <v>4</v>
      </c>
      <c r="DP273" s="3">
        <f>DO273/DN273*1000</f>
        <v>0.62295592586824478</v>
      </c>
      <c r="DQ273" s="2"/>
      <c r="DR273" s="132">
        <v>6425</v>
      </c>
      <c r="DS273" s="2">
        <v>6433</v>
      </c>
      <c r="DT273" s="3">
        <f>DR273-DS273</f>
        <v>-8</v>
      </c>
      <c r="DU273" s="3">
        <f>DT273/DS273*1000</f>
        <v>-1.2435877506606561</v>
      </c>
      <c r="DV273" s="2"/>
      <c r="DW273" s="2"/>
      <c r="DX273" s="77">
        <f>BP273</f>
        <v>16</v>
      </c>
      <c r="DY273" s="83">
        <f>BY273</f>
        <v>22</v>
      </c>
      <c r="DZ273" s="83">
        <f>CH273</f>
        <v>0</v>
      </c>
      <c r="EA273" s="81">
        <f>CQ273</f>
        <v>-6</v>
      </c>
      <c r="EB273" s="81">
        <f>CZ273</f>
        <v>6</v>
      </c>
      <c r="EC273" s="81">
        <f>DI273</f>
        <v>0</v>
      </c>
      <c r="ED273" s="81">
        <f>DO273</f>
        <v>4</v>
      </c>
      <c r="EE273" s="81">
        <f>DT273</f>
        <v>-8</v>
      </c>
      <c r="EF273" s="2"/>
      <c r="EG273" s="77">
        <f>DX273/BL273*1000</f>
        <v>2.5328478708247588</v>
      </c>
      <c r="EH273" s="83">
        <f>DY273/BU273*1000</f>
        <v>3.4558592522777256</v>
      </c>
      <c r="EI273" s="83">
        <f>DZ273/CD273*1000</f>
        <v>0</v>
      </c>
      <c r="EJ273" s="81">
        <f>EA273/CM273*1000</f>
        <v>-0.94577553593947039</v>
      </c>
      <c r="EK273" s="81">
        <f>EB273/CV273*1000</f>
        <v>0.94906675102815563</v>
      </c>
      <c r="EL273" s="81">
        <f>EC273/DN273*1000</f>
        <v>0</v>
      </c>
      <c r="EM273" s="81">
        <f>ED273/DN273*1000</f>
        <v>0.62295592586824478</v>
      </c>
      <c r="EN273" s="81">
        <f>EE273/DS273*1000</f>
        <v>-1.2435877506606561</v>
      </c>
      <c r="EO273" s="2"/>
      <c r="EP273" s="83">
        <f>DY273-DX273</f>
        <v>6</v>
      </c>
      <c r="EQ273" s="83">
        <f>DZ273-DY273</f>
        <v>-22</v>
      </c>
      <c r="ER273" s="83">
        <f>EA273-DZ273</f>
        <v>-6</v>
      </c>
      <c r="ES273" s="83">
        <f>EB273-EA273</f>
        <v>12</v>
      </c>
      <c r="ET273" s="83">
        <f>EC273-EB273</f>
        <v>-6</v>
      </c>
      <c r="EU273" s="83">
        <f>ED273-EC273</f>
        <v>4</v>
      </c>
      <c r="EV273" s="83">
        <f>EE273-ED273</f>
        <v>-12</v>
      </c>
      <c r="EW273" s="2">
        <f>EU273+EV273</f>
        <v>-8</v>
      </c>
      <c r="EX273" s="2">
        <f>SUM(ES273:EV273)</f>
        <v>-2</v>
      </c>
      <c r="EY273" s="54"/>
      <c r="EZ273" s="77">
        <f>BR273</f>
        <v>2.5328478708247588</v>
      </c>
      <c r="FA273" s="83">
        <f>CA273</f>
        <v>3.4558592522777256</v>
      </c>
      <c r="FB273" s="83">
        <f>CJ273</f>
        <v>0</v>
      </c>
      <c r="FC273" s="81">
        <f>CS273</f>
        <v>-0.94577553593947039</v>
      </c>
      <c r="FD273" s="83">
        <f>DB273</f>
        <v>0.94906675102815563</v>
      </c>
      <c r="FE273" s="83">
        <f>DP273</f>
        <v>0.62295592586824478</v>
      </c>
      <c r="FF273" s="83">
        <f>DP273</f>
        <v>0.62295592586824478</v>
      </c>
      <c r="FG273" s="83">
        <f>DU273</f>
        <v>-1.2435877506606561</v>
      </c>
      <c r="FH273" s="2">
        <f>EW273/DE273*1000</f>
        <v>-1.2537219871493497</v>
      </c>
      <c r="FI273" s="2">
        <f>EX273/CM273*1000</f>
        <v>-0.31525851197982346</v>
      </c>
      <c r="FJ273" s="2"/>
      <c r="FK273" s="3">
        <f>EE273</f>
        <v>-8</v>
      </c>
    </row>
    <row r="274" spans="1:167" ht="12" customHeight="1" x14ac:dyDescent="0.25">
      <c r="A274" s="2">
        <v>1</v>
      </c>
      <c r="B274" s="10" t="s">
        <v>145</v>
      </c>
      <c r="C274" s="197">
        <v>13017</v>
      </c>
      <c r="D274" s="10"/>
      <c r="E274" s="2" t="s">
        <v>456</v>
      </c>
      <c r="F274" s="33"/>
      <c r="G274" s="33"/>
      <c r="H274" s="33"/>
      <c r="I274" s="33"/>
      <c r="J274" s="33"/>
      <c r="K274" s="33"/>
      <c r="L274" s="33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61"/>
      <c r="X274" s="45"/>
      <c r="Y274" s="3">
        <v>21</v>
      </c>
      <c r="Z274" s="147">
        <v>7</v>
      </c>
      <c r="AA274" s="3">
        <f>SUM(Y274:Z274)</f>
        <v>28</v>
      </c>
      <c r="AB274" s="178" t="s">
        <v>694</v>
      </c>
      <c r="AC274" s="178" t="s">
        <v>694</v>
      </c>
      <c r="AD274" s="178"/>
      <c r="AE274" s="178"/>
      <c r="AF274" s="178"/>
      <c r="AG274" s="178"/>
      <c r="AH274" s="178"/>
      <c r="AI274" s="178"/>
      <c r="AJ274" s="178" t="s">
        <v>694</v>
      </c>
      <c r="AK274" s="178">
        <v>21</v>
      </c>
      <c r="AL274" s="178"/>
      <c r="AM274" s="178" t="s">
        <v>694</v>
      </c>
      <c r="AN274" s="178" t="s">
        <v>694</v>
      </c>
      <c r="AO274" s="178"/>
      <c r="AP274" s="178"/>
      <c r="AQ274" s="178"/>
      <c r="AR274" s="178"/>
      <c r="AS274" s="178" t="s">
        <v>694</v>
      </c>
      <c r="AT274" s="178"/>
      <c r="AU274" s="29">
        <f>SUM(AB274:AT274)</f>
        <v>21</v>
      </c>
      <c r="AV274" s="178">
        <f>SUM(AB274:AJ274)</f>
        <v>0</v>
      </c>
      <c r="AW274" s="178">
        <f>SUM(AK274:AL274)</f>
        <v>21</v>
      </c>
      <c r="AX274" s="178">
        <f>SUM(AM274:AT274)</f>
        <v>0</v>
      </c>
      <c r="AY274" s="29">
        <f>SUM(AV274:AX274)</f>
        <v>21</v>
      </c>
      <c r="AZ274" s="3"/>
      <c r="BA274" s="2">
        <f>AV274</f>
        <v>0</v>
      </c>
      <c r="BB274" s="2">
        <f>AW274</f>
        <v>21</v>
      </c>
      <c r="BC274" s="2">
        <f>AX274</f>
        <v>0</v>
      </c>
      <c r="BD274" s="3">
        <f>AY274</f>
        <v>21</v>
      </c>
      <c r="BE274" s="3">
        <f>EK274</f>
        <v>1.7469156021399717</v>
      </c>
      <c r="BF274" s="2">
        <f>BA274/CV274*1000</f>
        <v>0</v>
      </c>
      <c r="BG274" s="2">
        <f>BB274/CV274*1000</f>
        <v>1.1464133639043563</v>
      </c>
      <c r="BH274" s="2">
        <f>BC274/CV274*1000</f>
        <v>0</v>
      </c>
      <c r="BI274" s="3">
        <f>BD274/CV274*1000</f>
        <v>1.1464133639043563</v>
      </c>
      <c r="BJ274" s="3"/>
      <c r="BK274" s="21">
        <v>18163</v>
      </c>
      <c r="BL274" s="3">
        <v>18120</v>
      </c>
      <c r="BM274" s="2">
        <v>43</v>
      </c>
      <c r="BN274" s="2">
        <v>43</v>
      </c>
      <c r="BO274" s="45"/>
      <c r="BP274" s="2">
        <f>BN274+BO274</f>
        <v>43</v>
      </c>
      <c r="BQ274" s="2">
        <f>BM274/BL274*1000</f>
        <v>2.3730684326710816</v>
      </c>
      <c r="BR274" s="2">
        <f>BP274/BL274*1000</f>
        <v>2.3730684326710816</v>
      </c>
      <c r="BS274" s="2"/>
      <c r="BT274" s="7">
        <v>17985</v>
      </c>
      <c r="BU274" s="3">
        <v>17963</v>
      </c>
      <c r="BV274" s="2">
        <f>BT274-BU274</f>
        <v>22</v>
      </c>
      <c r="BW274" s="2">
        <v>22</v>
      </c>
      <c r="BX274" s="61"/>
      <c r="BY274" s="2">
        <f>BW274+BX274</f>
        <v>22</v>
      </c>
      <c r="BZ274" s="2">
        <f>BV274/BU274*1000</f>
        <v>1.224739742804654</v>
      </c>
      <c r="CA274" s="2">
        <f>BY274/BU274*1000</f>
        <v>1.224739742804654</v>
      </c>
      <c r="CB274" s="2"/>
      <c r="CC274" s="105">
        <v>17985</v>
      </c>
      <c r="CD274" s="3">
        <v>17971</v>
      </c>
      <c r="CE274" s="2">
        <f>CC274-CD274</f>
        <v>14</v>
      </c>
      <c r="CF274" s="2">
        <v>14</v>
      </c>
      <c r="CG274" s="61"/>
      <c r="CH274" s="2">
        <f>CF274+CG274</f>
        <v>14</v>
      </c>
      <c r="CI274" s="2">
        <f>CE274/CD274*1000</f>
        <v>0.77903288631684386</v>
      </c>
      <c r="CJ274" s="2">
        <f>CH274/CD274*1000</f>
        <v>0.77903288631684386</v>
      </c>
      <c r="CK274" s="2"/>
      <c r="CL274" s="105">
        <v>18065</v>
      </c>
      <c r="CM274" s="3">
        <v>18043</v>
      </c>
      <c r="CN274" s="2">
        <f>CL274-CM274</f>
        <v>22</v>
      </c>
      <c r="CO274" s="2">
        <f>CN274</f>
        <v>22</v>
      </c>
      <c r="CP274" s="61"/>
      <c r="CQ274" s="2">
        <f>CO274+CP274</f>
        <v>22</v>
      </c>
      <c r="CR274" s="2">
        <f>CN274/CM274*1000</f>
        <v>1.2193094274788006</v>
      </c>
      <c r="CS274" s="2">
        <f>CQ274/CM274*1000</f>
        <v>1.2193094274788006</v>
      </c>
      <c r="CT274" s="2"/>
      <c r="CU274" s="132">
        <v>18350</v>
      </c>
      <c r="CV274" s="3">
        <v>18318</v>
      </c>
      <c r="CW274" s="2">
        <f>CU274-CV274</f>
        <v>32</v>
      </c>
      <c r="CX274" s="2">
        <f>CW274</f>
        <v>32</v>
      </c>
      <c r="CY274" s="61"/>
      <c r="CZ274" s="2">
        <f>CX274+CY274</f>
        <v>32</v>
      </c>
      <c r="DA274" s="2">
        <f>CW274/CV274*1000</f>
        <v>1.7469156021399717</v>
      </c>
      <c r="DB274" s="2">
        <f>CZ274/CV274*1000</f>
        <v>1.7469156021399717</v>
      </c>
      <c r="DC274" s="2"/>
      <c r="DD274" s="132">
        <v>18511</v>
      </c>
      <c r="DE274" s="3">
        <v>18472</v>
      </c>
      <c r="DF274" s="2">
        <f>DD274-DE274</f>
        <v>39</v>
      </c>
      <c r="DG274" s="2">
        <f>DF274</f>
        <v>39</v>
      </c>
      <c r="DH274" s="61"/>
      <c r="DI274" s="2">
        <f>DG274+DH274</f>
        <v>39</v>
      </c>
      <c r="DJ274" s="2">
        <f>DF274/DE274*1000</f>
        <v>2.1113035946297098</v>
      </c>
      <c r="DK274" s="2">
        <f>DI274/DE274*1000</f>
        <v>2.1113035946297098</v>
      </c>
      <c r="DL274" s="2"/>
      <c r="DM274" s="132">
        <v>18591</v>
      </c>
      <c r="DN274" s="2">
        <v>18576</v>
      </c>
      <c r="DO274" s="3">
        <f>DM274-DN274</f>
        <v>15</v>
      </c>
      <c r="DP274" s="3">
        <f>DO274/DN274*1000</f>
        <v>0.8074935400516795</v>
      </c>
      <c r="DQ274" s="2"/>
      <c r="DR274" s="132">
        <v>18653</v>
      </c>
      <c r="DS274" s="2">
        <v>18651</v>
      </c>
      <c r="DT274" s="3">
        <f>DR274-DS274</f>
        <v>2</v>
      </c>
      <c r="DU274" s="3">
        <f>DT274/DS274*1000</f>
        <v>0.10723285614712348</v>
      </c>
      <c r="DV274" s="2"/>
      <c r="DW274" s="2"/>
      <c r="DX274" s="77">
        <f>BP274</f>
        <v>43</v>
      </c>
      <c r="DY274" s="83">
        <f>BY274</f>
        <v>22</v>
      </c>
      <c r="DZ274" s="83">
        <f>CH274</f>
        <v>14</v>
      </c>
      <c r="EA274" s="81">
        <f>CQ274</f>
        <v>22</v>
      </c>
      <c r="EB274" s="81">
        <f>CZ274</f>
        <v>32</v>
      </c>
      <c r="EC274" s="81">
        <f>DI274</f>
        <v>39</v>
      </c>
      <c r="ED274" s="81">
        <f>DO274</f>
        <v>15</v>
      </c>
      <c r="EE274" s="81">
        <f>DT274</f>
        <v>2</v>
      </c>
      <c r="EF274" s="2"/>
      <c r="EG274" s="77">
        <f>DX274/BL274*1000</f>
        <v>2.3730684326710816</v>
      </c>
      <c r="EH274" s="83">
        <f>DY274/BU274*1000</f>
        <v>1.224739742804654</v>
      </c>
      <c r="EI274" s="83">
        <f>DZ274/CD274*1000</f>
        <v>0.77903288631684386</v>
      </c>
      <c r="EJ274" s="81">
        <f>EA274/CM274*1000</f>
        <v>1.2193094274788006</v>
      </c>
      <c r="EK274" s="81">
        <f>EB274/CV274*1000</f>
        <v>1.7469156021399717</v>
      </c>
      <c r="EL274" s="81">
        <f>EC274/DN274*1000</f>
        <v>2.099483204134367</v>
      </c>
      <c r="EM274" s="81">
        <f>ED274/DN274*1000</f>
        <v>0.8074935400516795</v>
      </c>
      <c r="EN274" s="81">
        <f>EE274/DS274*1000</f>
        <v>0.10723285614712348</v>
      </c>
      <c r="EO274" s="2"/>
      <c r="EP274" s="83">
        <f>DY274-DX274</f>
        <v>-21</v>
      </c>
      <c r="EQ274" s="83">
        <f>DZ274-DY274</f>
        <v>-8</v>
      </c>
      <c r="ER274" s="83">
        <f>EA274-DZ274</f>
        <v>8</v>
      </c>
      <c r="ES274" s="83">
        <f>EB274-EA274</f>
        <v>10</v>
      </c>
      <c r="ET274" s="83">
        <f>EC274-EB274</f>
        <v>7</v>
      </c>
      <c r="EU274" s="83">
        <f>ED274-EC274</f>
        <v>-24</v>
      </c>
      <c r="EV274" s="83">
        <f>EE274-ED274</f>
        <v>-13</v>
      </c>
      <c r="EW274" s="2">
        <f>EU274+EV274</f>
        <v>-37</v>
      </c>
      <c r="EX274" s="2">
        <f>SUM(ES274:EV274)</f>
        <v>-20</v>
      </c>
      <c r="EY274" s="54"/>
      <c r="EZ274" s="77">
        <f>BR274</f>
        <v>2.3730684326710816</v>
      </c>
      <c r="FA274" s="83">
        <f>CA274</f>
        <v>1.224739742804654</v>
      </c>
      <c r="FB274" s="83">
        <f>CJ274</f>
        <v>0.77903288631684386</v>
      </c>
      <c r="FC274" s="81">
        <f>CS274</f>
        <v>1.2193094274788006</v>
      </c>
      <c r="FD274" s="83">
        <f>DB274</f>
        <v>1.7469156021399717</v>
      </c>
      <c r="FE274" s="83">
        <f>DP274</f>
        <v>0.8074935400516795</v>
      </c>
      <c r="FF274" s="83">
        <f>DP274</f>
        <v>0.8074935400516795</v>
      </c>
      <c r="FG274" s="83">
        <f>DU274</f>
        <v>0.10723285614712348</v>
      </c>
      <c r="FH274" s="2">
        <f>EW274/DE274*1000</f>
        <v>-2.00303161541793</v>
      </c>
      <c r="FI274" s="2">
        <f>EX274/CM274*1000</f>
        <v>-1.1084631158898188</v>
      </c>
      <c r="FJ274" s="2"/>
      <c r="FK274" s="3">
        <f>EE274</f>
        <v>2</v>
      </c>
    </row>
    <row r="275" spans="1:167" ht="12" customHeight="1" x14ac:dyDescent="0.25">
      <c r="A275" s="2">
        <v>1</v>
      </c>
      <c r="B275" s="10" t="s">
        <v>147</v>
      </c>
      <c r="C275" s="197">
        <v>24048</v>
      </c>
      <c r="D275" s="10"/>
      <c r="E275" s="2" t="s">
        <v>457</v>
      </c>
      <c r="F275" s="33"/>
      <c r="G275" s="33"/>
      <c r="H275" s="33"/>
      <c r="I275" s="33"/>
      <c r="J275" s="33"/>
      <c r="K275" s="33"/>
      <c r="L275" s="33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61"/>
      <c r="X275" s="45"/>
      <c r="Y275" s="3">
        <v>0</v>
      </c>
      <c r="Z275" s="147">
        <v>18</v>
      </c>
      <c r="AA275" s="3">
        <f>SUM(Y275:Z275)</f>
        <v>18</v>
      </c>
      <c r="AB275" s="178"/>
      <c r="AC275" s="178"/>
      <c r="AD275" s="178"/>
      <c r="AE275" s="178"/>
      <c r="AF275" s="178"/>
      <c r="AG275" s="178"/>
      <c r="AH275" s="178"/>
      <c r="AI275" s="178"/>
      <c r="AJ275" s="178"/>
      <c r="AK275" s="178">
        <v>6</v>
      </c>
      <c r="AL275" s="178"/>
      <c r="AM275" s="178"/>
      <c r="AN275" s="178"/>
      <c r="AO275" s="178"/>
      <c r="AP275" s="178"/>
      <c r="AQ275" s="178"/>
      <c r="AR275" s="178"/>
      <c r="AS275" s="178"/>
      <c r="AT275" s="178"/>
      <c r="AU275" s="29">
        <f>SUM(AB275:AT275)</f>
        <v>6</v>
      </c>
      <c r="AV275" s="178">
        <f>SUM(AB275:AJ275)</f>
        <v>0</v>
      </c>
      <c r="AW275" s="178">
        <f>SUM(AK275:AL275)</f>
        <v>6</v>
      </c>
      <c r="AX275" s="178">
        <f>SUM(AM275:AT275)</f>
        <v>0</v>
      </c>
      <c r="AY275" s="29">
        <f>SUM(AV275:AX275)</f>
        <v>6</v>
      </c>
      <c r="AZ275" s="3"/>
      <c r="BA275" s="2">
        <f>AV275</f>
        <v>0</v>
      </c>
      <c r="BB275" s="2">
        <f>AW275</f>
        <v>6</v>
      </c>
      <c r="BC275" s="2">
        <f>AX275</f>
        <v>0</v>
      </c>
      <c r="BD275" s="3">
        <f>AY275</f>
        <v>6</v>
      </c>
      <c r="BE275" s="3">
        <f>EK275</f>
        <v>0.70153558344376021</v>
      </c>
      <c r="BF275" s="2">
        <f>BA275/CV275*1000</f>
        <v>0</v>
      </c>
      <c r="BG275" s="2">
        <f>BB275/CV275*1000</f>
        <v>0.46769038896250681</v>
      </c>
      <c r="BH275" s="2">
        <f>BC275/CV275*1000</f>
        <v>0</v>
      </c>
      <c r="BI275" s="3">
        <f>BD275/CV275*1000</f>
        <v>0.46769038896250681</v>
      </c>
      <c r="BJ275" s="3"/>
      <c r="BK275" s="21">
        <v>12791</v>
      </c>
      <c r="BL275" s="3">
        <v>12776</v>
      </c>
      <c r="BM275" s="2">
        <v>15</v>
      </c>
      <c r="BN275" s="2">
        <v>15</v>
      </c>
      <c r="BO275" s="45"/>
      <c r="BP275" s="2">
        <f>BN275+BO275</f>
        <v>15</v>
      </c>
      <c r="BQ275" s="2">
        <f>BM275/BL275*1000</f>
        <v>1.1740763932373199</v>
      </c>
      <c r="BR275" s="2">
        <f>BP275/BL275*1000</f>
        <v>1.1740763932373199</v>
      </c>
      <c r="BS275" s="2"/>
      <c r="BT275" s="7">
        <v>12909</v>
      </c>
      <c r="BU275" s="3">
        <v>12893</v>
      </c>
      <c r="BV275" s="2">
        <f>BT275-BU275</f>
        <v>16</v>
      </c>
      <c r="BW275" s="2">
        <v>16</v>
      </c>
      <c r="BX275" s="61"/>
      <c r="BY275" s="2">
        <f>BW275+BX275</f>
        <v>16</v>
      </c>
      <c r="BZ275" s="2">
        <f>BV275/BU275*1000</f>
        <v>1.2409834794074304</v>
      </c>
      <c r="CA275" s="2">
        <f>BY275/BU275*1000</f>
        <v>1.2409834794074304</v>
      </c>
      <c r="CB275" s="2"/>
      <c r="CC275" s="105">
        <v>12884</v>
      </c>
      <c r="CD275" s="3">
        <v>12876</v>
      </c>
      <c r="CE275" s="2">
        <f>CC275-CD275</f>
        <v>8</v>
      </c>
      <c r="CF275" s="2">
        <v>8</v>
      </c>
      <c r="CG275" s="61"/>
      <c r="CH275" s="2">
        <f>CF275+CG275</f>
        <v>8</v>
      </c>
      <c r="CI275" s="2">
        <f>CE275/CD275*1000</f>
        <v>0.6213109661385523</v>
      </c>
      <c r="CJ275" s="2">
        <f>CH275/CD275*1000</f>
        <v>0.6213109661385523</v>
      </c>
      <c r="CK275" s="2"/>
      <c r="CL275" s="105">
        <v>12799</v>
      </c>
      <c r="CM275" s="3">
        <v>12789</v>
      </c>
      <c r="CN275" s="2">
        <f>CL275-CM275</f>
        <v>10</v>
      </c>
      <c r="CO275" s="2">
        <f>CN275</f>
        <v>10</v>
      </c>
      <c r="CP275" s="61"/>
      <c r="CQ275" s="2">
        <f>CO275+CP275</f>
        <v>10</v>
      </c>
      <c r="CR275" s="2">
        <f>CN275/CM275*1000</f>
        <v>0.78192196418797399</v>
      </c>
      <c r="CS275" s="2">
        <f>CQ275/CM275*1000</f>
        <v>0.78192196418797399</v>
      </c>
      <c r="CT275" s="2"/>
      <c r="CU275" s="132">
        <v>12838</v>
      </c>
      <c r="CV275" s="3">
        <v>12829</v>
      </c>
      <c r="CW275" s="2">
        <f>CU275-CV275</f>
        <v>9</v>
      </c>
      <c r="CX275" s="2">
        <f>CW275</f>
        <v>9</v>
      </c>
      <c r="CY275" s="61"/>
      <c r="CZ275" s="2">
        <f>CX275+CY275</f>
        <v>9</v>
      </c>
      <c r="DA275" s="2">
        <f>CW275/CV275*1000</f>
        <v>0.70153558344376021</v>
      </c>
      <c r="DB275" s="2">
        <f>CZ275/CV275*1000</f>
        <v>0.70153558344376021</v>
      </c>
      <c r="DC275" s="2"/>
      <c r="DD275" s="132">
        <v>12717</v>
      </c>
      <c r="DE275" s="3">
        <v>12665</v>
      </c>
      <c r="DF275" s="2">
        <f>DD275-DE275</f>
        <v>52</v>
      </c>
      <c r="DG275" s="2">
        <f>DF275</f>
        <v>52</v>
      </c>
      <c r="DH275" s="61"/>
      <c r="DI275" s="2">
        <f>DG275+DH275</f>
        <v>52</v>
      </c>
      <c r="DJ275" s="2">
        <f>DF275/DE275*1000</f>
        <v>4.1058033951835764</v>
      </c>
      <c r="DK275" s="2">
        <f>DI275/DE275*1000</f>
        <v>4.1058033951835764</v>
      </c>
      <c r="DL275" s="2"/>
      <c r="DM275" s="132">
        <v>12742</v>
      </c>
      <c r="DN275" s="2">
        <v>12732</v>
      </c>
      <c r="DO275" s="3">
        <f>DM275-DN275</f>
        <v>10</v>
      </c>
      <c r="DP275" s="3">
        <f>DO275/DN275*1000</f>
        <v>0.78542255733584665</v>
      </c>
      <c r="DQ275" s="2"/>
      <c r="DR275" s="132">
        <v>12852</v>
      </c>
      <c r="DS275" s="2">
        <v>12815</v>
      </c>
      <c r="DT275" s="3">
        <f>DR275-DS275</f>
        <v>37</v>
      </c>
      <c r="DU275" s="3">
        <f>DT275/DS275*1000</f>
        <v>2.887241513850956</v>
      </c>
      <c r="DV275" s="2"/>
      <c r="DW275" s="2"/>
      <c r="DX275" s="77">
        <f>BP275</f>
        <v>15</v>
      </c>
      <c r="DY275" s="83">
        <f>BY275</f>
        <v>16</v>
      </c>
      <c r="DZ275" s="83">
        <f>CH275</f>
        <v>8</v>
      </c>
      <c r="EA275" s="81">
        <f>CQ275</f>
        <v>10</v>
      </c>
      <c r="EB275" s="81">
        <f>CZ275</f>
        <v>9</v>
      </c>
      <c r="EC275" s="81">
        <f>DI275</f>
        <v>52</v>
      </c>
      <c r="ED275" s="81">
        <f>DO275</f>
        <v>10</v>
      </c>
      <c r="EE275" s="81">
        <f>DT275</f>
        <v>37</v>
      </c>
      <c r="EF275" s="2"/>
      <c r="EG275" s="77">
        <f>DX275/BL275*1000</f>
        <v>1.1740763932373199</v>
      </c>
      <c r="EH275" s="83">
        <f>DY275/BU275*1000</f>
        <v>1.2409834794074304</v>
      </c>
      <c r="EI275" s="83">
        <f>DZ275/CD275*1000</f>
        <v>0.6213109661385523</v>
      </c>
      <c r="EJ275" s="81">
        <f>EA275/CM275*1000</f>
        <v>0.78192196418797399</v>
      </c>
      <c r="EK275" s="81">
        <f>EB275/CV275*1000</f>
        <v>0.70153558344376021</v>
      </c>
      <c r="EL275" s="81">
        <f>EC275/DN275*1000</f>
        <v>4.0841972981464032</v>
      </c>
      <c r="EM275" s="81">
        <f>ED275/DN275*1000</f>
        <v>0.78542255733584665</v>
      </c>
      <c r="EN275" s="81">
        <f>EE275/DS275*1000</f>
        <v>2.887241513850956</v>
      </c>
      <c r="EO275" s="2"/>
      <c r="EP275" s="83">
        <f>DY275-DX275</f>
        <v>1</v>
      </c>
      <c r="EQ275" s="83">
        <f>DZ275-DY275</f>
        <v>-8</v>
      </c>
      <c r="ER275" s="83">
        <f>EA275-DZ275</f>
        <v>2</v>
      </c>
      <c r="ES275" s="83">
        <f>EB275-EA275</f>
        <v>-1</v>
      </c>
      <c r="ET275" s="83">
        <f>EC275-EB275</f>
        <v>43</v>
      </c>
      <c r="EU275" s="83">
        <f>ED275-EC275</f>
        <v>-42</v>
      </c>
      <c r="EV275" s="83">
        <f>EE275-ED275</f>
        <v>27</v>
      </c>
      <c r="EW275" s="2">
        <f>EU275+EV275</f>
        <v>-15</v>
      </c>
      <c r="EX275" s="2">
        <f>SUM(ES275:EV275)</f>
        <v>27</v>
      </c>
      <c r="EY275" s="54"/>
      <c r="EZ275" s="77">
        <f>BR275</f>
        <v>1.1740763932373199</v>
      </c>
      <c r="FA275" s="83">
        <f>CA275</f>
        <v>1.2409834794074304</v>
      </c>
      <c r="FB275" s="83">
        <f>CJ275</f>
        <v>0.6213109661385523</v>
      </c>
      <c r="FC275" s="81">
        <f>CS275</f>
        <v>0.78192196418797399</v>
      </c>
      <c r="FD275" s="83">
        <f>DB275</f>
        <v>0.70153558344376021</v>
      </c>
      <c r="FE275" s="83">
        <f>DP275</f>
        <v>0.78542255733584665</v>
      </c>
      <c r="FF275" s="83">
        <f>DP275</f>
        <v>0.78542255733584665</v>
      </c>
      <c r="FG275" s="83">
        <f>DU275</f>
        <v>2.887241513850956</v>
      </c>
      <c r="FH275" s="2">
        <f>EW275/DE275*1000</f>
        <v>-1.1843663639952626</v>
      </c>
      <c r="FI275" s="2">
        <f>EX275/CM275*1000</f>
        <v>2.1111893033075302</v>
      </c>
      <c r="FJ275" s="2"/>
      <c r="FK275" s="3">
        <f>EE275</f>
        <v>37</v>
      </c>
    </row>
    <row r="276" spans="1:167" ht="12" customHeight="1" x14ac:dyDescent="0.25">
      <c r="A276" s="2">
        <v>3</v>
      </c>
      <c r="B276" s="10" t="s">
        <v>152</v>
      </c>
      <c r="C276" s="197">
        <v>63040</v>
      </c>
      <c r="D276" s="10"/>
      <c r="E276" s="2" t="s">
        <v>458</v>
      </c>
      <c r="F276" s="33"/>
      <c r="G276" s="33"/>
      <c r="H276" s="33"/>
      <c r="I276" s="33"/>
      <c r="J276" s="33"/>
      <c r="K276" s="33"/>
      <c r="L276" s="33"/>
      <c r="M276" s="45"/>
      <c r="N276" s="45"/>
      <c r="O276" s="45"/>
      <c r="P276" s="45"/>
      <c r="Q276" s="45"/>
      <c r="R276" s="45"/>
      <c r="S276" s="45"/>
      <c r="T276" s="45"/>
      <c r="U276" s="45">
        <v>200</v>
      </c>
      <c r="V276" s="45"/>
      <c r="W276" s="61"/>
      <c r="X276" s="45">
        <f>SUM(M276:W276)</f>
        <v>200</v>
      </c>
      <c r="Y276" s="3">
        <v>5</v>
      </c>
      <c r="Z276" s="147">
        <v>5</v>
      </c>
      <c r="AA276" s="3">
        <f>SUM(Y276:Z276)</f>
        <v>10</v>
      </c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29"/>
      <c r="AV276" s="148"/>
      <c r="AW276" s="148"/>
      <c r="AX276" s="148"/>
      <c r="AY276" s="29"/>
      <c r="AZ276" s="3"/>
      <c r="BA276" s="188">
        <f>AV276</f>
        <v>0</v>
      </c>
      <c r="BB276" s="2">
        <f>AW276</f>
        <v>0</v>
      </c>
      <c r="BC276" s="2">
        <f>AX276</f>
        <v>0</v>
      </c>
      <c r="BD276" s="147">
        <f>AY276</f>
        <v>0</v>
      </c>
      <c r="BE276" s="3">
        <f>EK276</f>
        <v>4.4896463258200479</v>
      </c>
      <c r="BF276" s="188">
        <f>BA276/CV276*1000</f>
        <v>0</v>
      </c>
      <c r="BG276" s="2">
        <f>BB276/CV276*1000</f>
        <v>0</v>
      </c>
      <c r="BH276" s="2">
        <f>BC276/CV276*1000</f>
        <v>0</v>
      </c>
      <c r="BI276" s="147">
        <f>BD276/CV276*1000</f>
        <v>0</v>
      </c>
      <c r="BJ276" s="3"/>
      <c r="BK276" s="21">
        <v>10943</v>
      </c>
      <c r="BL276" s="3">
        <v>10859</v>
      </c>
      <c r="BM276" s="2">
        <v>84</v>
      </c>
      <c r="BN276" s="2">
        <v>84</v>
      </c>
      <c r="BO276" s="45"/>
      <c r="BP276" s="2">
        <f>BN276+BO276</f>
        <v>84</v>
      </c>
      <c r="BQ276" s="2">
        <f>BM276/BL276*1000</f>
        <v>7.7355189243945119</v>
      </c>
      <c r="BR276" s="2">
        <f>BP276/BL276*1000</f>
        <v>7.7355189243945119</v>
      </c>
      <c r="BS276" s="2"/>
      <c r="BT276" s="7">
        <v>10971</v>
      </c>
      <c r="BU276" s="3">
        <v>10886</v>
      </c>
      <c r="BV276" s="2">
        <f>BT276-BU276</f>
        <v>85</v>
      </c>
      <c r="BW276" s="2">
        <v>85</v>
      </c>
      <c r="BX276" s="61"/>
      <c r="BY276" s="2">
        <f>BW276+BX276</f>
        <v>85</v>
      </c>
      <c r="BZ276" s="2">
        <f>BV276/BU276*1000</f>
        <v>7.8081940106558889</v>
      </c>
      <c r="CA276" s="2">
        <f>BY276/BU276*1000</f>
        <v>7.8081940106558889</v>
      </c>
      <c r="CB276" s="2"/>
      <c r="CC276" s="105">
        <v>10927</v>
      </c>
      <c r="CD276" s="3">
        <v>10861</v>
      </c>
      <c r="CE276" s="2">
        <f>CC276-CD276</f>
        <v>66</v>
      </c>
      <c r="CF276" s="2">
        <v>66</v>
      </c>
      <c r="CG276" s="61"/>
      <c r="CH276" s="2">
        <f>CF276+CG276</f>
        <v>66</v>
      </c>
      <c r="CI276" s="2">
        <f>CE276/CD276*1000</f>
        <v>6.0767885093453637</v>
      </c>
      <c r="CJ276" s="2">
        <f>CH276/CD276*1000</f>
        <v>6.0767885093453637</v>
      </c>
      <c r="CK276" s="2"/>
      <c r="CL276" s="105">
        <v>10961</v>
      </c>
      <c r="CM276" s="3">
        <v>10884</v>
      </c>
      <c r="CN276" s="2">
        <f>CL276-CM276</f>
        <v>77</v>
      </c>
      <c r="CO276" s="2">
        <f>CN276</f>
        <v>77</v>
      </c>
      <c r="CP276" s="61"/>
      <c r="CQ276" s="2">
        <f>CO276+CP276</f>
        <v>77</v>
      </c>
      <c r="CR276" s="2">
        <f>CN276/CM276*1000</f>
        <v>7.0746049246600515</v>
      </c>
      <c r="CS276" s="2">
        <f>CQ276/CM276*1000</f>
        <v>7.0746049246600515</v>
      </c>
      <c r="CT276" s="2"/>
      <c r="CU276" s="132">
        <v>10963</v>
      </c>
      <c r="CV276" s="3">
        <v>10914</v>
      </c>
      <c r="CW276" s="2">
        <f>CU276-CV276</f>
        <v>49</v>
      </c>
      <c r="CX276" s="2">
        <f>CW276</f>
        <v>49</v>
      </c>
      <c r="CY276" s="61"/>
      <c r="CZ276" s="2">
        <f>CX276+CY276</f>
        <v>49</v>
      </c>
      <c r="DA276" s="2">
        <f>CW276/CV276*1000</f>
        <v>4.4896463258200479</v>
      </c>
      <c r="DB276" s="2">
        <f>CZ276/CV276*1000</f>
        <v>4.4896463258200479</v>
      </c>
      <c r="DC276" s="2"/>
      <c r="DD276" s="132">
        <v>11006</v>
      </c>
      <c r="DE276" s="3">
        <v>10964</v>
      </c>
      <c r="DF276" s="2">
        <f>DD276-DE276</f>
        <v>42</v>
      </c>
      <c r="DG276" s="2">
        <f>DF276</f>
        <v>42</v>
      </c>
      <c r="DH276" s="61"/>
      <c r="DI276" s="2">
        <f>DG276+DH276</f>
        <v>42</v>
      </c>
      <c r="DJ276" s="2">
        <f>DF276/DE276*1000</f>
        <v>3.8307187157971545</v>
      </c>
      <c r="DK276" s="2">
        <f>DI276/DE276*1000</f>
        <v>3.8307187157971545</v>
      </c>
      <c r="DL276" s="2"/>
      <c r="DM276" s="132">
        <v>11091</v>
      </c>
      <c r="DN276" s="2">
        <v>11045</v>
      </c>
      <c r="DO276" s="3">
        <f>DM276-DN276</f>
        <v>46</v>
      </c>
      <c r="DP276" s="3">
        <f>DO276/DN276*1000</f>
        <v>4.164780443639656</v>
      </c>
      <c r="DQ276" s="2"/>
      <c r="DR276" s="132">
        <v>11155</v>
      </c>
      <c r="DS276" s="2">
        <v>11093</v>
      </c>
      <c r="DT276" s="3">
        <f>DR276-DS276</f>
        <v>62</v>
      </c>
      <c r="DU276" s="3">
        <f>DT276/DS276*1000</f>
        <v>5.5891102497070229</v>
      </c>
      <c r="DV276" s="2"/>
      <c r="DW276" s="2"/>
      <c r="DX276" s="77">
        <f>BP276</f>
        <v>84</v>
      </c>
      <c r="DY276" s="83">
        <f>BY276</f>
        <v>85</v>
      </c>
      <c r="DZ276" s="83">
        <f>CH276</f>
        <v>66</v>
      </c>
      <c r="EA276" s="81">
        <f>CQ276</f>
        <v>77</v>
      </c>
      <c r="EB276" s="81">
        <f>CZ276</f>
        <v>49</v>
      </c>
      <c r="EC276" s="81">
        <f>DI276</f>
        <v>42</v>
      </c>
      <c r="ED276" s="81">
        <f>DO276</f>
        <v>46</v>
      </c>
      <c r="EE276" s="81">
        <f>DT276</f>
        <v>62</v>
      </c>
      <c r="EF276" s="2"/>
      <c r="EG276" s="77">
        <f>DX276/BL276*1000</f>
        <v>7.7355189243945119</v>
      </c>
      <c r="EH276" s="83">
        <f>DY276/BU276*1000</f>
        <v>7.8081940106558889</v>
      </c>
      <c r="EI276" s="83">
        <f>DZ276/CD276*1000</f>
        <v>6.0767885093453637</v>
      </c>
      <c r="EJ276" s="81">
        <f>EA276/CM276*1000</f>
        <v>7.0746049246600515</v>
      </c>
      <c r="EK276" s="81">
        <f>EB276/CV276*1000</f>
        <v>4.4896463258200479</v>
      </c>
      <c r="EL276" s="81">
        <f>EC276/DN276*1000</f>
        <v>3.8026256224535993</v>
      </c>
      <c r="EM276" s="81">
        <f>ED276/DN276*1000</f>
        <v>4.164780443639656</v>
      </c>
      <c r="EN276" s="81">
        <f>EE276/DS276*1000</f>
        <v>5.5891102497070229</v>
      </c>
      <c r="EO276" s="2"/>
      <c r="EP276" s="83">
        <f>DY276-DX276</f>
        <v>1</v>
      </c>
      <c r="EQ276" s="83">
        <f>DZ276-DY276</f>
        <v>-19</v>
      </c>
      <c r="ER276" s="83">
        <f>EA276-DZ276</f>
        <v>11</v>
      </c>
      <c r="ES276" s="83">
        <f>EB276-EA276</f>
        <v>-28</v>
      </c>
      <c r="ET276" s="83">
        <f>EC276-EB276</f>
        <v>-7</v>
      </c>
      <c r="EU276" s="83">
        <f>ED276-EC276</f>
        <v>4</v>
      </c>
      <c r="EV276" s="83">
        <f>EE276-ED276</f>
        <v>16</v>
      </c>
      <c r="EW276" s="2">
        <f>EU276+EV276</f>
        <v>20</v>
      </c>
      <c r="EX276" s="2">
        <f>SUM(ES276:EV276)</f>
        <v>-15</v>
      </c>
      <c r="EY276" s="54"/>
      <c r="EZ276" s="77">
        <f>BR276</f>
        <v>7.7355189243945119</v>
      </c>
      <c r="FA276" s="83">
        <f>CA276</f>
        <v>7.8081940106558889</v>
      </c>
      <c r="FB276" s="83">
        <f>CJ276</f>
        <v>6.0767885093453637</v>
      </c>
      <c r="FC276" s="81">
        <f>CS276</f>
        <v>7.0746049246600515</v>
      </c>
      <c r="FD276" s="83">
        <f>DB276</f>
        <v>4.4896463258200479</v>
      </c>
      <c r="FE276" s="83">
        <f>DP276</f>
        <v>4.164780443639656</v>
      </c>
      <c r="FF276" s="83">
        <f>DP276</f>
        <v>4.164780443639656</v>
      </c>
      <c r="FG276" s="83">
        <f>DU276</f>
        <v>5.5891102497070229</v>
      </c>
      <c r="FH276" s="2">
        <f>EW276/DE276*1000</f>
        <v>1.8241517694272165</v>
      </c>
      <c r="FI276" s="2">
        <f>EX276/CM276*1000</f>
        <v>-1.3781697905181918</v>
      </c>
      <c r="FJ276" s="2"/>
      <c r="FK276" s="3">
        <f>EE276</f>
        <v>62</v>
      </c>
    </row>
    <row r="277" spans="1:167" ht="12" customHeight="1" x14ac:dyDescent="0.25">
      <c r="A277" s="2">
        <v>1</v>
      </c>
      <c r="B277" s="10" t="s">
        <v>153</v>
      </c>
      <c r="C277" s="197">
        <v>72018</v>
      </c>
      <c r="D277" s="10"/>
      <c r="E277" s="2" t="s">
        <v>459</v>
      </c>
      <c r="F277" s="33"/>
      <c r="G277" s="33"/>
      <c r="H277" s="33"/>
      <c r="I277" s="33"/>
      <c r="J277" s="33"/>
      <c r="K277" s="33"/>
      <c r="L277" s="33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61"/>
      <c r="X277" s="45"/>
      <c r="Y277" s="3">
        <v>8</v>
      </c>
      <c r="Z277" s="147">
        <v>6</v>
      </c>
      <c r="AA277" s="3">
        <f>SUM(Y277:Z277)</f>
        <v>14</v>
      </c>
      <c r="AB277" s="178" t="s">
        <v>694</v>
      </c>
      <c r="AC277" s="178" t="s">
        <v>694</v>
      </c>
      <c r="AD277" s="178"/>
      <c r="AE277" s="178"/>
      <c r="AF277" s="178"/>
      <c r="AG277" s="178"/>
      <c r="AH277" s="178"/>
      <c r="AI277" s="178"/>
      <c r="AJ277" s="178"/>
      <c r="AK277" s="178">
        <v>8</v>
      </c>
      <c r="AL277" s="178"/>
      <c r="AM277" s="178" t="s">
        <v>694</v>
      </c>
      <c r="AN277" s="178" t="s">
        <v>694</v>
      </c>
      <c r="AO277" s="178"/>
      <c r="AP277" s="178"/>
      <c r="AQ277" s="178"/>
      <c r="AR277" s="178"/>
      <c r="AS277" s="178" t="s">
        <v>694</v>
      </c>
      <c r="AT277" s="178"/>
      <c r="AU277" s="29">
        <f>SUM(AB277:AT277)</f>
        <v>8</v>
      </c>
      <c r="AV277" s="178">
        <f>SUM(AB277:AJ277)</f>
        <v>0</v>
      </c>
      <c r="AW277" s="178">
        <f>SUM(AK277:AL277)</f>
        <v>8</v>
      </c>
      <c r="AX277" s="178">
        <f>SUM(AM277:AT277)</f>
        <v>0</v>
      </c>
      <c r="AY277" s="29">
        <f>SUM(AV277:AX277)</f>
        <v>8</v>
      </c>
      <c r="AZ277" s="3"/>
      <c r="BA277" s="2">
        <f>AV277</f>
        <v>0</v>
      </c>
      <c r="BB277" s="2">
        <f>AW277</f>
        <v>8</v>
      </c>
      <c r="BC277" s="2">
        <f>AX277</f>
        <v>0</v>
      </c>
      <c r="BD277" s="3">
        <f>AY277</f>
        <v>8</v>
      </c>
      <c r="BE277" s="3">
        <f>EK277</f>
        <v>0.89409087214500527</v>
      </c>
      <c r="BF277" s="2">
        <f>BA277/CV277*1000</f>
        <v>0</v>
      </c>
      <c r="BG277" s="2">
        <f>BB277/CV277*1000</f>
        <v>0.65024790701454926</v>
      </c>
      <c r="BH277" s="2">
        <f>BC277/CV277*1000</f>
        <v>0</v>
      </c>
      <c r="BI277" s="3">
        <f>BD277/CV277*1000</f>
        <v>0.65024790701454926</v>
      </c>
      <c r="BJ277" s="3"/>
      <c r="BK277" s="21">
        <v>12257</v>
      </c>
      <c r="BL277" s="3">
        <v>12239</v>
      </c>
      <c r="BM277" s="2">
        <v>18</v>
      </c>
      <c r="BN277" s="2">
        <v>18</v>
      </c>
      <c r="BO277" s="45"/>
      <c r="BP277" s="2">
        <f>BN277+BO277</f>
        <v>18</v>
      </c>
      <c r="BQ277" s="2">
        <f>BM277/BL277*1000</f>
        <v>1.470708391208432</v>
      </c>
      <c r="BR277" s="2">
        <f>BP277/BL277*1000</f>
        <v>1.470708391208432</v>
      </c>
      <c r="BS277" s="2"/>
      <c r="BT277" s="7">
        <v>12350</v>
      </c>
      <c r="BU277" s="3">
        <v>12336</v>
      </c>
      <c r="BV277" s="2">
        <f>BT277-BU277</f>
        <v>14</v>
      </c>
      <c r="BW277" s="2">
        <v>14</v>
      </c>
      <c r="BX277" s="61"/>
      <c r="BY277" s="2">
        <f>BW277+BX277</f>
        <v>14</v>
      </c>
      <c r="BZ277" s="2">
        <f>BV277/BU277*1000</f>
        <v>1.1348897535667966</v>
      </c>
      <c r="CA277" s="2">
        <f>BY277/BU277*1000</f>
        <v>1.1348897535667966</v>
      </c>
      <c r="CB277" s="2"/>
      <c r="CC277" s="105">
        <v>12371</v>
      </c>
      <c r="CD277" s="3">
        <v>12363</v>
      </c>
      <c r="CE277" s="2">
        <f>CC277-CD277</f>
        <v>8</v>
      </c>
      <c r="CF277" s="2">
        <v>8</v>
      </c>
      <c r="CG277" s="61"/>
      <c r="CH277" s="2">
        <f>CF277+CG277</f>
        <v>8</v>
      </c>
      <c r="CI277" s="2">
        <f>CE277/CD277*1000</f>
        <v>0.64709212974197194</v>
      </c>
      <c r="CJ277" s="2">
        <f>CH277/CD277*1000</f>
        <v>0.64709212974197194</v>
      </c>
      <c r="CK277" s="2"/>
      <c r="CL277" s="105">
        <v>12341</v>
      </c>
      <c r="CM277" s="3">
        <v>12328</v>
      </c>
      <c r="CN277" s="2">
        <f>CL277-CM277</f>
        <v>13</v>
      </c>
      <c r="CO277" s="2">
        <f>CN277</f>
        <v>13</v>
      </c>
      <c r="CP277" s="61"/>
      <c r="CQ277" s="2">
        <f>CO277+CP277</f>
        <v>13</v>
      </c>
      <c r="CR277" s="2">
        <f>CN277/CM277*1000</f>
        <v>1.054510058403634</v>
      </c>
      <c r="CS277" s="2">
        <f>CQ277/CM277*1000</f>
        <v>1.054510058403634</v>
      </c>
      <c r="CT277" s="2"/>
      <c r="CU277" s="132">
        <v>12314</v>
      </c>
      <c r="CV277" s="3">
        <v>12303</v>
      </c>
      <c r="CW277" s="2">
        <f>CU277-CV277</f>
        <v>11</v>
      </c>
      <c r="CX277" s="2">
        <f>CW277</f>
        <v>11</v>
      </c>
      <c r="CY277" s="61"/>
      <c r="CZ277" s="2">
        <f>CX277+CY277</f>
        <v>11</v>
      </c>
      <c r="DA277" s="2">
        <f>CW277/CV277*1000</f>
        <v>0.89409087214500527</v>
      </c>
      <c r="DB277" s="2">
        <f>CZ277/CV277*1000</f>
        <v>0.89409087214500527</v>
      </c>
      <c r="DC277" s="2"/>
      <c r="DD277" s="132">
        <v>12279</v>
      </c>
      <c r="DE277" s="3">
        <v>12270</v>
      </c>
      <c r="DF277" s="2">
        <f>DD277-DE277</f>
        <v>9</v>
      </c>
      <c r="DG277" s="2">
        <f>DF277</f>
        <v>9</v>
      </c>
      <c r="DH277" s="61"/>
      <c r="DI277" s="2">
        <f>DG277+DH277</f>
        <v>9</v>
      </c>
      <c r="DJ277" s="2">
        <f>DF277/DE277*1000</f>
        <v>0.73349633251833746</v>
      </c>
      <c r="DK277" s="2">
        <f>DI277/DE277*1000</f>
        <v>0.73349633251833746</v>
      </c>
      <c r="DL277" s="2"/>
      <c r="DM277" s="132">
        <v>12225</v>
      </c>
      <c r="DN277" s="2">
        <v>12217</v>
      </c>
      <c r="DO277" s="3">
        <f>DM277-DN277</f>
        <v>8</v>
      </c>
      <c r="DP277" s="3">
        <f>DO277/DN277*1000</f>
        <v>0.65482524351313742</v>
      </c>
      <c r="DQ277" s="2"/>
      <c r="DR277" s="132">
        <v>12169</v>
      </c>
      <c r="DS277" s="2">
        <v>12164</v>
      </c>
      <c r="DT277" s="3">
        <f>DR277-DS277</f>
        <v>5</v>
      </c>
      <c r="DU277" s="3">
        <f>DT277/DS277*1000</f>
        <v>0.41104899704044723</v>
      </c>
      <c r="DV277" s="2"/>
      <c r="DW277" s="2"/>
      <c r="DX277" s="77">
        <f>BP277</f>
        <v>18</v>
      </c>
      <c r="DY277" s="83">
        <f>BY277</f>
        <v>14</v>
      </c>
      <c r="DZ277" s="83">
        <f>CH277</f>
        <v>8</v>
      </c>
      <c r="EA277" s="81">
        <f>CQ277</f>
        <v>13</v>
      </c>
      <c r="EB277" s="81">
        <f>CZ277</f>
        <v>11</v>
      </c>
      <c r="EC277" s="81">
        <f>DI277</f>
        <v>9</v>
      </c>
      <c r="ED277" s="81">
        <f>DO277</f>
        <v>8</v>
      </c>
      <c r="EE277" s="81">
        <f>DT277</f>
        <v>5</v>
      </c>
      <c r="EF277" s="2"/>
      <c r="EG277" s="77">
        <f>DX277/BL277*1000</f>
        <v>1.470708391208432</v>
      </c>
      <c r="EH277" s="83">
        <f>DY277/BU277*1000</f>
        <v>1.1348897535667966</v>
      </c>
      <c r="EI277" s="83">
        <f>DZ277/CD277*1000</f>
        <v>0.64709212974197194</v>
      </c>
      <c r="EJ277" s="81">
        <f>EA277/CM277*1000</f>
        <v>1.054510058403634</v>
      </c>
      <c r="EK277" s="81">
        <f>EB277/CV277*1000</f>
        <v>0.89409087214500527</v>
      </c>
      <c r="EL277" s="81">
        <f>EC277/DN277*1000</f>
        <v>0.7366783989522796</v>
      </c>
      <c r="EM277" s="81">
        <f>ED277/DN277*1000</f>
        <v>0.65482524351313742</v>
      </c>
      <c r="EN277" s="81">
        <f>EE277/DS277*1000</f>
        <v>0.41104899704044723</v>
      </c>
      <c r="EO277" s="2"/>
      <c r="EP277" s="83">
        <f>DY277-DX277</f>
        <v>-4</v>
      </c>
      <c r="EQ277" s="83">
        <f>DZ277-DY277</f>
        <v>-6</v>
      </c>
      <c r="ER277" s="83">
        <f>EA277-DZ277</f>
        <v>5</v>
      </c>
      <c r="ES277" s="83">
        <f>EB277-EA277</f>
        <v>-2</v>
      </c>
      <c r="ET277" s="83">
        <f>EC277-EB277</f>
        <v>-2</v>
      </c>
      <c r="EU277" s="83">
        <f>ED277-EC277</f>
        <v>-1</v>
      </c>
      <c r="EV277" s="83">
        <f>EE277-ED277</f>
        <v>-3</v>
      </c>
      <c r="EW277" s="2">
        <f>EU277+EV277</f>
        <v>-4</v>
      </c>
      <c r="EX277" s="2">
        <f>SUM(ES277:EV277)</f>
        <v>-8</v>
      </c>
      <c r="EY277" s="54"/>
      <c r="EZ277" s="77">
        <f>BR277</f>
        <v>1.470708391208432</v>
      </c>
      <c r="FA277" s="83">
        <f>CA277</f>
        <v>1.1348897535667966</v>
      </c>
      <c r="FB277" s="83">
        <f>CJ277</f>
        <v>0.64709212974197194</v>
      </c>
      <c r="FC277" s="81">
        <f>CS277</f>
        <v>1.054510058403634</v>
      </c>
      <c r="FD277" s="83">
        <f>DB277</f>
        <v>0.89409087214500527</v>
      </c>
      <c r="FE277" s="83">
        <f>DP277</f>
        <v>0.65482524351313742</v>
      </c>
      <c r="FF277" s="83">
        <f>DP277</f>
        <v>0.65482524351313742</v>
      </c>
      <c r="FG277" s="83">
        <f>DU277</f>
        <v>0.41104899704044723</v>
      </c>
      <c r="FH277" s="2">
        <f>EW277/DE277*1000</f>
        <v>-0.32599837000814996</v>
      </c>
      <c r="FI277" s="2">
        <f>EX277/CM277*1000</f>
        <v>-0.64892926670992856</v>
      </c>
      <c r="FJ277" s="2"/>
      <c r="FK277" s="3">
        <f>EE277</f>
        <v>5</v>
      </c>
    </row>
    <row r="278" spans="1:167" ht="12" customHeight="1" x14ac:dyDescent="0.25">
      <c r="A278" s="2">
        <v>1</v>
      </c>
      <c r="B278" s="10" t="s">
        <v>150</v>
      </c>
      <c r="C278" s="197">
        <v>45060</v>
      </c>
      <c r="D278" s="10"/>
      <c r="E278" s="2" t="s">
        <v>460</v>
      </c>
      <c r="F278" s="33"/>
      <c r="G278" s="33"/>
      <c r="H278" s="33"/>
      <c r="I278" s="33"/>
      <c r="J278" s="33"/>
      <c r="K278" s="33"/>
      <c r="L278" s="33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61"/>
      <c r="X278" s="45"/>
      <c r="Y278" s="3">
        <v>9</v>
      </c>
      <c r="Z278" s="147">
        <v>6</v>
      </c>
      <c r="AA278" s="3">
        <f>SUM(Y278:Z278)</f>
        <v>15</v>
      </c>
      <c r="AB278" s="176"/>
      <c r="AC278" s="176" t="s">
        <v>694</v>
      </c>
      <c r="AD278" s="176"/>
      <c r="AE278" s="176"/>
      <c r="AF278" s="176"/>
      <c r="AG278" s="176"/>
      <c r="AH278" s="176"/>
      <c r="AI278" s="176"/>
      <c r="AJ278" s="176"/>
      <c r="AK278" s="176">
        <v>9</v>
      </c>
      <c r="AL278" s="176" t="s">
        <v>694</v>
      </c>
      <c r="AM278" s="176" t="s">
        <v>694</v>
      </c>
      <c r="AN278" s="176" t="s">
        <v>694</v>
      </c>
      <c r="AO278" s="176"/>
      <c r="AP278" s="176" t="s">
        <v>694</v>
      </c>
      <c r="AQ278" s="176"/>
      <c r="AR278" s="176"/>
      <c r="AS278" s="176" t="s">
        <v>694</v>
      </c>
      <c r="AT278" s="176" t="s">
        <v>694</v>
      </c>
      <c r="AU278" s="29">
        <f>SUM(AB278:AT278)</f>
        <v>9</v>
      </c>
      <c r="AV278" s="176">
        <f>SUM(AB278:AJ278)</f>
        <v>0</v>
      </c>
      <c r="AW278" s="176">
        <f>SUM(AK278:AL278)</f>
        <v>9</v>
      </c>
      <c r="AX278" s="176">
        <f>SUM(AM278:AT278)</f>
        <v>0</v>
      </c>
      <c r="AY278" s="29">
        <f>SUM(AV278:AX278)</f>
        <v>9</v>
      </c>
      <c r="AZ278" s="3"/>
      <c r="BA278" s="2">
        <f>AV278</f>
        <v>0</v>
      </c>
      <c r="BB278" s="2">
        <f>AW278</f>
        <v>9</v>
      </c>
      <c r="BC278" s="2">
        <f>AX278</f>
        <v>0</v>
      </c>
      <c r="BD278" s="3">
        <f>AY278</f>
        <v>9</v>
      </c>
      <c r="BE278" s="3">
        <f>EK278</f>
        <v>2.9503105590062115</v>
      </c>
      <c r="BF278" s="2">
        <f>BA278/CV278*1000</f>
        <v>0</v>
      </c>
      <c r="BG278" s="2">
        <f>BB278/CV278*1000</f>
        <v>1.3975155279503106</v>
      </c>
      <c r="BH278" s="2">
        <f>BC278/CV278*1000</f>
        <v>0</v>
      </c>
      <c r="BI278" s="3">
        <f>BD278/CV278*1000</f>
        <v>1.3975155279503106</v>
      </c>
      <c r="BJ278" s="3"/>
      <c r="BK278" s="21">
        <v>6459</v>
      </c>
      <c r="BL278" s="3">
        <v>6442</v>
      </c>
      <c r="BM278" s="2">
        <v>17</v>
      </c>
      <c r="BN278" s="2">
        <v>17</v>
      </c>
      <c r="BO278" s="45"/>
      <c r="BP278" s="2">
        <f>BN278+BO278</f>
        <v>17</v>
      </c>
      <c r="BQ278" s="2">
        <f>BM278/BL278*1000</f>
        <v>2.6389320086929526</v>
      </c>
      <c r="BR278" s="2">
        <f>BP278/BL278*1000</f>
        <v>2.6389320086929526</v>
      </c>
      <c r="BS278" s="2"/>
      <c r="BT278" s="7">
        <v>6479</v>
      </c>
      <c r="BU278" s="3">
        <v>6463</v>
      </c>
      <c r="BV278" s="2">
        <f>BT278-BU278</f>
        <v>16</v>
      </c>
      <c r="BW278" s="2">
        <v>16</v>
      </c>
      <c r="BX278" s="61"/>
      <c r="BY278" s="2">
        <f>BW278+BX278</f>
        <v>16</v>
      </c>
      <c r="BZ278" s="2">
        <f>BV278/BU278*1000</f>
        <v>2.4756305121460622</v>
      </c>
      <c r="CA278" s="2">
        <f>BY278/BU278*1000</f>
        <v>2.4756305121460622</v>
      </c>
      <c r="CB278" s="2"/>
      <c r="CC278" s="105">
        <v>6405</v>
      </c>
      <c r="CD278" s="3">
        <v>6391</v>
      </c>
      <c r="CE278" s="2">
        <f>CC278-CD278</f>
        <v>14</v>
      </c>
      <c r="CF278" s="2">
        <v>14</v>
      </c>
      <c r="CG278" s="61"/>
      <c r="CH278" s="2">
        <f>CF278+CG278</f>
        <v>14</v>
      </c>
      <c r="CI278" s="2">
        <f>CE278/CD278*1000</f>
        <v>2.190580503833516</v>
      </c>
      <c r="CJ278" s="2">
        <f>CH278/CD278*1000</f>
        <v>2.190580503833516</v>
      </c>
      <c r="CK278" s="2"/>
      <c r="CL278" s="105">
        <v>6456</v>
      </c>
      <c r="CM278" s="3">
        <v>6440</v>
      </c>
      <c r="CN278" s="2">
        <f>CL278-CM278</f>
        <v>16</v>
      </c>
      <c r="CO278" s="2">
        <f>CN278</f>
        <v>16</v>
      </c>
      <c r="CP278" s="61"/>
      <c r="CQ278" s="2">
        <f>CO278+CP278</f>
        <v>16</v>
      </c>
      <c r="CR278" s="2">
        <f>CN278/CM278*1000</f>
        <v>2.4844720496894412</v>
      </c>
      <c r="CS278" s="2">
        <f>CQ278/CM278*1000</f>
        <v>2.4844720496894412</v>
      </c>
      <c r="CT278" s="2"/>
      <c r="CU278" s="132">
        <v>6459</v>
      </c>
      <c r="CV278" s="3">
        <v>6440</v>
      </c>
      <c r="CW278" s="2">
        <f>CU278-CV278</f>
        <v>19</v>
      </c>
      <c r="CX278" s="2">
        <f>CW278</f>
        <v>19</v>
      </c>
      <c r="CY278" s="61"/>
      <c r="CZ278" s="2">
        <f>CX278+CY278</f>
        <v>19</v>
      </c>
      <c r="DA278" s="2">
        <f>CW278/CV278*1000</f>
        <v>2.9503105590062115</v>
      </c>
      <c r="DB278" s="2">
        <f>CZ278/CV278*1000</f>
        <v>2.9503105590062115</v>
      </c>
      <c r="DC278" s="2"/>
      <c r="DD278" s="132">
        <v>6459</v>
      </c>
      <c r="DE278" s="3">
        <v>6445</v>
      </c>
      <c r="DF278" s="2">
        <f>DD278-DE278</f>
        <v>14</v>
      </c>
      <c r="DG278" s="2">
        <f>DF278</f>
        <v>14</v>
      </c>
      <c r="DH278" s="61"/>
      <c r="DI278" s="2">
        <f>DG278+DH278</f>
        <v>14</v>
      </c>
      <c r="DJ278" s="2">
        <f>DF278/DE278*1000</f>
        <v>2.1722265321955003</v>
      </c>
      <c r="DK278" s="2">
        <f>DI278/DE278*1000</f>
        <v>2.1722265321955003</v>
      </c>
      <c r="DL278" s="2"/>
      <c r="DM278" s="132">
        <v>6457</v>
      </c>
      <c r="DN278" s="2">
        <v>6446</v>
      </c>
      <c r="DO278" s="3">
        <f>DM278-DN278</f>
        <v>11</v>
      </c>
      <c r="DP278" s="3">
        <f>DO278/DN278*1000</f>
        <v>1.7064846416382253</v>
      </c>
      <c r="DQ278" s="2"/>
      <c r="DR278" s="132">
        <v>6499</v>
      </c>
      <c r="DS278" s="2">
        <v>6486</v>
      </c>
      <c r="DT278" s="3">
        <f>DR278-DS278</f>
        <v>13</v>
      </c>
      <c r="DU278" s="3">
        <f>DT278/DS278*1000</f>
        <v>2.0043169904409495</v>
      </c>
      <c r="DV278" s="2"/>
      <c r="DW278" s="2"/>
      <c r="DX278" s="77">
        <f>BP278</f>
        <v>17</v>
      </c>
      <c r="DY278" s="83">
        <f>BY278</f>
        <v>16</v>
      </c>
      <c r="DZ278" s="83">
        <f>CH278</f>
        <v>14</v>
      </c>
      <c r="EA278" s="81">
        <f>CQ278</f>
        <v>16</v>
      </c>
      <c r="EB278" s="81">
        <f>CZ278</f>
        <v>19</v>
      </c>
      <c r="EC278" s="81">
        <f>DI278</f>
        <v>14</v>
      </c>
      <c r="ED278" s="81">
        <f>DO278</f>
        <v>11</v>
      </c>
      <c r="EE278" s="81">
        <f>DT278</f>
        <v>13</v>
      </c>
      <c r="EF278" s="2"/>
      <c r="EG278" s="77">
        <f>DX278/BL278*1000</f>
        <v>2.6389320086929526</v>
      </c>
      <c r="EH278" s="83">
        <f>DY278/BU278*1000</f>
        <v>2.4756305121460622</v>
      </c>
      <c r="EI278" s="83">
        <f>DZ278/CD278*1000</f>
        <v>2.190580503833516</v>
      </c>
      <c r="EJ278" s="81">
        <f>EA278/CM278*1000</f>
        <v>2.4844720496894412</v>
      </c>
      <c r="EK278" s="81">
        <f>EB278/CV278*1000</f>
        <v>2.9503105590062115</v>
      </c>
      <c r="EL278" s="81">
        <f>EC278/DN278*1000</f>
        <v>2.1718895439031956</v>
      </c>
      <c r="EM278" s="81">
        <f>ED278/DN278*1000</f>
        <v>1.7064846416382253</v>
      </c>
      <c r="EN278" s="81">
        <f>EE278/DS278*1000</f>
        <v>2.0043169904409495</v>
      </c>
      <c r="EO278" s="2"/>
      <c r="EP278" s="83">
        <f>DY278-DX278</f>
        <v>-1</v>
      </c>
      <c r="EQ278" s="83">
        <f>DZ278-DY278</f>
        <v>-2</v>
      </c>
      <c r="ER278" s="83">
        <f>EA278-DZ278</f>
        <v>2</v>
      </c>
      <c r="ES278" s="83">
        <f>EB278-EA278</f>
        <v>3</v>
      </c>
      <c r="ET278" s="83">
        <f>EC278-EB278</f>
        <v>-5</v>
      </c>
      <c r="EU278" s="83">
        <f>ED278-EC278</f>
        <v>-3</v>
      </c>
      <c r="EV278" s="83">
        <f>EE278-ED278</f>
        <v>2</v>
      </c>
      <c r="EW278" s="2">
        <f>EU278+EV278</f>
        <v>-1</v>
      </c>
      <c r="EX278" s="2">
        <f>SUM(ES278:EV278)</f>
        <v>-3</v>
      </c>
      <c r="EY278" s="54"/>
      <c r="EZ278" s="77">
        <f>BR278</f>
        <v>2.6389320086929526</v>
      </c>
      <c r="FA278" s="83">
        <f>CA278</f>
        <v>2.4756305121460622</v>
      </c>
      <c r="FB278" s="83">
        <f>CJ278</f>
        <v>2.190580503833516</v>
      </c>
      <c r="FC278" s="81">
        <f>CS278</f>
        <v>2.4844720496894412</v>
      </c>
      <c r="FD278" s="83">
        <f>DB278</f>
        <v>2.9503105590062115</v>
      </c>
      <c r="FE278" s="83">
        <f>DP278</f>
        <v>1.7064846416382253</v>
      </c>
      <c r="FF278" s="83">
        <f>DP278</f>
        <v>1.7064846416382253</v>
      </c>
      <c r="FG278" s="83">
        <f>DU278</f>
        <v>2.0043169904409495</v>
      </c>
      <c r="FH278" s="2">
        <f>EW278/DE278*1000</f>
        <v>-0.1551590380139643</v>
      </c>
      <c r="FI278" s="2">
        <f>EX278/CM278*1000</f>
        <v>-0.46583850931677018</v>
      </c>
      <c r="FJ278" s="2"/>
      <c r="FK278" s="3">
        <f>EE278</f>
        <v>13</v>
      </c>
    </row>
    <row r="279" spans="1:167" ht="12" customHeight="1" x14ac:dyDescent="0.25">
      <c r="A279" s="2">
        <v>1</v>
      </c>
      <c r="B279" s="10" t="s">
        <v>149</v>
      </c>
      <c r="C279" s="197">
        <v>31043</v>
      </c>
      <c r="D279" s="10"/>
      <c r="E279" s="2" t="s">
        <v>461</v>
      </c>
      <c r="F279" s="33"/>
      <c r="G279" s="33"/>
      <c r="H279" s="33"/>
      <c r="I279" s="33"/>
      <c r="J279" s="33"/>
      <c r="K279" s="33"/>
      <c r="L279" s="33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61"/>
      <c r="X279" s="45"/>
      <c r="Y279" s="3">
        <v>7</v>
      </c>
      <c r="Z279" s="147">
        <v>16</v>
      </c>
      <c r="AA279" s="3">
        <f>SUM(Y279:Z279)</f>
        <v>23</v>
      </c>
      <c r="AB279" s="178"/>
      <c r="AC279" s="178"/>
      <c r="AD279" s="178"/>
      <c r="AE279" s="178"/>
      <c r="AF279" s="178"/>
      <c r="AG279" s="178"/>
      <c r="AH279" s="178"/>
      <c r="AI279" s="178"/>
      <c r="AJ279" s="178"/>
      <c r="AK279" s="178">
        <v>5</v>
      </c>
      <c r="AL279" s="178"/>
      <c r="AM279" s="178"/>
      <c r="AN279" s="178"/>
      <c r="AO279" s="178"/>
      <c r="AP279" s="178"/>
      <c r="AQ279" s="178"/>
      <c r="AR279" s="178"/>
      <c r="AS279" s="178"/>
      <c r="AT279" s="178"/>
      <c r="AU279" s="29">
        <f>SUM(AB279:AT279)</f>
        <v>5</v>
      </c>
      <c r="AV279" s="178">
        <f>SUM(AB279:AJ279)</f>
        <v>0</v>
      </c>
      <c r="AW279" s="178">
        <f>SUM(AK279:AL279)</f>
        <v>5</v>
      </c>
      <c r="AX279" s="178">
        <f>SUM(AM279:AT279)</f>
        <v>0</v>
      </c>
      <c r="AY279" s="29">
        <f>SUM(AV279:AX279)</f>
        <v>5</v>
      </c>
      <c r="AZ279" s="3"/>
      <c r="BA279" s="2">
        <f>AV279</f>
        <v>0</v>
      </c>
      <c r="BB279" s="2">
        <f>AW279</f>
        <v>5</v>
      </c>
      <c r="BC279" s="2">
        <f>AX279</f>
        <v>0</v>
      </c>
      <c r="BD279" s="3">
        <f>AY279</f>
        <v>5</v>
      </c>
      <c r="BE279" s="3">
        <f>EK279</f>
        <v>1.9549460134139374</v>
      </c>
      <c r="BF279" s="2">
        <f>BA279/CV279*1000</f>
        <v>0</v>
      </c>
      <c r="BG279" s="2">
        <f>BB279/CV279*1000</f>
        <v>0.15038046257030288</v>
      </c>
      <c r="BH279" s="2">
        <f>BC279/CV279*1000</f>
        <v>0</v>
      </c>
      <c r="BI279" s="3">
        <f>BD279/CV279*1000</f>
        <v>0.15038046257030288</v>
      </c>
      <c r="BJ279" s="3"/>
      <c r="BK279" s="21">
        <v>34052</v>
      </c>
      <c r="BL279" s="3">
        <v>33974</v>
      </c>
      <c r="BM279" s="2">
        <v>78</v>
      </c>
      <c r="BN279" s="2">
        <v>78</v>
      </c>
      <c r="BO279" s="45"/>
      <c r="BP279" s="2">
        <f>BN279+BO279</f>
        <v>78</v>
      </c>
      <c r="BQ279" s="2">
        <f>BM279/BL279*1000</f>
        <v>2.2958733148878552</v>
      </c>
      <c r="BR279" s="2">
        <f>BP279/BL279*1000</f>
        <v>2.2958733148878552</v>
      </c>
      <c r="BS279" s="2"/>
      <c r="BT279" s="7">
        <v>33802</v>
      </c>
      <c r="BU279" s="3">
        <v>33720</v>
      </c>
      <c r="BV279" s="2">
        <f>BT279-BU279</f>
        <v>82</v>
      </c>
      <c r="BW279" s="2">
        <v>82</v>
      </c>
      <c r="BX279" s="61"/>
      <c r="BY279" s="2">
        <f>BW279+BX279</f>
        <v>82</v>
      </c>
      <c r="BZ279" s="2">
        <f>BV279/BU279*1000</f>
        <v>2.431791221826809</v>
      </c>
      <c r="CA279" s="2">
        <f>BY279/BU279*1000</f>
        <v>2.431791221826809</v>
      </c>
      <c r="CB279" s="2"/>
      <c r="CC279" s="105">
        <v>33573</v>
      </c>
      <c r="CD279" s="3">
        <v>33466</v>
      </c>
      <c r="CE279" s="2">
        <f>CC279-CD279</f>
        <v>107</v>
      </c>
      <c r="CF279" s="2">
        <v>107</v>
      </c>
      <c r="CG279" s="61"/>
      <c r="CH279" s="2">
        <f>CF279+CG279</f>
        <v>107</v>
      </c>
      <c r="CI279" s="2">
        <f>CE279/CD279*1000</f>
        <v>3.1972748461124727</v>
      </c>
      <c r="CJ279" s="2">
        <f>CH279/CD279*1000</f>
        <v>3.1972748461124727</v>
      </c>
      <c r="CK279" s="2"/>
      <c r="CL279" s="105">
        <v>33467</v>
      </c>
      <c r="CM279" s="3">
        <v>33415</v>
      </c>
      <c r="CN279" s="2">
        <f>CL279-CM279</f>
        <v>52</v>
      </c>
      <c r="CO279" s="2">
        <f>CN279</f>
        <v>52</v>
      </c>
      <c r="CP279" s="61"/>
      <c r="CQ279" s="2">
        <f>CO279+CP279</f>
        <v>52</v>
      </c>
      <c r="CR279" s="2">
        <f>CN279/CM279*1000</f>
        <v>1.5561873410145144</v>
      </c>
      <c r="CS279" s="2">
        <f>CQ279/CM279*1000</f>
        <v>1.5561873410145144</v>
      </c>
      <c r="CT279" s="2"/>
      <c r="CU279" s="132">
        <v>33314</v>
      </c>
      <c r="CV279" s="3">
        <v>33249</v>
      </c>
      <c r="CW279" s="2">
        <f>CU279-CV279</f>
        <v>65</v>
      </c>
      <c r="CX279" s="2">
        <f>CW279</f>
        <v>65</v>
      </c>
      <c r="CY279" s="61"/>
      <c r="CZ279" s="2">
        <f>CX279+CY279</f>
        <v>65</v>
      </c>
      <c r="DA279" s="2">
        <f>CW279/CV279*1000</f>
        <v>1.9549460134139374</v>
      </c>
      <c r="DB279" s="2">
        <f>CZ279/CV279*1000</f>
        <v>1.9549460134139374</v>
      </c>
      <c r="DC279" s="2"/>
      <c r="DD279" s="132">
        <v>33211</v>
      </c>
      <c r="DE279" s="3">
        <v>33110</v>
      </c>
      <c r="DF279" s="2">
        <f>DD279-DE279</f>
        <v>101</v>
      </c>
      <c r="DG279" s="2">
        <f>DF279</f>
        <v>101</v>
      </c>
      <c r="DH279" s="61"/>
      <c r="DI279" s="2">
        <f>DG279+DH279</f>
        <v>101</v>
      </c>
      <c r="DJ279" s="2">
        <f>DF279/DE279*1000</f>
        <v>3.0504379341588646</v>
      </c>
      <c r="DK279" s="2">
        <f>DI279/DE279*1000</f>
        <v>3.0504379341588646</v>
      </c>
      <c r="DL279" s="2"/>
      <c r="DM279" s="132">
        <v>33110</v>
      </c>
      <c r="DN279" s="2">
        <v>33058</v>
      </c>
      <c r="DO279" s="3">
        <f>DM279-DN279</f>
        <v>52</v>
      </c>
      <c r="DP279" s="3">
        <f>DO279/DN279*1000</f>
        <v>1.572992921531853</v>
      </c>
      <c r="DQ279" s="2"/>
      <c r="DR279" s="132">
        <v>33097</v>
      </c>
      <c r="DS279" s="2">
        <v>33085</v>
      </c>
      <c r="DT279" s="3">
        <f>DR279-DS279</f>
        <v>12</v>
      </c>
      <c r="DU279" s="3">
        <f>DT279/DS279*1000</f>
        <v>0.3627021308750189</v>
      </c>
      <c r="DV279" s="2"/>
      <c r="DW279" s="2"/>
      <c r="DX279" s="77">
        <f>BP279</f>
        <v>78</v>
      </c>
      <c r="DY279" s="83">
        <f>BY279</f>
        <v>82</v>
      </c>
      <c r="DZ279" s="83">
        <f>CH279</f>
        <v>107</v>
      </c>
      <c r="EA279" s="81">
        <f>CQ279</f>
        <v>52</v>
      </c>
      <c r="EB279" s="81">
        <f>CZ279</f>
        <v>65</v>
      </c>
      <c r="EC279" s="81">
        <f>DI279</f>
        <v>101</v>
      </c>
      <c r="ED279" s="81">
        <f>DO279</f>
        <v>52</v>
      </c>
      <c r="EE279" s="81">
        <f>DT279</f>
        <v>12</v>
      </c>
      <c r="EF279" s="2"/>
      <c r="EG279" s="77">
        <f>DX279/BL279*1000</f>
        <v>2.2958733148878552</v>
      </c>
      <c r="EH279" s="83">
        <f>DY279/BU279*1000</f>
        <v>2.431791221826809</v>
      </c>
      <c r="EI279" s="83">
        <f>DZ279/CD279*1000</f>
        <v>3.1972748461124727</v>
      </c>
      <c r="EJ279" s="81">
        <f>EA279/CM279*1000</f>
        <v>1.5561873410145144</v>
      </c>
      <c r="EK279" s="81">
        <f>EB279/CV279*1000</f>
        <v>1.9549460134139374</v>
      </c>
      <c r="EL279" s="81">
        <f>EC279/DN279*1000</f>
        <v>3.0552362514368685</v>
      </c>
      <c r="EM279" s="81">
        <f>ED279/DN279*1000</f>
        <v>1.572992921531853</v>
      </c>
      <c r="EN279" s="81">
        <f>EE279/DS279*1000</f>
        <v>0.3627021308750189</v>
      </c>
      <c r="EO279" s="2"/>
      <c r="EP279" s="83">
        <f>DY279-DX279</f>
        <v>4</v>
      </c>
      <c r="EQ279" s="83">
        <f>DZ279-DY279</f>
        <v>25</v>
      </c>
      <c r="ER279" s="83">
        <f>EA279-DZ279</f>
        <v>-55</v>
      </c>
      <c r="ES279" s="83">
        <f>EB279-EA279</f>
        <v>13</v>
      </c>
      <c r="ET279" s="83">
        <f>EC279-EB279</f>
        <v>36</v>
      </c>
      <c r="EU279" s="83">
        <f>ED279-EC279</f>
        <v>-49</v>
      </c>
      <c r="EV279" s="83">
        <f>EE279-ED279</f>
        <v>-40</v>
      </c>
      <c r="EW279" s="2">
        <f>EU279+EV279</f>
        <v>-89</v>
      </c>
      <c r="EX279" s="2">
        <f>SUM(ES279:EV279)</f>
        <v>-40</v>
      </c>
      <c r="EY279" s="54"/>
      <c r="EZ279" s="77">
        <f>BR279</f>
        <v>2.2958733148878552</v>
      </c>
      <c r="FA279" s="83">
        <f>CA279</f>
        <v>2.431791221826809</v>
      </c>
      <c r="FB279" s="83">
        <f>CJ279</f>
        <v>3.1972748461124727</v>
      </c>
      <c r="FC279" s="81">
        <f>CS279</f>
        <v>1.5561873410145144</v>
      </c>
      <c r="FD279" s="83">
        <f>DB279</f>
        <v>1.9549460134139374</v>
      </c>
      <c r="FE279" s="83">
        <f>DP279</f>
        <v>1.572992921531853</v>
      </c>
      <c r="FF279" s="83">
        <f>DP279</f>
        <v>1.572992921531853</v>
      </c>
      <c r="FG279" s="83">
        <f>DU279</f>
        <v>0.3627021308750189</v>
      </c>
      <c r="FH279" s="2">
        <f>EW279/DE279*1000</f>
        <v>-2.6880096647538507</v>
      </c>
      <c r="FI279" s="2">
        <f>EX279/CM279*1000</f>
        <v>-1.1970671853957804</v>
      </c>
      <c r="FJ279" s="2"/>
      <c r="FK279" s="3">
        <f>EE279</f>
        <v>12</v>
      </c>
    </row>
    <row r="280" spans="1:167" ht="12" customHeight="1" x14ac:dyDescent="0.25">
      <c r="A280" s="2">
        <v>1</v>
      </c>
      <c r="B280" s="10" t="s">
        <v>149</v>
      </c>
      <c r="C280" s="197">
        <v>32010</v>
      </c>
      <c r="D280" s="10"/>
      <c r="E280" s="2" t="s">
        <v>462</v>
      </c>
      <c r="F280" s="33"/>
      <c r="G280" s="33"/>
      <c r="H280" s="33"/>
      <c r="I280" s="33"/>
      <c r="J280" s="33"/>
      <c r="K280" s="33"/>
      <c r="L280" s="33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61"/>
      <c r="X280" s="45"/>
      <c r="Y280" s="3">
        <v>8</v>
      </c>
      <c r="Z280" s="147">
        <v>5</v>
      </c>
      <c r="AA280" s="3">
        <f>SUM(Y280:Z280)</f>
        <v>13</v>
      </c>
      <c r="AB280" s="178"/>
      <c r="AC280" s="178"/>
      <c r="AD280" s="178"/>
      <c r="AE280" s="178"/>
      <c r="AF280" s="178"/>
      <c r="AG280" s="178"/>
      <c r="AH280" s="178"/>
      <c r="AI280" s="178"/>
      <c r="AJ280" s="178"/>
      <c r="AK280" s="178">
        <v>8</v>
      </c>
      <c r="AL280" s="178"/>
      <c r="AM280" s="178"/>
      <c r="AN280" s="178"/>
      <c r="AO280" s="178"/>
      <c r="AP280" s="178"/>
      <c r="AQ280" s="178"/>
      <c r="AR280" s="178"/>
      <c r="AS280" s="178"/>
      <c r="AT280" s="178"/>
      <c r="AU280" s="29">
        <f>SUM(AB280:AT280)</f>
        <v>8</v>
      </c>
      <c r="AV280" s="178">
        <f>SUM(AB280:AJ280)</f>
        <v>0</v>
      </c>
      <c r="AW280" s="178">
        <f>SUM(AK280:AL280)</f>
        <v>8</v>
      </c>
      <c r="AX280" s="178">
        <f>SUM(AM280:AT280)</f>
        <v>0</v>
      </c>
      <c r="AY280" s="29">
        <f>SUM(AV280:AX280)</f>
        <v>8</v>
      </c>
      <c r="AZ280" s="3"/>
      <c r="BA280" s="2">
        <f>AV280</f>
        <v>0</v>
      </c>
      <c r="BB280" s="2">
        <f>AW280</f>
        <v>8</v>
      </c>
      <c r="BC280" s="2">
        <f>AX280</f>
        <v>0</v>
      </c>
      <c r="BD280" s="3">
        <f>AY280</f>
        <v>8</v>
      </c>
      <c r="BE280" s="3">
        <f>EK280</f>
        <v>0.68547926425225636</v>
      </c>
      <c r="BF280" s="2">
        <f>BA280/CV280*1000</f>
        <v>0</v>
      </c>
      <c r="BG280" s="2">
        <f>BB280/CV280*1000</f>
        <v>0.91397235233634189</v>
      </c>
      <c r="BH280" s="2">
        <f>BC280/CV280*1000</f>
        <v>0</v>
      </c>
      <c r="BI280" s="3">
        <f>BD280/CV280*1000</f>
        <v>0.91397235233634189</v>
      </c>
      <c r="BJ280" s="3"/>
      <c r="BK280" s="21">
        <v>8542</v>
      </c>
      <c r="BL280" s="3">
        <v>8534</v>
      </c>
      <c r="BM280" s="2">
        <v>8</v>
      </c>
      <c r="BN280" s="2">
        <v>8</v>
      </c>
      <c r="BO280" s="45"/>
      <c r="BP280" s="2">
        <f>BN280+BO280</f>
        <v>8</v>
      </c>
      <c r="BQ280" s="2">
        <f>BM280/BL280*1000</f>
        <v>0.93742676353409893</v>
      </c>
      <c r="BR280" s="2">
        <f>BP280/BL280*1000</f>
        <v>0.93742676353409893</v>
      </c>
      <c r="BS280" s="2"/>
      <c r="BT280" s="7">
        <v>8590</v>
      </c>
      <c r="BU280" s="3">
        <v>8572</v>
      </c>
      <c r="BV280" s="2">
        <f>BT280-BU280</f>
        <v>18</v>
      </c>
      <c r="BW280" s="2">
        <v>18</v>
      </c>
      <c r="BX280" s="61"/>
      <c r="BY280" s="2">
        <f>BW280+BX280</f>
        <v>18</v>
      </c>
      <c r="BZ280" s="2">
        <f>BV280/BU280*1000</f>
        <v>2.0998600093327111</v>
      </c>
      <c r="CA280" s="2">
        <f>BY280/BU280*1000</f>
        <v>2.0998600093327111</v>
      </c>
      <c r="CB280" s="2"/>
      <c r="CC280" s="105">
        <v>8669</v>
      </c>
      <c r="CD280" s="3">
        <v>8657</v>
      </c>
      <c r="CE280" s="2">
        <f>CC280-CD280</f>
        <v>12</v>
      </c>
      <c r="CF280" s="2">
        <v>12</v>
      </c>
      <c r="CG280" s="61"/>
      <c r="CH280" s="2">
        <f>CF280+CG280</f>
        <v>12</v>
      </c>
      <c r="CI280" s="2">
        <f>CE280/CD280*1000</f>
        <v>1.3861614878133302</v>
      </c>
      <c r="CJ280" s="2">
        <f>CH280/CD280*1000</f>
        <v>1.3861614878133302</v>
      </c>
      <c r="CK280" s="2"/>
      <c r="CL280" s="105">
        <v>8712</v>
      </c>
      <c r="CM280" s="3">
        <v>8709</v>
      </c>
      <c r="CN280" s="2">
        <f>CL280-CM280</f>
        <v>3</v>
      </c>
      <c r="CO280" s="2">
        <f>CN280</f>
        <v>3</v>
      </c>
      <c r="CP280" s="61"/>
      <c r="CQ280" s="2">
        <f>CO280+CP280</f>
        <v>3</v>
      </c>
      <c r="CR280" s="2">
        <f>CN280/CM280*1000</f>
        <v>0.34447123665173962</v>
      </c>
      <c r="CS280" s="2">
        <f>CQ280/CM280*1000</f>
        <v>0.34447123665173962</v>
      </c>
      <c r="CT280" s="2"/>
      <c r="CU280" s="132">
        <v>8759</v>
      </c>
      <c r="CV280" s="3">
        <v>8753</v>
      </c>
      <c r="CW280" s="2">
        <f>CU280-CV280</f>
        <v>6</v>
      </c>
      <c r="CX280" s="2">
        <f>CW280</f>
        <v>6</v>
      </c>
      <c r="CY280" s="61"/>
      <c r="CZ280" s="2">
        <f>CX280+CY280</f>
        <v>6</v>
      </c>
      <c r="DA280" s="2">
        <f>CW280/CV280*1000</f>
        <v>0.68547926425225636</v>
      </c>
      <c r="DB280" s="2">
        <f>CZ280/CV280*1000</f>
        <v>0.68547926425225636</v>
      </c>
      <c r="DC280" s="2"/>
      <c r="DD280" s="132">
        <v>8740</v>
      </c>
      <c r="DE280" s="3">
        <v>8722</v>
      </c>
      <c r="DF280" s="2">
        <f>DD280-DE280</f>
        <v>18</v>
      </c>
      <c r="DG280" s="2">
        <f>DF280</f>
        <v>18</v>
      </c>
      <c r="DH280" s="61"/>
      <c r="DI280" s="2">
        <f>DG280+DH280</f>
        <v>18</v>
      </c>
      <c r="DJ280" s="2">
        <f>DF280/DE280*1000</f>
        <v>2.0637468470534284</v>
      </c>
      <c r="DK280" s="2">
        <f>DI280/DE280*1000</f>
        <v>2.0637468470534284</v>
      </c>
      <c r="DL280" s="2"/>
      <c r="DM280" s="132">
        <v>8792</v>
      </c>
      <c r="DN280" s="2">
        <v>8793</v>
      </c>
      <c r="DO280" s="3">
        <f>DM280-DN280</f>
        <v>-1</v>
      </c>
      <c r="DP280" s="3">
        <f>DO280/DN280*1000</f>
        <v>-0.11372682815876266</v>
      </c>
      <c r="DQ280" s="2"/>
      <c r="DR280" s="132">
        <v>8780</v>
      </c>
      <c r="DS280" s="2">
        <v>8774</v>
      </c>
      <c r="DT280" s="3">
        <f>DR280-DS280</f>
        <v>6</v>
      </c>
      <c r="DU280" s="3">
        <f>DT280/DS280*1000</f>
        <v>0.68383861408707547</v>
      </c>
      <c r="DV280" s="2"/>
      <c r="DW280" s="2"/>
      <c r="DX280" s="77">
        <f>BP280</f>
        <v>8</v>
      </c>
      <c r="DY280" s="83">
        <f>BY280</f>
        <v>18</v>
      </c>
      <c r="DZ280" s="83">
        <f>CH280</f>
        <v>12</v>
      </c>
      <c r="EA280" s="81">
        <f>CQ280</f>
        <v>3</v>
      </c>
      <c r="EB280" s="81">
        <f>CZ280</f>
        <v>6</v>
      </c>
      <c r="EC280" s="81">
        <f>DI280</f>
        <v>18</v>
      </c>
      <c r="ED280" s="81">
        <f>DO280</f>
        <v>-1</v>
      </c>
      <c r="EE280" s="81">
        <f>DT280</f>
        <v>6</v>
      </c>
      <c r="EF280" s="2"/>
      <c r="EG280" s="77">
        <f>DX280/BL280*1000</f>
        <v>0.93742676353409893</v>
      </c>
      <c r="EH280" s="83">
        <f>DY280/BU280*1000</f>
        <v>2.0998600093327111</v>
      </c>
      <c r="EI280" s="83">
        <f>DZ280/CD280*1000</f>
        <v>1.3861614878133302</v>
      </c>
      <c r="EJ280" s="81">
        <f>EA280/CM280*1000</f>
        <v>0.34447123665173962</v>
      </c>
      <c r="EK280" s="81">
        <f>EB280/CV280*1000</f>
        <v>0.68547926425225636</v>
      </c>
      <c r="EL280" s="81">
        <f>EC280/DN280*1000</f>
        <v>2.0470829068577276</v>
      </c>
      <c r="EM280" s="81">
        <f>ED280/DN280*1000</f>
        <v>-0.11372682815876266</v>
      </c>
      <c r="EN280" s="81">
        <f>EE280/DS280*1000</f>
        <v>0.68383861408707547</v>
      </c>
      <c r="EO280" s="2"/>
      <c r="EP280" s="83">
        <f>DY280-DX280</f>
        <v>10</v>
      </c>
      <c r="EQ280" s="83">
        <f>DZ280-DY280</f>
        <v>-6</v>
      </c>
      <c r="ER280" s="83">
        <f>EA280-DZ280</f>
        <v>-9</v>
      </c>
      <c r="ES280" s="83">
        <f>EB280-EA280</f>
        <v>3</v>
      </c>
      <c r="ET280" s="83">
        <f>EC280-EB280</f>
        <v>12</v>
      </c>
      <c r="EU280" s="83">
        <f>ED280-EC280</f>
        <v>-19</v>
      </c>
      <c r="EV280" s="83">
        <f>EE280-ED280</f>
        <v>7</v>
      </c>
      <c r="EW280" s="2">
        <f>EU280+EV280</f>
        <v>-12</v>
      </c>
      <c r="EX280" s="2">
        <f>SUM(ES280:EV280)</f>
        <v>3</v>
      </c>
      <c r="EY280" s="54"/>
      <c r="EZ280" s="77">
        <f>BR280</f>
        <v>0.93742676353409893</v>
      </c>
      <c r="FA280" s="83">
        <f>CA280</f>
        <v>2.0998600093327111</v>
      </c>
      <c r="FB280" s="83">
        <f>CJ280</f>
        <v>1.3861614878133302</v>
      </c>
      <c r="FC280" s="81">
        <f>CS280</f>
        <v>0.34447123665173962</v>
      </c>
      <c r="FD280" s="83">
        <f>DB280</f>
        <v>0.68547926425225636</v>
      </c>
      <c r="FE280" s="83">
        <f>DP280</f>
        <v>-0.11372682815876266</v>
      </c>
      <c r="FF280" s="83">
        <f>DP280</f>
        <v>-0.11372682815876266</v>
      </c>
      <c r="FG280" s="83">
        <f>DU280</f>
        <v>0.68383861408707547</v>
      </c>
      <c r="FH280" s="2">
        <f>EW280/DE280*1000</f>
        <v>-1.375831231368952</v>
      </c>
      <c r="FI280" s="2">
        <f>EX280/CM280*1000</f>
        <v>0.34447123665173962</v>
      </c>
      <c r="FJ280" s="2"/>
      <c r="FK280" s="3">
        <f>EE280</f>
        <v>6</v>
      </c>
    </row>
    <row r="281" spans="1:167" ht="12" customHeight="1" x14ac:dyDescent="0.25">
      <c r="A281" s="2">
        <v>2</v>
      </c>
      <c r="B281" s="10" t="s">
        <v>146</v>
      </c>
      <c r="C281" s="197">
        <v>21011</v>
      </c>
      <c r="D281" s="10"/>
      <c r="E281" s="2" t="s">
        <v>463</v>
      </c>
      <c r="F281" s="33"/>
      <c r="G281" s="33"/>
      <c r="H281" s="33"/>
      <c r="I281" s="33"/>
      <c r="J281" s="33"/>
      <c r="K281" s="33"/>
      <c r="L281" s="33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61"/>
      <c r="X281" s="45"/>
      <c r="Y281" s="3">
        <v>13</v>
      </c>
      <c r="Z281" s="147">
        <v>7</v>
      </c>
      <c r="AA281" s="3">
        <f>SUM(Y281:Z281)</f>
        <v>20</v>
      </c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>
        <v>13</v>
      </c>
      <c r="AM281" s="83"/>
      <c r="AN281" s="83"/>
      <c r="AO281" s="83"/>
      <c r="AP281" s="83"/>
      <c r="AQ281" s="83"/>
      <c r="AR281" s="83"/>
      <c r="AS281" s="83"/>
      <c r="AT281" s="83"/>
      <c r="AU281" s="29">
        <v>13</v>
      </c>
      <c r="AV281" s="83">
        <f>SUM(AB281:AJ281)</f>
        <v>0</v>
      </c>
      <c r="AW281" s="83">
        <f>SUM(AK281:AL281)</f>
        <v>13</v>
      </c>
      <c r="AX281" s="83">
        <f>SUM(AM281:AT281)</f>
        <v>0</v>
      </c>
      <c r="AY281" s="29">
        <f>SUM(AV281:AX281)</f>
        <v>13</v>
      </c>
      <c r="AZ281" s="3"/>
      <c r="BA281" s="2">
        <f>AV281</f>
        <v>0</v>
      </c>
      <c r="BB281" s="2">
        <f>AW281</f>
        <v>13</v>
      </c>
      <c r="BC281" s="2">
        <f>AX281</f>
        <v>0</v>
      </c>
      <c r="BD281" s="3">
        <f>AY281</f>
        <v>13</v>
      </c>
      <c r="BE281" s="3">
        <f>EK281</f>
        <v>6.5868818999907228</v>
      </c>
      <c r="BF281" s="2">
        <f>BA281/CV281*1000</f>
        <v>0</v>
      </c>
      <c r="BG281" s="2">
        <f>BB281/CV281*1000</f>
        <v>0.60302439929492535</v>
      </c>
      <c r="BH281" s="2">
        <f>BC281/CV281*1000</f>
        <v>0</v>
      </c>
      <c r="BI281" s="3">
        <f>BD281/CV281*1000</f>
        <v>0.60302439929492535</v>
      </c>
      <c r="BJ281" s="3"/>
      <c r="BK281" s="21">
        <v>20742</v>
      </c>
      <c r="BL281" s="3">
        <v>20583</v>
      </c>
      <c r="BM281" s="2">
        <v>159</v>
      </c>
      <c r="BN281" s="2">
        <v>159</v>
      </c>
      <c r="BO281" s="45"/>
      <c r="BP281" s="2">
        <f>BN281+BO281</f>
        <v>159</v>
      </c>
      <c r="BQ281" s="2">
        <f>BM281/BL281*1000</f>
        <v>7.7248214545984553</v>
      </c>
      <c r="BR281" s="2">
        <f>BP281/BL281*1000</f>
        <v>7.7248214545984553</v>
      </c>
      <c r="BS281" s="2"/>
      <c r="BT281" s="7">
        <v>21116</v>
      </c>
      <c r="BU281" s="3">
        <v>21009</v>
      </c>
      <c r="BV281" s="2">
        <f>BT281-BU281</f>
        <v>107</v>
      </c>
      <c r="BW281" s="2">
        <v>107</v>
      </c>
      <c r="BX281" s="61"/>
      <c r="BY281" s="2">
        <f>BW281+BX281</f>
        <v>107</v>
      </c>
      <c r="BZ281" s="2">
        <f>BV281/BU281*1000</f>
        <v>5.093055357227855</v>
      </c>
      <c r="CA281" s="2">
        <f>BY281/BU281*1000</f>
        <v>5.093055357227855</v>
      </c>
      <c r="CB281" s="2"/>
      <c r="CC281" s="105">
        <v>21360</v>
      </c>
      <c r="CD281" s="3">
        <v>21268</v>
      </c>
      <c r="CE281" s="2">
        <f>CC281-CD281</f>
        <v>92</v>
      </c>
      <c r="CF281" s="2">
        <v>92</v>
      </c>
      <c r="CG281" s="61"/>
      <c r="CH281" s="2">
        <f>CF281+CG281</f>
        <v>92</v>
      </c>
      <c r="CI281" s="2">
        <f>CE281/CD281*1000</f>
        <v>4.3257476020312202</v>
      </c>
      <c r="CJ281" s="2">
        <f>CH281/CD281*1000</f>
        <v>4.3257476020312202</v>
      </c>
      <c r="CK281" s="2"/>
      <c r="CL281" s="105">
        <v>21588</v>
      </c>
      <c r="CM281" s="3">
        <v>21459</v>
      </c>
      <c r="CN281" s="2">
        <f>CL281-CM281</f>
        <v>129</v>
      </c>
      <c r="CO281" s="2">
        <f>CN281</f>
        <v>129</v>
      </c>
      <c r="CP281" s="61"/>
      <c r="CQ281" s="2">
        <f>CO281+CP281</f>
        <v>129</v>
      </c>
      <c r="CR281" s="2">
        <f>CN281/CM281*1000</f>
        <v>6.0114637215154483</v>
      </c>
      <c r="CS281" s="2">
        <f>CQ281/CM281*1000</f>
        <v>6.0114637215154483</v>
      </c>
      <c r="CT281" s="2"/>
      <c r="CU281" s="132">
        <v>21700</v>
      </c>
      <c r="CV281" s="3">
        <v>21558</v>
      </c>
      <c r="CW281" s="2">
        <f>CU281-CV281</f>
        <v>142</v>
      </c>
      <c r="CX281" s="2">
        <f>CW281</f>
        <v>142</v>
      </c>
      <c r="CY281" s="61"/>
      <c r="CZ281" s="2">
        <f>CX281+CY281</f>
        <v>142</v>
      </c>
      <c r="DA281" s="2">
        <f>CW281/CV281*1000</f>
        <v>6.5868818999907228</v>
      </c>
      <c r="DB281" s="2">
        <f>CZ281/CV281*1000</f>
        <v>6.5868818999907228</v>
      </c>
      <c r="DC281" s="2"/>
      <c r="DD281" s="132">
        <v>21637</v>
      </c>
      <c r="DE281" s="3">
        <v>21468</v>
      </c>
      <c r="DF281" s="2">
        <f>DD281-DE281</f>
        <v>169</v>
      </c>
      <c r="DG281" s="2">
        <f>DF281</f>
        <v>169</v>
      </c>
      <c r="DH281" s="61"/>
      <c r="DI281" s="2">
        <f>DG281+DH281</f>
        <v>169</v>
      </c>
      <c r="DJ281" s="2">
        <f>DF281/DE281*1000</f>
        <v>7.8721818520588789</v>
      </c>
      <c r="DK281" s="2">
        <f>DI281/DE281*1000</f>
        <v>7.8721818520588789</v>
      </c>
      <c r="DL281" s="2"/>
      <c r="DM281" s="132">
        <v>21810</v>
      </c>
      <c r="DN281" s="2">
        <v>21765</v>
      </c>
      <c r="DO281" s="3">
        <f>DM281-DN281</f>
        <v>45</v>
      </c>
      <c r="DP281" s="3">
        <f>DO281/DN281*1000</f>
        <v>2.067539627842867</v>
      </c>
      <c r="DQ281" s="2"/>
      <c r="DR281" s="132">
        <v>22019</v>
      </c>
      <c r="DS281" s="2">
        <v>21961</v>
      </c>
      <c r="DT281" s="3">
        <f>DR281-DS281</f>
        <v>58</v>
      </c>
      <c r="DU281" s="3">
        <f>DT281/DS281*1000</f>
        <v>2.641045489731797</v>
      </c>
      <c r="DV281" s="2"/>
      <c r="DW281" s="2"/>
      <c r="DX281" s="77">
        <f>BP281</f>
        <v>159</v>
      </c>
      <c r="DY281" s="83">
        <f>BY281</f>
        <v>107</v>
      </c>
      <c r="DZ281" s="83">
        <f>CH281</f>
        <v>92</v>
      </c>
      <c r="EA281" s="81">
        <f>CQ281</f>
        <v>129</v>
      </c>
      <c r="EB281" s="81">
        <f>CZ281</f>
        <v>142</v>
      </c>
      <c r="EC281" s="81">
        <f>DI281</f>
        <v>169</v>
      </c>
      <c r="ED281" s="81">
        <f>DO281</f>
        <v>45</v>
      </c>
      <c r="EE281" s="81">
        <f>DT281</f>
        <v>58</v>
      </c>
      <c r="EF281" s="2"/>
      <c r="EG281" s="77">
        <f>DX281/BL281*1000</f>
        <v>7.7248214545984553</v>
      </c>
      <c r="EH281" s="83">
        <f>DY281/BU281*1000</f>
        <v>5.093055357227855</v>
      </c>
      <c r="EI281" s="83">
        <f>DZ281/CD281*1000</f>
        <v>4.3257476020312202</v>
      </c>
      <c r="EJ281" s="81">
        <f>EA281/CM281*1000</f>
        <v>6.0114637215154483</v>
      </c>
      <c r="EK281" s="81">
        <f>EB281/CV281*1000</f>
        <v>6.5868818999907228</v>
      </c>
      <c r="EL281" s="81">
        <f>EC281/DN281*1000</f>
        <v>7.7647599356765458</v>
      </c>
      <c r="EM281" s="81">
        <f>ED281/DN281*1000</f>
        <v>2.067539627842867</v>
      </c>
      <c r="EN281" s="81">
        <f>EE281/DS281*1000</f>
        <v>2.641045489731797</v>
      </c>
      <c r="EO281" s="2"/>
      <c r="EP281" s="83">
        <f>DY281-DX281</f>
        <v>-52</v>
      </c>
      <c r="EQ281" s="83">
        <f>DZ281-DY281</f>
        <v>-15</v>
      </c>
      <c r="ER281" s="83">
        <f>EA281-DZ281</f>
        <v>37</v>
      </c>
      <c r="ES281" s="83">
        <f>EB281-EA281</f>
        <v>13</v>
      </c>
      <c r="ET281" s="83">
        <f>EC281-EB281</f>
        <v>27</v>
      </c>
      <c r="EU281" s="83">
        <f>ED281-EC281</f>
        <v>-124</v>
      </c>
      <c r="EV281" s="83">
        <f>EE281-ED281</f>
        <v>13</v>
      </c>
      <c r="EW281" s="2">
        <f>EU281+EV281</f>
        <v>-111</v>
      </c>
      <c r="EX281" s="2">
        <f>SUM(ES281:EV281)</f>
        <v>-71</v>
      </c>
      <c r="EY281" s="54"/>
      <c r="EZ281" s="77">
        <f>BR281</f>
        <v>7.7248214545984553</v>
      </c>
      <c r="FA281" s="83">
        <f>CA281</f>
        <v>5.093055357227855</v>
      </c>
      <c r="FB281" s="83">
        <f>CJ281</f>
        <v>4.3257476020312202</v>
      </c>
      <c r="FC281" s="81">
        <f>CS281</f>
        <v>6.0114637215154483</v>
      </c>
      <c r="FD281" s="83">
        <f>DB281</f>
        <v>6.5868818999907228</v>
      </c>
      <c r="FE281" s="83">
        <f>DP281</f>
        <v>2.067539627842867</v>
      </c>
      <c r="FF281" s="83">
        <f>DP281</f>
        <v>2.067539627842867</v>
      </c>
      <c r="FG281" s="83">
        <f>DU281</f>
        <v>2.641045489731797</v>
      </c>
      <c r="FH281" s="2">
        <f>EW281/DE281*1000</f>
        <v>-5.1704863051984349</v>
      </c>
      <c r="FI281" s="2">
        <f>EX281/CM281*1000</f>
        <v>-3.3086350715317581</v>
      </c>
      <c r="FJ281" s="2"/>
      <c r="FK281" s="3">
        <f>EE281</f>
        <v>58</v>
      </c>
    </row>
    <row r="282" spans="1:167" ht="12" customHeight="1" x14ac:dyDescent="0.25">
      <c r="A282" s="2">
        <v>1</v>
      </c>
      <c r="B282" s="10" t="s">
        <v>149</v>
      </c>
      <c r="C282" s="197">
        <v>38014</v>
      </c>
      <c r="D282" s="10"/>
      <c r="E282" s="2" t="s">
        <v>464</v>
      </c>
      <c r="F282" s="33"/>
      <c r="G282" s="33"/>
      <c r="H282" s="33"/>
      <c r="I282" s="33">
        <v>300</v>
      </c>
      <c r="J282" s="33"/>
      <c r="K282" s="33">
        <f>SUM(I282+J282)</f>
        <v>300</v>
      </c>
      <c r="L282" s="33"/>
      <c r="M282" s="45">
        <v>400</v>
      </c>
      <c r="N282" s="45"/>
      <c r="O282" s="45"/>
      <c r="P282" s="45"/>
      <c r="Q282" s="45"/>
      <c r="R282" s="45"/>
      <c r="S282" s="45"/>
      <c r="T282" s="45"/>
      <c r="U282" s="45"/>
      <c r="V282" s="45"/>
      <c r="W282" s="61"/>
      <c r="X282" s="45">
        <f>SUM(M282:W282)</f>
        <v>400</v>
      </c>
      <c r="Y282" s="3">
        <v>425</v>
      </c>
      <c r="Z282" s="147"/>
      <c r="AA282" s="3">
        <f>SUM(Y282:Z282)</f>
        <v>425</v>
      </c>
      <c r="AB282" s="178">
        <v>300</v>
      </c>
      <c r="AC282" s="178"/>
      <c r="AD282" s="178"/>
      <c r="AE282" s="178"/>
      <c r="AF282" s="178"/>
      <c r="AG282" s="178"/>
      <c r="AH282" s="178"/>
      <c r="AI282" s="178"/>
      <c r="AJ282" s="178"/>
      <c r="AK282" s="178">
        <v>5</v>
      </c>
      <c r="AL282" s="178">
        <v>20</v>
      </c>
      <c r="AM282" s="178"/>
      <c r="AN282" s="178"/>
      <c r="AO282" s="178"/>
      <c r="AP282" s="178"/>
      <c r="AQ282" s="178"/>
      <c r="AR282" s="178"/>
      <c r="AS282" s="178"/>
      <c r="AT282" s="178"/>
      <c r="AU282" s="29">
        <f>SUM(AB282:AT282)</f>
        <v>325</v>
      </c>
      <c r="AV282" s="178">
        <f>SUM(AB282:AJ282)</f>
        <v>300</v>
      </c>
      <c r="AW282" s="178">
        <f>SUM(AK282:AL282)</f>
        <v>25</v>
      </c>
      <c r="AX282" s="178">
        <f>SUM(AM282:AT282)</f>
        <v>0</v>
      </c>
      <c r="AY282" s="29">
        <f>SUM(AV282:AX282)</f>
        <v>325</v>
      </c>
      <c r="AZ282" s="3"/>
      <c r="BA282" s="2">
        <f>AV282</f>
        <v>300</v>
      </c>
      <c r="BB282" s="2">
        <f>AW282</f>
        <v>25</v>
      </c>
      <c r="BC282" s="2">
        <f>AX282</f>
        <v>0</v>
      </c>
      <c r="BD282" s="3">
        <f>AY282</f>
        <v>325</v>
      </c>
      <c r="BE282" s="3">
        <f>EK282</f>
        <v>15.783028708784979</v>
      </c>
      <c r="BF282" s="3">
        <f>BA282/CV282*1000</f>
        <v>13.606059231711189</v>
      </c>
      <c r="BG282" s="2">
        <f>BB282/CV282*1000</f>
        <v>1.1338382693092657</v>
      </c>
      <c r="BH282" s="2">
        <f>BC282/CV282*1000</f>
        <v>0</v>
      </c>
      <c r="BI282" s="3">
        <f>BD282/CV282*1000</f>
        <v>14.739897501020454</v>
      </c>
      <c r="BJ282" s="3"/>
      <c r="BK282" s="21">
        <v>22175</v>
      </c>
      <c r="BL282" s="3">
        <v>22154</v>
      </c>
      <c r="BM282" s="2">
        <v>21</v>
      </c>
      <c r="BN282" s="2">
        <v>21</v>
      </c>
      <c r="BO282" s="45"/>
      <c r="BP282" s="2">
        <f>BN282+BO282</f>
        <v>21</v>
      </c>
      <c r="BQ282" s="2">
        <f>BM282/BL282*1000</f>
        <v>0.94791008395775034</v>
      </c>
      <c r="BR282" s="2">
        <f>BP282/BL282*1000</f>
        <v>0.94791008395775034</v>
      </c>
      <c r="BS282" s="2"/>
      <c r="BT282" s="7">
        <v>22301</v>
      </c>
      <c r="BU282" s="3">
        <v>22254</v>
      </c>
      <c r="BV282" s="2">
        <f>BT282-BU282</f>
        <v>47</v>
      </c>
      <c r="BW282" s="2">
        <v>47</v>
      </c>
      <c r="BX282" s="61"/>
      <c r="BY282" s="2">
        <f>BW282+BX282</f>
        <v>47</v>
      </c>
      <c r="BZ282" s="2">
        <f>BV282/BU282*1000</f>
        <v>2.1119798687876337</v>
      </c>
      <c r="CA282" s="2">
        <f>BY282/BU282*1000</f>
        <v>2.1119798687876337</v>
      </c>
      <c r="CB282" s="2"/>
      <c r="CC282" s="105">
        <v>22260</v>
      </c>
      <c r="CD282" s="3">
        <v>22205</v>
      </c>
      <c r="CE282" s="2">
        <f>CC282-CD282</f>
        <v>55</v>
      </c>
      <c r="CF282" s="2">
        <v>55</v>
      </c>
      <c r="CG282" s="61"/>
      <c r="CH282" s="2">
        <f>CF282+CG282</f>
        <v>55</v>
      </c>
      <c r="CI282" s="2">
        <f>CE282/CD282*1000</f>
        <v>2.4769196126998425</v>
      </c>
      <c r="CJ282" s="2">
        <f>CH282/CD282*1000</f>
        <v>2.4769196126998425</v>
      </c>
      <c r="CK282" s="2"/>
      <c r="CL282" s="105">
        <v>22206</v>
      </c>
      <c r="CM282" s="3">
        <v>22190</v>
      </c>
      <c r="CN282" s="2">
        <f>CL282-CM282</f>
        <v>16</v>
      </c>
      <c r="CO282" s="2">
        <f>CN282</f>
        <v>16</v>
      </c>
      <c r="CP282" s="61"/>
      <c r="CQ282" s="2">
        <f>CO282+CP282</f>
        <v>16</v>
      </c>
      <c r="CR282" s="2">
        <f>CN282/CM282*1000</f>
        <v>0.72104551599819744</v>
      </c>
      <c r="CS282" s="2">
        <f>CQ282/CM282*1000</f>
        <v>0.72104551599819744</v>
      </c>
      <c r="CT282" s="2"/>
      <c r="CU282" s="132">
        <v>22397</v>
      </c>
      <c r="CV282" s="3">
        <v>22049</v>
      </c>
      <c r="CW282" s="2">
        <f>CU282-CV282</f>
        <v>348</v>
      </c>
      <c r="CX282" s="2">
        <f>CW282</f>
        <v>348</v>
      </c>
      <c r="CY282" s="61"/>
      <c r="CZ282" s="2">
        <f>CX282+CY282</f>
        <v>348</v>
      </c>
      <c r="DA282" s="2">
        <f>CW282/CV282*1000</f>
        <v>15.783028708784979</v>
      </c>
      <c r="DB282" s="2">
        <f>CZ282/CV282*1000</f>
        <v>15.783028708784979</v>
      </c>
      <c r="DC282" s="2"/>
      <c r="DD282" s="132">
        <v>22119</v>
      </c>
      <c r="DE282" s="3">
        <v>22092</v>
      </c>
      <c r="DF282" s="2">
        <f>DD282-DE282</f>
        <v>27</v>
      </c>
      <c r="DG282" s="2">
        <f>DF282</f>
        <v>27</v>
      </c>
      <c r="DH282" s="61"/>
      <c r="DI282" s="2">
        <f>DG282+DH282</f>
        <v>27</v>
      </c>
      <c r="DJ282" s="2">
        <f>DF282/DE282*1000</f>
        <v>1.2221618685497011</v>
      </c>
      <c r="DK282" s="2">
        <f>DI282/DE282*1000</f>
        <v>1.2221618685497011</v>
      </c>
      <c r="DL282" s="2"/>
      <c r="DM282" s="132">
        <v>21975</v>
      </c>
      <c r="DN282" s="2">
        <v>21956</v>
      </c>
      <c r="DO282" s="3">
        <f>DM282-DN282</f>
        <v>19</v>
      </c>
      <c r="DP282" s="3">
        <f>DO282/DN282*1000</f>
        <v>0.8653670978320277</v>
      </c>
      <c r="DQ282" s="2"/>
      <c r="DR282" s="132">
        <v>21848</v>
      </c>
      <c r="DS282" s="2">
        <v>21893</v>
      </c>
      <c r="DT282" s="3">
        <f>DR282-DS282</f>
        <v>-45</v>
      </c>
      <c r="DU282" s="3">
        <f>DT282/DS282*1000</f>
        <v>-2.0554515141826157</v>
      </c>
      <c r="DV282" s="2"/>
      <c r="DW282" s="2"/>
      <c r="DX282" s="77">
        <f>BP282</f>
        <v>21</v>
      </c>
      <c r="DY282" s="83">
        <f>BY282</f>
        <v>47</v>
      </c>
      <c r="DZ282" s="83">
        <f>CH282</f>
        <v>55</v>
      </c>
      <c r="EA282" s="81">
        <f>CQ282</f>
        <v>16</v>
      </c>
      <c r="EB282" s="81">
        <f>CZ282</f>
        <v>348</v>
      </c>
      <c r="EC282" s="81">
        <f>DI282</f>
        <v>27</v>
      </c>
      <c r="ED282" s="81">
        <f>DO282</f>
        <v>19</v>
      </c>
      <c r="EE282" s="81">
        <f>DT282</f>
        <v>-45</v>
      </c>
      <c r="EF282" s="2"/>
      <c r="EG282" s="77">
        <f>DX282/BL282*1000</f>
        <v>0.94791008395775034</v>
      </c>
      <c r="EH282" s="83">
        <f>DY282/BU282*1000</f>
        <v>2.1119798687876337</v>
      </c>
      <c r="EI282" s="83">
        <f>DZ282/CD282*1000</f>
        <v>2.4769196126998425</v>
      </c>
      <c r="EJ282" s="81">
        <f>EA282/CM282*1000</f>
        <v>0.72104551599819744</v>
      </c>
      <c r="EK282" s="81">
        <f>EB282/CV282*1000</f>
        <v>15.783028708784979</v>
      </c>
      <c r="EL282" s="81">
        <f>EC282/DN282*1000</f>
        <v>1.2297321916560395</v>
      </c>
      <c r="EM282" s="81">
        <f>ED282/DN282*1000</f>
        <v>0.8653670978320277</v>
      </c>
      <c r="EN282" s="81">
        <f>EE282/DS282*1000</f>
        <v>-2.0554515141826157</v>
      </c>
      <c r="EO282" s="2"/>
      <c r="EP282" s="83">
        <f>DY282-DX282</f>
        <v>26</v>
      </c>
      <c r="EQ282" s="83">
        <f>DZ282-DY282</f>
        <v>8</v>
      </c>
      <c r="ER282" s="83">
        <f>EA282-DZ282</f>
        <v>-39</v>
      </c>
      <c r="ES282" s="83">
        <f>EB282-EA282</f>
        <v>332</v>
      </c>
      <c r="ET282" s="83">
        <f>EC282-EB282</f>
        <v>-321</v>
      </c>
      <c r="EU282" s="83">
        <f>ED282-EC282</f>
        <v>-8</v>
      </c>
      <c r="EV282" s="83">
        <f>EE282-ED282</f>
        <v>-64</v>
      </c>
      <c r="EW282" s="2">
        <f>EU282+EV282</f>
        <v>-72</v>
      </c>
      <c r="EX282" s="2">
        <f>SUM(ES282:EV282)</f>
        <v>-61</v>
      </c>
      <c r="EY282" s="54"/>
      <c r="EZ282" s="77">
        <f>BR282</f>
        <v>0.94791008395775034</v>
      </c>
      <c r="FA282" s="83">
        <f>CA282</f>
        <v>2.1119798687876337</v>
      </c>
      <c r="FB282" s="83">
        <f>CJ282</f>
        <v>2.4769196126998425</v>
      </c>
      <c r="FC282" s="81">
        <f>CS282</f>
        <v>0.72104551599819744</v>
      </c>
      <c r="FD282" s="83">
        <f>DB282</f>
        <v>15.783028708784979</v>
      </c>
      <c r="FE282" s="83">
        <f>DP282</f>
        <v>0.8653670978320277</v>
      </c>
      <c r="FF282" s="83">
        <f>DP282</f>
        <v>0.8653670978320277</v>
      </c>
      <c r="FG282" s="83">
        <f>DU282</f>
        <v>-2.0554515141826157</v>
      </c>
      <c r="FH282" s="2">
        <f>EW282/DE282*1000</f>
        <v>-3.2590983161325364</v>
      </c>
      <c r="FI282" s="2">
        <f>EX282/CM282*1000</f>
        <v>-2.7489860297431274</v>
      </c>
      <c r="FJ282" s="2"/>
      <c r="FK282" s="3">
        <f>EE282</f>
        <v>-45</v>
      </c>
    </row>
    <row r="283" spans="1:167" ht="12" customHeight="1" x14ac:dyDescent="0.25">
      <c r="A283" s="2">
        <v>1</v>
      </c>
      <c r="B283" s="10" t="s">
        <v>145</v>
      </c>
      <c r="C283" s="197">
        <v>11024</v>
      </c>
      <c r="D283" s="10"/>
      <c r="E283" s="2" t="s">
        <v>465</v>
      </c>
      <c r="F283" s="33"/>
      <c r="G283" s="33"/>
      <c r="H283" s="33"/>
      <c r="I283" s="33"/>
      <c r="J283" s="33"/>
      <c r="K283" s="33"/>
      <c r="L283" s="33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61"/>
      <c r="X283" s="45"/>
      <c r="Y283" s="3">
        <v>20</v>
      </c>
      <c r="Z283" s="147">
        <v>8</v>
      </c>
      <c r="AA283" s="3">
        <f>SUM(Y283:Z283)</f>
        <v>28</v>
      </c>
      <c r="AB283" s="178" t="s">
        <v>694</v>
      </c>
      <c r="AC283" s="178" t="s">
        <v>694</v>
      </c>
      <c r="AD283" s="178"/>
      <c r="AE283" s="178"/>
      <c r="AF283" s="178"/>
      <c r="AG283" s="178"/>
      <c r="AH283" s="178"/>
      <c r="AI283" s="178"/>
      <c r="AJ283" s="178" t="s">
        <v>694</v>
      </c>
      <c r="AK283" s="178">
        <v>19</v>
      </c>
      <c r="AL283" s="178"/>
      <c r="AM283" s="178" t="s">
        <v>694</v>
      </c>
      <c r="AN283" s="178" t="s">
        <v>694</v>
      </c>
      <c r="AO283" s="178"/>
      <c r="AP283" s="178"/>
      <c r="AQ283" s="178"/>
      <c r="AR283" s="178"/>
      <c r="AS283" s="178" t="s">
        <v>694</v>
      </c>
      <c r="AT283" s="178"/>
      <c r="AU283" s="29">
        <f>SUM(AB283:AT283)</f>
        <v>19</v>
      </c>
      <c r="AV283" s="178">
        <f>SUM(AB283:AJ283)</f>
        <v>0</v>
      </c>
      <c r="AW283" s="178">
        <f>SUM(AK283:AL283)</f>
        <v>19</v>
      </c>
      <c r="AX283" s="178">
        <f>SUM(AM283:AT283)</f>
        <v>0</v>
      </c>
      <c r="AY283" s="29">
        <f>SUM(AV283:AX283)</f>
        <v>19</v>
      </c>
      <c r="AZ283" s="3"/>
      <c r="BA283" s="2">
        <f>AV283</f>
        <v>0</v>
      </c>
      <c r="BB283" s="2">
        <f>AW283</f>
        <v>19</v>
      </c>
      <c r="BC283" s="2">
        <f>AX283</f>
        <v>0</v>
      </c>
      <c r="BD283" s="3">
        <f>AY283</f>
        <v>19</v>
      </c>
      <c r="BE283" s="3">
        <f>EK283</f>
        <v>0.76599004212945232</v>
      </c>
      <c r="BF283" s="2">
        <f>BA283/CV283*1000</f>
        <v>0</v>
      </c>
      <c r="BG283" s="2">
        <f>BB283/CV283*1000</f>
        <v>0.90961317502872463</v>
      </c>
      <c r="BH283" s="2">
        <f>BC283/CV283*1000</f>
        <v>0</v>
      </c>
      <c r="BI283" s="3">
        <f>BD283/CV283*1000</f>
        <v>0.90961317502872463</v>
      </c>
      <c r="BJ283" s="3"/>
      <c r="BK283" s="21">
        <v>20789</v>
      </c>
      <c r="BL283" s="3">
        <v>20734</v>
      </c>
      <c r="BM283" s="2">
        <v>55</v>
      </c>
      <c r="BN283" s="2">
        <v>55</v>
      </c>
      <c r="BO283" s="45"/>
      <c r="BP283" s="2">
        <f>BN283+BO283</f>
        <v>55</v>
      </c>
      <c r="BQ283" s="2">
        <f>BM283/BL283*1000</f>
        <v>2.6526478248287835</v>
      </c>
      <c r="BR283" s="2">
        <f>BP283/BL283*1000</f>
        <v>2.6526478248287835</v>
      </c>
      <c r="BS283" s="2"/>
      <c r="BT283" s="7">
        <v>20941</v>
      </c>
      <c r="BU283" s="3">
        <v>20867</v>
      </c>
      <c r="BV283" s="2">
        <f>BT283-BU283</f>
        <v>74</v>
      </c>
      <c r="BW283" s="2">
        <v>74</v>
      </c>
      <c r="BX283" s="61"/>
      <c r="BY283" s="2">
        <f>BW283+BX283</f>
        <v>74</v>
      </c>
      <c r="BZ283" s="2">
        <f>BV283/BU283*1000</f>
        <v>3.5462692289260556</v>
      </c>
      <c r="CA283" s="2">
        <f>BY283/BU283*1000</f>
        <v>3.5462692289260556</v>
      </c>
      <c r="CB283" s="2"/>
      <c r="CC283" s="105">
        <v>20954</v>
      </c>
      <c r="CD283" s="3">
        <v>20898</v>
      </c>
      <c r="CE283" s="2">
        <f>CC283-CD283</f>
        <v>56</v>
      </c>
      <c r="CF283" s="2">
        <v>56</v>
      </c>
      <c r="CG283" s="61"/>
      <c r="CH283" s="2">
        <f>CF283+CG283</f>
        <v>56</v>
      </c>
      <c r="CI283" s="2">
        <f>CE283/CD283*1000</f>
        <v>2.6796822662455737</v>
      </c>
      <c r="CJ283" s="2">
        <f>CH283/CD283*1000</f>
        <v>2.6796822662455737</v>
      </c>
      <c r="CK283" s="2"/>
      <c r="CL283" s="105">
        <v>20901</v>
      </c>
      <c r="CM283" s="3">
        <v>20859</v>
      </c>
      <c r="CN283" s="2">
        <f>CL283-CM283</f>
        <v>42</v>
      </c>
      <c r="CO283" s="2">
        <f>CN283</f>
        <v>42</v>
      </c>
      <c r="CP283" s="61"/>
      <c r="CQ283" s="2">
        <f>CO283+CP283</f>
        <v>42</v>
      </c>
      <c r="CR283" s="2">
        <f>CN283/CM283*1000</f>
        <v>2.0135193441679848</v>
      </c>
      <c r="CS283" s="2">
        <f>CQ283/CM283*1000</f>
        <v>2.0135193441679848</v>
      </c>
      <c r="CT283" s="2"/>
      <c r="CU283" s="132">
        <v>20904</v>
      </c>
      <c r="CV283" s="3">
        <v>20888</v>
      </c>
      <c r="CW283" s="2">
        <f>CU283-CV283</f>
        <v>16</v>
      </c>
      <c r="CX283" s="2">
        <f>CW283</f>
        <v>16</v>
      </c>
      <c r="CY283" s="61"/>
      <c r="CZ283" s="2">
        <f>CX283+CY283</f>
        <v>16</v>
      </c>
      <c r="DA283" s="2">
        <f>CW283/CV283*1000</f>
        <v>0.76599004212945232</v>
      </c>
      <c r="DB283" s="2">
        <f>CZ283/CV283*1000</f>
        <v>0.76599004212945232</v>
      </c>
      <c r="DC283" s="2"/>
      <c r="DD283" s="132">
        <v>20971</v>
      </c>
      <c r="DE283" s="3">
        <v>20942</v>
      </c>
      <c r="DF283" s="2">
        <f>DD283-DE283</f>
        <v>29</v>
      </c>
      <c r="DG283" s="2">
        <f>DF283</f>
        <v>29</v>
      </c>
      <c r="DH283" s="61"/>
      <c r="DI283" s="2">
        <f>DG283+DH283</f>
        <v>29</v>
      </c>
      <c r="DJ283" s="2">
        <f>DF283/DE283*1000</f>
        <v>1.3847770031515614</v>
      </c>
      <c r="DK283" s="2">
        <f>DI283/DE283*1000</f>
        <v>1.3847770031515614</v>
      </c>
      <c r="DL283" s="2"/>
      <c r="DM283" s="132">
        <v>21083</v>
      </c>
      <c r="DN283" s="2">
        <v>21064</v>
      </c>
      <c r="DO283" s="3">
        <f>DM283-DN283</f>
        <v>19</v>
      </c>
      <c r="DP283" s="3">
        <f>DO283/DN283*1000</f>
        <v>0.9020129130269654</v>
      </c>
      <c r="DQ283" s="2"/>
      <c r="DR283" s="132">
        <v>21125</v>
      </c>
      <c r="DS283" s="2">
        <v>21103</v>
      </c>
      <c r="DT283" s="3">
        <f>DR283-DS283</f>
        <v>22</v>
      </c>
      <c r="DU283" s="3">
        <f>DT283/DS283*1000</f>
        <v>1.0425058048618678</v>
      </c>
      <c r="DV283" s="2"/>
      <c r="DW283" s="2"/>
      <c r="DX283" s="77">
        <f>BP283</f>
        <v>55</v>
      </c>
      <c r="DY283" s="83">
        <f>BY283</f>
        <v>74</v>
      </c>
      <c r="DZ283" s="83">
        <f>CH283</f>
        <v>56</v>
      </c>
      <c r="EA283" s="81">
        <f>CQ283</f>
        <v>42</v>
      </c>
      <c r="EB283" s="81">
        <f>CZ283</f>
        <v>16</v>
      </c>
      <c r="EC283" s="81">
        <f>DI283</f>
        <v>29</v>
      </c>
      <c r="ED283" s="81">
        <f>DO283</f>
        <v>19</v>
      </c>
      <c r="EE283" s="81">
        <f>DT283</f>
        <v>22</v>
      </c>
      <c r="EF283" s="2"/>
      <c r="EG283" s="77">
        <f>DX283/BL283*1000</f>
        <v>2.6526478248287835</v>
      </c>
      <c r="EH283" s="83">
        <f>DY283/BU283*1000</f>
        <v>3.5462692289260556</v>
      </c>
      <c r="EI283" s="83">
        <f>DZ283/CD283*1000</f>
        <v>2.6796822662455737</v>
      </c>
      <c r="EJ283" s="81">
        <f>EA283/CM283*1000</f>
        <v>2.0135193441679848</v>
      </c>
      <c r="EK283" s="81">
        <f>EB283/CV283*1000</f>
        <v>0.76599004212945232</v>
      </c>
      <c r="EL283" s="81">
        <f>EC283/DN283*1000</f>
        <v>1.3767565514622104</v>
      </c>
      <c r="EM283" s="81">
        <f>ED283/DN283*1000</f>
        <v>0.9020129130269654</v>
      </c>
      <c r="EN283" s="81">
        <f>EE283/DS283*1000</f>
        <v>1.0425058048618678</v>
      </c>
      <c r="EO283" s="2"/>
      <c r="EP283" s="83">
        <f>DY283-DX283</f>
        <v>19</v>
      </c>
      <c r="EQ283" s="83">
        <f>DZ283-DY283</f>
        <v>-18</v>
      </c>
      <c r="ER283" s="83">
        <f>EA283-DZ283</f>
        <v>-14</v>
      </c>
      <c r="ES283" s="83">
        <f>EB283-EA283</f>
        <v>-26</v>
      </c>
      <c r="ET283" s="83">
        <f>EC283-EB283</f>
        <v>13</v>
      </c>
      <c r="EU283" s="83">
        <f>ED283-EC283</f>
        <v>-10</v>
      </c>
      <c r="EV283" s="83">
        <f>EE283-ED283</f>
        <v>3</v>
      </c>
      <c r="EW283" s="2">
        <f>EU283+EV283</f>
        <v>-7</v>
      </c>
      <c r="EX283" s="2">
        <f>SUM(ES283:EV283)</f>
        <v>-20</v>
      </c>
      <c r="EY283" s="54"/>
      <c r="EZ283" s="77">
        <f>BR283</f>
        <v>2.6526478248287835</v>
      </c>
      <c r="FA283" s="83">
        <f>CA283</f>
        <v>3.5462692289260556</v>
      </c>
      <c r="FB283" s="83">
        <f>CJ283</f>
        <v>2.6796822662455737</v>
      </c>
      <c r="FC283" s="81">
        <f>CS283</f>
        <v>2.0135193441679848</v>
      </c>
      <c r="FD283" s="83">
        <f>DB283</f>
        <v>0.76599004212945232</v>
      </c>
      <c r="FE283" s="83">
        <f>DP283</f>
        <v>0.9020129130269654</v>
      </c>
      <c r="FF283" s="83">
        <f>DP283</f>
        <v>0.9020129130269654</v>
      </c>
      <c r="FG283" s="83">
        <f>DU283</f>
        <v>1.0425058048618678</v>
      </c>
      <c r="FH283" s="2">
        <f>EW283/DE283*1000</f>
        <v>-0.33425651800210104</v>
      </c>
      <c r="FI283" s="2">
        <f>EX283/CM283*1000</f>
        <v>-0.95881873531808814</v>
      </c>
      <c r="FJ283" s="2"/>
      <c r="FK283" s="3">
        <f>EE283</f>
        <v>22</v>
      </c>
    </row>
    <row r="284" spans="1:167" ht="12" customHeight="1" x14ac:dyDescent="0.25">
      <c r="A284" s="2">
        <v>1</v>
      </c>
      <c r="B284" s="10" t="s">
        <v>149</v>
      </c>
      <c r="C284" s="197">
        <v>32011</v>
      </c>
      <c r="D284" s="10"/>
      <c r="E284" s="2" t="s">
        <v>466</v>
      </c>
      <c r="F284" s="33"/>
      <c r="G284" s="33"/>
      <c r="H284" s="33"/>
      <c r="I284" s="33"/>
      <c r="J284" s="33"/>
      <c r="K284" s="33"/>
      <c r="L284" s="33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61"/>
      <c r="X284" s="45"/>
      <c r="Y284" s="3">
        <v>7</v>
      </c>
      <c r="Z284" s="147">
        <v>8</v>
      </c>
      <c r="AA284" s="3">
        <f>SUM(Y284:Z284)</f>
        <v>15</v>
      </c>
      <c r="AB284" s="178"/>
      <c r="AC284" s="178"/>
      <c r="AD284" s="178"/>
      <c r="AE284" s="178"/>
      <c r="AF284" s="178"/>
      <c r="AG284" s="178"/>
      <c r="AH284" s="178"/>
      <c r="AI284" s="178"/>
      <c r="AJ284" s="178"/>
      <c r="AK284" s="178">
        <v>7</v>
      </c>
      <c r="AL284" s="178"/>
      <c r="AM284" s="178"/>
      <c r="AN284" s="178"/>
      <c r="AO284" s="178"/>
      <c r="AP284" s="178"/>
      <c r="AQ284" s="178"/>
      <c r="AR284" s="178"/>
      <c r="AS284" s="178"/>
      <c r="AT284" s="178"/>
      <c r="AU284" s="29">
        <f>SUM(AB284:AT284)</f>
        <v>7</v>
      </c>
      <c r="AV284" s="178">
        <f>SUM(AB284:AJ284)</f>
        <v>0</v>
      </c>
      <c r="AW284" s="178">
        <f>SUM(AK284:AL284)</f>
        <v>7</v>
      </c>
      <c r="AX284" s="178">
        <f>SUM(AM284:AT284)</f>
        <v>0</v>
      </c>
      <c r="AY284" s="29">
        <f>SUM(AV284:AX284)</f>
        <v>7</v>
      </c>
      <c r="AZ284" s="3"/>
      <c r="BA284" s="2">
        <f>AV284</f>
        <v>0</v>
      </c>
      <c r="BB284" s="2">
        <f>AW284</f>
        <v>7</v>
      </c>
      <c r="BC284" s="2">
        <f>AX284</f>
        <v>0</v>
      </c>
      <c r="BD284" s="3">
        <f>AY284</f>
        <v>7</v>
      </c>
      <c r="BE284" s="3">
        <f>EK284</f>
        <v>2.6638682596060703</v>
      </c>
      <c r="BF284" s="2">
        <f>BA284/CV284*1000</f>
        <v>0</v>
      </c>
      <c r="BG284" s="2">
        <f>BB284/CV284*1000</f>
        <v>0.56506296415886337</v>
      </c>
      <c r="BH284" s="2">
        <f>BC284/CV284*1000</f>
        <v>0</v>
      </c>
      <c r="BI284" s="3">
        <f>BD284/CV284*1000</f>
        <v>0.56506296415886337</v>
      </c>
      <c r="BJ284" s="3"/>
      <c r="BK284" s="21">
        <v>12265</v>
      </c>
      <c r="BL284" s="3">
        <v>12216</v>
      </c>
      <c r="BM284" s="2">
        <v>49</v>
      </c>
      <c r="BN284" s="2">
        <v>49</v>
      </c>
      <c r="BO284" s="45"/>
      <c r="BP284" s="2">
        <f>BN284+BO284</f>
        <v>49</v>
      </c>
      <c r="BQ284" s="2">
        <f>BM284/BL284*1000</f>
        <v>4.0111329404060241</v>
      </c>
      <c r="BR284" s="2">
        <f>BP284/BL284*1000</f>
        <v>4.0111329404060241</v>
      </c>
      <c r="BS284" s="2"/>
      <c r="BT284" s="7">
        <v>12261</v>
      </c>
      <c r="BU284" s="3">
        <v>12229</v>
      </c>
      <c r="BV284" s="2">
        <f>BT284-BU284</f>
        <v>32</v>
      </c>
      <c r="BW284" s="2">
        <v>32</v>
      </c>
      <c r="BX284" s="61"/>
      <c r="BY284" s="2">
        <f>BW284+BX284</f>
        <v>32</v>
      </c>
      <c r="BZ284" s="2">
        <f>BV284/BU284*1000</f>
        <v>2.6167307220541338</v>
      </c>
      <c r="CA284" s="2">
        <f>BY284/BU284*1000</f>
        <v>2.6167307220541338</v>
      </c>
      <c r="CB284" s="2"/>
      <c r="CC284" s="105">
        <v>12291</v>
      </c>
      <c r="CD284" s="3">
        <v>12232</v>
      </c>
      <c r="CE284" s="2">
        <f>CC284-CD284</f>
        <v>59</v>
      </c>
      <c r="CF284" s="2">
        <v>59</v>
      </c>
      <c r="CG284" s="61"/>
      <c r="CH284" s="2">
        <f>CF284+CG284</f>
        <v>59</v>
      </c>
      <c r="CI284" s="2">
        <f>CE284/CD284*1000</f>
        <v>4.8234139960758666</v>
      </c>
      <c r="CJ284" s="2">
        <f>CH284/CD284*1000</f>
        <v>4.8234139960758666</v>
      </c>
      <c r="CK284" s="2"/>
      <c r="CL284" s="105">
        <v>12350</v>
      </c>
      <c r="CM284" s="3">
        <v>12310</v>
      </c>
      <c r="CN284" s="2">
        <f>CL284-CM284</f>
        <v>40</v>
      </c>
      <c r="CO284" s="2">
        <f>CN284</f>
        <v>40</v>
      </c>
      <c r="CP284" s="61"/>
      <c r="CQ284" s="2">
        <f>CO284+CP284</f>
        <v>40</v>
      </c>
      <c r="CR284" s="2">
        <f>CN284/CM284*1000</f>
        <v>3.249390739236393</v>
      </c>
      <c r="CS284" s="2">
        <f>CQ284/CM284*1000</f>
        <v>3.249390739236393</v>
      </c>
      <c r="CT284" s="2"/>
      <c r="CU284" s="132">
        <v>12421</v>
      </c>
      <c r="CV284" s="3">
        <v>12388</v>
      </c>
      <c r="CW284" s="2">
        <f>CU284-CV284</f>
        <v>33</v>
      </c>
      <c r="CX284" s="2">
        <f>CW284</f>
        <v>33</v>
      </c>
      <c r="CY284" s="61"/>
      <c r="CZ284" s="2">
        <f>CX284+CY284</f>
        <v>33</v>
      </c>
      <c r="DA284" s="2">
        <f>CW284/CV284*1000</f>
        <v>2.6638682596060703</v>
      </c>
      <c r="DB284" s="2">
        <f>CZ284/CV284*1000</f>
        <v>2.6638682596060703</v>
      </c>
      <c r="DC284" s="2"/>
      <c r="DD284" s="132">
        <v>12495</v>
      </c>
      <c r="DE284" s="3">
        <v>12465</v>
      </c>
      <c r="DF284" s="2">
        <f>DD284-DE284</f>
        <v>30</v>
      </c>
      <c r="DG284" s="2">
        <f>DF284</f>
        <v>30</v>
      </c>
      <c r="DH284" s="61"/>
      <c r="DI284" s="2">
        <f>DG284+DH284</f>
        <v>30</v>
      </c>
      <c r="DJ284" s="2">
        <f>DF284/DE284*1000</f>
        <v>2.4067388688327318</v>
      </c>
      <c r="DK284" s="2">
        <f>DI284/DE284*1000</f>
        <v>2.4067388688327318</v>
      </c>
      <c r="DL284" s="2"/>
      <c r="DM284" s="132">
        <v>12595</v>
      </c>
      <c r="DN284" s="2">
        <v>12569</v>
      </c>
      <c r="DO284" s="3">
        <f>DM284-DN284</f>
        <v>26</v>
      </c>
      <c r="DP284" s="3">
        <f>DO284/DN284*1000</f>
        <v>2.0685814305036199</v>
      </c>
      <c r="DQ284" s="2"/>
      <c r="DR284" s="132">
        <v>12608</v>
      </c>
      <c r="DS284" s="2">
        <v>12594</v>
      </c>
      <c r="DT284" s="3">
        <f>DR284-DS284</f>
        <v>14</v>
      </c>
      <c r="DU284" s="3">
        <f>DT284/DS284*1000</f>
        <v>1.1116404637128792</v>
      </c>
      <c r="DV284" s="2"/>
      <c r="DW284" s="2"/>
      <c r="DX284" s="77">
        <f>BP284</f>
        <v>49</v>
      </c>
      <c r="DY284" s="83">
        <f>BY284</f>
        <v>32</v>
      </c>
      <c r="DZ284" s="83">
        <f>CH284</f>
        <v>59</v>
      </c>
      <c r="EA284" s="81">
        <f>CQ284</f>
        <v>40</v>
      </c>
      <c r="EB284" s="81">
        <f>CZ284</f>
        <v>33</v>
      </c>
      <c r="EC284" s="81">
        <f>DI284</f>
        <v>30</v>
      </c>
      <c r="ED284" s="81">
        <f>DO284</f>
        <v>26</v>
      </c>
      <c r="EE284" s="81">
        <f>DT284</f>
        <v>14</v>
      </c>
      <c r="EF284" s="2"/>
      <c r="EG284" s="77">
        <f>DX284/BL284*1000</f>
        <v>4.0111329404060241</v>
      </c>
      <c r="EH284" s="83">
        <f>DY284/BU284*1000</f>
        <v>2.6167307220541338</v>
      </c>
      <c r="EI284" s="83">
        <f>DZ284/CD284*1000</f>
        <v>4.8234139960758666</v>
      </c>
      <c r="EJ284" s="81">
        <f>EA284/CM284*1000</f>
        <v>3.249390739236393</v>
      </c>
      <c r="EK284" s="81">
        <f>EB284/CV284*1000</f>
        <v>2.6638682596060703</v>
      </c>
      <c r="EL284" s="81">
        <f>EC284/DN284*1000</f>
        <v>2.3868247275041767</v>
      </c>
      <c r="EM284" s="81">
        <f>ED284/DN284*1000</f>
        <v>2.0685814305036199</v>
      </c>
      <c r="EN284" s="81">
        <f>EE284/DS284*1000</f>
        <v>1.1116404637128792</v>
      </c>
      <c r="EO284" s="2"/>
      <c r="EP284" s="83">
        <f>DY284-DX284</f>
        <v>-17</v>
      </c>
      <c r="EQ284" s="83">
        <f>DZ284-DY284</f>
        <v>27</v>
      </c>
      <c r="ER284" s="83">
        <f>EA284-DZ284</f>
        <v>-19</v>
      </c>
      <c r="ES284" s="83">
        <f>EB284-EA284</f>
        <v>-7</v>
      </c>
      <c r="ET284" s="83">
        <f>EC284-EB284</f>
        <v>-3</v>
      </c>
      <c r="EU284" s="83">
        <f>ED284-EC284</f>
        <v>-4</v>
      </c>
      <c r="EV284" s="83">
        <f>EE284-ED284</f>
        <v>-12</v>
      </c>
      <c r="EW284" s="2">
        <f>EU284+EV284</f>
        <v>-16</v>
      </c>
      <c r="EX284" s="2">
        <f>SUM(ES284:EV284)</f>
        <v>-26</v>
      </c>
      <c r="EY284" s="54"/>
      <c r="EZ284" s="77">
        <f>BR284</f>
        <v>4.0111329404060241</v>
      </c>
      <c r="FA284" s="83">
        <f>CA284</f>
        <v>2.6167307220541338</v>
      </c>
      <c r="FB284" s="83">
        <f>CJ284</f>
        <v>4.8234139960758666</v>
      </c>
      <c r="FC284" s="81">
        <f>CS284</f>
        <v>3.249390739236393</v>
      </c>
      <c r="FD284" s="83">
        <f>DB284</f>
        <v>2.6638682596060703</v>
      </c>
      <c r="FE284" s="83">
        <f>DP284</f>
        <v>2.0685814305036199</v>
      </c>
      <c r="FF284" s="83">
        <f>DP284</f>
        <v>2.0685814305036199</v>
      </c>
      <c r="FG284" s="83">
        <f>DU284</f>
        <v>1.1116404637128792</v>
      </c>
      <c r="FH284" s="2">
        <f>EW284/DE284*1000</f>
        <v>-1.2835940633774567</v>
      </c>
      <c r="FI284" s="2">
        <f>EX284/CM284*1000</f>
        <v>-2.1121039805036554</v>
      </c>
      <c r="FJ284" s="2"/>
      <c r="FK284" s="3">
        <f>EE284</f>
        <v>14</v>
      </c>
    </row>
    <row r="285" spans="1:167" ht="12" customHeight="1" x14ac:dyDescent="0.25">
      <c r="A285" s="2">
        <v>1</v>
      </c>
      <c r="B285" s="10" t="s">
        <v>147</v>
      </c>
      <c r="C285" s="197">
        <v>24054</v>
      </c>
      <c r="D285" s="10"/>
      <c r="E285" s="2" t="s">
        <v>467</v>
      </c>
      <c r="F285" s="33"/>
      <c r="G285" s="33"/>
      <c r="H285" s="33"/>
      <c r="I285" s="33"/>
      <c r="J285" s="33"/>
      <c r="K285" s="33"/>
      <c r="L285" s="33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61"/>
      <c r="X285" s="45"/>
      <c r="Y285" s="3">
        <v>10</v>
      </c>
      <c r="Z285" s="147">
        <v>5</v>
      </c>
      <c r="AA285" s="3">
        <f>SUM(Y285:Z285)</f>
        <v>15</v>
      </c>
      <c r="AB285" s="178"/>
      <c r="AC285" s="178"/>
      <c r="AD285" s="178"/>
      <c r="AE285" s="178"/>
      <c r="AF285" s="178"/>
      <c r="AG285" s="178"/>
      <c r="AH285" s="178"/>
      <c r="AI285" s="178"/>
      <c r="AJ285" s="178"/>
      <c r="AK285" s="178">
        <v>10</v>
      </c>
      <c r="AL285" s="178"/>
      <c r="AM285" s="178"/>
      <c r="AN285" s="178"/>
      <c r="AO285" s="178"/>
      <c r="AP285" s="178"/>
      <c r="AQ285" s="178"/>
      <c r="AR285" s="178"/>
      <c r="AS285" s="178"/>
      <c r="AT285" s="178"/>
      <c r="AU285" s="29">
        <f>SUM(AB285:AT285)</f>
        <v>10</v>
      </c>
      <c r="AV285" s="178">
        <f>SUM(AB285:AJ285)</f>
        <v>0</v>
      </c>
      <c r="AW285" s="178">
        <f>SUM(AK285:AL285)</f>
        <v>10</v>
      </c>
      <c r="AX285" s="178">
        <f>SUM(AM285:AT285)</f>
        <v>0</v>
      </c>
      <c r="AY285" s="29">
        <f>SUM(AV285:AX285)</f>
        <v>10</v>
      </c>
      <c r="AZ285" s="3"/>
      <c r="BA285" s="2">
        <f>AV285</f>
        <v>0</v>
      </c>
      <c r="BB285" s="2">
        <f>AW285</f>
        <v>10</v>
      </c>
      <c r="BC285" s="2">
        <f>AX285</f>
        <v>0</v>
      </c>
      <c r="BD285" s="3">
        <f>AY285</f>
        <v>10</v>
      </c>
      <c r="BE285" s="3">
        <f>EK285</f>
        <v>0.63051702395964693</v>
      </c>
      <c r="BF285" s="2">
        <f>BA285/CV285*1000</f>
        <v>0</v>
      </c>
      <c r="BG285" s="2">
        <f>BB285/CV285*1000</f>
        <v>1.2610340479192939</v>
      </c>
      <c r="BH285" s="2">
        <f>BC285/CV285*1000</f>
        <v>0</v>
      </c>
      <c r="BI285" s="3">
        <f>BD285/CV285*1000</f>
        <v>1.2610340479192939</v>
      </c>
      <c r="BJ285" s="3"/>
      <c r="BK285" s="21">
        <v>7884</v>
      </c>
      <c r="BL285" s="3">
        <v>7855</v>
      </c>
      <c r="BM285" s="2">
        <v>29</v>
      </c>
      <c r="BN285" s="2">
        <v>29</v>
      </c>
      <c r="BO285" s="45"/>
      <c r="BP285" s="2">
        <f>BN285+BO285</f>
        <v>29</v>
      </c>
      <c r="BQ285" s="2">
        <f>BM285/BL285*1000</f>
        <v>3.6919159770846592</v>
      </c>
      <c r="BR285" s="2">
        <f>BP285/BL285*1000</f>
        <v>3.6919159770846592</v>
      </c>
      <c r="BS285" s="2"/>
      <c r="BT285" s="7">
        <v>7924</v>
      </c>
      <c r="BU285" s="3">
        <v>7887</v>
      </c>
      <c r="BV285" s="2">
        <f>BT285-BU285</f>
        <v>37</v>
      </c>
      <c r="BW285" s="2">
        <v>37</v>
      </c>
      <c r="BX285" s="61"/>
      <c r="BY285" s="2">
        <f>BW285+BX285</f>
        <v>37</v>
      </c>
      <c r="BZ285" s="2">
        <f>BV285/BU285*1000</f>
        <v>4.6912641054900472</v>
      </c>
      <c r="CA285" s="2">
        <f>BY285/BU285*1000</f>
        <v>4.6912641054900472</v>
      </c>
      <c r="CB285" s="2"/>
      <c r="CC285" s="105">
        <v>7888</v>
      </c>
      <c r="CD285" s="3">
        <v>7879</v>
      </c>
      <c r="CE285" s="2">
        <f>CC285-CD285</f>
        <v>9</v>
      </c>
      <c r="CF285" s="2">
        <v>9</v>
      </c>
      <c r="CG285" s="61"/>
      <c r="CH285" s="2">
        <f>CF285+CG285</f>
        <v>9</v>
      </c>
      <c r="CI285" s="2">
        <f>CE285/CD285*1000</f>
        <v>1.1422769386978044</v>
      </c>
      <c r="CJ285" s="2">
        <f>CH285/CD285*1000</f>
        <v>1.1422769386978044</v>
      </c>
      <c r="CK285" s="2"/>
      <c r="CL285" s="105">
        <v>7895</v>
      </c>
      <c r="CM285" s="3">
        <v>7895</v>
      </c>
      <c r="CN285" s="2">
        <f>CL285-CM285</f>
        <v>0</v>
      </c>
      <c r="CO285" s="2">
        <f>CN285</f>
        <v>0</v>
      </c>
      <c r="CP285" s="61"/>
      <c r="CQ285" s="2">
        <f>CO285+CP285</f>
        <v>0</v>
      </c>
      <c r="CR285" s="2">
        <f>CN285/CM285*1000</f>
        <v>0</v>
      </c>
      <c r="CS285" s="2">
        <f>CQ285/CM285*1000</f>
        <v>0</v>
      </c>
      <c r="CT285" s="2"/>
      <c r="CU285" s="132">
        <v>7935</v>
      </c>
      <c r="CV285" s="3">
        <v>7930</v>
      </c>
      <c r="CW285" s="2">
        <f>CU285-CV285</f>
        <v>5</v>
      </c>
      <c r="CX285" s="2">
        <f>CW285</f>
        <v>5</v>
      </c>
      <c r="CY285" s="61"/>
      <c r="CZ285" s="2">
        <f>CX285+CY285</f>
        <v>5</v>
      </c>
      <c r="DA285" s="2">
        <f>CW285/CV285*1000</f>
        <v>0.63051702395964693</v>
      </c>
      <c r="DB285" s="2">
        <f>CZ285/CV285*1000</f>
        <v>0.63051702395964693</v>
      </c>
      <c r="DC285" s="2"/>
      <c r="DD285" s="132">
        <v>7913</v>
      </c>
      <c r="DE285" s="3">
        <v>7903</v>
      </c>
      <c r="DF285" s="2">
        <f>DD285-DE285</f>
        <v>10</v>
      </c>
      <c r="DG285" s="2">
        <f>DF285</f>
        <v>10</v>
      </c>
      <c r="DH285" s="61"/>
      <c r="DI285" s="2">
        <f>DG285+DH285</f>
        <v>10</v>
      </c>
      <c r="DJ285" s="2">
        <f>DF285/DE285*1000</f>
        <v>1.2653422750854106</v>
      </c>
      <c r="DK285" s="2">
        <f>DI285/DE285*1000</f>
        <v>1.2653422750854106</v>
      </c>
      <c r="DL285" s="2"/>
      <c r="DM285" s="132">
        <v>7870</v>
      </c>
      <c r="DN285" s="2">
        <v>7871</v>
      </c>
      <c r="DO285" s="3">
        <f>DM285-DN285</f>
        <v>-1</v>
      </c>
      <c r="DP285" s="3">
        <f>DO285/DN285*1000</f>
        <v>-0.12704865963664083</v>
      </c>
      <c r="DQ285" s="2"/>
      <c r="DR285" s="132">
        <v>7872</v>
      </c>
      <c r="DS285" s="2">
        <v>7876</v>
      </c>
      <c r="DT285" s="3">
        <f>DR285-DS285</f>
        <v>-4</v>
      </c>
      <c r="DU285" s="3">
        <f>DT285/DS285*1000</f>
        <v>-0.50787201625190448</v>
      </c>
      <c r="DV285" s="2"/>
      <c r="DW285" s="2"/>
      <c r="DX285" s="77">
        <f>BP285</f>
        <v>29</v>
      </c>
      <c r="DY285" s="83">
        <f>BY285</f>
        <v>37</v>
      </c>
      <c r="DZ285" s="83">
        <f>CH285</f>
        <v>9</v>
      </c>
      <c r="EA285" s="81">
        <f>CQ285</f>
        <v>0</v>
      </c>
      <c r="EB285" s="81">
        <f>CZ285</f>
        <v>5</v>
      </c>
      <c r="EC285" s="81">
        <f>DI285</f>
        <v>10</v>
      </c>
      <c r="ED285" s="81">
        <f>DO285</f>
        <v>-1</v>
      </c>
      <c r="EE285" s="81">
        <f>DT285</f>
        <v>-4</v>
      </c>
      <c r="EF285" s="2"/>
      <c r="EG285" s="77">
        <f>DX285/BL285*1000</f>
        <v>3.6919159770846592</v>
      </c>
      <c r="EH285" s="83">
        <f>DY285/BU285*1000</f>
        <v>4.6912641054900472</v>
      </c>
      <c r="EI285" s="83">
        <f>DZ285/CD285*1000</f>
        <v>1.1422769386978044</v>
      </c>
      <c r="EJ285" s="81">
        <f>EA285/CM285*1000</f>
        <v>0</v>
      </c>
      <c r="EK285" s="81">
        <f>EB285/CV285*1000</f>
        <v>0.63051702395964693</v>
      </c>
      <c r="EL285" s="81">
        <f>EC285/DN285*1000</f>
        <v>1.2704865963664085</v>
      </c>
      <c r="EM285" s="81">
        <f>ED285/DN285*1000</f>
        <v>-0.12704865963664083</v>
      </c>
      <c r="EN285" s="81">
        <f>EE285/DS285*1000</f>
        <v>-0.50787201625190448</v>
      </c>
      <c r="EO285" s="2"/>
      <c r="EP285" s="83">
        <f>DY285-DX285</f>
        <v>8</v>
      </c>
      <c r="EQ285" s="83">
        <f>DZ285-DY285</f>
        <v>-28</v>
      </c>
      <c r="ER285" s="83">
        <f>EA285-DZ285</f>
        <v>-9</v>
      </c>
      <c r="ES285" s="83">
        <f>EB285-EA285</f>
        <v>5</v>
      </c>
      <c r="ET285" s="83">
        <f>EC285-EB285</f>
        <v>5</v>
      </c>
      <c r="EU285" s="83">
        <f>ED285-EC285</f>
        <v>-11</v>
      </c>
      <c r="EV285" s="83">
        <f>EE285-ED285</f>
        <v>-3</v>
      </c>
      <c r="EW285" s="2">
        <f>EU285+EV285</f>
        <v>-14</v>
      </c>
      <c r="EX285" s="2">
        <f>SUM(ES285:EV285)</f>
        <v>-4</v>
      </c>
      <c r="EY285" s="54"/>
      <c r="EZ285" s="77">
        <f>BR285</f>
        <v>3.6919159770846592</v>
      </c>
      <c r="FA285" s="83">
        <f>CA285</f>
        <v>4.6912641054900472</v>
      </c>
      <c r="FB285" s="83">
        <f>CJ285</f>
        <v>1.1422769386978044</v>
      </c>
      <c r="FC285" s="81">
        <f>CS285</f>
        <v>0</v>
      </c>
      <c r="FD285" s="83">
        <f>DB285</f>
        <v>0.63051702395964693</v>
      </c>
      <c r="FE285" s="83">
        <f>DP285</f>
        <v>-0.12704865963664083</v>
      </c>
      <c r="FF285" s="83">
        <f>DP285</f>
        <v>-0.12704865963664083</v>
      </c>
      <c r="FG285" s="83">
        <f>DU285</f>
        <v>-0.50787201625190448</v>
      </c>
      <c r="FH285" s="2">
        <f>EW285/DE285*1000</f>
        <v>-1.7714791851195748</v>
      </c>
      <c r="FI285" s="2">
        <f>EX285/CM285*1000</f>
        <v>-0.506649778340722</v>
      </c>
      <c r="FJ285" s="2"/>
      <c r="FK285" s="3">
        <f>EE285</f>
        <v>-4</v>
      </c>
    </row>
    <row r="286" spans="1:167" ht="12" customHeight="1" x14ac:dyDescent="0.25">
      <c r="A286" s="2">
        <v>1</v>
      </c>
      <c r="B286" s="10" t="s">
        <v>147</v>
      </c>
      <c r="C286" s="197">
        <v>24055</v>
      </c>
      <c r="D286" s="10"/>
      <c r="E286" s="2" t="s">
        <v>468</v>
      </c>
      <c r="F286" s="33"/>
      <c r="G286" s="33"/>
      <c r="H286" s="33"/>
      <c r="I286" s="33"/>
      <c r="J286" s="33"/>
      <c r="K286" s="33"/>
      <c r="L286" s="33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61"/>
      <c r="X286" s="45"/>
      <c r="Y286" s="3">
        <v>18</v>
      </c>
      <c r="Z286" s="147">
        <v>9</v>
      </c>
      <c r="AA286" s="3">
        <f>SUM(Y286:Z286)</f>
        <v>27</v>
      </c>
      <c r="AB286" s="178"/>
      <c r="AC286" s="178"/>
      <c r="AD286" s="178"/>
      <c r="AE286" s="178"/>
      <c r="AF286" s="178"/>
      <c r="AG286" s="178"/>
      <c r="AH286" s="178"/>
      <c r="AI286" s="178"/>
      <c r="AJ286" s="178"/>
      <c r="AK286" s="178">
        <v>19</v>
      </c>
      <c r="AL286" s="178"/>
      <c r="AM286" s="178"/>
      <c r="AN286" s="178"/>
      <c r="AO286" s="178"/>
      <c r="AP286" s="178"/>
      <c r="AQ286" s="178"/>
      <c r="AR286" s="178"/>
      <c r="AS286" s="178"/>
      <c r="AT286" s="178"/>
      <c r="AU286" s="29">
        <f>SUM(AB286:AT286)</f>
        <v>19</v>
      </c>
      <c r="AV286" s="178">
        <f>SUM(AB286:AJ286)</f>
        <v>0</v>
      </c>
      <c r="AW286" s="178">
        <f>SUM(AK286:AL286)</f>
        <v>19</v>
      </c>
      <c r="AX286" s="178">
        <f>SUM(AM286:AT286)</f>
        <v>0</v>
      </c>
      <c r="AY286" s="29">
        <f>SUM(AV286:AX286)</f>
        <v>19</v>
      </c>
      <c r="AZ286" s="3"/>
      <c r="BA286" s="2">
        <f>AV286</f>
        <v>0</v>
      </c>
      <c r="BB286" s="2">
        <f>AW286</f>
        <v>19</v>
      </c>
      <c r="BC286" s="2">
        <f>AX286</f>
        <v>0</v>
      </c>
      <c r="BD286" s="3">
        <f>AY286</f>
        <v>19</v>
      </c>
      <c r="BE286" s="3">
        <f>EK286</f>
        <v>0.65949675324675328</v>
      </c>
      <c r="BF286" s="2">
        <f>BA286/CV286*1000</f>
        <v>0</v>
      </c>
      <c r="BG286" s="2">
        <f>BB286/CV286*1000</f>
        <v>0.96387987012987009</v>
      </c>
      <c r="BH286" s="2">
        <f>BC286/CV286*1000</f>
        <v>0</v>
      </c>
      <c r="BI286" s="3">
        <f>BD286/CV286*1000</f>
        <v>0.96387987012987009</v>
      </c>
      <c r="BJ286" s="3"/>
      <c r="BK286" s="21">
        <v>19405</v>
      </c>
      <c r="BL286" s="3">
        <v>19379</v>
      </c>
      <c r="BM286" s="2">
        <v>26</v>
      </c>
      <c r="BN286" s="2">
        <v>26</v>
      </c>
      <c r="BO286" s="45"/>
      <c r="BP286" s="2">
        <f>BN286+BO286</f>
        <v>26</v>
      </c>
      <c r="BQ286" s="2">
        <f>BM286/BL286*1000</f>
        <v>1.341658496310439</v>
      </c>
      <c r="BR286" s="2">
        <f>BP286/BL286*1000</f>
        <v>1.341658496310439</v>
      </c>
      <c r="BS286" s="2"/>
      <c r="BT286" s="7">
        <v>19407</v>
      </c>
      <c r="BU286" s="3">
        <v>19393</v>
      </c>
      <c r="BV286" s="2">
        <f>BT286-BU286</f>
        <v>14</v>
      </c>
      <c r="BW286" s="2">
        <v>14</v>
      </c>
      <c r="BX286" s="61"/>
      <c r="BY286" s="2">
        <f>BW286+BX286</f>
        <v>14</v>
      </c>
      <c r="BZ286" s="2">
        <f>BV286/BU286*1000</f>
        <v>0.72190996751405145</v>
      </c>
      <c r="CA286" s="2">
        <f>BY286/BU286*1000</f>
        <v>0.72190996751405145</v>
      </c>
      <c r="CB286" s="2"/>
      <c r="CC286" s="105">
        <v>19576</v>
      </c>
      <c r="CD286" s="3">
        <v>19559</v>
      </c>
      <c r="CE286" s="2">
        <f>CC286-CD286</f>
        <v>17</v>
      </c>
      <c r="CF286" s="2">
        <v>17</v>
      </c>
      <c r="CG286" s="61"/>
      <c r="CH286" s="2">
        <f>CF286+CG286</f>
        <v>17</v>
      </c>
      <c r="CI286" s="2">
        <f>CE286/CD286*1000</f>
        <v>0.86916509023978727</v>
      </c>
      <c r="CJ286" s="2">
        <f>CH286/CD286*1000</f>
        <v>0.86916509023978727</v>
      </c>
      <c r="CK286" s="2"/>
      <c r="CL286" s="105">
        <v>19637</v>
      </c>
      <c r="CM286" s="3">
        <v>19642</v>
      </c>
      <c r="CN286" s="2">
        <f>CL286-CM286</f>
        <v>-5</v>
      </c>
      <c r="CO286" s="2">
        <f>CN286</f>
        <v>-5</v>
      </c>
      <c r="CP286" s="61"/>
      <c r="CQ286" s="2">
        <f>CO286+CP286</f>
        <v>-5</v>
      </c>
      <c r="CR286" s="2">
        <f>CN286/CM286*1000</f>
        <v>-0.25455656246818043</v>
      </c>
      <c r="CS286" s="2">
        <f>CQ286/CM286*1000</f>
        <v>-0.25455656246818043</v>
      </c>
      <c r="CT286" s="2"/>
      <c r="CU286" s="132">
        <v>19725</v>
      </c>
      <c r="CV286" s="3">
        <v>19712</v>
      </c>
      <c r="CW286" s="2">
        <f>CU286-CV286</f>
        <v>13</v>
      </c>
      <c r="CX286" s="2">
        <f>CW286</f>
        <v>13</v>
      </c>
      <c r="CY286" s="61"/>
      <c r="CZ286" s="2">
        <f>CX286+CY286</f>
        <v>13</v>
      </c>
      <c r="DA286" s="2">
        <f>CW286/CV286*1000</f>
        <v>0.65949675324675328</v>
      </c>
      <c r="DB286" s="2">
        <f>CZ286/CV286*1000</f>
        <v>0.65949675324675328</v>
      </c>
      <c r="DC286" s="2"/>
      <c r="DD286" s="132">
        <v>20008</v>
      </c>
      <c r="DE286" s="3">
        <v>19979</v>
      </c>
      <c r="DF286" s="2">
        <f>DD286-DE286</f>
        <v>29</v>
      </c>
      <c r="DG286" s="2">
        <f>DF286</f>
        <v>29</v>
      </c>
      <c r="DH286" s="61"/>
      <c r="DI286" s="2">
        <f>DG286+DH286</f>
        <v>29</v>
      </c>
      <c r="DJ286" s="2">
        <f>DF286/DE286*1000</f>
        <v>1.4515241003053205</v>
      </c>
      <c r="DK286" s="2">
        <f>DI286/DE286*1000</f>
        <v>1.4515241003053205</v>
      </c>
      <c r="DL286" s="2"/>
      <c r="DM286" s="132">
        <v>20238</v>
      </c>
      <c r="DN286" s="2">
        <v>20210</v>
      </c>
      <c r="DO286" s="3">
        <f>DM286-DN286</f>
        <v>28</v>
      </c>
      <c r="DP286" s="3">
        <f>DO286/DN286*1000</f>
        <v>1.3854527461652646</v>
      </c>
      <c r="DQ286" s="2"/>
      <c r="DR286" s="132">
        <v>20313</v>
      </c>
      <c r="DS286" s="2">
        <v>20266</v>
      </c>
      <c r="DT286" s="3">
        <f>DR286-DS286</f>
        <v>47</v>
      </c>
      <c r="DU286" s="3">
        <f>DT286/DS286*1000</f>
        <v>2.3191552353695841</v>
      </c>
      <c r="DV286" s="2"/>
      <c r="DW286" s="2"/>
      <c r="DX286" s="77">
        <f>BP286</f>
        <v>26</v>
      </c>
      <c r="DY286" s="83">
        <f>BY286</f>
        <v>14</v>
      </c>
      <c r="DZ286" s="83">
        <f>CH286</f>
        <v>17</v>
      </c>
      <c r="EA286" s="81">
        <f>CQ286</f>
        <v>-5</v>
      </c>
      <c r="EB286" s="81">
        <f>CZ286</f>
        <v>13</v>
      </c>
      <c r="EC286" s="81">
        <f>DI286</f>
        <v>29</v>
      </c>
      <c r="ED286" s="81">
        <f>DO286</f>
        <v>28</v>
      </c>
      <c r="EE286" s="81">
        <f>DT286</f>
        <v>47</v>
      </c>
      <c r="EF286" s="2"/>
      <c r="EG286" s="77">
        <f>DX286/BL286*1000</f>
        <v>1.341658496310439</v>
      </c>
      <c r="EH286" s="83">
        <f>DY286/BU286*1000</f>
        <v>0.72190996751405145</v>
      </c>
      <c r="EI286" s="83">
        <f>DZ286/CD286*1000</f>
        <v>0.86916509023978727</v>
      </c>
      <c r="EJ286" s="81">
        <f>EA286/CM286*1000</f>
        <v>-0.25455656246818043</v>
      </c>
      <c r="EK286" s="81">
        <f>EB286/CV286*1000</f>
        <v>0.65949675324675328</v>
      </c>
      <c r="EL286" s="81">
        <f>EC286/DN286*1000</f>
        <v>1.4349332013854528</v>
      </c>
      <c r="EM286" s="81">
        <f>ED286/DN286*1000</f>
        <v>1.3854527461652646</v>
      </c>
      <c r="EN286" s="81">
        <f>EE286/DS286*1000</f>
        <v>2.3191552353695841</v>
      </c>
      <c r="EO286" s="2"/>
      <c r="EP286" s="83">
        <f>DY286-DX286</f>
        <v>-12</v>
      </c>
      <c r="EQ286" s="83">
        <f>DZ286-DY286</f>
        <v>3</v>
      </c>
      <c r="ER286" s="83">
        <f>EA286-DZ286</f>
        <v>-22</v>
      </c>
      <c r="ES286" s="83">
        <f>EB286-EA286</f>
        <v>18</v>
      </c>
      <c r="ET286" s="83">
        <f>EC286-EB286</f>
        <v>16</v>
      </c>
      <c r="EU286" s="83">
        <f>ED286-EC286</f>
        <v>-1</v>
      </c>
      <c r="EV286" s="83">
        <f>EE286-ED286</f>
        <v>19</v>
      </c>
      <c r="EW286" s="2">
        <f>EU286+EV286</f>
        <v>18</v>
      </c>
      <c r="EX286" s="2">
        <f>SUM(ES286:EV286)</f>
        <v>52</v>
      </c>
      <c r="EY286" s="54"/>
      <c r="EZ286" s="77">
        <f>BR286</f>
        <v>1.341658496310439</v>
      </c>
      <c r="FA286" s="83">
        <f>CA286</f>
        <v>0.72190996751405145</v>
      </c>
      <c r="FB286" s="83">
        <f>CJ286</f>
        <v>0.86916509023978727</v>
      </c>
      <c r="FC286" s="81">
        <f>CS286</f>
        <v>-0.25455656246818043</v>
      </c>
      <c r="FD286" s="83">
        <f>DB286</f>
        <v>0.65949675324675328</v>
      </c>
      <c r="FE286" s="83">
        <f>DP286</f>
        <v>1.3854527461652646</v>
      </c>
      <c r="FF286" s="83">
        <f>DP286</f>
        <v>1.3854527461652646</v>
      </c>
      <c r="FG286" s="83">
        <f>DU286</f>
        <v>2.3191552353695841</v>
      </c>
      <c r="FH286" s="2">
        <f>EW286/DE286*1000</f>
        <v>0.90094599329295766</v>
      </c>
      <c r="FI286" s="2">
        <f>EX286/CM286*1000</f>
        <v>2.6473882496690764</v>
      </c>
      <c r="FJ286" s="2"/>
      <c r="FK286" s="3">
        <f>EE286</f>
        <v>47</v>
      </c>
    </row>
    <row r="287" spans="1:167" ht="12" customHeight="1" x14ac:dyDescent="0.25">
      <c r="A287" s="2">
        <v>1</v>
      </c>
      <c r="B287" s="10" t="s">
        <v>153</v>
      </c>
      <c r="C287" s="197">
        <v>73040</v>
      </c>
      <c r="D287" s="10"/>
      <c r="E287" s="2" t="s">
        <v>469</v>
      </c>
      <c r="F287" s="33"/>
      <c r="G287" s="33"/>
      <c r="H287" s="33"/>
      <c r="I287" s="33"/>
      <c r="J287" s="33"/>
      <c r="K287" s="33"/>
      <c r="L287" s="33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61"/>
      <c r="X287" s="45"/>
      <c r="Y287" s="3">
        <v>17</v>
      </c>
      <c r="Z287" s="147">
        <v>5</v>
      </c>
      <c r="AA287" s="3">
        <f>SUM(Y287:Z287)</f>
        <v>22</v>
      </c>
      <c r="AB287" s="178" t="s">
        <v>694</v>
      </c>
      <c r="AC287" s="178" t="s">
        <v>694</v>
      </c>
      <c r="AD287" s="178"/>
      <c r="AE287" s="178"/>
      <c r="AF287" s="178"/>
      <c r="AG287" s="178"/>
      <c r="AH287" s="178"/>
      <c r="AI287" s="178"/>
      <c r="AJ287" s="178"/>
      <c r="AK287" s="178">
        <v>11</v>
      </c>
      <c r="AL287" s="178"/>
      <c r="AM287" s="178" t="s">
        <v>694</v>
      </c>
      <c r="AN287" s="178" t="s">
        <v>694</v>
      </c>
      <c r="AO287" s="178"/>
      <c r="AP287" s="178"/>
      <c r="AQ287" s="178"/>
      <c r="AR287" s="178"/>
      <c r="AS287" s="178" t="s">
        <v>694</v>
      </c>
      <c r="AT287" s="178"/>
      <c r="AU287" s="29">
        <f>SUM(AB287:AT287)</f>
        <v>11</v>
      </c>
      <c r="AV287" s="178">
        <f>SUM(AB287:AJ287)</f>
        <v>0</v>
      </c>
      <c r="AW287" s="178">
        <f>SUM(AK287:AL287)</f>
        <v>11</v>
      </c>
      <c r="AX287" s="178">
        <f>SUM(AM287:AT287)</f>
        <v>0</v>
      </c>
      <c r="AY287" s="29">
        <f>SUM(AV287:AX287)</f>
        <v>11</v>
      </c>
      <c r="AZ287" s="3"/>
      <c r="BA287" s="2">
        <f>AV287</f>
        <v>0</v>
      </c>
      <c r="BB287" s="2">
        <f>AW287</f>
        <v>11</v>
      </c>
      <c r="BC287" s="2">
        <f>AX287</f>
        <v>0</v>
      </c>
      <c r="BD287" s="3">
        <f>AY287</f>
        <v>11</v>
      </c>
      <c r="BE287" s="3">
        <f>EK287</f>
        <v>2.0344662517951173</v>
      </c>
      <c r="BF287" s="2">
        <f>BA287/CV287*1000</f>
        <v>0</v>
      </c>
      <c r="BG287" s="2">
        <f>BB287/CV287*1000</f>
        <v>1.3164193393968406</v>
      </c>
      <c r="BH287" s="2">
        <f>BC287/CV287*1000</f>
        <v>0</v>
      </c>
      <c r="BI287" s="3">
        <f>BD287/CV287*1000</f>
        <v>1.3164193393968406</v>
      </c>
      <c r="BJ287" s="3"/>
      <c r="BK287" s="21">
        <v>8414</v>
      </c>
      <c r="BL287" s="3">
        <v>8398</v>
      </c>
      <c r="BM287" s="2">
        <v>16</v>
      </c>
      <c r="BN287" s="2">
        <v>16</v>
      </c>
      <c r="BO287" s="45"/>
      <c r="BP287" s="2">
        <f>BN287+BO287</f>
        <v>16</v>
      </c>
      <c r="BQ287" s="2">
        <f>BM287/BL287*1000</f>
        <v>1.9052155275065492</v>
      </c>
      <c r="BR287" s="2">
        <f>BP287/BL287*1000</f>
        <v>1.9052155275065492</v>
      </c>
      <c r="BS287" s="2"/>
      <c r="BT287" s="7">
        <v>8412</v>
      </c>
      <c r="BU287" s="3">
        <v>8382</v>
      </c>
      <c r="BV287" s="2">
        <f>BT287-BU287</f>
        <v>30</v>
      </c>
      <c r="BW287" s="2">
        <v>30</v>
      </c>
      <c r="BX287" s="61"/>
      <c r="BY287" s="2">
        <f>BW287+BX287</f>
        <v>30</v>
      </c>
      <c r="BZ287" s="2">
        <f>BV287/BU287*1000</f>
        <v>3.5790980672870436</v>
      </c>
      <c r="CA287" s="2">
        <f>BY287/BU287*1000</f>
        <v>3.5790980672870436</v>
      </c>
      <c r="CB287" s="2"/>
      <c r="CC287" s="105">
        <v>8412</v>
      </c>
      <c r="CD287" s="3">
        <v>8365</v>
      </c>
      <c r="CE287" s="2">
        <f>CC287-CD287</f>
        <v>47</v>
      </c>
      <c r="CF287" s="2">
        <v>47</v>
      </c>
      <c r="CG287" s="61"/>
      <c r="CH287" s="2">
        <f>CF287+CG287</f>
        <v>47</v>
      </c>
      <c r="CI287" s="2">
        <f>CE287/CD287*1000</f>
        <v>5.6186491332934843</v>
      </c>
      <c r="CJ287" s="2">
        <f>CH287/CD287*1000</f>
        <v>5.6186491332934843</v>
      </c>
      <c r="CK287" s="2"/>
      <c r="CL287" s="105">
        <v>8388</v>
      </c>
      <c r="CM287" s="3">
        <v>8364</v>
      </c>
      <c r="CN287" s="2">
        <f>CL287-CM287</f>
        <v>24</v>
      </c>
      <c r="CO287" s="2">
        <f>CN287</f>
        <v>24</v>
      </c>
      <c r="CP287" s="61"/>
      <c r="CQ287" s="2">
        <f>CO287+CP287</f>
        <v>24</v>
      </c>
      <c r="CR287" s="2">
        <f>CN287/CM287*1000</f>
        <v>2.8694404591104736</v>
      </c>
      <c r="CS287" s="2">
        <f>CQ287/CM287*1000</f>
        <v>2.8694404591104736</v>
      </c>
      <c r="CT287" s="2"/>
      <c r="CU287" s="132">
        <v>8373</v>
      </c>
      <c r="CV287" s="3">
        <v>8356</v>
      </c>
      <c r="CW287" s="2">
        <f>CU287-CV287</f>
        <v>17</v>
      </c>
      <c r="CX287" s="2">
        <f>CW287</f>
        <v>17</v>
      </c>
      <c r="CY287" s="61"/>
      <c r="CZ287" s="2">
        <f>CX287+CY287</f>
        <v>17</v>
      </c>
      <c r="DA287" s="2">
        <f>CW287/CV287*1000</f>
        <v>2.0344662517951173</v>
      </c>
      <c r="DB287" s="2">
        <f>CZ287/CV287*1000</f>
        <v>2.0344662517951173</v>
      </c>
      <c r="DC287" s="2"/>
      <c r="DD287" s="132">
        <v>8378</v>
      </c>
      <c r="DE287" s="3">
        <v>8358</v>
      </c>
      <c r="DF287" s="2">
        <f>DD287-DE287</f>
        <v>20</v>
      </c>
      <c r="DG287" s="2">
        <f>DF287</f>
        <v>20</v>
      </c>
      <c r="DH287" s="61"/>
      <c r="DI287" s="2">
        <f>DG287+DH287</f>
        <v>20</v>
      </c>
      <c r="DJ287" s="2">
        <f>DF287/DE287*1000</f>
        <v>2.3929169657812874</v>
      </c>
      <c r="DK287" s="2">
        <f>DI287/DE287*1000</f>
        <v>2.3929169657812874</v>
      </c>
      <c r="DL287" s="2"/>
      <c r="DM287" s="132">
        <v>8454</v>
      </c>
      <c r="DN287" s="2">
        <v>8441</v>
      </c>
      <c r="DO287" s="3">
        <f>DM287-DN287</f>
        <v>13</v>
      </c>
      <c r="DP287" s="3">
        <f>DO287/DN287*1000</f>
        <v>1.5401018836630731</v>
      </c>
      <c r="DQ287" s="2"/>
      <c r="DR287" s="132">
        <v>8442</v>
      </c>
      <c r="DS287" s="2">
        <v>8435</v>
      </c>
      <c r="DT287" s="3">
        <f>DR287-DS287</f>
        <v>7</v>
      </c>
      <c r="DU287" s="3">
        <f>DT287/DS287*1000</f>
        <v>0.82987551867219911</v>
      </c>
      <c r="DV287" s="2"/>
      <c r="DW287" s="2"/>
      <c r="DX287" s="77">
        <f>BP287</f>
        <v>16</v>
      </c>
      <c r="DY287" s="83">
        <f>BY287</f>
        <v>30</v>
      </c>
      <c r="DZ287" s="83">
        <f>CH287</f>
        <v>47</v>
      </c>
      <c r="EA287" s="81">
        <f>CQ287</f>
        <v>24</v>
      </c>
      <c r="EB287" s="81">
        <f>CZ287</f>
        <v>17</v>
      </c>
      <c r="EC287" s="81">
        <f>DI287</f>
        <v>20</v>
      </c>
      <c r="ED287" s="81">
        <f>DO287</f>
        <v>13</v>
      </c>
      <c r="EE287" s="81">
        <f>DT287</f>
        <v>7</v>
      </c>
      <c r="EF287" s="2"/>
      <c r="EG287" s="77">
        <f>DX287/BL287*1000</f>
        <v>1.9052155275065492</v>
      </c>
      <c r="EH287" s="83">
        <f>DY287/BU287*1000</f>
        <v>3.5790980672870436</v>
      </c>
      <c r="EI287" s="83">
        <f>DZ287/CD287*1000</f>
        <v>5.6186491332934843</v>
      </c>
      <c r="EJ287" s="81">
        <f>EA287/CM287*1000</f>
        <v>2.8694404591104736</v>
      </c>
      <c r="EK287" s="81">
        <f>EB287/CV287*1000</f>
        <v>2.0344662517951173</v>
      </c>
      <c r="EL287" s="81">
        <f>EC287/DN287*1000</f>
        <v>2.3693875133278048</v>
      </c>
      <c r="EM287" s="81">
        <f>ED287/DN287*1000</f>
        <v>1.5401018836630731</v>
      </c>
      <c r="EN287" s="81">
        <f>EE287/DS287*1000</f>
        <v>0.82987551867219911</v>
      </c>
      <c r="EO287" s="2"/>
      <c r="EP287" s="83">
        <f>DY287-DX287</f>
        <v>14</v>
      </c>
      <c r="EQ287" s="83">
        <f>DZ287-DY287</f>
        <v>17</v>
      </c>
      <c r="ER287" s="83">
        <f>EA287-DZ287</f>
        <v>-23</v>
      </c>
      <c r="ES287" s="83">
        <f>EB287-EA287</f>
        <v>-7</v>
      </c>
      <c r="ET287" s="83">
        <f>EC287-EB287</f>
        <v>3</v>
      </c>
      <c r="EU287" s="83">
        <f>ED287-EC287</f>
        <v>-7</v>
      </c>
      <c r="EV287" s="83">
        <f>EE287-ED287</f>
        <v>-6</v>
      </c>
      <c r="EW287" s="2">
        <f>EU287+EV287</f>
        <v>-13</v>
      </c>
      <c r="EX287" s="2">
        <f>SUM(ES287:EV287)</f>
        <v>-17</v>
      </c>
      <c r="EY287" s="54"/>
      <c r="EZ287" s="77">
        <f>BR287</f>
        <v>1.9052155275065492</v>
      </c>
      <c r="FA287" s="83">
        <f>CA287</f>
        <v>3.5790980672870436</v>
      </c>
      <c r="FB287" s="83">
        <f>CJ287</f>
        <v>5.6186491332934843</v>
      </c>
      <c r="FC287" s="81">
        <f>CS287</f>
        <v>2.8694404591104736</v>
      </c>
      <c r="FD287" s="83">
        <f>DB287</f>
        <v>2.0344662517951173</v>
      </c>
      <c r="FE287" s="83">
        <f>DP287</f>
        <v>1.5401018836630731</v>
      </c>
      <c r="FF287" s="83">
        <f>DP287</f>
        <v>1.5401018836630731</v>
      </c>
      <c r="FG287" s="83">
        <f>DU287</f>
        <v>0.82987551867219911</v>
      </c>
      <c r="FH287" s="2">
        <f>EW287/DE287*1000</f>
        <v>-1.5553960277578367</v>
      </c>
      <c r="FI287" s="2">
        <f>EX287/CM287*1000</f>
        <v>-2.0325203252032522</v>
      </c>
      <c r="FJ287" s="2"/>
      <c r="FK287" s="3">
        <f>EE287</f>
        <v>7</v>
      </c>
    </row>
    <row r="288" spans="1:167" ht="12" customHeight="1" x14ac:dyDescent="0.25">
      <c r="A288" s="2">
        <v>1</v>
      </c>
      <c r="B288" s="10" t="s">
        <v>149</v>
      </c>
      <c r="C288" s="197">
        <v>34022</v>
      </c>
      <c r="D288" s="10"/>
      <c r="E288" s="2" t="s">
        <v>470</v>
      </c>
      <c r="F288" s="33"/>
      <c r="G288" s="33"/>
      <c r="H288" s="33"/>
      <c r="I288" s="33"/>
      <c r="J288" s="33"/>
      <c r="K288" s="33"/>
      <c r="L288" s="33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61"/>
      <c r="X288" s="45"/>
      <c r="Y288" s="3">
        <v>103</v>
      </c>
      <c r="Z288" s="147">
        <v>22</v>
      </c>
      <c r="AA288" s="3">
        <f>SUM(Y288:Z288)</f>
        <v>125</v>
      </c>
      <c r="AB288" s="178"/>
      <c r="AC288" s="178"/>
      <c r="AD288" s="178"/>
      <c r="AE288" s="178"/>
      <c r="AF288" s="178"/>
      <c r="AG288" s="178"/>
      <c r="AH288" s="178"/>
      <c r="AI288" s="178"/>
      <c r="AJ288" s="178"/>
      <c r="AK288" s="178">
        <v>116</v>
      </c>
      <c r="AL288" s="178"/>
      <c r="AM288" s="178"/>
      <c r="AN288" s="178"/>
      <c r="AO288" s="178"/>
      <c r="AP288" s="178"/>
      <c r="AQ288" s="178"/>
      <c r="AR288" s="178"/>
      <c r="AS288" s="178"/>
      <c r="AT288" s="178"/>
      <c r="AU288" s="29">
        <f>SUM(AB288:AT288)</f>
        <v>116</v>
      </c>
      <c r="AV288" s="178">
        <f>SUM(AB288:AJ288)</f>
        <v>0</v>
      </c>
      <c r="AW288" s="178">
        <f>SUM(AK288:AL288)</f>
        <v>116</v>
      </c>
      <c r="AX288" s="178">
        <f>SUM(AM288:AT288)</f>
        <v>0</v>
      </c>
      <c r="AY288" s="29">
        <f>SUM(AV288:AX288)</f>
        <v>116</v>
      </c>
      <c r="AZ288" s="3"/>
      <c r="BA288" s="2">
        <f>AV288</f>
        <v>0</v>
      </c>
      <c r="BB288" s="2">
        <f>AW288</f>
        <v>116</v>
      </c>
      <c r="BC288" s="2">
        <f>AX288</f>
        <v>0</v>
      </c>
      <c r="BD288" s="3">
        <f>AY288</f>
        <v>116</v>
      </c>
      <c r="BE288" s="3">
        <f>EK288</f>
        <v>4.7037311850752594</v>
      </c>
      <c r="BF288" s="2">
        <f>BA288/CV288*1000</f>
        <v>0</v>
      </c>
      <c r="BG288" s="2">
        <f>BB288/CV288*1000</f>
        <v>1.5369938520245918</v>
      </c>
      <c r="BH288" s="2">
        <f>BC288/CV288*1000</f>
        <v>0</v>
      </c>
      <c r="BI288" s="3">
        <f>BD288/CV288*1000</f>
        <v>1.5369938520245918</v>
      </c>
      <c r="BJ288" s="3"/>
      <c r="BK288" s="21">
        <v>75645</v>
      </c>
      <c r="BL288" s="3">
        <v>75162</v>
      </c>
      <c r="BM288" s="2">
        <v>483</v>
      </c>
      <c r="BN288" s="2">
        <v>483</v>
      </c>
      <c r="BO288" s="45"/>
      <c r="BP288" s="2">
        <f>BN288+BO288</f>
        <v>483</v>
      </c>
      <c r="BQ288" s="2">
        <f>BM288/BL288*1000</f>
        <v>6.4261195817035208</v>
      </c>
      <c r="BR288" s="2">
        <f>BP288/BL288*1000</f>
        <v>6.4261195817035208</v>
      </c>
      <c r="BS288" s="2"/>
      <c r="BT288" s="7">
        <v>75663</v>
      </c>
      <c r="BU288" s="3">
        <v>75089</v>
      </c>
      <c r="BV288" s="2">
        <f>BT288-BU288</f>
        <v>574</v>
      </c>
      <c r="BW288" s="2">
        <v>574</v>
      </c>
      <c r="BX288" s="61"/>
      <c r="BY288" s="2">
        <f>BW288+BX288</f>
        <v>574</v>
      </c>
      <c r="BZ288" s="2">
        <f>BV288/BU288*1000</f>
        <v>7.6442621422578538</v>
      </c>
      <c r="CA288" s="2">
        <f>BY288/BU288*1000</f>
        <v>7.6442621422578538</v>
      </c>
      <c r="CB288" s="2"/>
      <c r="CC288" s="105">
        <v>75544</v>
      </c>
      <c r="CD288" s="3">
        <v>75053</v>
      </c>
      <c r="CE288" s="2">
        <f>CC288-CD288</f>
        <v>491</v>
      </c>
      <c r="CF288" s="2">
        <v>491</v>
      </c>
      <c r="CG288" s="61"/>
      <c r="CH288" s="2">
        <f>CF288+CG288</f>
        <v>491</v>
      </c>
      <c r="CI288" s="2">
        <f>CE288/CD288*1000</f>
        <v>6.5420436225067622</v>
      </c>
      <c r="CJ288" s="2">
        <f>CH288/CD288*1000</f>
        <v>6.5420436225067622</v>
      </c>
      <c r="CK288" s="2"/>
      <c r="CL288" s="105">
        <v>75563</v>
      </c>
      <c r="CM288" s="3">
        <v>75199</v>
      </c>
      <c r="CN288" s="2">
        <f>CL288-CM288</f>
        <v>364</v>
      </c>
      <c r="CO288" s="2">
        <f>CN288</f>
        <v>364</v>
      </c>
      <c r="CP288" s="61"/>
      <c r="CQ288" s="2">
        <f>CO288+CP288</f>
        <v>364</v>
      </c>
      <c r="CR288" s="2">
        <f>CN288/CM288*1000</f>
        <v>4.8404899001316508</v>
      </c>
      <c r="CS288" s="2">
        <f>CQ288/CM288*1000</f>
        <v>4.8404899001316508</v>
      </c>
      <c r="CT288" s="2"/>
      <c r="CU288" s="132">
        <v>75827</v>
      </c>
      <c r="CV288" s="3">
        <v>75472</v>
      </c>
      <c r="CW288" s="2">
        <f>CU288-CV288</f>
        <v>355</v>
      </c>
      <c r="CX288" s="2">
        <f>CW288</f>
        <v>355</v>
      </c>
      <c r="CY288" s="61"/>
      <c r="CZ288" s="2">
        <f>CX288+CY288</f>
        <v>355</v>
      </c>
      <c r="DA288" s="2">
        <f>CW288/CV288*1000</f>
        <v>4.7037311850752594</v>
      </c>
      <c r="DB288" s="2">
        <f>CZ288/CV288*1000</f>
        <v>4.7037311850752594</v>
      </c>
      <c r="DC288" s="2"/>
      <c r="DD288" s="132">
        <v>75993</v>
      </c>
      <c r="DE288" s="3">
        <v>75668</v>
      </c>
      <c r="DF288" s="2">
        <f>DD288-DE288</f>
        <v>325</v>
      </c>
      <c r="DG288" s="2">
        <f>DF288</f>
        <v>325</v>
      </c>
      <c r="DH288" s="61"/>
      <c r="DI288" s="2">
        <f>DG288+DH288</f>
        <v>325</v>
      </c>
      <c r="DJ288" s="2">
        <f>DF288/DE288*1000</f>
        <v>4.2950785008193684</v>
      </c>
      <c r="DK288" s="2">
        <f>DI288/DE288*1000</f>
        <v>4.2950785008193684</v>
      </c>
      <c r="DL288" s="2"/>
      <c r="DM288" s="132">
        <v>76433</v>
      </c>
      <c r="DN288" s="2">
        <v>76242</v>
      </c>
      <c r="DO288" s="3">
        <f>DM288-DN288</f>
        <v>191</v>
      </c>
      <c r="DP288" s="3">
        <f>DO288/DN288*1000</f>
        <v>2.5051808714356913</v>
      </c>
      <c r="DQ288" s="2"/>
      <c r="DR288" s="132">
        <v>76866</v>
      </c>
      <c r="DS288" s="2">
        <v>76701</v>
      </c>
      <c r="DT288" s="3">
        <f>DR288-DS288</f>
        <v>165</v>
      </c>
      <c r="DU288" s="3">
        <f>DT288/DS288*1000</f>
        <v>2.1512105448429617</v>
      </c>
      <c r="DV288" s="2"/>
      <c r="DW288" s="2"/>
      <c r="DX288" s="77">
        <f>BP288</f>
        <v>483</v>
      </c>
      <c r="DY288" s="83">
        <f>BY288</f>
        <v>574</v>
      </c>
      <c r="DZ288" s="83">
        <f>CH288</f>
        <v>491</v>
      </c>
      <c r="EA288" s="81">
        <f>CQ288</f>
        <v>364</v>
      </c>
      <c r="EB288" s="81">
        <f>CZ288</f>
        <v>355</v>
      </c>
      <c r="EC288" s="81">
        <f>DI288</f>
        <v>325</v>
      </c>
      <c r="ED288" s="81">
        <f>DO288</f>
        <v>191</v>
      </c>
      <c r="EE288" s="81">
        <f>DT288</f>
        <v>165</v>
      </c>
      <c r="EF288" s="2"/>
      <c r="EG288" s="77">
        <f>DX288/BL288*1000</f>
        <v>6.4261195817035208</v>
      </c>
      <c r="EH288" s="83">
        <f>DY288/BU288*1000</f>
        <v>7.6442621422578538</v>
      </c>
      <c r="EI288" s="83">
        <f>DZ288/CD288*1000</f>
        <v>6.5420436225067622</v>
      </c>
      <c r="EJ288" s="81">
        <f>EA288/CM288*1000</f>
        <v>4.8404899001316508</v>
      </c>
      <c r="EK288" s="81">
        <f>EB288/CV288*1000</f>
        <v>4.7037311850752594</v>
      </c>
      <c r="EL288" s="81">
        <f>EC288/DN288*1000</f>
        <v>4.2627423205057582</v>
      </c>
      <c r="EM288" s="81">
        <f>ED288/DN288*1000</f>
        <v>2.5051808714356913</v>
      </c>
      <c r="EN288" s="81">
        <f>EE288/DS288*1000</f>
        <v>2.1512105448429617</v>
      </c>
      <c r="EO288" s="2"/>
      <c r="EP288" s="83">
        <f>DY288-DX288</f>
        <v>91</v>
      </c>
      <c r="EQ288" s="83">
        <f>DZ288-DY288</f>
        <v>-83</v>
      </c>
      <c r="ER288" s="83">
        <f>EA288-DZ288</f>
        <v>-127</v>
      </c>
      <c r="ES288" s="83">
        <f>EB288-EA288</f>
        <v>-9</v>
      </c>
      <c r="ET288" s="83">
        <f>EC288-EB288</f>
        <v>-30</v>
      </c>
      <c r="EU288" s="83">
        <f>ED288-EC288</f>
        <v>-134</v>
      </c>
      <c r="EV288" s="83">
        <f>EE288-ED288</f>
        <v>-26</v>
      </c>
      <c r="EW288" s="2">
        <f>EU288+EV288</f>
        <v>-160</v>
      </c>
      <c r="EX288" s="2">
        <f>SUM(ES288:EV288)</f>
        <v>-199</v>
      </c>
      <c r="EY288" s="54"/>
      <c r="EZ288" s="77">
        <f>BR288</f>
        <v>6.4261195817035208</v>
      </c>
      <c r="FA288" s="83">
        <f>CA288</f>
        <v>7.6442621422578538</v>
      </c>
      <c r="FB288" s="83">
        <f>CJ288</f>
        <v>6.5420436225067622</v>
      </c>
      <c r="FC288" s="81">
        <f>CS288</f>
        <v>4.8404899001316508</v>
      </c>
      <c r="FD288" s="83">
        <f>DB288</f>
        <v>4.7037311850752594</v>
      </c>
      <c r="FE288" s="83">
        <f>DP288</f>
        <v>2.5051808714356913</v>
      </c>
      <c r="FF288" s="83">
        <f>DP288</f>
        <v>2.5051808714356913</v>
      </c>
      <c r="FG288" s="83">
        <f>DU288</f>
        <v>2.1512105448429617</v>
      </c>
      <c r="FH288" s="2">
        <f>EW288/DE288*1000</f>
        <v>-2.1145001850187661</v>
      </c>
      <c r="FI288" s="2">
        <f>EX288/CM288*1000</f>
        <v>-2.6463117860609846</v>
      </c>
      <c r="FJ288" s="2"/>
      <c r="FK288" s="3">
        <f>EE288</f>
        <v>165</v>
      </c>
    </row>
    <row r="289" spans="1:168" ht="12" customHeight="1" x14ac:dyDescent="0.25">
      <c r="A289" s="2">
        <v>1</v>
      </c>
      <c r="B289" s="10" t="s">
        <v>147</v>
      </c>
      <c r="C289" s="197">
        <v>23099</v>
      </c>
      <c r="D289" s="10"/>
      <c r="E289" s="2" t="s">
        <v>471</v>
      </c>
      <c r="F289" s="33"/>
      <c r="G289" s="33"/>
      <c r="H289" s="33"/>
      <c r="I289" s="33"/>
      <c r="J289" s="33"/>
      <c r="K289" s="33"/>
      <c r="L289" s="33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61"/>
      <c r="X289" s="45"/>
      <c r="Y289" s="3">
        <v>9</v>
      </c>
      <c r="Z289" s="147">
        <v>6</v>
      </c>
      <c r="AA289" s="3">
        <f>SUM(Y289:Z289)</f>
        <v>15</v>
      </c>
      <c r="AB289" s="178"/>
      <c r="AC289" s="178"/>
      <c r="AD289" s="178"/>
      <c r="AE289" s="178"/>
      <c r="AF289" s="178"/>
      <c r="AG289" s="178"/>
      <c r="AH289" s="178"/>
      <c r="AI289" s="178"/>
      <c r="AJ289" s="178"/>
      <c r="AK289" s="178">
        <v>15</v>
      </c>
      <c r="AL289" s="178"/>
      <c r="AM289" s="178"/>
      <c r="AN289" s="178"/>
      <c r="AO289" s="178"/>
      <c r="AP289" s="178"/>
      <c r="AQ289" s="178"/>
      <c r="AR289" s="178"/>
      <c r="AS289" s="178"/>
      <c r="AT289" s="178"/>
      <c r="AU289" s="29">
        <f>SUM(AB289:AT289)</f>
        <v>15</v>
      </c>
      <c r="AV289" s="178">
        <f>SUM(AB289:AJ289)</f>
        <v>0</v>
      </c>
      <c r="AW289" s="178">
        <f>SUM(AK289:AL289)</f>
        <v>15</v>
      </c>
      <c r="AX289" s="178">
        <f>SUM(AM289:AT289)</f>
        <v>0</v>
      </c>
      <c r="AY289" s="29">
        <f>SUM(AV289:AX289)</f>
        <v>15</v>
      </c>
      <c r="AZ289" s="3"/>
      <c r="BA289" s="2">
        <f>AV289</f>
        <v>0</v>
      </c>
      <c r="BB289" s="2">
        <f>AW289</f>
        <v>15</v>
      </c>
      <c r="BC289" s="2">
        <f>AX289</f>
        <v>0</v>
      </c>
      <c r="BD289" s="3">
        <f>AY289</f>
        <v>15</v>
      </c>
      <c r="BE289" s="3">
        <f>EK289</f>
        <v>1.6053706946876825</v>
      </c>
      <c r="BF289" s="2">
        <f>BA289/CV289*1000</f>
        <v>0</v>
      </c>
      <c r="BG289" s="2">
        <f>BB289/CV289*1000</f>
        <v>1.0945709281961471</v>
      </c>
      <c r="BH289" s="2">
        <f>BC289/CV289*1000</f>
        <v>0</v>
      </c>
      <c r="BI289" s="3">
        <f>BD289/CV289*1000</f>
        <v>1.0945709281961471</v>
      </c>
      <c r="BJ289" s="3"/>
      <c r="BK289" s="21">
        <v>13605</v>
      </c>
      <c r="BL289" s="3">
        <v>13555</v>
      </c>
      <c r="BM289" s="2">
        <v>50</v>
      </c>
      <c r="BN289" s="2">
        <v>50</v>
      </c>
      <c r="BO289" s="45"/>
      <c r="BP289" s="2">
        <f>BN289+BO289</f>
        <v>50</v>
      </c>
      <c r="BQ289" s="2">
        <f>BM289/BL289*1000</f>
        <v>3.6886757654002214</v>
      </c>
      <c r="BR289" s="2">
        <f>BP289/BL289*1000</f>
        <v>3.6886757654002214</v>
      </c>
      <c r="BS289" s="2"/>
      <c r="BT289" s="7">
        <v>13565</v>
      </c>
      <c r="BU289" s="3">
        <v>13543</v>
      </c>
      <c r="BV289" s="2">
        <f>BT289-BU289</f>
        <v>22</v>
      </c>
      <c r="BW289" s="2">
        <v>22</v>
      </c>
      <c r="BX289" s="61"/>
      <c r="BY289" s="2">
        <f>BW289+BX289</f>
        <v>22</v>
      </c>
      <c r="BZ289" s="2">
        <f>BV289/BU289*1000</f>
        <v>1.6244554382337739</v>
      </c>
      <c r="CA289" s="2">
        <f>BY289/BU289*1000</f>
        <v>1.6244554382337739</v>
      </c>
      <c r="CB289" s="2"/>
      <c r="CC289" s="105">
        <v>13584</v>
      </c>
      <c r="CD289" s="3">
        <v>13566</v>
      </c>
      <c r="CE289" s="2">
        <f>CC289-CD289</f>
        <v>18</v>
      </c>
      <c r="CF289" s="2">
        <v>18</v>
      </c>
      <c r="CG289" s="61"/>
      <c r="CH289" s="2">
        <f>CF289+CG289</f>
        <v>18</v>
      </c>
      <c r="CI289" s="2">
        <f>CE289/CD289*1000</f>
        <v>1.3268465280849182</v>
      </c>
      <c r="CJ289" s="2">
        <f>CH289/CD289*1000</f>
        <v>1.3268465280849182</v>
      </c>
      <c r="CK289" s="2"/>
      <c r="CL289" s="105">
        <v>13692</v>
      </c>
      <c r="CM289" s="3">
        <v>13675</v>
      </c>
      <c r="CN289" s="2">
        <f>CL289-CM289</f>
        <v>17</v>
      </c>
      <c r="CO289" s="2">
        <f>CN289</f>
        <v>17</v>
      </c>
      <c r="CP289" s="61"/>
      <c r="CQ289" s="2">
        <f>CO289+CP289</f>
        <v>17</v>
      </c>
      <c r="CR289" s="2">
        <f>CN289/CM289*1000</f>
        <v>1.243144424131627</v>
      </c>
      <c r="CS289" s="2">
        <f>CQ289/CM289*1000</f>
        <v>1.243144424131627</v>
      </c>
      <c r="CT289" s="2"/>
      <c r="CU289" s="132">
        <v>13726</v>
      </c>
      <c r="CV289" s="3">
        <v>13704</v>
      </c>
      <c r="CW289" s="2">
        <f>CU289-CV289</f>
        <v>22</v>
      </c>
      <c r="CX289" s="2">
        <f>CW289</f>
        <v>22</v>
      </c>
      <c r="CY289" s="61"/>
      <c r="CZ289" s="2">
        <f>CX289+CY289</f>
        <v>22</v>
      </c>
      <c r="DA289" s="2">
        <f>CW289/CV289*1000</f>
        <v>1.6053706946876825</v>
      </c>
      <c r="DB289" s="2">
        <f>CZ289/CV289*1000</f>
        <v>1.6053706946876825</v>
      </c>
      <c r="DC289" s="2"/>
      <c r="DD289" s="132">
        <v>13663</v>
      </c>
      <c r="DE289" s="3">
        <v>13624</v>
      </c>
      <c r="DF289" s="2">
        <f>DD289-DE289</f>
        <v>39</v>
      </c>
      <c r="DG289" s="2">
        <f>DF289</f>
        <v>39</v>
      </c>
      <c r="DH289" s="61"/>
      <c r="DI289" s="2">
        <f>DG289+DH289</f>
        <v>39</v>
      </c>
      <c r="DJ289" s="2">
        <f>DF289/DE289*1000</f>
        <v>2.8625954198473282</v>
      </c>
      <c r="DK289" s="2">
        <f>DI289/DE289*1000</f>
        <v>2.8625954198473282</v>
      </c>
      <c r="DL289" s="2"/>
      <c r="DM289" s="132">
        <v>13708</v>
      </c>
      <c r="DN289" s="2">
        <v>13673</v>
      </c>
      <c r="DO289" s="3">
        <f>DM289-DN289</f>
        <v>35</v>
      </c>
      <c r="DP289" s="3">
        <f>DO289/DN289*1000</f>
        <v>2.559789365903606</v>
      </c>
      <c r="DQ289" s="2"/>
      <c r="DR289" s="132">
        <v>13707</v>
      </c>
      <c r="DS289" s="2">
        <v>13689</v>
      </c>
      <c r="DT289" s="3">
        <f>DR289-DS289</f>
        <v>18</v>
      </c>
      <c r="DU289" s="3">
        <f>DT289/DS289*1000</f>
        <v>1.3149243918474689</v>
      </c>
      <c r="DV289" s="2"/>
      <c r="DW289" s="2"/>
      <c r="DX289" s="77">
        <f>BP289</f>
        <v>50</v>
      </c>
      <c r="DY289" s="83">
        <f>BY289</f>
        <v>22</v>
      </c>
      <c r="DZ289" s="83">
        <f>CH289</f>
        <v>18</v>
      </c>
      <c r="EA289" s="81">
        <f>CQ289</f>
        <v>17</v>
      </c>
      <c r="EB289" s="81">
        <f>CZ289</f>
        <v>22</v>
      </c>
      <c r="EC289" s="81">
        <f>DI289</f>
        <v>39</v>
      </c>
      <c r="ED289" s="81">
        <f>DO289</f>
        <v>35</v>
      </c>
      <c r="EE289" s="81">
        <f>DT289</f>
        <v>18</v>
      </c>
      <c r="EF289" s="2"/>
      <c r="EG289" s="77">
        <f>DX289/BL289*1000</f>
        <v>3.6886757654002214</v>
      </c>
      <c r="EH289" s="83">
        <f>DY289/BU289*1000</f>
        <v>1.6244554382337739</v>
      </c>
      <c r="EI289" s="83">
        <f>DZ289/CD289*1000</f>
        <v>1.3268465280849182</v>
      </c>
      <c r="EJ289" s="81">
        <f>EA289/CM289*1000</f>
        <v>1.243144424131627</v>
      </c>
      <c r="EK289" s="81">
        <f>EB289/CV289*1000</f>
        <v>1.6053706946876825</v>
      </c>
      <c r="EL289" s="81">
        <f>EC289/DN289*1000</f>
        <v>2.8523367220068749</v>
      </c>
      <c r="EM289" s="81">
        <f>ED289/DN289*1000</f>
        <v>2.559789365903606</v>
      </c>
      <c r="EN289" s="81">
        <f>EE289/DS289*1000</f>
        <v>1.3149243918474689</v>
      </c>
      <c r="EO289" s="2"/>
      <c r="EP289" s="83">
        <f>DY289-DX289</f>
        <v>-28</v>
      </c>
      <c r="EQ289" s="83">
        <f>DZ289-DY289</f>
        <v>-4</v>
      </c>
      <c r="ER289" s="83">
        <f>EA289-DZ289</f>
        <v>-1</v>
      </c>
      <c r="ES289" s="83">
        <f>EB289-EA289</f>
        <v>5</v>
      </c>
      <c r="ET289" s="83">
        <f>EC289-EB289</f>
        <v>17</v>
      </c>
      <c r="EU289" s="83">
        <f>ED289-EC289</f>
        <v>-4</v>
      </c>
      <c r="EV289" s="83">
        <f>EE289-ED289</f>
        <v>-17</v>
      </c>
      <c r="EW289" s="2">
        <f>EU289+EV289</f>
        <v>-21</v>
      </c>
      <c r="EX289" s="2">
        <f>SUM(ES289:EV289)</f>
        <v>1</v>
      </c>
      <c r="EY289" s="54"/>
      <c r="EZ289" s="77">
        <f>BR289</f>
        <v>3.6886757654002214</v>
      </c>
      <c r="FA289" s="83">
        <f>CA289</f>
        <v>1.6244554382337739</v>
      </c>
      <c r="FB289" s="83">
        <f>CJ289</f>
        <v>1.3268465280849182</v>
      </c>
      <c r="FC289" s="81">
        <f>CS289</f>
        <v>1.243144424131627</v>
      </c>
      <c r="FD289" s="83">
        <f>DB289</f>
        <v>1.6053706946876825</v>
      </c>
      <c r="FE289" s="83">
        <f>DP289</f>
        <v>2.559789365903606</v>
      </c>
      <c r="FF289" s="83">
        <f>DP289</f>
        <v>2.559789365903606</v>
      </c>
      <c r="FG289" s="83">
        <f>DU289</f>
        <v>1.3149243918474689</v>
      </c>
      <c r="FH289" s="2">
        <f>EW289/DE289*1000</f>
        <v>-1.5413975337639458</v>
      </c>
      <c r="FI289" s="2">
        <f>EX289/CM289*1000</f>
        <v>7.3126142595978064E-2</v>
      </c>
      <c r="FJ289" s="2"/>
      <c r="FK289" s="3">
        <f>EE289</f>
        <v>18</v>
      </c>
    </row>
    <row r="290" spans="1:168" ht="12" customHeight="1" x14ac:dyDescent="0.25">
      <c r="A290" s="2">
        <v>1</v>
      </c>
      <c r="B290" s="10" t="s">
        <v>150</v>
      </c>
      <c r="C290" s="197">
        <v>46013</v>
      </c>
      <c r="D290" s="10"/>
      <c r="E290" s="2" t="s">
        <v>472</v>
      </c>
      <c r="F290" s="33"/>
      <c r="G290" s="33"/>
      <c r="H290" s="33"/>
      <c r="I290" s="33"/>
      <c r="J290" s="33"/>
      <c r="K290" s="33"/>
      <c r="L290" s="33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61"/>
      <c r="X290" s="45"/>
      <c r="Y290" s="3">
        <v>46</v>
      </c>
      <c r="Z290" s="147">
        <v>6</v>
      </c>
      <c r="AA290" s="3">
        <f>SUM(Y290:Z290)</f>
        <v>52</v>
      </c>
      <c r="AB290" s="178"/>
      <c r="AC290" s="178" t="s">
        <v>694</v>
      </c>
      <c r="AD290" s="178"/>
      <c r="AE290" s="178"/>
      <c r="AF290" s="178"/>
      <c r="AG290" s="178"/>
      <c r="AH290" s="178"/>
      <c r="AI290" s="178"/>
      <c r="AJ290" s="178"/>
      <c r="AK290" s="178">
        <v>38</v>
      </c>
      <c r="AL290" s="178" t="s">
        <v>694</v>
      </c>
      <c r="AM290" s="178" t="s">
        <v>694</v>
      </c>
      <c r="AN290" s="178">
        <v>8</v>
      </c>
      <c r="AO290" s="178"/>
      <c r="AP290" s="178" t="s">
        <v>694</v>
      </c>
      <c r="AQ290" s="178"/>
      <c r="AR290" s="178"/>
      <c r="AS290" s="178" t="s">
        <v>694</v>
      </c>
      <c r="AT290" s="178" t="s">
        <v>694</v>
      </c>
      <c r="AU290" s="29">
        <f>SUM(AB290:AT290)</f>
        <v>46</v>
      </c>
      <c r="AV290" s="178">
        <f>SUM(AB290:AJ290)</f>
        <v>0</v>
      </c>
      <c r="AW290" s="178">
        <f>SUM(AK290:AL290)</f>
        <v>38</v>
      </c>
      <c r="AX290" s="178">
        <f>SUM(AM290:AT290)</f>
        <v>8</v>
      </c>
      <c r="AY290" s="29">
        <f>SUM(AV290:AX290)</f>
        <v>46</v>
      </c>
      <c r="AZ290" s="3"/>
      <c r="BA290" s="2">
        <f>AV290</f>
        <v>0</v>
      </c>
      <c r="BB290" s="2">
        <f>AW290</f>
        <v>38</v>
      </c>
      <c r="BC290" s="2">
        <f>AX290</f>
        <v>8</v>
      </c>
      <c r="BD290" s="3">
        <f>AY290</f>
        <v>46</v>
      </c>
      <c r="BE290" s="3">
        <f>EK290</f>
        <v>3.0235230090100984</v>
      </c>
      <c r="BF290" s="2">
        <f>BA290/CV290*1000</f>
        <v>0</v>
      </c>
      <c r="BG290" s="2">
        <f>BB290/CV290*1000</f>
        <v>2.2978774868476748</v>
      </c>
      <c r="BH290" s="2">
        <f>BC290/CV290*1000</f>
        <v>0.48376368144161574</v>
      </c>
      <c r="BI290" s="3">
        <f>BD290/CV290*1000</f>
        <v>2.7816411682892905</v>
      </c>
      <c r="BJ290" s="3"/>
      <c r="BK290" s="21">
        <v>16076</v>
      </c>
      <c r="BL290" s="3">
        <v>16025</v>
      </c>
      <c r="BM290" s="2">
        <v>51</v>
      </c>
      <c r="BN290" s="2">
        <v>51</v>
      </c>
      <c r="BO290" s="45"/>
      <c r="BP290" s="2">
        <f>BN290+BO290</f>
        <v>51</v>
      </c>
      <c r="BQ290" s="2">
        <f>BM290/BL290*1000</f>
        <v>3.1825273010920436</v>
      </c>
      <c r="BR290" s="2">
        <f>BP290/BL290*1000</f>
        <v>3.1825273010920436</v>
      </c>
      <c r="BS290" s="2"/>
      <c r="BT290" s="7">
        <v>16217</v>
      </c>
      <c r="BU290" s="3">
        <v>16170</v>
      </c>
      <c r="BV290" s="2">
        <f>BT290-BU290</f>
        <v>47</v>
      </c>
      <c r="BW290" s="2">
        <v>47</v>
      </c>
      <c r="BX290" s="61"/>
      <c r="BY290" s="2">
        <f>BW290+BX290</f>
        <v>47</v>
      </c>
      <c r="BZ290" s="2">
        <f>BV290/BU290*1000</f>
        <v>2.9066171923314781</v>
      </c>
      <c r="CA290" s="2">
        <f>BY290/BU290*1000</f>
        <v>2.9066171923314781</v>
      </c>
      <c r="CB290" s="2"/>
      <c r="CC290" s="105">
        <v>16355</v>
      </c>
      <c r="CD290" s="3">
        <v>16307</v>
      </c>
      <c r="CE290" s="2">
        <f>CC290-CD290</f>
        <v>48</v>
      </c>
      <c r="CF290" s="2">
        <v>48</v>
      </c>
      <c r="CG290" s="61"/>
      <c r="CH290" s="2">
        <f>CF290+CG290</f>
        <v>48</v>
      </c>
      <c r="CI290" s="2">
        <f>CE290/CD290*1000</f>
        <v>2.9435211872202123</v>
      </c>
      <c r="CJ290" s="2">
        <f>CH290/CD290*1000</f>
        <v>2.9435211872202123</v>
      </c>
      <c r="CK290" s="2"/>
      <c r="CL290" s="105">
        <v>16457</v>
      </c>
      <c r="CM290" s="3">
        <v>16419</v>
      </c>
      <c r="CN290" s="2">
        <f>CL290-CM290</f>
        <v>38</v>
      </c>
      <c r="CO290" s="2">
        <f>CN290</f>
        <v>38</v>
      </c>
      <c r="CP290" s="61"/>
      <c r="CQ290" s="2">
        <f>CO290+CP290</f>
        <v>38</v>
      </c>
      <c r="CR290" s="2">
        <f>CN290/CM290*1000</f>
        <v>2.3143918630854499</v>
      </c>
      <c r="CS290" s="2">
        <f>CQ290/CM290*1000</f>
        <v>2.3143918630854499</v>
      </c>
      <c r="CT290" s="2"/>
      <c r="CU290" s="132">
        <v>16587</v>
      </c>
      <c r="CV290" s="3">
        <v>16537</v>
      </c>
      <c r="CW290" s="2">
        <f>CU290-CV290</f>
        <v>50</v>
      </c>
      <c r="CX290" s="2">
        <f>CW290</f>
        <v>50</v>
      </c>
      <c r="CY290" s="61"/>
      <c r="CZ290" s="2">
        <f>CX290+CY290</f>
        <v>50</v>
      </c>
      <c r="DA290" s="2">
        <f>CW290/CV290*1000</f>
        <v>3.0235230090100984</v>
      </c>
      <c r="DB290" s="2">
        <f>CZ290/CV290*1000</f>
        <v>3.0235230090100984</v>
      </c>
      <c r="DC290" s="2"/>
      <c r="DD290" s="132">
        <v>16629</v>
      </c>
      <c r="DE290" s="3">
        <v>16590</v>
      </c>
      <c r="DF290" s="2">
        <f>DD290-DE290</f>
        <v>39</v>
      </c>
      <c r="DG290" s="2">
        <f>DF290</f>
        <v>39</v>
      </c>
      <c r="DH290" s="61"/>
      <c r="DI290" s="2">
        <f>DG290+DH290</f>
        <v>39</v>
      </c>
      <c r="DJ290" s="2">
        <f>DF290/DE290*1000</f>
        <v>2.3508137432188065</v>
      </c>
      <c r="DK290" s="2">
        <f>DI290/DE290*1000</f>
        <v>2.3508137432188065</v>
      </c>
      <c r="DL290" s="2"/>
      <c r="DM290" s="132">
        <v>16691</v>
      </c>
      <c r="DN290" s="2">
        <v>16661</v>
      </c>
      <c r="DO290" s="3">
        <f>DM290-DN290</f>
        <v>30</v>
      </c>
      <c r="DP290" s="3">
        <f>DO290/DN290*1000</f>
        <v>1.8006122081507712</v>
      </c>
      <c r="DQ290" s="2"/>
      <c r="DR290" s="132">
        <v>16753</v>
      </c>
      <c r="DS290" s="2">
        <v>16730</v>
      </c>
      <c r="DT290" s="3">
        <f>DR290-DS290</f>
        <v>23</v>
      </c>
      <c r="DU290" s="3">
        <f>DT290/DS290*1000</f>
        <v>1.3747758517632993</v>
      </c>
      <c r="DV290" s="2"/>
      <c r="DW290" s="2"/>
      <c r="DX290" s="77">
        <f>BP290</f>
        <v>51</v>
      </c>
      <c r="DY290" s="83">
        <f>BY290</f>
        <v>47</v>
      </c>
      <c r="DZ290" s="83">
        <f>CH290</f>
        <v>48</v>
      </c>
      <c r="EA290" s="81">
        <f>CQ290</f>
        <v>38</v>
      </c>
      <c r="EB290" s="81">
        <f>CZ290</f>
        <v>50</v>
      </c>
      <c r="EC290" s="81">
        <f>DI290</f>
        <v>39</v>
      </c>
      <c r="ED290" s="81">
        <f>DO290</f>
        <v>30</v>
      </c>
      <c r="EE290" s="81">
        <f>DT290</f>
        <v>23</v>
      </c>
      <c r="EF290" s="2"/>
      <c r="EG290" s="77">
        <f>DX290/BL290*1000</f>
        <v>3.1825273010920436</v>
      </c>
      <c r="EH290" s="83">
        <f>DY290/BU290*1000</f>
        <v>2.9066171923314781</v>
      </c>
      <c r="EI290" s="83">
        <f>DZ290/CD290*1000</f>
        <v>2.9435211872202123</v>
      </c>
      <c r="EJ290" s="81">
        <f>EA290/CM290*1000</f>
        <v>2.3143918630854499</v>
      </c>
      <c r="EK290" s="81">
        <f>EB290/CV290*1000</f>
        <v>3.0235230090100984</v>
      </c>
      <c r="EL290" s="81">
        <f>EC290/DN290*1000</f>
        <v>2.3407958705960024</v>
      </c>
      <c r="EM290" s="81">
        <f>ED290/DN290*1000</f>
        <v>1.8006122081507712</v>
      </c>
      <c r="EN290" s="81">
        <f>EE290/DS290*1000</f>
        <v>1.3747758517632993</v>
      </c>
      <c r="EO290" s="2"/>
      <c r="EP290" s="83">
        <f>DY290-DX290</f>
        <v>-4</v>
      </c>
      <c r="EQ290" s="83">
        <f>DZ290-DY290</f>
        <v>1</v>
      </c>
      <c r="ER290" s="83">
        <f>EA290-DZ290</f>
        <v>-10</v>
      </c>
      <c r="ES290" s="83">
        <f>EB290-EA290</f>
        <v>12</v>
      </c>
      <c r="ET290" s="83">
        <f>EC290-EB290</f>
        <v>-11</v>
      </c>
      <c r="EU290" s="83">
        <f>ED290-EC290</f>
        <v>-9</v>
      </c>
      <c r="EV290" s="83">
        <f>EE290-ED290</f>
        <v>-7</v>
      </c>
      <c r="EW290" s="2">
        <f>EU290+EV290</f>
        <v>-16</v>
      </c>
      <c r="EX290" s="2">
        <f>SUM(ES290:EV290)</f>
        <v>-15</v>
      </c>
      <c r="EY290" s="54"/>
      <c r="EZ290" s="77">
        <f>BR290</f>
        <v>3.1825273010920436</v>
      </c>
      <c r="FA290" s="83">
        <f>CA290</f>
        <v>2.9066171923314781</v>
      </c>
      <c r="FB290" s="83">
        <f>CJ290</f>
        <v>2.9435211872202123</v>
      </c>
      <c r="FC290" s="81">
        <f>CS290</f>
        <v>2.3143918630854499</v>
      </c>
      <c r="FD290" s="83">
        <f>DB290</f>
        <v>3.0235230090100984</v>
      </c>
      <c r="FE290" s="83">
        <f>DP290</f>
        <v>1.8006122081507712</v>
      </c>
      <c r="FF290" s="83">
        <f>DP290</f>
        <v>1.8006122081507712</v>
      </c>
      <c r="FG290" s="83">
        <f>DU290</f>
        <v>1.3747758517632993</v>
      </c>
      <c r="FH290" s="2">
        <f>EW290/DE290*1000</f>
        <v>-0.9644364074743822</v>
      </c>
      <c r="FI290" s="2">
        <f>EX290/CM290*1000</f>
        <v>-0.91357573542846704</v>
      </c>
      <c r="FJ290" s="2"/>
      <c r="FK290" s="3">
        <f>EE290</f>
        <v>23</v>
      </c>
    </row>
    <row r="291" spans="1:168" ht="12" customHeight="1" x14ac:dyDescent="0.25">
      <c r="A291" s="2">
        <v>1</v>
      </c>
      <c r="B291" s="10" t="s">
        <v>150</v>
      </c>
      <c r="C291" s="196">
        <v>45068</v>
      </c>
      <c r="D291" s="196"/>
      <c r="E291" s="2" t="s">
        <v>743</v>
      </c>
      <c r="F291" s="33"/>
      <c r="G291" s="33"/>
      <c r="H291" s="33"/>
      <c r="I291" s="33"/>
      <c r="J291" s="33"/>
      <c r="K291" s="33"/>
      <c r="L291" s="33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61"/>
      <c r="X291" s="45"/>
      <c r="Y291" s="3">
        <v>27</v>
      </c>
      <c r="Z291" s="147">
        <v>13</v>
      </c>
      <c r="AA291" s="3">
        <v>40</v>
      </c>
      <c r="AB291" s="178"/>
      <c r="AC291" s="178"/>
      <c r="AD291" s="178"/>
      <c r="AE291" s="178"/>
      <c r="AF291" s="178"/>
      <c r="AG291" s="178"/>
      <c r="AH291" s="178"/>
      <c r="AI291" s="178"/>
      <c r="AJ291" s="178"/>
      <c r="AK291" s="178">
        <v>28</v>
      </c>
      <c r="AL291" s="178">
        <v>0</v>
      </c>
      <c r="AM291" s="178"/>
      <c r="AN291" s="178"/>
      <c r="AO291" s="178"/>
      <c r="AP291" s="178"/>
      <c r="AQ291" s="178"/>
      <c r="AR291" s="178"/>
      <c r="AS291" s="178"/>
      <c r="AT291" s="178"/>
      <c r="AU291" s="29">
        <v>28</v>
      </c>
      <c r="AV291" s="178">
        <v>0</v>
      </c>
      <c r="AW291" s="178">
        <v>28</v>
      </c>
      <c r="AX291" s="178">
        <v>0</v>
      </c>
      <c r="AY291" s="29">
        <v>28</v>
      </c>
      <c r="AZ291" s="3"/>
      <c r="BA291" s="2">
        <f>AV291</f>
        <v>0</v>
      </c>
      <c r="BB291" s="2">
        <f>AW291</f>
        <v>28</v>
      </c>
      <c r="BC291" s="2">
        <f>AX291</f>
        <v>0</v>
      </c>
      <c r="BD291" s="3">
        <f>AY291</f>
        <v>28</v>
      </c>
      <c r="BE291" s="3">
        <f>EK291</f>
        <v>2.2985570169837826</v>
      </c>
      <c r="BF291" s="2">
        <f>BA291/CV291*1000</f>
        <v>0</v>
      </c>
      <c r="BG291" s="2">
        <f>BB291/CV291*1000</f>
        <v>1.7877665687651643</v>
      </c>
      <c r="BH291" s="2">
        <f>BC291/CV291*1000</f>
        <v>0</v>
      </c>
      <c r="BI291" s="3">
        <f>BD291/CV291*1000</f>
        <v>1.7877665687651643</v>
      </c>
      <c r="BJ291" s="3"/>
      <c r="BK291" s="21">
        <v>15450</v>
      </c>
      <c r="BL291" s="3">
        <v>15423</v>
      </c>
      <c r="BM291" s="2">
        <v>27</v>
      </c>
      <c r="BN291" s="2">
        <v>27</v>
      </c>
      <c r="BO291" s="45">
        <v>0</v>
      </c>
      <c r="BP291" s="2">
        <f>BN291+BO291</f>
        <v>27</v>
      </c>
      <c r="BQ291" s="2">
        <f>BM291/BL291*1000</f>
        <v>1.750632172729041</v>
      </c>
      <c r="BR291" s="2">
        <f>BP291/BL291*1000</f>
        <v>1.750632172729041</v>
      </c>
      <c r="BS291" s="2"/>
      <c r="BT291" s="7">
        <v>15534</v>
      </c>
      <c r="BU291" s="3">
        <v>15507</v>
      </c>
      <c r="BV291" s="2">
        <v>27</v>
      </c>
      <c r="BW291" s="2">
        <v>27</v>
      </c>
      <c r="BX291" s="61">
        <v>0</v>
      </c>
      <c r="BY291" s="2">
        <f>BW291+BX291</f>
        <v>27</v>
      </c>
      <c r="BZ291" s="2">
        <f>BV291/BU291*1000</f>
        <v>1.7411491584445735</v>
      </c>
      <c r="CA291" s="2">
        <f>BY291/BU291*1000</f>
        <v>1.7411491584445735</v>
      </c>
      <c r="CB291" s="2"/>
      <c r="CC291" s="105">
        <v>15610</v>
      </c>
      <c r="CD291" s="3">
        <v>15569</v>
      </c>
      <c r="CE291" s="2">
        <v>41</v>
      </c>
      <c r="CF291" s="2">
        <v>41</v>
      </c>
      <c r="CG291" s="61">
        <v>0</v>
      </c>
      <c r="CH291" s="2">
        <f>CF291+CG291</f>
        <v>41</v>
      </c>
      <c r="CI291" s="2">
        <f>CE291/CD291*1000</f>
        <v>2.6334382426616996</v>
      </c>
      <c r="CJ291" s="2">
        <f>CH291/CD291*1000</f>
        <v>2.6334382426616996</v>
      </c>
      <c r="CK291" s="2"/>
      <c r="CL291" s="105">
        <v>15702</v>
      </c>
      <c r="CM291" s="3">
        <v>15674</v>
      </c>
      <c r="CN291" s="2">
        <v>28</v>
      </c>
      <c r="CO291" s="2">
        <v>28</v>
      </c>
      <c r="CP291" s="61">
        <v>0</v>
      </c>
      <c r="CQ291" s="2">
        <f>CO291+CP291</f>
        <v>28</v>
      </c>
      <c r="CR291" s="2">
        <f>CN291/CM291*1000</f>
        <v>1.7863978563225724</v>
      </c>
      <c r="CS291" s="2">
        <f>CQ291/CM291*1000</f>
        <v>1.7863978563225724</v>
      </c>
      <c r="CT291" s="2"/>
      <c r="CU291" s="132">
        <v>15698</v>
      </c>
      <c r="CV291" s="3">
        <v>15662</v>
      </c>
      <c r="CW291" s="2">
        <v>36</v>
      </c>
      <c r="CX291" s="2">
        <v>36</v>
      </c>
      <c r="CY291" s="61">
        <v>0</v>
      </c>
      <c r="CZ291" s="2">
        <f>CX291+CY291</f>
        <v>36</v>
      </c>
      <c r="DA291" s="2">
        <f>CW291/CV291*1000</f>
        <v>2.2985570169837826</v>
      </c>
      <c r="DB291" s="2">
        <f>CZ291/CV291*1000</f>
        <v>2.2985570169837826</v>
      </c>
      <c r="DC291" s="2"/>
      <c r="DD291" s="132">
        <v>15601</v>
      </c>
      <c r="DE291" s="3">
        <v>15577</v>
      </c>
      <c r="DF291" s="2">
        <v>24</v>
      </c>
      <c r="DG291" s="2">
        <v>24</v>
      </c>
      <c r="DH291" s="61">
        <v>0</v>
      </c>
      <c r="DI291" s="2">
        <f>DG291+DH291</f>
        <v>24</v>
      </c>
      <c r="DJ291" s="2">
        <f>DF291/DE291*1000</f>
        <v>1.5407331321820634</v>
      </c>
      <c r="DK291" s="2">
        <f>DI291/DE291*1000</f>
        <v>1.5407331321820634</v>
      </c>
      <c r="DL291" s="2"/>
      <c r="DM291" s="132">
        <v>15647</v>
      </c>
      <c r="DN291" s="2">
        <v>15635</v>
      </c>
      <c r="DO291" s="3">
        <f>DM291-DN291</f>
        <v>12</v>
      </c>
      <c r="DP291" s="3">
        <f>DO291/DN291*1000</f>
        <v>0.76750879437160224</v>
      </c>
      <c r="DQ291" s="2"/>
      <c r="DR291" s="132">
        <v>15646</v>
      </c>
      <c r="DS291" s="2">
        <v>15641</v>
      </c>
      <c r="DT291" s="3">
        <f>DR291-DS291</f>
        <v>5</v>
      </c>
      <c r="DU291" s="3">
        <f>DT291/DS291*1000</f>
        <v>0.31967265520107413</v>
      </c>
      <c r="DV291" s="2"/>
      <c r="DW291" s="2"/>
      <c r="DX291" s="77">
        <f>BP291</f>
        <v>27</v>
      </c>
      <c r="DY291" s="83">
        <f>BY291</f>
        <v>27</v>
      </c>
      <c r="DZ291" s="83">
        <f>CH291</f>
        <v>41</v>
      </c>
      <c r="EA291" s="81">
        <f>CQ291</f>
        <v>28</v>
      </c>
      <c r="EB291" s="81">
        <f>CZ291</f>
        <v>36</v>
      </c>
      <c r="EC291" s="81">
        <f>DI291</f>
        <v>24</v>
      </c>
      <c r="ED291" s="81">
        <f>DO291</f>
        <v>12</v>
      </c>
      <c r="EE291" s="81">
        <f>DT291</f>
        <v>5</v>
      </c>
      <c r="EF291" s="2"/>
      <c r="EG291" s="77">
        <f>DX291/BL291*1000</f>
        <v>1.750632172729041</v>
      </c>
      <c r="EH291" s="83">
        <f>DY291/BU291*1000</f>
        <v>1.7411491584445735</v>
      </c>
      <c r="EI291" s="83">
        <f>DZ291/CD291*1000</f>
        <v>2.6334382426616996</v>
      </c>
      <c r="EJ291" s="81">
        <f>EA291/CM291*1000</f>
        <v>1.7863978563225724</v>
      </c>
      <c r="EK291" s="81">
        <f>EB291/CV291*1000</f>
        <v>2.2985570169837826</v>
      </c>
      <c r="EL291" s="81">
        <f>EC291/DN291*1000</f>
        <v>1.5350175887432045</v>
      </c>
      <c r="EM291" s="81">
        <f>ED291/DN291*1000</f>
        <v>0.76750879437160224</v>
      </c>
      <c r="EN291" s="81">
        <f>EE291/DS291*1000</f>
        <v>0.31967265520107413</v>
      </c>
      <c r="EO291" s="2"/>
      <c r="EP291" s="83">
        <f>DY291-DX291</f>
        <v>0</v>
      </c>
      <c r="EQ291" s="83">
        <f>DZ291-DY291</f>
        <v>14</v>
      </c>
      <c r="ER291" s="83">
        <f>EA291-DZ291</f>
        <v>-13</v>
      </c>
      <c r="ES291" s="83">
        <f>EB291-EA291</f>
        <v>8</v>
      </c>
      <c r="ET291" s="83">
        <f>EC291-EB291</f>
        <v>-12</v>
      </c>
      <c r="EU291" s="83">
        <f>ED291-EC291</f>
        <v>-12</v>
      </c>
      <c r="EV291" s="83">
        <f>EE291-ED291</f>
        <v>-7</v>
      </c>
      <c r="EW291" s="2">
        <f>EU291+EV291</f>
        <v>-19</v>
      </c>
      <c r="EX291" s="2">
        <f>SUM(ES291:EV291)</f>
        <v>-23</v>
      </c>
      <c r="EY291" s="54"/>
      <c r="EZ291" s="77">
        <f>BR291</f>
        <v>1.750632172729041</v>
      </c>
      <c r="FA291" s="83">
        <f>CA291</f>
        <v>1.7411491584445735</v>
      </c>
      <c r="FB291" s="83">
        <f>CJ291</f>
        <v>2.6334382426616996</v>
      </c>
      <c r="FC291" s="81">
        <f>CS291</f>
        <v>1.7863978563225724</v>
      </c>
      <c r="FD291" s="83">
        <f>DB291</f>
        <v>2.2985570169837826</v>
      </c>
      <c r="FE291" s="83">
        <f>DP291</f>
        <v>0.76750879437160224</v>
      </c>
      <c r="FF291" s="83">
        <f>DP291</f>
        <v>0.76750879437160224</v>
      </c>
      <c r="FG291" s="83">
        <f>DU291</f>
        <v>0.31967265520107413</v>
      </c>
      <c r="FH291" s="2">
        <f>EW291/DE291*1000</f>
        <v>-1.2197470629774667</v>
      </c>
      <c r="FI291" s="2">
        <f>EX291/CM291*1000</f>
        <v>-1.4673982391221132</v>
      </c>
      <c r="FJ291" s="2"/>
      <c r="FK291" s="3">
        <f>EE291</f>
        <v>5</v>
      </c>
      <c r="FL291" s="43">
        <v>0</v>
      </c>
    </row>
    <row r="292" spans="1:168" ht="12" customHeight="1" x14ac:dyDescent="0.25">
      <c r="A292" s="2">
        <v>1</v>
      </c>
      <c r="B292" s="10" t="s">
        <v>149</v>
      </c>
      <c r="C292" s="197">
        <v>34023</v>
      </c>
      <c r="D292" s="10"/>
      <c r="E292" s="2" t="s">
        <v>473</v>
      </c>
      <c r="F292" s="33"/>
      <c r="G292" s="33"/>
      <c r="H292" s="33"/>
      <c r="I292" s="33"/>
      <c r="J292" s="33"/>
      <c r="K292" s="33"/>
      <c r="L292" s="33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61"/>
      <c r="X292" s="45"/>
      <c r="Y292" s="3">
        <v>16</v>
      </c>
      <c r="Z292" s="147">
        <v>5</v>
      </c>
      <c r="AA292" s="3">
        <f>SUM(Y292:Z292)</f>
        <v>21</v>
      </c>
      <c r="AB292" s="178"/>
      <c r="AC292" s="178"/>
      <c r="AD292" s="178"/>
      <c r="AE292" s="178"/>
      <c r="AF292" s="178"/>
      <c r="AG292" s="178"/>
      <c r="AH292" s="178"/>
      <c r="AI292" s="178"/>
      <c r="AJ292" s="178"/>
      <c r="AK292" s="178">
        <v>16</v>
      </c>
      <c r="AL292" s="178"/>
      <c r="AM292" s="178"/>
      <c r="AN292" s="178"/>
      <c r="AO292" s="178"/>
      <c r="AP292" s="178"/>
      <c r="AQ292" s="178"/>
      <c r="AR292" s="178"/>
      <c r="AS292" s="178"/>
      <c r="AT292" s="178"/>
      <c r="AU292" s="29">
        <f>SUM(AB292:AT292)</f>
        <v>16</v>
      </c>
      <c r="AV292" s="178">
        <f>SUM(AB292:AJ292)</f>
        <v>0</v>
      </c>
      <c r="AW292" s="178">
        <f>SUM(AK292:AL292)</f>
        <v>16</v>
      </c>
      <c r="AX292" s="178">
        <f>SUM(AM292:AT292)</f>
        <v>0</v>
      </c>
      <c r="AY292" s="29">
        <f>SUM(AV292:AX292)</f>
        <v>16</v>
      </c>
      <c r="AZ292" s="3"/>
      <c r="BA292" s="2">
        <f>AV292</f>
        <v>0</v>
      </c>
      <c r="BB292" s="2">
        <f>AW292</f>
        <v>16</v>
      </c>
      <c r="BC292" s="2">
        <f>AX292</f>
        <v>0</v>
      </c>
      <c r="BD292" s="3">
        <f>AY292</f>
        <v>16</v>
      </c>
      <c r="BE292" s="3">
        <f>EK292</f>
        <v>2.2083460249771552</v>
      </c>
      <c r="BF292" s="2">
        <f>BA292/CV292*1000</f>
        <v>0</v>
      </c>
      <c r="BG292" s="2">
        <f>BB292/CV292*1000</f>
        <v>1.2183978068839476</v>
      </c>
      <c r="BH292" s="2">
        <f>BC292/CV292*1000</f>
        <v>0</v>
      </c>
      <c r="BI292" s="3">
        <f>BD292/CV292*1000</f>
        <v>1.2183978068839476</v>
      </c>
      <c r="BJ292" s="3"/>
      <c r="BK292" s="21">
        <v>12992</v>
      </c>
      <c r="BL292" s="3">
        <v>12956</v>
      </c>
      <c r="BM292" s="2">
        <v>36</v>
      </c>
      <c r="BN292" s="2">
        <v>36</v>
      </c>
      <c r="BO292" s="45"/>
      <c r="BP292" s="2">
        <f>BN292+BO292</f>
        <v>36</v>
      </c>
      <c r="BQ292" s="2">
        <f>BM292/BL292*1000</f>
        <v>2.7786353812905218</v>
      </c>
      <c r="BR292" s="2">
        <f>BP292/BL292*1000</f>
        <v>2.7786353812905218</v>
      </c>
      <c r="BS292" s="2"/>
      <c r="BT292" s="7">
        <v>13090</v>
      </c>
      <c r="BU292" s="3">
        <v>13050</v>
      </c>
      <c r="BV292" s="2">
        <f>BT292-BU292</f>
        <v>40</v>
      </c>
      <c r="BW292" s="2">
        <v>40</v>
      </c>
      <c r="BX292" s="61"/>
      <c r="BY292" s="2">
        <f>BW292+BX292</f>
        <v>40</v>
      </c>
      <c r="BZ292" s="2">
        <f>BV292/BU292*1000</f>
        <v>3.0651340996168583</v>
      </c>
      <c r="CA292" s="2">
        <f>BY292/BU292*1000</f>
        <v>3.0651340996168583</v>
      </c>
      <c r="CB292" s="2"/>
      <c r="CC292" s="105">
        <v>13129</v>
      </c>
      <c r="CD292" s="3">
        <v>13101</v>
      </c>
      <c r="CE292" s="2">
        <f>CC292-CD292</f>
        <v>28</v>
      </c>
      <c r="CF292" s="2">
        <v>28</v>
      </c>
      <c r="CG292" s="61"/>
      <c r="CH292" s="2">
        <f>CF292+CG292</f>
        <v>28</v>
      </c>
      <c r="CI292" s="2">
        <f>CE292/CD292*1000</f>
        <v>2.1372414319517592</v>
      </c>
      <c r="CJ292" s="2">
        <f>CH292/CD292*1000</f>
        <v>2.1372414319517592</v>
      </c>
      <c r="CK292" s="2"/>
      <c r="CL292" s="105">
        <v>13104</v>
      </c>
      <c r="CM292" s="3">
        <v>13075</v>
      </c>
      <c r="CN292" s="2">
        <f>CL292-CM292</f>
        <v>29</v>
      </c>
      <c r="CO292" s="2">
        <f>CN292</f>
        <v>29</v>
      </c>
      <c r="CP292" s="61"/>
      <c r="CQ292" s="2">
        <f>CO292+CP292</f>
        <v>29</v>
      </c>
      <c r="CR292" s="2">
        <f>CN292/CM292*1000</f>
        <v>2.2179732313575529</v>
      </c>
      <c r="CS292" s="2">
        <f>CQ292/CM292*1000</f>
        <v>2.2179732313575529</v>
      </c>
      <c r="CT292" s="2"/>
      <c r="CU292" s="132">
        <v>13161</v>
      </c>
      <c r="CV292" s="3">
        <v>13132</v>
      </c>
      <c r="CW292" s="2">
        <f>CU292-CV292</f>
        <v>29</v>
      </c>
      <c r="CX292" s="2">
        <f>CW292</f>
        <v>29</v>
      </c>
      <c r="CY292" s="61"/>
      <c r="CZ292" s="2">
        <f>CX292+CY292</f>
        <v>29</v>
      </c>
      <c r="DA292" s="2">
        <f>CW292/CV292*1000</f>
        <v>2.2083460249771552</v>
      </c>
      <c r="DB292" s="2">
        <f>CZ292/CV292*1000</f>
        <v>2.2083460249771552</v>
      </c>
      <c r="DC292" s="2"/>
      <c r="DD292" s="132">
        <v>13242</v>
      </c>
      <c r="DE292" s="3">
        <v>13216</v>
      </c>
      <c r="DF292" s="2">
        <f>DD292-DE292</f>
        <v>26</v>
      </c>
      <c r="DG292" s="2">
        <f>DF292</f>
        <v>26</v>
      </c>
      <c r="DH292" s="61"/>
      <c r="DI292" s="2">
        <f>DG292+DH292</f>
        <v>26</v>
      </c>
      <c r="DJ292" s="2">
        <f>DF292/DE292*1000</f>
        <v>1.9673123486682811</v>
      </c>
      <c r="DK292" s="2">
        <f>DI292/DE292*1000</f>
        <v>1.9673123486682811</v>
      </c>
      <c r="DL292" s="2"/>
      <c r="DM292" s="132">
        <v>13326</v>
      </c>
      <c r="DN292" s="2">
        <v>13318</v>
      </c>
      <c r="DO292" s="3">
        <f>DM292-DN292</f>
        <v>8</v>
      </c>
      <c r="DP292" s="3">
        <f>DO292/DN292*1000</f>
        <v>0.60069079441357554</v>
      </c>
      <c r="DQ292" s="2"/>
      <c r="DR292" s="132">
        <v>13470</v>
      </c>
      <c r="DS292" s="2">
        <v>13470</v>
      </c>
      <c r="DT292" s="3">
        <f>DR292-DS292</f>
        <v>0</v>
      </c>
      <c r="DU292" s="3">
        <f>DT292/DS292*1000</f>
        <v>0</v>
      </c>
      <c r="DV292" s="2"/>
      <c r="DW292" s="2"/>
      <c r="DX292" s="77">
        <f>BP292</f>
        <v>36</v>
      </c>
      <c r="DY292" s="83">
        <f>BY292</f>
        <v>40</v>
      </c>
      <c r="DZ292" s="83">
        <f>CH292</f>
        <v>28</v>
      </c>
      <c r="EA292" s="81">
        <f>CQ292</f>
        <v>29</v>
      </c>
      <c r="EB292" s="81">
        <f>CZ292</f>
        <v>29</v>
      </c>
      <c r="EC292" s="81">
        <f>DI292</f>
        <v>26</v>
      </c>
      <c r="ED292" s="81">
        <f>DO292</f>
        <v>8</v>
      </c>
      <c r="EE292" s="81">
        <f>DT292</f>
        <v>0</v>
      </c>
      <c r="EF292" s="2"/>
      <c r="EG292" s="77">
        <f>DX292/BL292*1000</f>
        <v>2.7786353812905218</v>
      </c>
      <c r="EH292" s="83">
        <f>DY292/BU292*1000</f>
        <v>3.0651340996168583</v>
      </c>
      <c r="EI292" s="83">
        <f>DZ292/CD292*1000</f>
        <v>2.1372414319517592</v>
      </c>
      <c r="EJ292" s="81">
        <f>EA292/CM292*1000</f>
        <v>2.2179732313575529</v>
      </c>
      <c r="EK292" s="81">
        <f>EB292/CV292*1000</f>
        <v>2.2083460249771552</v>
      </c>
      <c r="EL292" s="81">
        <f>EC292/DN292*1000</f>
        <v>1.9522450818441206</v>
      </c>
      <c r="EM292" s="81">
        <f>ED292/DN292*1000</f>
        <v>0.60069079441357554</v>
      </c>
      <c r="EN292" s="81">
        <f>EE292/DS292*1000</f>
        <v>0</v>
      </c>
      <c r="EO292" s="2"/>
      <c r="EP292" s="83">
        <f>DY292-DX292</f>
        <v>4</v>
      </c>
      <c r="EQ292" s="83">
        <f>DZ292-DY292</f>
        <v>-12</v>
      </c>
      <c r="ER292" s="83">
        <f>EA292-DZ292</f>
        <v>1</v>
      </c>
      <c r="ES292" s="83">
        <f>EB292-EA292</f>
        <v>0</v>
      </c>
      <c r="ET292" s="83">
        <f>EC292-EB292</f>
        <v>-3</v>
      </c>
      <c r="EU292" s="83">
        <f>ED292-EC292</f>
        <v>-18</v>
      </c>
      <c r="EV292" s="83">
        <f>EE292-ED292</f>
        <v>-8</v>
      </c>
      <c r="EW292" s="2">
        <f>EU292+EV292</f>
        <v>-26</v>
      </c>
      <c r="EX292" s="2">
        <f>SUM(ES292:EV292)</f>
        <v>-29</v>
      </c>
      <c r="EY292" s="54"/>
      <c r="EZ292" s="77">
        <f>BR292</f>
        <v>2.7786353812905218</v>
      </c>
      <c r="FA292" s="83">
        <f>CA292</f>
        <v>3.0651340996168583</v>
      </c>
      <c r="FB292" s="83">
        <f>CJ292</f>
        <v>2.1372414319517592</v>
      </c>
      <c r="FC292" s="81">
        <f>CS292</f>
        <v>2.2179732313575529</v>
      </c>
      <c r="FD292" s="83">
        <f>DB292</f>
        <v>2.2083460249771552</v>
      </c>
      <c r="FE292" s="83">
        <f>DP292</f>
        <v>0.60069079441357554</v>
      </c>
      <c r="FF292" s="83">
        <f>DP292</f>
        <v>0.60069079441357554</v>
      </c>
      <c r="FG292" s="83">
        <f>DU292</f>
        <v>0</v>
      </c>
      <c r="FH292" s="2">
        <f>EW292/DE292*1000</f>
        <v>-1.9673123486682811</v>
      </c>
      <c r="FI292" s="2">
        <f>EX292/CM292*1000</f>
        <v>-2.2179732313575529</v>
      </c>
      <c r="FJ292" s="2"/>
      <c r="FK292" s="3">
        <f>EE292</f>
        <v>0</v>
      </c>
    </row>
    <row r="293" spans="1:168" ht="12" customHeight="1" x14ac:dyDescent="0.25">
      <c r="A293" s="2">
        <v>1</v>
      </c>
      <c r="B293" s="10" t="s">
        <v>145</v>
      </c>
      <c r="C293" s="197">
        <v>13053</v>
      </c>
      <c r="D293" s="10"/>
      <c r="E293" s="2" t="s">
        <v>478</v>
      </c>
      <c r="F293" s="33"/>
      <c r="G293" s="33"/>
      <c r="H293" s="33"/>
      <c r="I293" s="33"/>
      <c r="J293" s="33"/>
      <c r="K293" s="33"/>
      <c r="L293" s="33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61"/>
      <c r="X293" s="45"/>
      <c r="Y293" s="3">
        <v>11</v>
      </c>
      <c r="Z293" s="147">
        <v>9</v>
      </c>
      <c r="AA293" s="3">
        <f>SUM(Y293:Z293)</f>
        <v>20</v>
      </c>
      <c r="AB293" s="178" t="s">
        <v>694</v>
      </c>
      <c r="AC293" s="178" t="s">
        <v>694</v>
      </c>
      <c r="AD293" s="178"/>
      <c r="AE293" s="178"/>
      <c r="AF293" s="178"/>
      <c r="AG293" s="178"/>
      <c r="AH293" s="178"/>
      <c r="AI293" s="178"/>
      <c r="AJ293" s="178" t="s">
        <v>694</v>
      </c>
      <c r="AK293" s="178">
        <v>13</v>
      </c>
      <c r="AL293" s="178"/>
      <c r="AM293" s="178" t="s">
        <v>694</v>
      </c>
      <c r="AN293" s="178" t="s">
        <v>694</v>
      </c>
      <c r="AO293" s="178"/>
      <c r="AP293" s="178"/>
      <c r="AQ293" s="178"/>
      <c r="AR293" s="178"/>
      <c r="AS293" s="178" t="s">
        <v>694</v>
      </c>
      <c r="AT293" s="178"/>
      <c r="AU293" s="29">
        <f>SUM(AB293:AT293)</f>
        <v>13</v>
      </c>
      <c r="AV293" s="178">
        <f>SUM(AB293:AJ293)</f>
        <v>0</v>
      </c>
      <c r="AW293" s="178">
        <f>SUM(AK293:AL293)</f>
        <v>13</v>
      </c>
      <c r="AX293" s="178">
        <f>SUM(AM293:AT293)</f>
        <v>0</v>
      </c>
      <c r="AY293" s="29">
        <f>SUM(AV293:AX293)</f>
        <v>13</v>
      </c>
      <c r="AZ293" s="3"/>
      <c r="BA293" s="2">
        <f>AV293</f>
        <v>0</v>
      </c>
      <c r="BB293" s="2">
        <f>AW293</f>
        <v>13</v>
      </c>
      <c r="BC293" s="2">
        <f>AX293</f>
        <v>0</v>
      </c>
      <c r="BD293" s="3">
        <f>AY293</f>
        <v>13</v>
      </c>
      <c r="BE293" s="3">
        <f>EK293</f>
        <v>1.5789806101181076</v>
      </c>
      <c r="BF293" s="2">
        <f>BA293/CV293*1000</f>
        <v>0</v>
      </c>
      <c r="BG293" s="2">
        <f>BB293/CV293*1000</f>
        <v>0.82106991726141598</v>
      </c>
      <c r="BH293" s="2">
        <f>BC293/CV293*1000</f>
        <v>0</v>
      </c>
      <c r="BI293" s="3">
        <f>BD293/CV293*1000</f>
        <v>0.82106991726141598</v>
      </c>
      <c r="BJ293" s="3"/>
      <c r="BK293" s="21">
        <v>15541</v>
      </c>
      <c r="BL293" s="3">
        <v>15534</v>
      </c>
      <c r="BM293" s="2">
        <v>7</v>
      </c>
      <c r="BN293" s="2">
        <v>7</v>
      </c>
      <c r="BO293" s="45"/>
      <c r="BP293" s="2">
        <f>BN293+BO293</f>
        <v>7</v>
      </c>
      <c r="BQ293" s="2">
        <f>BM293/BL293*1000</f>
        <v>0.45062443671945412</v>
      </c>
      <c r="BR293" s="2">
        <f>BP293/BL293*1000</f>
        <v>0.45062443671945412</v>
      </c>
      <c r="BS293" s="2"/>
      <c r="BT293" s="7">
        <v>15613</v>
      </c>
      <c r="BU293" s="3">
        <v>15589</v>
      </c>
      <c r="BV293" s="2">
        <f>BT293-BU293</f>
        <v>24</v>
      </c>
      <c r="BW293" s="2">
        <v>24</v>
      </c>
      <c r="BX293" s="61"/>
      <c r="BY293" s="2">
        <f>BW293+BX293</f>
        <v>24</v>
      </c>
      <c r="BZ293" s="2">
        <f>BV293/BU293*1000</f>
        <v>1.5395471165565464</v>
      </c>
      <c r="CA293" s="2">
        <f>BY293/BU293*1000</f>
        <v>1.5395471165565464</v>
      </c>
      <c r="CB293" s="2"/>
      <c r="CC293" s="105">
        <v>15658</v>
      </c>
      <c r="CD293" s="3">
        <v>15642</v>
      </c>
      <c r="CE293" s="2">
        <f>CC293-CD293</f>
        <v>16</v>
      </c>
      <c r="CF293" s="2">
        <v>16</v>
      </c>
      <c r="CG293" s="61"/>
      <c r="CH293" s="2">
        <f>CF293+CG293</f>
        <v>16</v>
      </c>
      <c r="CI293" s="2">
        <f>CE293/CD293*1000</f>
        <v>1.022887098836466</v>
      </c>
      <c r="CJ293" s="2">
        <f>CH293/CD293*1000</f>
        <v>1.022887098836466</v>
      </c>
      <c r="CK293" s="2"/>
      <c r="CL293" s="105">
        <v>15811</v>
      </c>
      <c r="CM293" s="3">
        <v>15798</v>
      </c>
      <c r="CN293" s="2">
        <f>CL293-CM293</f>
        <v>13</v>
      </c>
      <c r="CO293" s="2">
        <f>CN293</f>
        <v>13</v>
      </c>
      <c r="CP293" s="61"/>
      <c r="CQ293" s="2">
        <f>CO293+CP293</f>
        <v>13</v>
      </c>
      <c r="CR293" s="2">
        <f>CN293/CM293*1000</f>
        <v>0.8228889732877579</v>
      </c>
      <c r="CS293" s="2">
        <f>CQ293/CM293*1000</f>
        <v>0.8228889732877579</v>
      </c>
      <c r="CT293" s="2"/>
      <c r="CU293" s="132">
        <v>15858</v>
      </c>
      <c r="CV293" s="3">
        <v>15833</v>
      </c>
      <c r="CW293" s="2">
        <f>CU293-CV293</f>
        <v>25</v>
      </c>
      <c r="CX293" s="2">
        <f>CW293</f>
        <v>25</v>
      </c>
      <c r="CY293" s="61"/>
      <c r="CZ293" s="2">
        <f>CX293+CY293</f>
        <v>25</v>
      </c>
      <c r="DA293" s="2">
        <f>CW293/CV293*1000</f>
        <v>1.5789806101181076</v>
      </c>
      <c r="DB293" s="2">
        <f>CZ293/CV293*1000</f>
        <v>1.5789806101181076</v>
      </c>
      <c r="DC293" s="2"/>
      <c r="DD293" s="132">
        <v>15876</v>
      </c>
      <c r="DE293" s="3">
        <v>15866</v>
      </c>
      <c r="DF293" s="2">
        <f>DD293-DE293</f>
        <v>10</v>
      </c>
      <c r="DG293" s="2">
        <f>DF293</f>
        <v>10</v>
      </c>
      <c r="DH293" s="61"/>
      <c r="DI293" s="2">
        <f>DG293+DH293</f>
        <v>10</v>
      </c>
      <c r="DJ293" s="2">
        <f>DF293/DE293*1000</f>
        <v>0.63027858313374518</v>
      </c>
      <c r="DK293" s="2">
        <f>DI293/DE293*1000</f>
        <v>0.63027858313374518</v>
      </c>
      <c r="DL293" s="2"/>
      <c r="DM293" s="132">
        <v>16014</v>
      </c>
      <c r="DN293" s="2">
        <v>16007</v>
      </c>
      <c r="DO293" s="3">
        <f>DM293-DN293</f>
        <v>7</v>
      </c>
      <c r="DP293" s="3">
        <f>DO293/DN293*1000</f>
        <v>0.43730867745361407</v>
      </c>
      <c r="DQ293" s="2"/>
      <c r="DR293" s="132">
        <v>16088</v>
      </c>
      <c r="DS293" s="2">
        <v>16088</v>
      </c>
      <c r="DT293" s="3">
        <f>DR293-DS293</f>
        <v>0</v>
      </c>
      <c r="DU293" s="3">
        <f>DT293/DS293*1000</f>
        <v>0</v>
      </c>
      <c r="DV293" s="2"/>
      <c r="DW293" s="2"/>
      <c r="DX293" s="77">
        <f>BP293</f>
        <v>7</v>
      </c>
      <c r="DY293" s="83">
        <f>BY293</f>
        <v>24</v>
      </c>
      <c r="DZ293" s="83">
        <f>CH293</f>
        <v>16</v>
      </c>
      <c r="EA293" s="81">
        <f>CQ293</f>
        <v>13</v>
      </c>
      <c r="EB293" s="81">
        <f>CZ293</f>
        <v>25</v>
      </c>
      <c r="EC293" s="81">
        <f>DI293</f>
        <v>10</v>
      </c>
      <c r="ED293" s="81">
        <f>DO293</f>
        <v>7</v>
      </c>
      <c r="EE293" s="81">
        <f>DT293</f>
        <v>0</v>
      </c>
      <c r="EF293" s="2"/>
      <c r="EG293" s="77">
        <f>DX293/BL293*1000</f>
        <v>0.45062443671945412</v>
      </c>
      <c r="EH293" s="83">
        <f>DY293/BU293*1000</f>
        <v>1.5395471165565464</v>
      </c>
      <c r="EI293" s="83">
        <f>DZ293/CD293*1000</f>
        <v>1.022887098836466</v>
      </c>
      <c r="EJ293" s="81">
        <f>EA293/CM293*1000</f>
        <v>0.8228889732877579</v>
      </c>
      <c r="EK293" s="81">
        <f>EB293/CV293*1000</f>
        <v>1.5789806101181076</v>
      </c>
      <c r="EL293" s="81">
        <f>EC293/DN293*1000</f>
        <v>0.62472668207659154</v>
      </c>
      <c r="EM293" s="81">
        <f>ED293/DN293*1000</f>
        <v>0.43730867745361407</v>
      </c>
      <c r="EN293" s="81">
        <f>EE293/DS293*1000</f>
        <v>0</v>
      </c>
      <c r="EO293" s="2"/>
      <c r="EP293" s="83">
        <f>DY293-DX293</f>
        <v>17</v>
      </c>
      <c r="EQ293" s="83">
        <f>DZ293-DY293</f>
        <v>-8</v>
      </c>
      <c r="ER293" s="83">
        <f>EA293-DZ293</f>
        <v>-3</v>
      </c>
      <c r="ES293" s="83">
        <f>EB293-EA293</f>
        <v>12</v>
      </c>
      <c r="ET293" s="83">
        <f>EC293-EB293</f>
        <v>-15</v>
      </c>
      <c r="EU293" s="83">
        <f>ED293-EC293</f>
        <v>-3</v>
      </c>
      <c r="EV293" s="83">
        <f>EE293-ED293</f>
        <v>-7</v>
      </c>
      <c r="EW293" s="2">
        <f>EU293+EV293</f>
        <v>-10</v>
      </c>
      <c r="EX293" s="2">
        <f>SUM(ES293:EV293)</f>
        <v>-13</v>
      </c>
      <c r="EY293" s="54"/>
      <c r="EZ293" s="77">
        <f>BR293</f>
        <v>0.45062443671945412</v>
      </c>
      <c r="FA293" s="83">
        <f>CA293</f>
        <v>1.5395471165565464</v>
      </c>
      <c r="FB293" s="83">
        <f>CJ293</f>
        <v>1.022887098836466</v>
      </c>
      <c r="FC293" s="81">
        <f>CS293</f>
        <v>0.8228889732877579</v>
      </c>
      <c r="FD293" s="83">
        <f>DB293</f>
        <v>1.5789806101181076</v>
      </c>
      <c r="FE293" s="83">
        <f>DP293</f>
        <v>0.43730867745361407</v>
      </c>
      <c r="FF293" s="83">
        <f>DP293</f>
        <v>0.43730867745361407</v>
      </c>
      <c r="FG293" s="83">
        <f>DU293</f>
        <v>0</v>
      </c>
      <c r="FH293" s="2">
        <f>EW293/DE293*1000</f>
        <v>-0.63027858313374518</v>
      </c>
      <c r="FI293" s="2">
        <f>EX293/CM293*1000</f>
        <v>-0.8228889732877579</v>
      </c>
      <c r="FJ293" s="2"/>
      <c r="FK293" s="3">
        <f>EE293</f>
        <v>0</v>
      </c>
    </row>
    <row r="294" spans="1:168" ht="12" customHeight="1" x14ac:dyDescent="0.25">
      <c r="A294" s="2">
        <v>1</v>
      </c>
      <c r="B294" s="10" t="s">
        <v>150</v>
      </c>
      <c r="C294" s="197">
        <v>42010</v>
      </c>
      <c r="D294" s="10"/>
      <c r="E294" s="2" t="s">
        <v>479</v>
      </c>
      <c r="F294" s="33"/>
      <c r="G294" s="33"/>
      <c r="H294" s="33"/>
      <c r="I294" s="33"/>
      <c r="J294" s="33"/>
      <c r="K294" s="33"/>
      <c r="L294" s="33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61"/>
      <c r="X294" s="45"/>
      <c r="Y294" s="3">
        <v>12</v>
      </c>
      <c r="Z294" s="147">
        <v>7</v>
      </c>
      <c r="AA294" s="3">
        <f>SUM(Y294:Z294)</f>
        <v>19</v>
      </c>
      <c r="AB294" s="178"/>
      <c r="AC294" s="178" t="s">
        <v>694</v>
      </c>
      <c r="AD294" s="178"/>
      <c r="AE294" s="178"/>
      <c r="AF294" s="178"/>
      <c r="AG294" s="178"/>
      <c r="AH294" s="178"/>
      <c r="AI294" s="178"/>
      <c r="AJ294" s="178"/>
      <c r="AK294" s="178">
        <v>12</v>
      </c>
      <c r="AL294" s="178" t="s">
        <v>694</v>
      </c>
      <c r="AM294" s="178" t="s">
        <v>694</v>
      </c>
      <c r="AN294" s="178" t="s">
        <v>694</v>
      </c>
      <c r="AO294" s="178"/>
      <c r="AP294" s="178" t="s">
        <v>694</v>
      </c>
      <c r="AQ294" s="178"/>
      <c r="AR294" s="178"/>
      <c r="AS294" s="178" t="s">
        <v>694</v>
      </c>
      <c r="AT294" s="178" t="s">
        <v>694</v>
      </c>
      <c r="AU294" s="29">
        <f>SUM(AB294:AT294)</f>
        <v>12</v>
      </c>
      <c r="AV294" s="178">
        <f>SUM(AB294:AJ294)</f>
        <v>0</v>
      </c>
      <c r="AW294" s="178">
        <f>SUM(AK294:AL294)</f>
        <v>12</v>
      </c>
      <c r="AX294" s="178">
        <f>SUM(AM294:AT294)</f>
        <v>0</v>
      </c>
      <c r="AY294" s="29">
        <f>SUM(AV294:AX294)</f>
        <v>12</v>
      </c>
      <c r="AZ294" s="3"/>
      <c r="BA294" s="2">
        <f>AV294</f>
        <v>0</v>
      </c>
      <c r="BB294" s="2">
        <f>AW294</f>
        <v>12</v>
      </c>
      <c r="BC294" s="2">
        <f>AX294</f>
        <v>0</v>
      </c>
      <c r="BD294" s="3">
        <f>AY294</f>
        <v>12</v>
      </c>
      <c r="BE294" s="3">
        <f>EK294</f>
        <v>1.0390856046678922</v>
      </c>
      <c r="BF294" s="2">
        <f>BA294/CV294*1000</f>
        <v>0</v>
      </c>
      <c r="BG294" s="2">
        <f>BB294/CV294*1000</f>
        <v>0.95915594277036209</v>
      </c>
      <c r="BH294" s="2">
        <f>BC294/CV294*1000</f>
        <v>0</v>
      </c>
      <c r="BI294" s="3">
        <f>BD294/CV294*1000</f>
        <v>0.95915594277036209</v>
      </c>
      <c r="BJ294" s="3"/>
      <c r="BK294" s="21">
        <v>12301</v>
      </c>
      <c r="BL294" s="3">
        <v>12272</v>
      </c>
      <c r="BM294" s="2">
        <v>29</v>
      </c>
      <c r="BN294" s="2">
        <v>29</v>
      </c>
      <c r="BO294" s="45"/>
      <c r="BP294" s="2">
        <f>BN294+BO294</f>
        <v>29</v>
      </c>
      <c r="BQ294" s="2">
        <f>BM294/BL294*1000</f>
        <v>2.3631029986962191</v>
      </c>
      <c r="BR294" s="2">
        <f>BP294/BL294*1000</f>
        <v>2.3631029986962191</v>
      </c>
      <c r="BS294" s="2"/>
      <c r="BT294" s="7">
        <v>12333</v>
      </c>
      <c r="BU294" s="3">
        <v>12320</v>
      </c>
      <c r="BV294" s="2">
        <f>BT294-BU294</f>
        <v>13</v>
      </c>
      <c r="BW294" s="2">
        <v>13</v>
      </c>
      <c r="BX294" s="61"/>
      <c r="BY294" s="2">
        <f>BW294+BX294</f>
        <v>13</v>
      </c>
      <c r="BZ294" s="2">
        <f>BV294/BU294*1000</f>
        <v>1.055194805194805</v>
      </c>
      <c r="CA294" s="2">
        <f>BY294/BU294*1000</f>
        <v>1.055194805194805</v>
      </c>
      <c r="CB294" s="2"/>
      <c r="CC294" s="105">
        <v>12348</v>
      </c>
      <c r="CD294" s="3">
        <v>12340</v>
      </c>
      <c r="CE294" s="2">
        <f>CC294-CD294</f>
        <v>8</v>
      </c>
      <c r="CF294" s="2">
        <v>8</v>
      </c>
      <c r="CG294" s="61"/>
      <c r="CH294" s="2">
        <f>CF294+CG294</f>
        <v>8</v>
      </c>
      <c r="CI294" s="2">
        <f>CE294/CD294*1000</f>
        <v>0.64829821717990266</v>
      </c>
      <c r="CJ294" s="2">
        <f>CH294/CD294*1000</f>
        <v>0.64829821717990266</v>
      </c>
      <c r="CK294" s="2"/>
      <c r="CL294" s="105">
        <v>12396</v>
      </c>
      <c r="CM294" s="3">
        <v>12393</v>
      </c>
      <c r="CN294" s="2">
        <f>CL294-CM294</f>
        <v>3</v>
      </c>
      <c r="CO294" s="2">
        <f>CN294</f>
        <v>3</v>
      </c>
      <c r="CP294" s="61"/>
      <c r="CQ294" s="2">
        <f>CO294+CP294</f>
        <v>3</v>
      </c>
      <c r="CR294" s="2">
        <f>CN294/CM294*1000</f>
        <v>0.24207213749697409</v>
      </c>
      <c r="CS294" s="2">
        <f>CQ294/CM294*1000</f>
        <v>0.24207213749697409</v>
      </c>
      <c r="CT294" s="2"/>
      <c r="CU294" s="132">
        <v>12524</v>
      </c>
      <c r="CV294" s="3">
        <v>12511</v>
      </c>
      <c r="CW294" s="2">
        <f>CU294-CV294</f>
        <v>13</v>
      </c>
      <c r="CX294" s="2">
        <f>CW294</f>
        <v>13</v>
      </c>
      <c r="CY294" s="61"/>
      <c r="CZ294" s="2">
        <f>CX294+CY294</f>
        <v>13</v>
      </c>
      <c r="DA294" s="2">
        <f>CW294/CV294*1000</f>
        <v>1.0390856046678922</v>
      </c>
      <c r="DB294" s="2">
        <f>CZ294/CV294*1000</f>
        <v>1.0390856046678922</v>
      </c>
      <c r="DC294" s="2"/>
      <c r="DD294" s="132">
        <v>12522</v>
      </c>
      <c r="DE294" s="3">
        <v>12512</v>
      </c>
      <c r="DF294" s="2">
        <f>DD294-DE294</f>
        <v>10</v>
      </c>
      <c r="DG294" s="2">
        <f>DF294</f>
        <v>10</v>
      </c>
      <c r="DH294" s="61"/>
      <c r="DI294" s="2">
        <f>DG294+DH294</f>
        <v>10</v>
      </c>
      <c r="DJ294" s="2">
        <f>DF294/DE294*1000</f>
        <v>0.79923273657288996</v>
      </c>
      <c r="DK294" s="2">
        <f>DI294/DE294*1000</f>
        <v>0.79923273657288996</v>
      </c>
      <c r="DL294" s="2"/>
      <c r="DM294" s="132">
        <v>12490</v>
      </c>
      <c r="DN294" s="2">
        <v>12485</v>
      </c>
      <c r="DO294" s="3">
        <f>DM294-DN294</f>
        <v>5</v>
      </c>
      <c r="DP294" s="3">
        <f>DO294/DN294*1000</f>
        <v>0.40048057669203041</v>
      </c>
      <c r="DQ294" s="2"/>
      <c r="DR294" s="132">
        <v>12392</v>
      </c>
      <c r="DS294" s="2">
        <v>12369</v>
      </c>
      <c r="DT294" s="3">
        <f>DR294-DS294</f>
        <v>23</v>
      </c>
      <c r="DU294" s="3">
        <f>DT294/DS294*1000</f>
        <v>1.8594874282480394</v>
      </c>
      <c r="DV294" s="2"/>
      <c r="DW294" s="2"/>
      <c r="DX294" s="77">
        <f>BP294</f>
        <v>29</v>
      </c>
      <c r="DY294" s="83">
        <f>BY294</f>
        <v>13</v>
      </c>
      <c r="DZ294" s="83">
        <f>CH294</f>
        <v>8</v>
      </c>
      <c r="EA294" s="81">
        <f>CQ294</f>
        <v>3</v>
      </c>
      <c r="EB294" s="81">
        <f>CZ294</f>
        <v>13</v>
      </c>
      <c r="EC294" s="81">
        <f>DI294</f>
        <v>10</v>
      </c>
      <c r="ED294" s="81">
        <f>DO294</f>
        <v>5</v>
      </c>
      <c r="EE294" s="81">
        <f>DT294</f>
        <v>23</v>
      </c>
      <c r="EF294" s="2"/>
      <c r="EG294" s="77">
        <f>DX294/BL294*1000</f>
        <v>2.3631029986962191</v>
      </c>
      <c r="EH294" s="83">
        <f>DY294/BU294*1000</f>
        <v>1.055194805194805</v>
      </c>
      <c r="EI294" s="83">
        <f>DZ294/CD294*1000</f>
        <v>0.64829821717990266</v>
      </c>
      <c r="EJ294" s="81">
        <f>EA294/CM294*1000</f>
        <v>0.24207213749697409</v>
      </c>
      <c r="EK294" s="81">
        <f>EB294/CV294*1000</f>
        <v>1.0390856046678922</v>
      </c>
      <c r="EL294" s="81">
        <f>EC294/DN294*1000</f>
        <v>0.80096115338406082</v>
      </c>
      <c r="EM294" s="81">
        <f>ED294/DN294*1000</f>
        <v>0.40048057669203041</v>
      </c>
      <c r="EN294" s="81">
        <f>EE294/DS294*1000</f>
        <v>1.8594874282480394</v>
      </c>
      <c r="EO294" s="2"/>
      <c r="EP294" s="83">
        <f>DY294-DX294</f>
        <v>-16</v>
      </c>
      <c r="EQ294" s="83">
        <f>DZ294-DY294</f>
        <v>-5</v>
      </c>
      <c r="ER294" s="83">
        <f>EA294-DZ294</f>
        <v>-5</v>
      </c>
      <c r="ES294" s="83">
        <f>EB294-EA294</f>
        <v>10</v>
      </c>
      <c r="ET294" s="83">
        <f>EC294-EB294</f>
        <v>-3</v>
      </c>
      <c r="EU294" s="83">
        <f>ED294-EC294</f>
        <v>-5</v>
      </c>
      <c r="EV294" s="83">
        <f>EE294-ED294</f>
        <v>18</v>
      </c>
      <c r="EW294" s="2">
        <f>EU294+EV294</f>
        <v>13</v>
      </c>
      <c r="EX294" s="2">
        <f>SUM(ES294:EV294)</f>
        <v>20</v>
      </c>
      <c r="EY294" s="54"/>
      <c r="EZ294" s="77">
        <f>BR294</f>
        <v>2.3631029986962191</v>
      </c>
      <c r="FA294" s="83">
        <f>CA294</f>
        <v>1.055194805194805</v>
      </c>
      <c r="FB294" s="83">
        <f>CJ294</f>
        <v>0.64829821717990266</v>
      </c>
      <c r="FC294" s="81">
        <f>CS294</f>
        <v>0.24207213749697409</v>
      </c>
      <c r="FD294" s="83">
        <f>DB294</f>
        <v>1.0390856046678922</v>
      </c>
      <c r="FE294" s="83">
        <f>DP294</f>
        <v>0.40048057669203041</v>
      </c>
      <c r="FF294" s="83">
        <f>DP294</f>
        <v>0.40048057669203041</v>
      </c>
      <c r="FG294" s="83">
        <f>DU294</f>
        <v>1.8594874282480394</v>
      </c>
      <c r="FH294" s="2">
        <f>EW294/DE294*1000</f>
        <v>1.0390025575447572</v>
      </c>
      <c r="FI294" s="2">
        <f>EX294/CM294*1000</f>
        <v>1.6138142499798274</v>
      </c>
      <c r="FJ294" s="2"/>
      <c r="FK294" s="3">
        <f>EE294</f>
        <v>23</v>
      </c>
    </row>
    <row r="295" spans="1:168" ht="12" customHeight="1" x14ac:dyDescent="0.25">
      <c r="A295" s="2">
        <v>3</v>
      </c>
      <c r="B295" s="10" t="s">
        <v>154</v>
      </c>
      <c r="C295" s="197">
        <v>92141</v>
      </c>
      <c r="D295" s="10"/>
      <c r="E295" s="2" t="s">
        <v>474</v>
      </c>
      <c r="F295" s="33"/>
      <c r="G295" s="33"/>
      <c r="H295" s="33"/>
      <c r="I295" s="33"/>
      <c r="J295" s="33"/>
      <c r="K295" s="33"/>
      <c r="L295" s="33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61"/>
      <c r="X295" s="45"/>
      <c r="Y295" s="3">
        <v>0</v>
      </c>
      <c r="Z295" s="147">
        <v>13</v>
      </c>
      <c r="AA295" s="3">
        <f>SUM(Y295:Z295)</f>
        <v>13</v>
      </c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29"/>
      <c r="AV295" s="148"/>
      <c r="AW295" s="148"/>
      <c r="AX295" s="148"/>
      <c r="AY295" s="29"/>
      <c r="AZ295" s="3"/>
      <c r="BA295" s="188">
        <f>AV295</f>
        <v>0</v>
      </c>
      <c r="BB295" s="2">
        <f>AW295</f>
        <v>0</v>
      </c>
      <c r="BC295" s="2">
        <f>AX295</f>
        <v>0</v>
      </c>
      <c r="BD295" s="147">
        <f>AY295</f>
        <v>0</v>
      </c>
      <c r="BE295" s="3">
        <f>EK295</f>
        <v>1.4366228312520719</v>
      </c>
      <c r="BF295" s="188">
        <f>BA295/CV295*1000</f>
        <v>0</v>
      </c>
      <c r="BG295" s="2">
        <f>BB295/CV295*1000</f>
        <v>0</v>
      </c>
      <c r="BH295" s="2">
        <f>BC295/CV295*1000</f>
        <v>0</v>
      </c>
      <c r="BI295" s="147">
        <f>BD295/CV295*1000</f>
        <v>0</v>
      </c>
      <c r="BJ295" s="3"/>
      <c r="BK295" s="21">
        <v>8929</v>
      </c>
      <c r="BL295" s="3">
        <v>8928</v>
      </c>
      <c r="BM295" s="2">
        <v>1</v>
      </c>
      <c r="BN295" s="2">
        <v>1</v>
      </c>
      <c r="BO295" s="45"/>
      <c r="BP295" s="2">
        <f>BN295+BO295</f>
        <v>1</v>
      </c>
      <c r="BQ295" s="2">
        <f>BM295/BL295*1000</f>
        <v>0.11200716845878136</v>
      </c>
      <c r="BR295" s="2">
        <f>BP295/BL295*1000</f>
        <v>0.11200716845878136</v>
      </c>
      <c r="BS295" s="2"/>
      <c r="BT295" s="7">
        <v>8979</v>
      </c>
      <c r="BU295" s="3">
        <v>8967</v>
      </c>
      <c r="BV295" s="2">
        <f>BT295-BU295</f>
        <v>12</v>
      </c>
      <c r="BW295" s="2">
        <v>12</v>
      </c>
      <c r="BX295" s="61"/>
      <c r="BY295" s="2">
        <f>BW295+BX295</f>
        <v>12</v>
      </c>
      <c r="BZ295" s="2">
        <f>BV295/BU295*1000</f>
        <v>1.3382402141184342</v>
      </c>
      <c r="CA295" s="2">
        <f>BY295/BU295*1000</f>
        <v>1.3382402141184342</v>
      </c>
      <c r="CB295" s="2"/>
      <c r="CC295" s="105">
        <v>8995</v>
      </c>
      <c r="CD295" s="3">
        <v>9000</v>
      </c>
      <c r="CE295" s="2">
        <f>CC295-CD295</f>
        <v>-5</v>
      </c>
      <c r="CF295" s="2">
        <v>-5</v>
      </c>
      <c r="CG295" s="61"/>
      <c r="CH295" s="2">
        <f>CF295+CG295</f>
        <v>-5</v>
      </c>
      <c r="CI295" s="2">
        <f>CE295/CD295*1000</f>
        <v>-0.55555555555555558</v>
      </c>
      <c r="CJ295" s="2">
        <f>CH295/CD295*1000</f>
        <v>-0.55555555555555558</v>
      </c>
      <c r="CK295" s="2"/>
      <c r="CL295" s="105">
        <v>9073</v>
      </c>
      <c r="CM295" s="3">
        <v>9076</v>
      </c>
      <c r="CN295" s="2">
        <f>CL295-CM295</f>
        <v>-3</v>
      </c>
      <c r="CO295" s="2">
        <f>CN295</f>
        <v>-3</v>
      </c>
      <c r="CP295" s="61"/>
      <c r="CQ295" s="2">
        <f>CO295+CP295</f>
        <v>-3</v>
      </c>
      <c r="CR295" s="2">
        <f>CN295/CM295*1000</f>
        <v>-0.33054208902600263</v>
      </c>
      <c r="CS295" s="2">
        <f>CQ295/CM295*1000</f>
        <v>-0.33054208902600263</v>
      </c>
      <c r="CT295" s="2"/>
      <c r="CU295" s="132">
        <v>9062</v>
      </c>
      <c r="CV295" s="3">
        <v>9049</v>
      </c>
      <c r="CW295" s="2">
        <f>CU295-CV295</f>
        <v>13</v>
      </c>
      <c r="CX295" s="2">
        <f>CW295</f>
        <v>13</v>
      </c>
      <c r="CY295" s="61"/>
      <c r="CZ295" s="2">
        <f>CX295+CY295</f>
        <v>13</v>
      </c>
      <c r="DA295" s="2">
        <f>CW295/CV295*1000</f>
        <v>1.4366228312520719</v>
      </c>
      <c r="DB295" s="2">
        <f>CZ295/CV295*1000</f>
        <v>1.4366228312520719</v>
      </c>
      <c r="DC295" s="2"/>
      <c r="DD295" s="132">
        <v>9185</v>
      </c>
      <c r="DE295" s="3">
        <v>9176</v>
      </c>
      <c r="DF295" s="2">
        <f>DD295-DE295</f>
        <v>9</v>
      </c>
      <c r="DG295" s="2">
        <f>DF295</f>
        <v>9</v>
      </c>
      <c r="DH295" s="61"/>
      <c r="DI295" s="2">
        <f>DG295+DH295</f>
        <v>9</v>
      </c>
      <c r="DJ295" s="2">
        <f>DF295/DE295*1000</f>
        <v>0.98081952920662596</v>
      </c>
      <c r="DK295" s="2">
        <f>DI295/DE295*1000</f>
        <v>0.98081952920662596</v>
      </c>
      <c r="DL295" s="2"/>
      <c r="DM295" s="132">
        <v>9238</v>
      </c>
      <c r="DN295" s="2">
        <v>9232</v>
      </c>
      <c r="DO295" s="3">
        <f>DM295-DN295</f>
        <v>6</v>
      </c>
      <c r="DP295" s="3">
        <f>DO295/DN295*1000</f>
        <v>0.64991334488734842</v>
      </c>
      <c r="DQ295" s="2"/>
      <c r="DR295" s="132">
        <v>9302</v>
      </c>
      <c r="DS295" s="2">
        <v>9282</v>
      </c>
      <c r="DT295" s="3">
        <f>DR295-DS295</f>
        <v>20</v>
      </c>
      <c r="DU295" s="3">
        <f>DT295/DS295*1000</f>
        <v>2.1547080370609786</v>
      </c>
      <c r="DV295" s="2"/>
      <c r="DW295" s="2"/>
      <c r="DX295" s="77">
        <f>BP295</f>
        <v>1</v>
      </c>
      <c r="DY295" s="83">
        <f>BY295</f>
        <v>12</v>
      </c>
      <c r="DZ295" s="83">
        <f>CH295</f>
        <v>-5</v>
      </c>
      <c r="EA295" s="81">
        <f>CQ295</f>
        <v>-3</v>
      </c>
      <c r="EB295" s="81">
        <f>CZ295</f>
        <v>13</v>
      </c>
      <c r="EC295" s="81">
        <f>DI295</f>
        <v>9</v>
      </c>
      <c r="ED295" s="81">
        <f>DO295</f>
        <v>6</v>
      </c>
      <c r="EE295" s="81">
        <f>DT295</f>
        <v>20</v>
      </c>
      <c r="EF295" s="2"/>
      <c r="EG295" s="77">
        <f>DX295/BL295*1000</f>
        <v>0.11200716845878136</v>
      </c>
      <c r="EH295" s="83">
        <f>DY295/BU295*1000</f>
        <v>1.3382402141184342</v>
      </c>
      <c r="EI295" s="83">
        <f>DZ295/CD295*1000</f>
        <v>-0.55555555555555558</v>
      </c>
      <c r="EJ295" s="81">
        <f>EA295/CM295*1000</f>
        <v>-0.33054208902600263</v>
      </c>
      <c r="EK295" s="81">
        <f>EB295/CV295*1000</f>
        <v>1.4366228312520719</v>
      </c>
      <c r="EL295" s="81">
        <f>EC295/DN295*1000</f>
        <v>0.97487001733102252</v>
      </c>
      <c r="EM295" s="81">
        <f>ED295/DN295*1000</f>
        <v>0.64991334488734842</v>
      </c>
      <c r="EN295" s="81">
        <f>EE295/DS295*1000</f>
        <v>2.1547080370609786</v>
      </c>
      <c r="EO295" s="2"/>
      <c r="EP295" s="83">
        <f>DY295-DX295</f>
        <v>11</v>
      </c>
      <c r="EQ295" s="83">
        <f>DZ295-DY295</f>
        <v>-17</v>
      </c>
      <c r="ER295" s="83">
        <f>EA295-DZ295</f>
        <v>2</v>
      </c>
      <c r="ES295" s="83">
        <f>EB295-EA295</f>
        <v>16</v>
      </c>
      <c r="ET295" s="83">
        <f>EC295-EB295</f>
        <v>-4</v>
      </c>
      <c r="EU295" s="83">
        <f>ED295-EC295</f>
        <v>-3</v>
      </c>
      <c r="EV295" s="83">
        <f>EE295-ED295</f>
        <v>14</v>
      </c>
      <c r="EW295" s="2">
        <f>EU295+EV295</f>
        <v>11</v>
      </c>
      <c r="EX295" s="2">
        <f>SUM(ES295:EV295)</f>
        <v>23</v>
      </c>
      <c r="EY295" s="54"/>
      <c r="EZ295" s="77">
        <f>BR295</f>
        <v>0.11200716845878136</v>
      </c>
      <c r="FA295" s="83">
        <f>CA295</f>
        <v>1.3382402141184342</v>
      </c>
      <c r="FB295" s="83">
        <f>CJ295</f>
        <v>-0.55555555555555558</v>
      </c>
      <c r="FC295" s="81">
        <f>CS295</f>
        <v>-0.33054208902600263</v>
      </c>
      <c r="FD295" s="83">
        <f>DB295</f>
        <v>1.4366228312520719</v>
      </c>
      <c r="FE295" s="83">
        <f>DP295</f>
        <v>0.64991334488734842</v>
      </c>
      <c r="FF295" s="83">
        <f>DP295</f>
        <v>0.64991334488734842</v>
      </c>
      <c r="FG295" s="83">
        <f>DU295</f>
        <v>2.1547080370609786</v>
      </c>
      <c r="FH295" s="2">
        <f>EW295/DE295*1000</f>
        <v>1.1987794245858763</v>
      </c>
      <c r="FI295" s="2">
        <f>EX295/CM295*1000</f>
        <v>2.5341560158660204</v>
      </c>
      <c r="FJ295" s="2"/>
      <c r="FK295" s="3">
        <f>EE295</f>
        <v>20</v>
      </c>
    </row>
    <row r="296" spans="1:168" ht="12" customHeight="1" x14ac:dyDescent="0.25">
      <c r="A296" s="2">
        <v>3</v>
      </c>
      <c r="B296" s="10" t="s">
        <v>148</v>
      </c>
      <c r="C296" s="197">
        <v>25050</v>
      </c>
      <c r="D296" s="10"/>
      <c r="E296" s="2" t="s">
        <v>475</v>
      </c>
      <c r="F296" s="33"/>
      <c r="G296" s="33"/>
      <c r="H296" s="33"/>
      <c r="I296" s="33"/>
      <c r="J296" s="33"/>
      <c r="K296" s="33"/>
      <c r="L296" s="33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61"/>
      <c r="X296" s="45"/>
      <c r="Y296" s="3">
        <v>4</v>
      </c>
      <c r="Z296" s="147">
        <v>6</v>
      </c>
      <c r="AA296" s="3">
        <f>SUM(Y296:Z296)</f>
        <v>10</v>
      </c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29"/>
      <c r="AV296" s="148"/>
      <c r="AW296" s="148"/>
      <c r="AX296" s="148"/>
      <c r="AY296" s="29"/>
      <c r="AZ296" s="3"/>
      <c r="BA296" s="188">
        <f>AV296</f>
        <v>0</v>
      </c>
      <c r="BB296" s="2">
        <f>AW296</f>
        <v>0</v>
      </c>
      <c r="BC296" s="2">
        <f>AX296</f>
        <v>0</v>
      </c>
      <c r="BD296" s="147">
        <f>AY296</f>
        <v>0</v>
      </c>
      <c r="BE296" s="3">
        <f>EK296</f>
        <v>0.9508285791904374</v>
      </c>
      <c r="BF296" s="188">
        <f>BA296/CV296*1000</f>
        <v>0</v>
      </c>
      <c r="BG296" s="2">
        <f>BB296/CV296*1000</f>
        <v>0</v>
      </c>
      <c r="BH296" s="2">
        <f>BC296/CV296*1000</f>
        <v>0</v>
      </c>
      <c r="BI296" s="147">
        <f>BD296/CV296*1000</f>
        <v>0</v>
      </c>
      <c r="BJ296" s="3"/>
      <c r="BK296" s="21">
        <v>7488</v>
      </c>
      <c r="BL296" s="3">
        <v>7471</v>
      </c>
      <c r="BM296" s="2">
        <v>17</v>
      </c>
      <c r="BN296" s="2">
        <v>17</v>
      </c>
      <c r="BO296" s="45"/>
      <c r="BP296" s="2">
        <f>BN296+BO296</f>
        <v>17</v>
      </c>
      <c r="BQ296" s="2">
        <f>BM296/BL296*1000</f>
        <v>2.2754651318431267</v>
      </c>
      <c r="BR296" s="2">
        <f>BP296/BL296*1000</f>
        <v>2.2754651318431267</v>
      </c>
      <c r="BS296" s="2"/>
      <c r="BT296" s="7">
        <v>7464</v>
      </c>
      <c r="BU296" s="3">
        <v>7415</v>
      </c>
      <c r="BV296" s="2">
        <f>BT296-BU296</f>
        <v>49</v>
      </c>
      <c r="BW296" s="2">
        <v>49</v>
      </c>
      <c r="BX296" s="61"/>
      <c r="BY296" s="2">
        <f>BW296+BX296</f>
        <v>49</v>
      </c>
      <c r="BZ296" s="2">
        <f>BV296/BU296*1000</f>
        <v>6.6082265677680372</v>
      </c>
      <c r="CA296" s="2">
        <f>BY296/BU296*1000</f>
        <v>6.6082265677680372</v>
      </c>
      <c r="CB296" s="2"/>
      <c r="CC296" s="105">
        <v>7394</v>
      </c>
      <c r="CD296" s="3">
        <v>7381</v>
      </c>
      <c r="CE296" s="2">
        <f>CC296-CD296</f>
        <v>13</v>
      </c>
      <c r="CF296" s="2">
        <v>13</v>
      </c>
      <c r="CG296" s="61"/>
      <c r="CH296" s="2">
        <f>CF296+CG296</f>
        <v>13</v>
      </c>
      <c r="CI296" s="2">
        <f>CE296/CD296*1000</f>
        <v>1.761278959490584</v>
      </c>
      <c r="CJ296" s="2">
        <f>CH296/CD296*1000</f>
        <v>1.761278959490584</v>
      </c>
      <c r="CK296" s="2"/>
      <c r="CL296" s="105">
        <v>7408</v>
      </c>
      <c r="CM296" s="3">
        <v>7400</v>
      </c>
      <c r="CN296" s="2">
        <f>CL296-CM296</f>
        <v>8</v>
      </c>
      <c r="CO296" s="2">
        <f>CN296</f>
        <v>8</v>
      </c>
      <c r="CP296" s="61"/>
      <c r="CQ296" s="2">
        <f>CO296+CP296</f>
        <v>8</v>
      </c>
      <c r="CR296" s="2">
        <f>CN296/CM296*1000</f>
        <v>1.0810810810810811</v>
      </c>
      <c r="CS296" s="2">
        <f>CQ296/CM296*1000</f>
        <v>1.0810810810810811</v>
      </c>
      <c r="CT296" s="2"/>
      <c r="CU296" s="132">
        <v>7369</v>
      </c>
      <c r="CV296" s="3">
        <v>7362</v>
      </c>
      <c r="CW296" s="2">
        <f>CU296-CV296</f>
        <v>7</v>
      </c>
      <c r="CX296" s="2">
        <f>CW296</f>
        <v>7</v>
      </c>
      <c r="CY296" s="61"/>
      <c r="CZ296" s="2">
        <f>CX296+CY296</f>
        <v>7</v>
      </c>
      <c r="DA296" s="2">
        <f>CW296/CV296*1000</f>
        <v>0.9508285791904374</v>
      </c>
      <c r="DB296" s="2">
        <f>CZ296/CV296*1000</f>
        <v>0.9508285791904374</v>
      </c>
      <c r="DC296" s="2"/>
      <c r="DD296" s="132">
        <v>7319</v>
      </c>
      <c r="DE296" s="3">
        <v>7323</v>
      </c>
      <c r="DF296" s="2">
        <f>DD296-DE296</f>
        <v>-4</v>
      </c>
      <c r="DG296" s="2">
        <f>DF296</f>
        <v>-4</v>
      </c>
      <c r="DH296" s="61"/>
      <c r="DI296" s="2">
        <f>DG296+DH296</f>
        <v>-4</v>
      </c>
      <c r="DJ296" s="2">
        <f>DF296/DE296*1000</f>
        <v>-0.54622422504438073</v>
      </c>
      <c r="DK296" s="2">
        <f>DI296/DE296*1000</f>
        <v>-0.54622422504438073</v>
      </c>
      <c r="DL296" s="2"/>
      <c r="DM296" s="132">
        <v>7321</v>
      </c>
      <c r="DN296" s="2">
        <v>7305</v>
      </c>
      <c r="DO296" s="3">
        <f>DM296-DN296</f>
        <v>16</v>
      </c>
      <c r="DP296" s="3">
        <f>DO296/DN296*1000</f>
        <v>2.1902806297056809</v>
      </c>
      <c r="DQ296" s="2"/>
      <c r="DR296" s="132">
        <v>7350</v>
      </c>
      <c r="DS296" s="2">
        <v>7343</v>
      </c>
      <c r="DT296" s="3">
        <f>DR296-DS296</f>
        <v>7</v>
      </c>
      <c r="DU296" s="3">
        <f>DT296/DS296*1000</f>
        <v>0.95328884652049573</v>
      </c>
      <c r="DV296" s="2"/>
      <c r="DW296" s="2"/>
      <c r="DX296" s="77">
        <f>BP296</f>
        <v>17</v>
      </c>
      <c r="DY296" s="83">
        <f>BY296</f>
        <v>49</v>
      </c>
      <c r="DZ296" s="83">
        <f>CH296</f>
        <v>13</v>
      </c>
      <c r="EA296" s="81">
        <f>CQ296</f>
        <v>8</v>
      </c>
      <c r="EB296" s="81">
        <f>CZ296</f>
        <v>7</v>
      </c>
      <c r="EC296" s="81">
        <f>DI296</f>
        <v>-4</v>
      </c>
      <c r="ED296" s="81">
        <f>DO296</f>
        <v>16</v>
      </c>
      <c r="EE296" s="81">
        <f>DT296</f>
        <v>7</v>
      </c>
      <c r="EF296" s="2"/>
      <c r="EG296" s="77">
        <f>DX296/BL296*1000</f>
        <v>2.2754651318431267</v>
      </c>
      <c r="EH296" s="83">
        <f>DY296/BU296*1000</f>
        <v>6.6082265677680372</v>
      </c>
      <c r="EI296" s="83">
        <f>DZ296/CD296*1000</f>
        <v>1.761278959490584</v>
      </c>
      <c r="EJ296" s="81">
        <f>EA296/CM296*1000</f>
        <v>1.0810810810810811</v>
      </c>
      <c r="EK296" s="81">
        <f>EB296/CV296*1000</f>
        <v>0.9508285791904374</v>
      </c>
      <c r="EL296" s="81">
        <f>EC296/DN296*1000</f>
        <v>-0.54757015742642023</v>
      </c>
      <c r="EM296" s="81">
        <f>ED296/DN296*1000</f>
        <v>2.1902806297056809</v>
      </c>
      <c r="EN296" s="81">
        <f>EE296/DS296*1000</f>
        <v>0.95328884652049573</v>
      </c>
      <c r="EO296" s="2"/>
      <c r="EP296" s="83">
        <f>DY296-DX296</f>
        <v>32</v>
      </c>
      <c r="EQ296" s="83">
        <f>DZ296-DY296</f>
        <v>-36</v>
      </c>
      <c r="ER296" s="83">
        <f>EA296-DZ296</f>
        <v>-5</v>
      </c>
      <c r="ES296" s="83">
        <f>EB296-EA296</f>
        <v>-1</v>
      </c>
      <c r="ET296" s="83">
        <f>EC296-EB296</f>
        <v>-11</v>
      </c>
      <c r="EU296" s="83">
        <f>ED296-EC296</f>
        <v>20</v>
      </c>
      <c r="EV296" s="83">
        <f>EE296-ED296</f>
        <v>-9</v>
      </c>
      <c r="EW296" s="2">
        <f>EU296+EV296</f>
        <v>11</v>
      </c>
      <c r="EX296" s="2">
        <f>SUM(ES296:EV296)</f>
        <v>-1</v>
      </c>
      <c r="EY296" s="54"/>
      <c r="EZ296" s="77">
        <f>BR296</f>
        <v>2.2754651318431267</v>
      </c>
      <c r="FA296" s="83">
        <f>CA296</f>
        <v>6.6082265677680372</v>
      </c>
      <c r="FB296" s="83">
        <f>CJ296</f>
        <v>1.761278959490584</v>
      </c>
      <c r="FC296" s="81">
        <f>CS296</f>
        <v>1.0810810810810811</v>
      </c>
      <c r="FD296" s="83">
        <f>DB296</f>
        <v>0.9508285791904374</v>
      </c>
      <c r="FE296" s="83">
        <f>DP296</f>
        <v>2.1902806297056809</v>
      </c>
      <c r="FF296" s="83">
        <f>DP296</f>
        <v>2.1902806297056809</v>
      </c>
      <c r="FG296" s="83">
        <f>DU296</f>
        <v>0.95328884652049573</v>
      </c>
      <c r="FH296" s="2">
        <f>EW296/DE296*1000</f>
        <v>1.5021166188720469</v>
      </c>
      <c r="FI296" s="2">
        <f>EX296/CM296*1000</f>
        <v>-0.13513513513513514</v>
      </c>
      <c r="FJ296" s="2"/>
      <c r="FK296" s="3">
        <f>EE296</f>
        <v>7</v>
      </c>
    </row>
    <row r="297" spans="1:168" ht="12" customHeight="1" x14ac:dyDescent="0.25">
      <c r="A297" s="2">
        <v>3</v>
      </c>
      <c r="B297" s="10" t="s">
        <v>151</v>
      </c>
      <c r="C297" s="197">
        <v>55022</v>
      </c>
      <c r="D297" s="10"/>
      <c r="E297" s="2" t="s">
        <v>476</v>
      </c>
      <c r="F297" s="33"/>
      <c r="G297" s="33"/>
      <c r="H297" s="33"/>
      <c r="I297" s="33"/>
      <c r="J297" s="33"/>
      <c r="K297" s="33"/>
      <c r="L297" s="33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61"/>
      <c r="X297" s="45"/>
      <c r="Y297" s="3">
        <v>52</v>
      </c>
      <c r="Z297" s="147">
        <v>22</v>
      </c>
      <c r="AA297" s="3">
        <f>SUM(Y297:Z297)</f>
        <v>74</v>
      </c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29"/>
      <c r="AV297" s="148"/>
      <c r="AW297" s="148"/>
      <c r="AX297" s="148"/>
      <c r="AY297" s="29"/>
      <c r="AZ297" s="3"/>
      <c r="BA297" s="188">
        <f>AV297</f>
        <v>0</v>
      </c>
      <c r="BB297" s="2">
        <f>AW297</f>
        <v>0</v>
      </c>
      <c r="BC297" s="2">
        <f>AX297</f>
        <v>0</v>
      </c>
      <c r="BD297" s="147">
        <f>AY297</f>
        <v>0</v>
      </c>
      <c r="BE297" s="3">
        <f>EK297</f>
        <v>3.1002539967129836</v>
      </c>
      <c r="BF297" s="188">
        <f>BA297/CV297*1000</f>
        <v>0</v>
      </c>
      <c r="BG297" s="2">
        <f>BB297/CV297*1000</f>
        <v>0</v>
      </c>
      <c r="BH297" s="2">
        <f>BC297/CV297*1000</f>
        <v>0</v>
      </c>
      <c r="BI297" s="147">
        <f>BD297/CV297*1000</f>
        <v>0</v>
      </c>
      <c r="BJ297" s="3"/>
      <c r="BK297" s="21">
        <v>78895</v>
      </c>
      <c r="BL297" s="3">
        <v>78688</v>
      </c>
      <c r="BM297" s="2">
        <v>207</v>
      </c>
      <c r="BN297" s="2">
        <v>207</v>
      </c>
      <c r="BO297" s="45"/>
      <c r="BP297" s="2">
        <f>BN297+BO297</f>
        <v>207</v>
      </c>
      <c r="BQ297" s="2">
        <f>BM297/BL297*1000</f>
        <v>2.6306425376169176</v>
      </c>
      <c r="BR297" s="2">
        <f>BP297/BL297*1000</f>
        <v>2.6306425376169176</v>
      </c>
      <c r="BS297" s="2"/>
      <c r="BT297" s="7">
        <v>79693</v>
      </c>
      <c r="BU297" s="3">
        <v>79412</v>
      </c>
      <c r="BV297" s="2">
        <f>BT297-BU297</f>
        <v>281</v>
      </c>
      <c r="BW297" s="2">
        <v>281</v>
      </c>
      <c r="BX297" s="61"/>
      <c r="BY297" s="2">
        <f>BW297+BX297</f>
        <v>281</v>
      </c>
      <c r="BZ297" s="2">
        <f>BV297/BU297*1000</f>
        <v>3.5385080340502695</v>
      </c>
      <c r="CA297" s="2">
        <f>BY297/BU297*1000</f>
        <v>3.5385080340502695</v>
      </c>
      <c r="CB297" s="2"/>
      <c r="CC297" s="105">
        <v>80313</v>
      </c>
      <c r="CD297" s="3">
        <v>80082</v>
      </c>
      <c r="CE297" s="2">
        <f>CC297-CD297</f>
        <v>231</v>
      </c>
      <c r="CF297" s="2">
        <v>231</v>
      </c>
      <c r="CG297" s="61"/>
      <c r="CH297" s="2">
        <f>CF297+CG297</f>
        <v>231</v>
      </c>
      <c r="CI297" s="2">
        <f>CE297/CD297*1000</f>
        <v>2.88454334307335</v>
      </c>
      <c r="CJ297" s="2">
        <f>CH297/CD297*1000</f>
        <v>2.88454334307335</v>
      </c>
      <c r="CK297" s="2"/>
      <c r="CL297" s="105">
        <v>80527</v>
      </c>
      <c r="CM297" s="3">
        <v>80227</v>
      </c>
      <c r="CN297" s="2">
        <f>CL297-CM297</f>
        <v>300</v>
      </c>
      <c r="CO297" s="2">
        <f>CN297</f>
        <v>300</v>
      </c>
      <c r="CP297" s="61"/>
      <c r="CQ297" s="2">
        <f>CO297+CP297</f>
        <v>300</v>
      </c>
      <c r="CR297" s="2">
        <f>CN297/CM297*1000</f>
        <v>3.7393894823438494</v>
      </c>
      <c r="CS297" s="2">
        <f>CQ297/CM297*1000</f>
        <v>3.7393894823438494</v>
      </c>
      <c r="CT297" s="2"/>
      <c r="CU297" s="132">
        <v>80565</v>
      </c>
      <c r="CV297" s="3">
        <v>80316</v>
      </c>
      <c r="CW297" s="2">
        <f>CU297-CV297</f>
        <v>249</v>
      </c>
      <c r="CX297" s="2">
        <f>CW297</f>
        <v>249</v>
      </c>
      <c r="CY297" s="61"/>
      <c r="CZ297" s="2">
        <f>CX297+CY297</f>
        <v>249</v>
      </c>
      <c r="DA297" s="2">
        <f>CW297/CV297*1000</f>
        <v>3.1002539967129836</v>
      </c>
      <c r="DB297" s="2">
        <f>CZ297/CV297*1000</f>
        <v>3.1002539967129836</v>
      </c>
      <c r="DC297" s="2"/>
      <c r="DD297" s="132">
        <v>80818</v>
      </c>
      <c r="DE297" s="3">
        <v>80648</v>
      </c>
      <c r="DF297" s="2">
        <f>DD297-DE297</f>
        <v>170</v>
      </c>
      <c r="DG297" s="2">
        <f>DF297</f>
        <v>170</v>
      </c>
      <c r="DH297" s="61"/>
      <c r="DI297" s="2">
        <f>DG297+DH297</f>
        <v>170</v>
      </c>
      <c r="DJ297" s="2">
        <f>DF297/DE297*1000</f>
        <v>2.1079258010118043</v>
      </c>
      <c r="DK297" s="2">
        <f>DI297/DE297*1000</f>
        <v>2.1079258010118043</v>
      </c>
      <c r="DL297" s="2"/>
      <c r="DM297" s="132">
        <v>80656</v>
      </c>
      <c r="DN297" s="2">
        <v>80464</v>
      </c>
      <c r="DO297" s="3">
        <f>DM297-DN297</f>
        <v>192</v>
      </c>
      <c r="DP297" s="3">
        <f>DO297/DN297*1000</f>
        <v>2.3861602704314975</v>
      </c>
      <c r="DQ297" s="2"/>
      <c r="DR297" s="132">
        <v>80820</v>
      </c>
      <c r="DS297" s="2">
        <v>80564</v>
      </c>
      <c r="DT297" s="3">
        <f>DR297-DS297</f>
        <v>256</v>
      </c>
      <c r="DU297" s="3">
        <f>DT297/DS297*1000</f>
        <v>3.1775979345613425</v>
      </c>
      <c r="DV297" s="2"/>
      <c r="DW297" s="2"/>
      <c r="DX297" s="77">
        <f>BP297</f>
        <v>207</v>
      </c>
      <c r="DY297" s="83">
        <f>BY297</f>
        <v>281</v>
      </c>
      <c r="DZ297" s="83">
        <f>CH297</f>
        <v>231</v>
      </c>
      <c r="EA297" s="81">
        <f>CQ297</f>
        <v>300</v>
      </c>
      <c r="EB297" s="81">
        <f>CZ297</f>
        <v>249</v>
      </c>
      <c r="EC297" s="81">
        <f>DI297</f>
        <v>170</v>
      </c>
      <c r="ED297" s="81">
        <f>DO297</f>
        <v>192</v>
      </c>
      <c r="EE297" s="81">
        <f>DT297</f>
        <v>256</v>
      </c>
      <c r="EF297" s="2"/>
      <c r="EG297" s="77">
        <f>DX297/BL297*1000</f>
        <v>2.6306425376169176</v>
      </c>
      <c r="EH297" s="83">
        <f>DY297/BU297*1000</f>
        <v>3.5385080340502695</v>
      </c>
      <c r="EI297" s="83">
        <f>DZ297/CD297*1000</f>
        <v>2.88454334307335</v>
      </c>
      <c r="EJ297" s="81">
        <f>EA297/CM297*1000</f>
        <v>3.7393894823438494</v>
      </c>
      <c r="EK297" s="81">
        <f>EB297/CV297*1000</f>
        <v>3.1002539967129836</v>
      </c>
      <c r="EL297" s="81">
        <f>EC297/DN297*1000</f>
        <v>2.1127460727778882</v>
      </c>
      <c r="EM297" s="81">
        <f>ED297/DN297*1000</f>
        <v>2.3861602704314975</v>
      </c>
      <c r="EN297" s="81">
        <f>EE297/DS297*1000</f>
        <v>3.1775979345613425</v>
      </c>
      <c r="EO297" s="2"/>
      <c r="EP297" s="83">
        <f>DY297-DX297</f>
        <v>74</v>
      </c>
      <c r="EQ297" s="83">
        <f>DZ297-DY297</f>
        <v>-50</v>
      </c>
      <c r="ER297" s="83">
        <f>EA297-DZ297</f>
        <v>69</v>
      </c>
      <c r="ES297" s="83">
        <f>EB297-EA297</f>
        <v>-51</v>
      </c>
      <c r="ET297" s="83">
        <f>EC297-EB297</f>
        <v>-79</v>
      </c>
      <c r="EU297" s="83">
        <f>ED297-EC297</f>
        <v>22</v>
      </c>
      <c r="EV297" s="83">
        <f>EE297-ED297</f>
        <v>64</v>
      </c>
      <c r="EW297" s="2">
        <f>EU297+EV297</f>
        <v>86</v>
      </c>
      <c r="EX297" s="2">
        <f>SUM(ES297:EV297)</f>
        <v>-44</v>
      </c>
      <c r="EY297" s="54"/>
      <c r="EZ297" s="77">
        <f>BR297</f>
        <v>2.6306425376169176</v>
      </c>
      <c r="FA297" s="83">
        <f>CA297</f>
        <v>3.5385080340502695</v>
      </c>
      <c r="FB297" s="83">
        <f>CJ297</f>
        <v>2.88454334307335</v>
      </c>
      <c r="FC297" s="81">
        <f>CS297</f>
        <v>3.7393894823438494</v>
      </c>
      <c r="FD297" s="83">
        <f>DB297</f>
        <v>3.1002539967129836</v>
      </c>
      <c r="FE297" s="83">
        <f>DP297</f>
        <v>2.3861602704314975</v>
      </c>
      <c r="FF297" s="83">
        <f>DP297</f>
        <v>2.3861602704314975</v>
      </c>
      <c r="FG297" s="83">
        <f>DU297</f>
        <v>3.1775979345613425</v>
      </c>
      <c r="FH297" s="2">
        <f>EW297/DE297*1000</f>
        <v>1.0663624640412657</v>
      </c>
      <c r="FI297" s="2">
        <f>EX297/CM297*1000</f>
        <v>-0.54844379074376459</v>
      </c>
      <c r="FJ297" s="2"/>
      <c r="FK297" s="3">
        <f>EE297</f>
        <v>256</v>
      </c>
    </row>
    <row r="298" spans="1:168" ht="12" customHeight="1" x14ac:dyDescent="0.25">
      <c r="A298" s="2">
        <v>1</v>
      </c>
      <c r="B298" s="10" t="s">
        <v>153</v>
      </c>
      <c r="C298" s="197">
        <v>73042</v>
      </c>
      <c r="D298" s="10"/>
      <c r="E298" s="192" t="s">
        <v>480</v>
      </c>
      <c r="F298" s="33"/>
      <c r="G298" s="33" t="s">
        <v>176</v>
      </c>
      <c r="H298" s="33" t="s">
        <v>176</v>
      </c>
      <c r="I298" s="33"/>
      <c r="J298" s="33">
        <f>240+120</f>
        <v>360</v>
      </c>
      <c r="K298" s="33">
        <f>SUM(I298+J298)</f>
        <v>360</v>
      </c>
      <c r="L298" s="33"/>
      <c r="M298" s="45">
        <v>172</v>
      </c>
      <c r="N298" s="45">
        <v>120</v>
      </c>
      <c r="O298" s="45"/>
      <c r="P298" s="45"/>
      <c r="Q298" s="45"/>
      <c r="R298" s="45"/>
      <c r="S298" s="45"/>
      <c r="T298" s="45"/>
      <c r="U298" s="45"/>
      <c r="V298" s="45"/>
      <c r="W298" s="61"/>
      <c r="X298" s="45">
        <f>SUM(M298:W298)</f>
        <v>292</v>
      </c>
      <c r="Y298" s="3">
        <v>360</v>
      </c>
      <c r="Z298" s="147"/>
      <c r="AA298" s="3">
        <f>SUM(Y298:Z298)</f>
        <v>360</v>
      </c>
      <c r="AB298" s="178" t="s">
        <v>694</v>
      </c>
      <c r="AC298" s="178">
        <v>335</v>
      </c>
      <c r="AD298" s="178"/>
      <c r="AE298" s="178"/>
      <c r="AF298" s="178"/>
      <c r="AG298" s="178"/>
      <c r="AH298" s="178"/>
      <c r="AI298" s="178"/>
      <c r="AJ298" s="178"/>
      <c r="AK298" s="178" t="s">
        <v>694</v>
      </c>
      <c r="AL298" s="178"/>
      <c r="AM298" s="178" t="s">
        <v>694</v>
      </c>
      <c r="AN298" s="178" t="s">
        <v>694</v>
      </c>
      <c r="AO298" s="178"/>
      <c r="AP298" s="178"/>
      <c r="AQ298" s="178"/>
      <c r="AR298" s="178"/>
      <c r="AS298" s="178">
        <v>25</v>
      </c>
      <c r="AT298" s="178"/>
      <c r="AU298" s="29">
        <f>SUM(AB298:AT298)</f>
        <v>360</v>
      </c>
      <c r="AV298" s="178">
        <f>SUM(AB298:AJ298)</f>
        <v>335</v>
      </c>
      <c r="AW298" s="178">
        <f>SUM(AK298:AL298)</f>
        <v>0</v>
      </c>
      <c r="AX298" s="178">
        <f>SUM(AM298:AT298)</f>
        <v>25</v>
      </c>
      <c r="AY298" s="29">
        <f>SUM(AV298:AX298)</f>
        <v>360</v>
      </c>
      <c r="AZ298" s="3"/>
      <c r="BA298" s="2">
        <f>AV298</f>
        <v>335</v>
      </c>
      <c r="BB298" s="2">
        <f>AW298</f>
        <v>0</v>
      </c>
      <c r="BC298" s="2">
        <f>AX298</f>
        <v>25</v>
      </c>
      <c r="BD298" s="3">
        <f>AY298</f>
        <v>360</v>
      </c>
      <c r="BE298" s="3">
        <f>EK298</f>
        <v>16.416983621827214</v>
      </c>
      <c r="BF298" s="3">
        <f>BA298/CV298*1000</f>
        <v>13.001630055111388</v>
      </c>
      <c r="BG298" s="2">
        <f>BB298/CV298*1000</f>
        <v>0</v>
      </c>
      <c r="BH298" s="2">
        <f>BC298/CV298*1000</f>
        <v>0.97027089963517821</v>
      </c>
      <c r="BI298" s="3">
        <f>BD298/CV298*1000</f>
        <v>13.971900954746566</v>
      </c>
      <c r="BJ298" s="3"/>
      <c r="BK298" s="21">
        <v>25866</v>
      </c>
      <c r="BL298" s="3">
        <v>25576</v>
      </c>
      <c r="BM298" s="2">
        <v>290</v>
      </c>
      <c r="BN298" s="2">
        <v>290</v>
      </c>
      <c r="BO298" s="45"/>
      <c r="BP298" s="2">
        <f>BN298+BO298</f>
        <v>290</v>
      </c>
      <c r="BQ298" s="2">
        <f>BM298/BL298*1000</f>
        <v>11.338755082890209</v>
      </c>
      <c r="BR298" s="2">
        <f>BP298/BL298*1000</f>
        <v>11.338755082890209</v>
      </c>
      <c r="BS298" s="2"/>
      <c r="BT298" s="7">
        <v>25880</v>
      </c>
      <c r="BU298" s="3">
        <v>25653</v>
      </c>
      <c r="BV298" s="2">
        <f>BT298-BU298</f>
        <v>227</v>
      </c>
      <c r="BW298" s="2">
        <v>227</v>
      </c>
      <c r="BX298" s="61"/>
      <c r="BY298" s="2">
        <f>BW298+BX298</f>
        <v>227</v>
      </c>
      <c r="BZ298" s="2">
        <f>BV298/BU298*1000</f>
        <v>8.8488675788406823</v>
      </c>
      <c r="CA298" s="2">
        <f>BY298/BU298*1000</f>
        <v>8.8488675788406823</v>
      </c>
      <c r="CB298" s="2"/>
      <c r="CC298" s="105">
        <v>25952</v>
      </c>
      <c r="CD298" s="3">
        <v>25748</v>
      </c>
      <c r="CE298" s="2">
        <f>CC298-CD298</f>
        <v>204</v>
      </c>
      <c r="CF298" s="2">
        <v>204</v>
      </c>
      <c r="CG298" s="61"/>
      <c r="CH298" s="2">
        <f>CF298+CG298</f>
        <v>204</v>
      </c>
      <c r="CI298" s="2">
        <f>CE298/CD298*1000</f>
        <v>7.9229454714929322</v>
      </c>
      <c r="CJ298" s="2">
        <f>CH298/CD298*1000</f>
        <v>7.9229454714929322</v>
      </c>
      <c r="CK298" s="2"/>
      <c r="CL298" s="105">
        <v>25899</v>
      </c>
      <c r="CM298" s="3">
        <v>25693</v>
      </c>
      <c r="CN298" s="2">
        <f>CL298-CM298</f>
        <v>206</v>
      </c>
      <c r="CO298" s="2">
        <f>CN298</f>
        <v>206</v>
      </c>
      <c r="CP298" s="61"/>
      <c r="CQ298" s="2">
        <f>CO298+CP298</f>
        <v>206</v>
      </c>
      <c r="CR298" s="2">
        <f>CN298/CM298*1000</f>
        <v>8.0177480247538231</v>
      </c>
      <c r="CS298" s="2">
        <f>CQ298/CM298*1000</f>
        <v>8.0177480247538231</v>
      </c>
      <c r="CT298" s="2"/>
      <c r="CU298" s="132">
        <v>26189</v>
      </c>
      <c r="CV298" s="3">
        <v>25766</v>
      </c>
      <c r="CW298" s="2">
        <f>CU298-CV298</f>
        <v>423</v>
      </c>
      <c r="CX298" s="2">
        <f>CW298</f>
        <v>423</v>
      </c>
      <c r="CY298" s="61"/>
      <c r="CZ298" s="2">
        <f>CX298+CY298</f>
        <v>423</v>
      </c>
      <c r="DA298" s="2">
        <f>CW298/CV298*1000</f>
        <v>16.416983621827214</v>
      </c>
      <c r="DB298" s="2">
        <f>CZ298/CV298*1000</f>
        <v>16.416983621827214</v>
      </c>
      <c r="DC298" s="2"/>
      <c r="DD298" s="132">
        <v>26057</v>
      </c>
      <c r="DE298" s="3">
        <v>25779</v>
      </c>
      <c r="DF298" s="2">
        <f>DD298-DE298</f>
        <v>278</v>
      </c>
      <c r="DG298" s="2">
        <f>DF298</f>
        <v>278</v>
      </c>
      <c r="DH298" s="61"/>
      <c r="DI298" s="2">
        <f>DG298+DH298</f>
        <v>278</v>
      </c>
      <c r="DJ298" s="2">
        <f>DF298/DE298*1000</f>
        <v>10.783971449629544</v>
      </c>
      <c r="DK298" s="2">
        <f>DI298/DE298*1000</f>
        <v>10.783971449629544</v>
      </c>
      <c r="DL298" s="2"/>
      <c r="DM298" s="132">
        <v>26074</v>
      </c>
      <c r="DN298" s="2">
        <v>25794</v>
      </c>
      <c r="DO298" s="3">
        <f>DM298-DN298</f>
        <v>280</v>
      </c>
      <c r="DP298" s="3">
        <f>DO298/DN298*1000</f>
        <v>10.855237652167171</v>
      </c>
      <c r="DQ298" s="2"/>
      <c r="DR298" s="132">
        <v>26143</v>
      </c>
      <c r="DS298" s="2">
        <v>25818</v>
      </c>
      <c r="DT298" s="3">
        <f>DR298-DS298</f>
        <v>325</v>
      </c>
      <c r="DU298" s="3">
        <f>DT298/DS298*1000</f>
        <v>12.588116817724069</v>
      </c>
      <c r="DV298" s="2"/>
      <c r="DW298" s="2"/>
      <c r="DX298" s="77">
        <f>BP298</f>
        <v>290</v>
      </c>
      <c r="DY298" s="83">
        <f>BY298</f>
        <v>227</v>
      </c>
      <c r="DZ298" s="83">
        <f>CH298</f>
        <v>204</v>
      </c>
      <c r="EA298" s="81">
        <f>CQ298</f>
        <v>206</v>
      </c>
      <c r="EB298" s="81">
        <f>CZ298</f>
        <v>423</v>
      </c>
      <c r="EC298" s="81">
        <f>DI298</f>
        <v>278</v>
      </c>
      <c r="ED298" s="81">
        <f>DO298</f>
        <v>280</v>
      </c>
      <c r="EE298" s="81">
        <f>DT298</f>
        <v>325</v>
      </c>
      <c r="EF298" s="2"/>
      <c r="EG298" s="77">
        <f>DX298/BL298*1000</f>
        <v>11.338755082890209</v>
      </c>
      <c r="EH298" s="83">
        <f>DY298/BU298*1000</f>
        <v>8.8488675788406823</v>
      </c>
      <c r="EI298" s="83">
        <f>DZ298/CD298*1000</f>
        <v>7.9229454714929322</v>
      </c>
      <c r="EJ298" s="81">
        <f>EA298/CM298*1000</f>
        <v>8.0177480247538231</v>
      </c>
      <c r="EK298" s="81">
        <f>EB298/CV298*1000</f>
        <v>16.416983621827214</v>
      </c>
      <c r="EL298" s="81">
        <f>EC298/DN298*1000</f>
        <v>10.777700240365977</v>
      </c>
      <c r="EM298" s="81">
        <f>ED298/DN298*1000</f>
        <v>10.855237652167171</v>
      </c>
      <c r="EN298" s="81">
        <f>EE298/DS298*1000</f>
        <v>12.588116817724069</v>
      </c>
      <c r="EO298" s="2"/>
      <c r="EP298" s="83">
        <f>DY298-DX298</f>
        <v>-63</v>
      </c>
      <c r="EQ298" s="83">
        <f>DZ298-DY298</f>
        <v>-23</v>
      </c>
      <c r="ER298" s="83">
        <f>EA298-DZ298</f>
        <v>2</v>
      </c>
      <c r="ES298" s="83">
        <f>EB298-EA298</f>
        <v>217</v>
      </c>
      <c r="ET298" s="83">
        <f>EC298-EB298</f>
        <v>-145</v>
      </c>
      <c r="EU298" s="83">
        <f>ED298-EC298</f>
        <v>2</v>
      </c>
      <c r="EV298" s="83">
        <f>EE298-ED298</f>
        <v>45</v>
      </c>
      <c r="EW298" s="2">
        <f>EU298+EV298</f>
        <v>47</v>
      </c>
      <c r="EX298" s="2">
        <f>SUM(ES298:EV298)</f>
        <v>119</v>
      </c>
      <c r="EY298" s="54"/>
      <c r="EZ298" s="77">
        <f>BR298</f>
        <v>11.338755082890209</v>
      </c>
      <c r="FA298" s="83">
        <f>CA298</f>
        <v>8.8488675788406823</v>
      </c>
      <c r="FB298" s="83">
        <f>CJ298</f>
        <v>7.9229454714929322</v>
      </c>
      <c r="FC298" s="81">
        <f>CS298</f>
        <v>8.0177480247538231</v>
      </c>
      <c r="FD298" s="83">
        <f>DB298</f>
        <v>16.416983621827214</v>
      </c>
      <c r="FE298" s="83">
        <f>DP298</f>
        <v>10.855237652167171</v>
      </c>
      <c r="FF298" s="83">
        <f>DP298</f>
        <v>10.855237652167171</v>
      </c>
      <c r="FG298" s="83">
        <f>DU298</f>
        <v>12.588116817724069</v>
      </c>
      <c r="FH298" s="2">
        <f>EW298/DE298*1000</f>
        <v>1.8231894177431243</v>
      </c>
      <c r="FI298" s="2">
        <f>EX298/CM298*1000</f>
        <v>4.6316117230374036</v>
      </c>
      <c r="FJ298" s="2"/>
      <c r="FK298" s="3">
        <f>EE298</f>
        <v>325</v>
      </c>
    </row>
    <row r="299" spans="1:168" ht="12" customHeight="1" x14ac:dyDescent="0.25">
      <c r="A299" s="2">
        <v>1</v>
      </c>
      <c r="B299" s="10" t="s">
        <v>147</v>
      </c>
      <c r="C299" s="197">
        <v>24059</v>
      </c>
      <c r="D299" s="10"/>
      <c r="E299" s="2" t="s">
        <v>481</v>
      </c>
      <c r="F299" s="33"/>
      <c r="G299" s="33"/>
      <c r="H299" s="33"/>
      <c r="I299" s="33"/>
      <c r="J299" s="33"/>
      <c r="K299" s="33"/>
      <c r="L299" s="33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61"/>
      <c r="X299" s="45"/>
      <c r="Y299" s="3">
        <v>12</v>
      </c>
      <c r="Z299" s="147">
        <v>7</v>
      </c>
      <c r="AA299" s="3">
        <f>SUM(Y299:Z299)</f>
        <v>19</v>
      </c>
      <c r="AB299" s="178"/>
      <c r="AC299" s="178"/>
      <c r="AD299" s="178"/>
      <c r="AE299" s="178"/>
      <c r="AF299" s="178"/>
      <c r="AG299" s="178"/>
      <c r="AH299" s="178"/>
      <c r="AI299" s="178"/>
      <c r="AJ299" s="178"/>
      <c r="AK299" s="178">
        <v>12</v>
      </c>
      <c r="AL299" s="178"/>
      <c r="AM299" s="178"/>
      <c r="AN299" s="178"/>
      <c r="AO299" s="178"/>
      <c r="AP299" s="178"/>
      <c r="AQ299" s="178"/>
      <c r="AR299" s="178"/>
      <c r="AS299" s="178"/>
      <c r="AT299" s="178"/>
      <c r="AU299" s="29">
        <f>SUM(AB299:AT299)</f>
        <v>12</v>
      </c>
      <c r="AV299" s="178">
        <f>SUM(AB299:AJ299)</f>
        <v>0</v>
      </c>
      <c r="AW299" s="178">
        <f>SUM(AK299:AL299)</f>
        <v>12</v>
      </c>
      <c r="AX299" s="178">
        <f>SUM(AM299:AT299)</f>
        <v>0</v>
      </c>
      <c r="AY299" s="29">
        <f>SUM(AV299:AX299)</f>
        <v>12</v>
      </c>
      <c r="AZ299" s="3"/>
      <c r="BA299" s="2">
        <f>AV299</f>
        <v>0</v>
      </c>
      <c r="BB299" s="2">
        <f>AW299</f>
        <v>12</v>
      </c>
      <c r="BC299" s="2">
        <f>AX299</f>
        <v>0</v>
      </c>
      <c r="BD299" s="3">
        <f>AY299</f>
        <v>12</v>
      </c>
      <c r="BE299" s="3">
        <f>EK299</f>
        <v>2.5133521834747095</v>
      </c>
      <c r="BF299" s="2">
        <f>BA299/CV299*1000</f>
        <v>0</v>
      </c>
      <c r="BG299" s="2">
        <f>BB299/CV299*1000</f>
        <v>0.7540056550424129</v>
      </c>
      <c r="BH299" s="2">
        <f>BC299/CV299*1000</f>
        <v>0</v>
      </c>
      <c r="BI299" s="3">
        <f>BD299/CV299*1000</f>
        <v>0.7540056550424129</v>
      </c>
      <c r="BJ299" s="3"/>
      <c r="BK299" s="21">
        <v>15574</v>
      </c>
      <c r="BL299" s="3">
        <v>15539</v>
      </c>
      <c r="BM299" s="2">
        <v>35</v>
      </c>
      <c r="BN299" s="2">
        <v>35</v>
      </c>
      <c r="BO299" s="45"/>
      <c r="BP299" s="2">
        <f>BN299+BO299</f>
        <v>35</v>
      </c>
      <c r="BQ299" s="2">
        <f>BM299/BL299*1000</f>
        <v>2.2523971941566381</v>
      </c>
      <c r="BR299" s="2">
        <f>BP299/BL299*1000</f>
        <v>2.2523971941566381</v>
      </c>
      <c r="BS299" s="2"/>
      <c r="BT299" s="7">
        <v>15746</v>
      </c>
      <c r="BU299" s="3">
        <v>15707</v>
      </c>
      <c r="BV299" s="2">
        <f>BT299-BU299</f>
        <v>39</v>
      </c>
      <c r="BW299" s="2">
        <v>39</v>
      </c>
      <c r="BX299" s="61"/>
      <c r="BY299" s="2">
        <f>BW299+BX299</f>
        <v>39</v>
      </c>
      <c r="BZ299" s="2">
        <f>BV299/BU299*1000</f>
        <v>2.4829693767110208</v>
      </c>
      <c r="CA299" s="2">
        <f>BY299/BU299*1000</f>
        <v>2.4829693767110208</v>
      </c>
      <c r="CB299" s="2"/>
      <c r="CC299" s="105">
        <v>15809</v>
      </c>
      <c r="CD299" s="3">
        <v>15776</v>
      </c>
      <c r="CE299" s="2">
        <f>CC299-CD299</f>
        <v>33</v>
      </c>
      <c r="CF299" s="2">
        <v>33</v>
      </c>
      <c r="CG299" s="61"/>
      <c r="CH299" s="2">
        <f>CF299+CG299</f>
        <v>33</v>
      </c>
      <c r="CI299" s="2">
        <f>CE299/CD299*1000</f>
        <v>2.0917849898580121</v>
      </c>
      <c r="CJ299" s="2">
        <f>CH299/CD299*1000</f>
        <v>2.0917849898580121</v>
      </c>
      <c r="CK299" s="2"/>
      <c r="CL299" s="105">
        <v>15835</v>
      </c>
      <c r="CM299" s="3">
        <v>15793</v>
      </c>
      <c r="CN299" s="2">
        <f>CL299-CM299</f>
        <v>42</v>
      </c>
      <c r="CO299" s="2">
        <f>CN299</f>
        <v>42</v>
      </c>
      <c r="CP299" s="61"/>
      <c r="CQ299" s="2">
        <f>CO299+CP299</f>
        <v>42</v>
      </c>
      <c r="CR299" s="2">
        <f>CN299/CM299*1000</f>
        <v>2.6594060659785979</v>
      </c>
      <c r="CS299" s="2">
        <f>CQ299/CM299*1000</f>
        <v>2.6594060659785979</v>
      </c>
      <c r="CT299" s="2"/>
      <c r="CU299" s="132">
        <v>15955</v>
      </c>
      <c r="CV299" s="3">
        <v>15915</v>
      </c>
      <c r="CW299" s="2">
        <f>CU299-CV299</f>
        <v>40</v>
      </c>
      <c r="CX299" s="2">
        <f>CW299</f>
        <v>40</v>
      </c>
      <c r="CY299" s="61"/>
      <c r="CZ299" s="2">
        <f>CX299+CY299</f>
        <v>40</v>
      </c>
      <c r="DA299" s="2">
        <f>CW299/CV299*1000</f>
        <v>2.5133521834747095</v>
      </c>
      <c r="DB299" s="2">
        <f>CZ299/CV299*1000</f>
        <v>2.5133521834747095</v>
      </c>
      <c r="DC299" s="2"/>
      <c r="DD299" s="132">
        <v>15946</v>
      </c>
      <c r="DE299" s="3">
        <v>15917</v>
      </c>
      <c r="DF299" s="2">
        <f>DD299-DE299</f>
        <v>29</v>
      </c>
      <c r="DG299" s="2">
        <f>DF299</f>
        <v>29</v>
      </c>
      <c r="DH299" s="61"/>
      <c r="DI299" s="2">
        <f>DG299+DH299</f>
        <v>29</v>
      </c>
      <c r="DJ299" s="2">
        <f>DF299/DE299*1000</f>
        <v>1.8219513727461205</v>
      </c>
      <c r="DK299" s="2">
        <f>DI299/DE299*1000</f>
        <v>1.8219513727461205</v>
      </c>
      <c r="DL299" s="2"/>
      <c r="DM299" s="132">
        <v>15974</v>
      </c>
      <c r="DN299" s="2">
        <v>15953</v>
      </c>
      <c r="DO299" s="3">
        <f>DM299-DN299</f>
        <v>21</v>
      </c>
      <c r="DP299" s="3">
        <f>DO299/DN299*1000</f>
        <v>1.3163668275559457</v>
      </c>
      <c r="DQ299" s="2"/>
      <c r="DR299" s="132">
        <v>15970</v>
      </c>
      <c r="DS299" s="2">
        <v>15946</v>
      </c>
      <c r="DT299" s="3">
        <f>DR299-DS299</f>
        <v>24</v>
      </c>
      <c r="DU299" s="3">
        <f>DT299/DS299*1000</f>
        <v>1.5050796437978178</v>
      </c>
      <c r="DV299" s="2"/>
      <c r="DW299" s="2"/>
      <c r="DX299" s="77">
        <f>BP299</f>
        <v>35</v>
      </c>
      <c r="DY299" s="83">
        <f>BY299</f>
        <v>39</v>
      </c>
      <c r="DZ299" s="83">
        <f>CH299</f>
        <v>33</v>
      </c>
      <c r="EA299" s="81">
        <f>CQ299</f>
        <v>42</v>
      </c>
      <c r="EB299" s="81">
        <f>CZ299</f>
        <v>40</v>
      </c>
      <c r="EC299" s="81">
        <f>DI299</f>
        <v>29</v>
      </c>
      <c r="ED299" s="81">
        <f>DO299</f>
        <v>21</v>
      </c>
      <c r="EE299" s="81">
        <f>DT299</f>
        <v>24</v>
      </c>
      <c r="EF299" s="2"/>
      <c r="EG299" s="77">
        <f>DX299/BL299*1000</f>
        <v>2.2523971941566381</v>
      </c>
      <c r="EH299" s="83">
        <f>DY299/BU299*1000</f>
        <v>2.4829693767110208</v>
      </c>
      <c r="EI299" s="83">
        <f>DZ299/CD299*1000</f>
        <v>2.0917849898580121</v>
      </c>
      <c r="EJ299" s="81">
        <f>EA299/CM299*1000</f>
        <v>2.6594060659785979</v>
      </c>
      <c r="EK299" s="81">
        <f>EB299/CV299*1000</f>
        <v>2.5133521834747095</v>
      </c>
      <c r="EL299" s="81">
        <f>EC299/DN299*1000</f>
        <v>1.8178399047201153</v>
      </c>
      <c r="EM299" s="81">
        <f>ED299/DN299*1000</f>
        <v>1.3163668275559457</v>
      </c>
      <c r="EN299" s="81">
        <f>EE299/DS299*1000</f>
        <v>1.5050796437978178</v>
      </c>
      <c r="EO299" s="2"/>
      <c r="EP299" s="83">
        <f>DY299-DX299</f>
        <v>4</v>
      </c>
      <c r="EQ299" s="83">
        <f>DZ299-DY299</f>
        <v>-6</v>
      </c>
      <c r="ER299" s="83">
        <f>EA299-DZ299</f>
        <v>9</v>
      </c>
      <c r="ES299" s="83">
        <f>EB299-EA299</f>
        <v>-2</v>
      </c>
      <c r="ET299" s="83">
        <f>EC299-EB299</f>
        <v>-11</v>
      </c>
      <c r="EU299" s="83">
        <f>ED299-EC299</f>
        <v>-8</v>
      </c>
      <c r="EV299" s="83">
        <f>EE299-ED299</f>
        <v>3</v>
      </c>
      <c r="EW299" s="2">
        <f>EU299+EV299</f>
        <v>-5</v>
      </c>
      <c r="EX299" s="2">
        <f>SUM(ES299:EV299)</f>
        <v>-18</v>
      </c>
      <c r="EY299" s="54"/>
      <c r="EZ299" s="77">
        <f>BR299</f>
        <v>2.2523971941566381</v>
      </c>
      <c r="FA299" s="83">
        <f>CA299</f>
        <v>2.4829693767110208</v>
      </c>
      <c r="FB299" s="83">
        <f>CJ299</f>
        <v>2.0917849898580121</v>
      </c>
      <c r="FC299" s="81">
        <f>CS299</f>
        <v>2.6594060659785979</v>
      </c>
      <c r="FD299" s="83">
        <f>DB299</f>
        <v>2.5133521834747095</v>
      </c>
      <c r="FE299" s="83">
        <f>DP299</f>
        <v>1.3163668275559457</v>
      </c>
      <c r="FF299" s="83">
        <f>DP299</f>
        <v>1.3163668275559457</v>
      </c>
      <c r="FG299" s="83">
        <f>DU299</f>
        <v>1.5050796437978178</v>
      </c>
      <c r="FH299" s="2">
        <f>EW299/DE299*1000</f>
        <v>-0.31412954702519319</v>
      </c>
      <c r="FI299" s="2">
        <f>EX299/CM299*1000</f>
        <v>-1.1397454568479706</v>
      </c>
      <c r="FJ299" s="2"/>
      <c r="FK299" s="3">
        <f>EE299</f>
        <v>24</v>
      </c>
    </row>
    <row r="300" spans="1:168" ht="12" customHeight="1" x14ac:dyDescent="0.25">
      <c r="A300" s="2">
        <v>1</v>
      </c>
      <c r="B300" s="10" t="s">
        <v>149</v>
      </c>
      <c r="C300" s="197">
        <v>33040</v>
      </c>
      <c r="D300" s="10"/>
      <c r="E300" s="192" t="s">
        <v>721</v>
      </c>
      <c r="F300" s="33" t="s">
        <v>176</v>
      </c>
      <c r="G300" s="33"/>
      <c r="H300" s="33" t="s">
        <v>176</v>
      </c>
      <c r="I300" s="33">
        <v>297</v>
      </c>
      <c r="J300" s="33"/>
      <c r="K300" s="33">
        <f>SUM(I300+J300)</f>
        <v>297</v>
      </c>
      <c r="L300" s="33"/>
      <c r="M300" s="45">
        <v>327</v>
      </c>
      <c r="N300" s="45"/>
      <c r="O300" s="45"/>
      <c r="P300" s="45"/>
      <c r="Q300" s="45"/>
      <c r="R300" s="45"/>
      <c r="S300" s="45"/>
      <c r="T300" s="45"/>
      <c r="U300" s="45"/>
      <c r="V300" s="45"/>
      <c r="W300" s="61"/>
      <c r="X300" s="45">
        <f>SUM(M300:W300)</f>
        <v>327</v>
      </c>
      <c r="Y300" s="3">
        <v>307</v>
      </c>
      <c r="Z300" s="147"/>
      <c r="AA300" s="3">
        <f>SUM(Y300:Z300)</f>
        <v>307</v>
      </c>
      <c r="AB300" s="178">
        <v>217</v>
      </c>
      <c r="AC300" s="178"/>
      <c r="AD300" s="178"/>
      <c r="AE300" s="178"/>
      <c r="AF300" s="178"/>
      <c r="AG300" s="178"/>
      <c r="AH300" s="178"/>
      <c r="AI300" s="178"/>
      <c r="AJ300" s="178"/>
      <c r="AK300" s="178">
        <v>15</v>
      </c>
      <c r="AL300" s="178"/>
      <c r="AM300" s="178">
        <v>50</v>
      </c>
      <c r="AN300" s="178"/>
      <c r="AO300" s="178"/>
      <c r="AP300" s="178"/>
      <c r="AQ300" s="178"/>
      <c r="AR300" s="178"/>
      <c r="AS300" s="178"/>
      <c r="AT300" s="178"/>
      <c r="AU300" s="29">
        <f>SUM(AB300:AT300)</f>
        <v>282</v>
      </c>
      <c r="AV300" s="178">
        <f>SUM(AB300:AJ300)</f>
        <v>217</v>
      </c>
      <c r="AW300" s="178">
        <f>SUM(AK300:AL300)</f>
        <v>15</v>
      </c>
      <c r="AX300" s="178">
        <f>SUM(AM300:AT300)</f>
        <v>50</v>
      </c>
      <c r="AY300" s="29">
        <f>SUM(AV300:AX300)</f>
        <v>282</v>
      </c>
      <c r="AZ300" s="3"/>
      <c r="BA300" s="2">
        <f>AV300</f>
        <v>217</v>
      </c>
      <c r="BB300" s="2">
        <f>AW300</f>
        <v>15</v>
      </c>
      <c r="BC300" s="2">
        <f>AX300</f>
        <v>50</v>
      </c>
      <c r="BD300" s="3">
        <f>AY300</f>
        <v>282</v>
      </c>
      <c r="BE300" s="3">
        <f>EK300</f>
        <v>43.626276635985377</v>
      </c>
      <c r="BF300" s="3">
        <f>BA300/CV300*1000</f>
        <v>27.360988526037072</v>
      </c>
      <c r="BG300" s="2">
        <f>BB300/CV300*1000</f>
        <v>1.8913125709242213</v>
      </c>
      <c r="BH300" s="2">
        <f>BC300/CV300*1000</f>
        <v>6.3043752364140717</v>
      </c>
      <c r="BI300" s="3">
        <f>BD300/CV300*1000</f>
        <v>35.556676333375364</v>
      </c>
      <c r="BJ300" s="3"/>
      <c r="BK300" s="21">
        <v>8141</v>
      </c>
      <c r="BL300" s="3">
        <v>7983</v>
      </c>
      <c r="BM300" s="2">
        <v>158</v>
      </c>
      <c r="BN300" s="2">
        <v>158</v>
      </c>
      <c r="BO300" s="45"/>
      <c r="BP300" s="2">
        <f>BN300+BO300</f>
        <v>158</v>
      </c>
      <c r="BQ300" s="2">
        <f>BM300/BL300*1000</f>
        <v>19.792058123512465</v>
      </c>
      <c r="BR300" s="2">
        <f>BP300/BL300*1000</f>
        <v>19.792058123512465</v>
      </c>
      <c r="BS300" s="2"/>
      <c r="BT300" s="7">
        <v>8163</v>
      </c>
      <c r="BU300" s="3">
        <v>8014</v>
      </c>
      <c r="BV300" s="2">
        <f>BT300-BU300</f>
        <v>149</v>
      </c>
      <c r="BW300" s="2">
        <v>149</v>
      </c>
      <c r="BX300" s="61"/>
      <c r="BY300" s="2">
        <f>BW300+BX300</f>
        <v>149</v>
      </c>
      <c r="BZ300" s="2">
        <f>BV300/BU300*1000</f>
        <v>18.59246318941852</v>
      </c>
      <c r="CA300" s="2">
        <f>BY300/BU300*1000</f>
        <v>18.59246318941852</v>
      </c>
      <c r="CB300" s="2"/>
      <c r="CC300" s="105">
        <v>8100</v>
      </c>
      <c r="CD300" s="3">
        <v>8008</v>
      </c>
      <c r="CE300" s="2">
        <f>CC300-CD300</f>
        <v>92</v>
      </c>
      <c r="CF300" s="2">
        <v>92</v>
      </c>
      <c r="CG300" s="61"/>
      <c r="CH300" s="2">
        <f>CF300+CG300</f>
        <v>92</v>
      </c>
      <c r="CI300" s="2">
        <f>CE300/CD300*1000</f>
        <v>11.488511488511488</v>
      </c>
      <c r="CJ300" s="2">
        <f>CH300/CD300*1000</f>
        <v>11.488511488511488</v>
      </c>
      <c r="CK300" s="2"/>
      <c r="CL300" s="105">
        <v>8143</v>
      </c>
      <c r="CM300" s="3">
        <v>8011</v>
      </c>
      <c r="CN300" s="2">
        <f>CL300-CM300</f>
        <v>132</v>
      </c>
      <c r="CO300" s="2">
        <f>CN300</f>
        <v>132</v>
      </c>
      <c r="CP300" s="61"/>
      <c r="CQ300" s="2">
        <f>CO300+CP300</f>
        <v>132</v>
      </c>
      <c r="CR300" s="2">
        <f>CN300/CM300*1000</f>
        <v>16.477343652477845</v>
      </c>
      <c r="CS300" s="2">
        <f>CQ300/CM300*1000</f>
        <v>16.477343652477845</v>
      </c>
      <c r="CT300" s="2"/>
      <c r="CU300" s="132">
        <v>8277</v>
      </c>
      <c r="CV300" s="3">
        <v>7931</v>
      </c>
      <c r="CW300" s="2">
        <f>CU300-CV300</f>
        <v>346</v>
      </c>
      <c r="CX300" s="2">
        <f>CW300</f>
        <v>346</v>
      </c>
      <c r="CY300" s="61"/>
      <c r="CZ300" s="2">
        <f>CX300+CY300</f>
        <v>346</v>
      </c>
      <c r="DA300" s="2">
        <f>CW300/CV300*1000</f>
        <v>43.626276635985377</v>
      </c>
      <c r="DB300" s="2">
        <f>CZ300/CV300*1000</f>
        <v>43.626276635985377</v>
      </c>
      <c r="DC300" s="2"/>
      <c r="DD300" s="132">
        <v>8200</v>
      </c>
      <c r="DE300" s="3">
        <v>7941</v>
      </c>
      <c r="DF300" s="2">
        <f>DD300-DE300</f>
        <v>259</v>
      </c>
      <c r="DG300" s="2">
        <f>DF300</f>
        <v>259</v>
      </c>
      <c r="DH300" s="61"/>
      <c r="DI300" s="2">
        <f>DG300+DH300</f>
        <v>259</v>
      </c>
      <c r="DJ300" s="2">
        <f>DF300/DE300*1000</f>
        <v>32.615539604583809</v>
      </c>
      <c r="DK300" s="2">
        <f>DI300/DE300*1000</f>
        <v>32.615539604583809</v>
      </c>
      <c r="DL300" s="2"/>
      <c r="DM300" s="132">
        <v>8131</v>
      </c>
      <c r="DN300" s="2">
        <v>7907</v>
      </c>
      <c r="DO300" s="3">
        <f>DM300-DN300</f>
        <v>224</v>
      </c>
      <c r="DP300" s="3">
        <f>DO300/DN300*1000</f>
        <v>28.329328443151638</v>
      </c>
      <c r="DQ300" s="2"/>
      <c r="DR300" s="132">
        <v>8055</v>
      </c>
      <c r="DS300" s="2">
        <v>7812</v>
      </c>
      <c r="DT300" s="3">
        <f>DR300-DS300</f>
        <v>243</v>
      </c>
      <c r="DU300" s="3">
        <f>DT300/DS300*1000</f>
        <v>31.105990783410139</v>
      </c>
      <c r="DV300" s="2"/>
      <c r="DW300" s="2"/>
      <c r="DX300" s="77">
        <f>BP300</f>
        <v>158</v>
      </c>
      <c r="DY300" s="83">
        <f>BY300</f>
        <v>149</v>
      </c>
      <c r="DZ300" s="83">
        <f>CH300</f>
        <v>92</v>
      </c>
      <c r="EA300" s="81">
        <f>CQ300</f>
        <v>132</v>
      </c>
      <c r="EB300" s="81">
        <f>CZ300</f>
        <v>346</v>
      </c>
      <c r="EC300" s="81">
        <f>DI300</f>
        <v>259</v>
      </c>
      <c r="ED300" s="81">
        <f>DO300</f>
        <v>224</v>
      </c>
      <c r="EE300" s="81">
        <f>DT300</f>
        <v>243</v>
      </c>
      <c r="EF300" s="2"/>
      <c r="EG300" s="77">
        <f>DX300/BL300*1000</f>
        <v>19.792058123512465</v>
      </c>
      <c r="EH300" s="83">
        <f>DY300/BU300*1000</f>
        <v>18.59246318941852</v>
      </c>
      <c r="EI300" s="83">
        <f>DZ300/CD300*1000</f>
        <v>11.488511488511488</v>
      </c>
      <c r="EJ300" s="81">
        <f>EA300/CM300*1000</f>
        <v>16.477343652477845</v>
      </c>
      <c r="EK300" s="81">
        <f>EB300/CV300*1000</f>
        <v>43.626276635985377</v>
      </c>
      <c r="EL300" s="81">
        <f>EC300/DN300*1000</f>
        <v>32.755786012394083</v>
      </c>
      <c r="EM300" s="81">
        <f>ED300/DN300*1000</f>
        <v>28.329328443151638</v>
      </c>
      <c r="EN300" s="81">
        <f>EE300/DS300*1000</f>
        <v>31.105990783410139</v>
      </c>
      <c r="EO300" s="2"/>
      <c r="EP300" s="83">
        <f>DY300-DX300</f>
        <v>-9</v>
      </c>
      <c r="EQ300" s="83">
        <f>DZ300-DY300</f>
        <v>-57</v>
      </c>
      <c r="ER300" s="83">
        <f>EA300-DZ300</f>
        <v>40</v>
      </c>
      <c r="ES300" s="83">
        <f>EB300-EA300</f>
        <v>214</v>
      </c>
      <c r="ET300" s="83">
        <f>EC300-EB300</f>
        <v>-87</v>
      </c>
      <c r="EU300" s="83">
        <f>ED300-EC300</f>
        <v>-35</v>
      </c>
      <c r="EV300" s="83">
        <f>EE300-ED300</f>
        <v>19</v>
      </c>
      <c r="EW300" s="2">
        <f>EU300+EV300</f>
        <v>-16</v>
      </c>
      <c r="EX300" s="2">
        <f>SUM(ES300:EV300)</f>
        <v>111</v>
      </c>
      <c r="EY300" s="54"/>
      <c r="EZ300" s="77">
        <f>BR300</f>
        <v>19.792058123512465</v>
      </c>
      <c r="FA300" s="83">
        <f>CA300</f>
        <v>18.59246318941852</v>
      </c>
      <c r="FB300" s="83">
        <f>CJ300</f>
        <v>11.488511488511488</v>
      </c>
      <c r="FC300" s="81">
        <f>CS300</f>
        <v>16.477343652477845</v>
      </c>
      <c r="FD300" s="83">
        <f>DB300</f>
        <v>43.626276635985377</v>
      </c>
      <c r="FE300" s="83">
        <f>DP300</f>
        <v>28.329328443151638</v>
      </c>
      <c r="FF300" s="83">
        <f>DP300</f>
        <v>28.329328443151638</v>
      </c>
      <c r="FG300" s="83">
        <f>DU300</f>
        <v>31.105990783410139</v>
      </c>
      <c r="FH300" s="2">
        <f>EW300/DE300*1000</f>
        <v>-2.0148595894723584</v>
      </c>
      <c r="FI300" s="2">
        <f>EX300/CM300*1000</f>
        <v>13.855948071401821</v>
      </c>
      <c r="FJ300" s="2"/>
      <c r="FK300" s="3">
        <f>EE300</f>
        <v>243</v>
      </c>
    </row>
    <row r="301" spans="1:168" ht="12" customHeight="1" x14ac:dyDescent="0.25">
      <c r="A301" s="2">
        <v>3</v>
      </c>
      <c r="B301" s="10" t="s">
        <v>155</v>
      </c>
      <c r="C301" s="197">
        <v>83031</v>
      </c>
      <c r="D301" s="10"/>
      <c r="E301" s="2" t="s">
        <v>477</v>
      </c>
      <c r="F301" s="33"/>
      <c r="G301" s="33"/>
      <c r="H301" s="33"/>
      <c r="I301" s="33"/>
      <c r="J301" s="33"/>
      <c r="K301" s="33"/>
      <c r="L301" s="33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61"/>
      <c r="X301" s="45"/>
      <c r="Y301" s="3">
        <v>0</v>
      </c>
      <c r="Z301" s="147">
        <v>6</v>
      </c>
      <c r="AA301" s="3">
        <f>SUM(Y301:Z301)</f>
        <v>6</v>
      </c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29"/>
      <c r="AV301" s="148"/>
      <c r="AW301" s="148"/>
      <c r="AX301" s="148"/>
      <c r="AY301" s="29"/>
      <c r="AZ301" s="3"/>
      <c r="BA301" s="188">
        <f>AV301</f>
        <v>0</v>
      </c>
      <c r="BB301" s="2">
        <f>AW301</f>
        <v>0</v>
      </c>
      <c r="BC301" s="2">
        <f>AX301</f>
        <v>0</v>
      </c>
      <c r="BD301" s="147">
        <f>AY301</f>
        <v>0</v>
      </c>
      <c r="BE301" s="3">
        <f>EK301</f>
        <v>3.5868005738880919</v>
      </c>
      <c r="BF301" s="188">
        <f>BA301/CV301*1000</f>
        <v>0</v>
      </c>
      <c r="BG301" s="2">
        <f>BB301/CV301*1000</f>
        <v>0</v>
      </c>
      <c r="BH301" s="2">
        <f>BC301/CV301*1000</f>
        <v>0</v>
      </c>
      <c r="BI301" s="147">
        <f>BD301/CV301*1000</f>
        <v>0</v>
      </c>
      <c r="BJ301" s="3"/>
      <c r="BK301" s="21">
        <v>4249</v>
      </c>
      <c r="BL301" s="3">
        <v>4249</v>
      </c>
      <c r="BM301" s="2">
        <v>0</v>
      </c>
      <c r="BN301" s="2">
        <v>0</v>
      </c>
      <c r="BO301" s="45"/>
      <c r="BP301" s="2">
        <f>BN301+BO301</f>
        <v>0</v>
      </c>
      <c r="BQ301" s="2">
        <f>BM301/BL301*1000</f>
        <v>0</v>
      </c>
      <c r="BR301" s="2">
        <f>BP301/BL301*1000</f>
        <v>0</v>
      </c>
      <c r="BS301" s="2"/>
      <c r="BT301" s="7">
        <v>4191</v>
      </c>
      <c r="BU301" s="3">
        <v>4190</v>
      </c>
      <c r="BV301" s="2">
        <f>BT301-BU301</f>
        <v>1</v>
      </c>
      <c r="BW301" s="2">
        <v>1</v>
      </c>
      <c r="BX301" s="61"/>
      <c r="BY301" s="2">
        <f>BW301+BX301</f>
        <v>1</v>
      </c>
      <c r="BZ301" s="2">
        <f>BV301/BU301*1000</f>
        <v>0.23866348448687352</v>
      </c>
      <c r="CA301" s="2">
        <f>BY301/BU301*1000</f>
        <v>0.23866348448687352</v>
      </c>
      <c r="CB301" s="2"/>
      <c r="CC301" s="105">
        <v>4200</v>
      </c>
      <c r="CD301" s="3">
        <v>4198</v>
      </c>
      <c r="CE301" s="2">
        <f>CC301-CD301</f>
        <v>2</v>
      </c>
      <c r="CF301" s="2">
        <v>2</v>
      </c>
      <c r="CG301" s="61"/>
      <c r="CH301" s="2">
        <f>CF301+CG301</f>
        <v>2</v>
      </c>
      <c r="CI301" s="2">
        <f>CE301/CD301*1000</f>
        <v>0.47641734159123389</v>
      </c>
      <c r="CJ301" s="2">
        <f>CH301/CD301*1000</f>
        <v>0.47641734159123389</v>
      </c>
      <c r="CK301" s="2"/>
      <c r="CL301" s="105">
        <v>4164</v>
      </c>
      <c r="CM301" s="3">
        <v>4158</v>
      </c>
      <c r="CN301" s="2">
        <f>CL301-CM301</f>
        <v>6</v>
      </c>
      <c r="CO301" s="2">
        <f>CN301</f>
        <v>6</v>
      </c>
      <c r="CP301" s="61"/>
      <c r="CQ301" s="2">
        <f>CO301+CP301</f>
        <v>6</v>
      </c>
      <c r="CR301" s="2">
        <f>CN301/CM301*1000</f>
        <v>1.4430014430014431</v>
      </c>
      <c r="CS301" s="2">
        <f>CQ301/CM301*1000</f>
        <v>1.4430014430014431</v>
      </c>
      <c r="CT301" s="2"/>
      <c r="CU301" s="132">
        <v>4197</v>
      </c>
      <c r="CV301" s="3">
        <v>4182</v>
      </c>
      <c r="CW301" s="2">
        <f>CU301-CV301</f>
        <v>15</v>
      </c>
      <c r="CX301" s="2">
        <f>CW301</f>
        <v>15</v>
      </c>
      <c r="CY301" s="61"/>
      <c r="CZ301" s="2">
        <f>CX301+CY301</f>
        <v>15</v>
      </c>
      <c r="DA301" s="2">
        <f>CW301/CV301*1000</f>
        <v>3.5868005738880919</v>
      </c>
      <c r="DB301" s="2">
        <f>CZ301/CV301*1000</f>
        <v>3.5868005738880919</v>
      </c>
      <c r="DC301" s="2"/>
      <c r="DD301" s="132">
        <v>4168</v>
      </c>
      <c r="DE301" s="3">
        <v>4159</v>
      </c>
      <c r="DF301" s="2">
        <f>DD301-DE301</f>
        <v>9</v>
      </c>
      <c r="DG301" s="2">
        <f>DF301</f>
        <v>9</v>
      </c>
      <c r="DH301" s="61"/>
      <c r="DI301" s="2">
        <f>DG301+DH301</f>
        <v>9</v>
      </c>
      <c r="DJ301" s="2">
        <f>DF301/DE301*1000</f>
        <v>2.1639817263765329</v>
      </c>
      <c r="DK301" s="2">
        <f>DI301/DE301*1000</f>
        <v>2.1639817263765329</v>
      </c>
      <c r="DL301" s="2"/>
      <c r="DM301" s="132">
        <v>4201</v>
      </c>
      <c r="DN301" s="2">
        <v>4193</v>
      </c>
      <c r="DO301" s="3">
        <f>DM301-DN301</f>
        <v>8</v>
      </c>
      <c r="DP301" s="3">
        <f>DO301/DN301*1000</f>
        <v>1.9079418077748629</v>
      </c>
      <c r="DQ301" s="2"/>
      <c r="DR301" s="132">
        <v>4250</v>
      </c>
      <c r="DS301" s="2">
        <v>4257</v>
      </c>
      <c r="DT301" s="3">
        <f>DR301-DS301</f>
        <v>-7</v>
      </c>
      <c r="DU301" s="3">
        <f>DT301/DS301*1000</f>
        <v>-1.644350481559784</v>
      </c>
      <c r="DV301" s="2"/>
      <c r="DW301" s="2"/>
      <c r="DX301" s="77">
        <f>BP301</f>
        <v>0</v>
      </c>
      <c r="DY301" s="83">
        <f>BY301</f>
        <v>1</v>
      </c>
      <c r="DZ301" s="83">
        <f>CH301</f>
        <v>2</v>
      </c>
      <c r="EA301" s="81">
        <f>CQ301</f>
        <v>6</v>
      </c>
      <c r="EB301" s="81">
        <f>CZ301</f>
        <v>15</v>
      </c>
      <c r="EC301" s="81">
        <f>DI301</f>
        <v>9</v>
      </c>
      <c r="ED301" s="81">
        <f>DO301</f>
        <v>8</v>
      </c>
      <c r="EE301" s="81">
        <f>DT301</f>
        <v>-7</v>
      </c>
      <c r="EF301" s="2"/>
      <c r="EG301" s="77">
        <f>DX301/BL301*1000</f>
        <v>0</v>
      </c>
      <c r="EH301" s="83">
        <f>DY301/BU301*1000</f>
        <v>0.23866348448687352</v>
      </c>
      <c r="EI301" s="83">
        <f>DZ301/CD301*1000</f>
        <v>0.47641734159123389</v>
      </c>
      <c r="EJ301" s="81">
        <f>EA301/CM301*1000</f>
        <v>1.4430014430014431</v>
      </c>
      <c r="EK301" s="81">
        <f>EB301/CV301*1000</f>
        <v>3.5868005738880919</v>
      </c>
      <c r="EL301" s="81">
        <f>EC301/DN301*1000</f>
        <v>2.1464345337467208</v>
      </c>
      <c r="EM301" s="81">
        <f>ED301/DN301*1000</f>
        <v>1.9079418077748629</v>
      </c>
      <c r="EN301" s="81">
        <f>EE301/DS301*1000</f>
        <v>-1.644350481559784</v>
      </c>
      <c r="EO301" s="2"/>
      <c r="EP301" s="83">
        <f>DY301-DX301</f>
        <v>1</v>
      </c>
      <c r="EQ301" s="83">
        <f>DZ301-DY301</f>
        <v>1</v>
      </c>
      <c r="ER301" s="83">
        <f>EA301-DZ301</f>
        <v>4</v>
      </c>
      <c r="ES301" s="83">
        <f>EB301-EA301</f>
        <v>9</v>
      </c>
      <c r="ET301" s="83">
        <f>EC301-EB301</f>
        <v>-6</v>
      </c>
      <c r="EU301" s="83">
        <f>ED301-EC301</f>
        <v>-1</v>
      </c>
      <c r="EV301" s="83">
        <f>EE301-ED301</f>
        <v>-15</v>
      </c>
      <c r="EW301" s="2">
        <f>EU301+EV301</f>
        <v>-16</v>
      </c>
      <c r="EX301" s="2">
        <f>SUM(ES301:EV301)</f>
        <v>-13</v>
      </c>
      <c r="EY301" s="54"/>
      <c r="EZ301" s="77">
        <f>BR301</f>
        <v>0</v>
      </c>
      <c r="FA301" s="83">
        <f>CA301</f>
        <v>0.23866348448687352</v>
      </c>
      <c r="FB301" s="83">
        <f>CJ301</f>
        <v>0.47641734159123389</v>
      </c>
      <c r="FC301" s="81">
        <f>CS301</f>
        <v>1.4430014430014431</v>
      </c>
      <c r="FD301" s="83">
        <f>DB301</f>
        <v>3.5868005738880919</v>
      </c>
      <c r="FE301" s="83">
        <f>DP301</f>
        <v>1.9079418077748629</v>
      </c>
      <c r="FF301" s="83">
        <f>DP301</f>
        <v>1.9079418077748629</v>
      </c>
      <c r="FG301" s="83">
        <f>DU301</f>
        <v>-1.644350481559784</v>
      </c>
      <c r="FH301" s="2">
        <f>EW301/DE301*1000</f>
        <v>-3.8470786246693915</v>
      </c>
      <c r="FI301" s="2">
        <f>EX301/CM301*1000</f>
        <v>-3.1265031265031267</v>
      </c>
      <c r="FJ301" s="2"/>
      <c r="FK301" s="3">
        <f>EE301</f>
        <v>-7</v>
      </c>
    </row>
    <row r="302" spans="1:168" ht="12" customHeight="1" x14ac:dyDescent="0.25">
      <c r="A302" s="2">
        <v>3</v>
      </c>
      <c r="B302" s="10" t="s">
        <v>148</v>
      </c>
      <c r="C302" s="197">
        <v>25119</v>
      </c>
      <c r="D302" s="10"/>
      <c r="E302" s="2" t="s">
        <v>482</v>
      </c>
      <c r="F302" s="33"/>
      <c r="G302" s="33"/>
      <c r="H302" s="33"/>
      <c r="I302" s="33"/>
      <c r="J302" s="33"/>
      <c r="K302" s="33"/>
      <c r="L302" s="33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61"/>
      <c r="X302" s="45"/>
      <c r="Y302" s="3">
        <v>5</v>
      </c>
      <c r="Z302" s="147">
        <v>9</v>
      </c>
      <c r="AA302" s="3">
        <f>SUM(Y302:Z302)</f>
        <v>14</v>
      </c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29"/>
      <c r="AV302" s="148"/>
      <c r="AW302" s="148"/>
      <c r="AX302" s="148"/>
      <c r="AY302" s="29"/>
      <c r="AZ302" s="3"/>
      <c r="BA302" s="188">
        <f>AV302</f>
        <v>0</v>
      </c>
      <c r="BB302" s="2">
        <f>AW302</f>
        <v>0</v>
      </c>
      <c r="BC302" s="2">
        <f>AX302</f>
        <v>0</v>
      </c>
      <c r="BD302" s="147">
        <f>AY302</f>
        <v>0</v>
      </c>
      <c r="BE302" s="3">
        <f>EK302</f>
        <v>0.99108027750247762</v>
      </c>
      <c r="BF302" s="188">
        <f>BA302/CV302*1000</f>
        <v>0</v>
      </c>
      <c r="BG302" s="2">
        <f>BB302/CV302*1000</f>
        <v>0</v>
      </c>
      <c r="BH302" s="2">
        <f>BC302/CV302*1000</f>
        <v>0</v>
      </c>
      <c r="BI302" s="147">
        <f>BD302/CV302*1000</f>
        <v>0</v>
      </c>
      <c r="BJ302" s="3"/>
      <c r="BK302" s="21">
        <v>14086</v>
      </c>
      <c r="BL302" s="3">
        <v>14081</v>
      </c>
      <c r="BM302" s="2">
        <v>5</v>
      </c>
      <c r="BN302" s="2">
        <v>5</v>
      </c>
      <c r="BO302" s="45"/>
      <c r="BP302" s="2">
        <f>BN302+BO302</f>
        <v>5</v>
      </c>
      <c r="BQ302" s="2">
        <f>BM302/BL302*1000</f>
        <v>0.35508841701583693</v>
      </c>
      <c r="BR302" s="2">
        <f>BP302/BL302*1000</f>
        <v>0.35508841701583693</v>
      </c>
      <c r="BS302" s="2"/>
      <c r="BT302" s="7">
        <v>14181</v>
      </c>
      <c r="BU302" s="3">
        <v>14173</v>
      </c>
      <c r="BV302" s="2">
        <f>BT302-BU302</f>
        <v>8</v>
      </c>
      <c r="BW302" s="2">
        <v>8</v>
      </c>
      <c r="BX302" s="61"/>
      <c r="BY302" s="2">
        <f>BW302+BX302</f>
        <v>8</v>
      </c>
      <c r="BZ302" s="2">
        <f>BV302/BU302*1000</f>
        <v>0.56445353841811896</v>
      </c>
      <c r="CA302" s="2">
        <f>BY302/BU302*1000</f>
        <v>0.56445353841811896</v>
      </c>
      <c r="CB302" s="2"/>
      <c r="CC302" s="105">
        <v>14171</v>
      </c>
      <c r="CD302" s="3">
        <v>14187</v>
      </c>
      <c r="CE302" s="2">
        <f>CC302-CD302</f>
        <v>-16</v>
      </c>
      <c r="CF302" s="2">
        <v>-16</v>
      </c>
      <c r="CG302" s="61"/>
      <c r="CH302" s="2">
        <f>CF302+CG302</f>
        <v>-16</v>
      </c>
      <c r="CI302" s="2">
        <f>CE302/CD302*1000</f>
        <v>-1.1277930499753297</v>
      </c>
      <c r="CJ302" s="2">
        <f>CH302/CD302*1000</f>
        <v>-1.1277930499753297</v>
      </c>
      <c r="CK302" s="2"/>
      <c r="CL302" s="105">
        <v>14201</v>
      </c>
      <c r="CM302" s="3">
        <v>14203</v>
      </c>
      <c r="CN302" s="2">
        <f>CL302-CM302</f>
        <v>-2</v>
      </c>
      <c r="CO302" s="2">
        <f>CN302</f>
        <v>-2</v>
      </c>
      <c r="CP302" s="61"/>
      <c r="CQ302" s="2">
        <f>CO302+CP302</f>
        <v>-2</v>
      </c>
      <c r="CR302" s="2">
        <f>CN302/CM302*1000</f>
        <v>-0.1408153207068929</v>
      </c>
      <c r="CS302" s="2">
        <f>CQ302/CM302*1000</f>
        <v>-0.1408153207068929</v>
      </c>
      <c r="CT302" s="2"/>
      <c r="CU302" s="132">
        <v>14140</v>
      </c>
      <c r="CV302" s="3">
        <v>14126</v>
      </c>
      <c r="CW302" s="2">
        <f>CU302-CV302</f>
        <v>14</v>
      </c>
      <c r="CX302" s="2">
        <f>CW302</f>
        <v>14</v>
      </c>
      <c r="CY302" s="61"/>
      <c r="CZ302" s="2">
        <f>CX302+CY302</f>
        <v>14</v>
      </c>
      <c r="DA302" s="2">
        <f>CW302/CV302*1000</f>
        <v>0.99108027750247762</v>
      </c>
      <c r="DB302" s="2">
        <f>CZ302/CV302*1000</f>
        <v>0.99108027750247762</v>
      </c>
      <c r="DC302" s="2"/>
      <c r="DD302" s="132">
        <v>14228</v>
      </c>
      <c r="DE302" s="3">
        <v>14219</v>
      </c>
      <c r="DF302" s="2">
        <f>DD302-DE302</f>
        <v>9</v>
      </c>
      <c r="DG302" s="2">
        <f>DF302</f>
        <v>9</v>
      </c>
      <c r="DH302" s="61"/>
      <c r="DI302" s="2">
        <f>DG302+DH302</f>
        <v>9</v>
      </c>
      <c r="DJ302" s="2">
        <f>DF302/DE302*1000</f>
        <v>0.6329559040720163</v>
      </c>
      <c r="DK302" s="2">
        <f>DI302/DE302*1000</f>
        <v>0.6329559040720163</v>
      </c>
      <c r="DL302" s="2"/>
      <c r="DM302" s="132">
        <v>14244</v>
      </c>
      <c r="DN302" s="2">
        <v>14232</v>
      </c>
      <c r="DO302" s="3">
        <f>DM302-DN302</f>
        <v>12</v>
      </c>
      <c r="DP302" s="3">
        <f>DO302/DN302*1000</f>
        <v>0.84317032040472173</v>
      </c>
      <c r="DQ302" s="2"/>
      <c r="DR302" s="132">
        <v>14281</v>
      </c>
      <c r="DS302" s="2">
        <v>14240</v>
      </c>
      <c r="DT302" s="3">
        <f>DR302-DS302</f>
        <v>41</v>
      </c>
      <c r="DU302" s="3">
        <f>DT302/DS302*1000</f>
        <v>2.8792134831460672</v>
      </c>
      <c r="DV302" s="2"/>
      <c r="DW302" s="2"/>
      <c r="DX302" s="77">
        <f>BP302</f>
        <v>5</v>
      </c>
      <c r="DY302" s="83">
        <f>BY302</f>
        <v>8</v>
      </c>
      <c r="DZ302" s="83">
        <f>CH302</f>
        <v>-16</v>
      </c>
      <c r="EA302" s="81">
        <f>CQ302</f>
        <v>-2</v>
      </c>
      <c r="EB302" s="81">
        <f>CZ302</f>
        <v>14</v>
      </c>
      <c r="EC302" s="81">
        <f>DI302</f>
        <v>9</v>
      </c>
      <c r="ED302" s="81">
        <f>DO302</f>
        <v>12</v>
      </c>
      <c r="EE302" s="81">
        <f>DT302</f>
        <v>41</v>
      </c>
      <c r="EF302" s="2"/>
      <c r="EG302" s="77">
        <f>DX302/BL302*1000</f>
        <v>0.35508841701583693</v>
      </c>
      <c r="EH302" s="83">
        <f>DY302/BU302*1000</f>
        <v>0.56445353841811896</v>
      </c>
      <c r="EI302" s="83">
        <f>DZ302/CD302*1000</f>
        <v>-1.1277930499753297</v>
      </c>
      <c r="EJ302" s="81">
        <f>EA302/CM302*1000</f>
        <v>-0.1408153207068929</v>
      </c>
      <c r="EK302" s="81">
        <f>EB302/CV302*1000</f>
        <v>0.99108027750247762</v>
      </c>
      <c r="EL302" s="81">
        <f>EC302/DN302*1000</f>
        <v>0.63237774030354132</v>
      </c>
      <c r="EM302" s="81">
        <f>ED302/DN302*1000</f>
        <v>0.84317032040472173</v>
      </c>
      <c r="EN302" s="81">
        <f>EE302/DS302*1000</f>
        <v>2.8792134831460672</v>
      </c>
      <c r="EO302" s="2"/>
      <c r="EP302" s="83">
        <f>DY302-DX302</f>
        <v>3</v>
      </c>
      <c r="EQ302" s="83">
        <f>DZ302-DY302</f>
        <v>-24</v>
      </c>
      <c r="ER302" s="83">
        <f>EA302-DZ302</f>
        <v>14</v>
      </c>
      <c r="ES302" s="83">
        <f>EB302-EA302</f>
        <v>16</v>
      </c>
      <c r="ET302" s="83">
        <f>EC302-EB302</f>
        <v>-5</v>
      </c>
      <c r="EU302" s="83">
        <f>ED302-EC302</f>
        <v>3</v>
      </c>
      <c r="EV302" s="83">
        <f>EE302-ED302</f>
        <v>29</v>
      </c>
      <c r="EW302" s="2">
        <f>EU302+EV302</f>
        <v>32</v>
      </c>
      <c r="EX302" s="2">
        <f>SUM(ES302:EV302)</f>
        <v>43</v>
      </c>
      <c r="EY302" s="54"/>
      <c r="EZ302" s="77">
        <f>BR302</f>
        <v>0.35508841701583693</v>
      </c>
      <c r="FA302" s="83">
        <f>CA302</f>
        <v>0.56445353841811896</v>
      </c>
      <c r="FB302" s="83">
        <f>CJ302</f>
        <v>-1.1277930499753297</v>
      </c>
      <c r="FC302" s="81">
        <f>CS302</f>
        <v>-0.1408153207068929</v>
      </c>
      <c r="FD302" s="83">
        <f>DB302</f>
        <v>0.99108027750247762</v>
      </c>
      <c r="FE302" s="83">
        <f>DP302</f>
        <v>0.84317032040472173</v>
      </c>
      <c r="FF302" s="83">
        <f>DP302</f>
        <v>0.84317032040472173</v>
      </c>
      <c r="FG302" s="83">
        <f>DU302</f>
        <v>2.8792134831460672</v>
      </c>
      <c r="FH302" s="2">
        <f>EW302/DE302*1000</f>
        <v>2.2505098811449469</v>
      </c>
      <c r="FI302" s="2">
        <f>EX302/CM302*1000</f>
        <v>3.0275293951981976</v>
      </c>
      <c r="FJ302" s="2"/>
      <c r="FK302" s="3">
        <f>EE302</f>
        <v>41</v>
      </c>
    </row>
    <row r="303" spans="1:168" ht="12" customHeight="1" x14ac:dyDescent="0.25">
      <c r="A303" s="2">
        <v>1</v>
      </c>
      <c r="B303" s="10" t="s">
        <v>150</v>
      </c>
      <c r="C303" s="197">
        <v>42011</v>
      </c>
      <c r="D303" s="10"/>
      <c r="E303" s="2" t="s">
        <v>484</v>
      </c>
      <c r="F303" s="33"/>
      <c r="G303" s="33"/>
      <c r="H303" s="33"/>
      <c r="I303" s="33"/>
      <c r="J303" s="33"/>
      <c r="K303" s="33"/>
      <c r="L303" s="33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61"/>
      <c r="X303" s="45"/>
      <c r="Y303" s="3">
        <v>0</v>
      </c>
      <c r="Z303" s="147">
        <v>26</v>
      </c>
      <c r="AA303" s="3">
        <f>SUM(Y303:Z303)</f>
        <v>26</v>
      </c>
      <c r="AB303" s="178"/>
      <c r="AC303" s="178"/>
      <c r="AD303" s="178"/>
      <c r="AE303" s="178"/>
      <c r="AF303" s="178"/>
      <c r="AG303" s="178"/>
      <c r="AH303" s="178"/>
      <c r="AI303" s="178"/>
      <c r="AJ303" s="178"/>
      <c r="AK303" s="178"/>
      <c r="AL303" s="178"/>
      <c r="AM303" s="178"/>
      <c r="AN303" s="178"/>
      <c r="AO303" s="178"/>
      <c r="AP303" s="178"/>
      <c r="AQ303" s="178"/>
      <c r="AR303" s="178"/>
      <c r="AS303" s="178"/>
      <c r="AT303" s="178"/>
      <c r="AU303" s="29"/>
      <c r="AV303" s="178">
        <f>SUM(AB303:AJ303)</f>
        <v>0</v>
      </c>
      <c r="AW303" s="178">
        <f>SUM(AK303:AL303)</f>
        <v>0</v>
      </c>
      <c r="AX303" s="178">
        <f>SUM(AM303:AT303)</f>
        <v>0</v>
      </c>
      <c r="AY303" s="29">
        <f>SUM(AV303:AX303)</f>
        <v>0</v>
      </c>
      <c r="AZ303" s="3"/>
      <c r="BA303" s="2">
        <f>AV303</f>
        <v>0</v>
      </c>
      <c r="BB303" s="2">
        <f>AW303</f>
        <v>0</v>
      </c>
      <c r="BC303" s="2">
        <f>AX303</f>
        <v>0</v>
      </c>
      <c r="BD303" s="3">
        <f>AY303</f>
        <v>0</v>
      </c>
      <c r="BE303" s="3">
        <f>EK303</f>
        <v>0.90219179536167282</v>
      </c>
      <c r="BF303" s="2">
        <f>BA303/CV303*1000</f>
        <v>0</v>
      </c>
      <c r="BG303" s="2">
        <f>BB303/CV303*1000</f>
        <v>0</v>
      </c>
      <c r="BH303" s="2">
        <f>BC303/CV303*1000</f>
        <v>0</v>
      </c>
      <c r="BI303" s="3">
        <f>BD303/CV303*1000</f>
        <v>0</v>
      </c>
      <c r="BJ303" s="3"/>
      <c r="BK303" s="21">
        <v>18402</v>
      </c>
      <c r="BL303" s="3">
        <v>18387</v>
      </c>
      <c r="BM303" s="2">
        <v>15</v>
      </c>
      <c r="BN303" s="2">
        <v>15</v>
      </c>
      <c r="BO303" s="45"/>
      <c r="BP303" s="2">
        <f>BN303+BO303</f>
        <v>15</v>
      </c>
      <c r="BQ303" s="2">
        <f>BM303/BL303*1000</f>
        <v>0.81579376733561759</v>
      </c>
      <c r="BR303" s="2">
        <f>BP303/BL303*1000</f>
        <v>0.81579376733561759</v>
      </c>
      <c r="BS303" s="2"/>
      <c r="BT303" s="7">
        <v>18478</v>
      </c>
      <c r="BU303" s="3">
        <v>18474</v>
      </c>
      <c r="BV303" s="2">
        <f>BT303-BU303</f>
        <v>4</v>
      </c>
      <c r="BW303" s="2">
        <v>4</v>
      </c>
      <c r="BX303" s="61"/>
      <c r="BY303" s="2">
        <f>BW303+BX303</f>
        <v>4</v>
      </c>
      <c r="BZ303" s="2">
        <f>BV303/BU303*1000</f>
        <v>0.21652051531882646</v>
      </c>
      <c r="CA303" s="2">
        <f>BY303/BU303*1000</f>
        <v>0.21652051531882646</v>
      </c>
      <c r="CB303" s="2"/>
      <c r="CC303" s="105">
        <v>18638</v>
      </c>
      <c r="CD303" s="3">
        <v>18617</v>
      </c>
      <c r="CE303" s="2">
        <f>CC303-CD303</f>
        <v>21</v>
      </c>
      <c r="CF303" s="2">
        <v>21</v>
      </c>
      <c r="CG303" s="61"/>
      <c r="CH303" s="2">
        <f>CF303+CG303</f>
        <v>21</v>
      </c>
      <c r="CI303" s="2">
        <f>CE303/CD303*1000</f>
        <v>1.1280012891443305</v>
      </c>
      <c r="CJ303" s="2">
        <f>CH303/CD303*1000</f>
        <v>1.1280012891443305</v>
      </c>
      <c r="CK303" s="2"/>
      <c r="CL303" s="105">
        <v>18721</v>
      </c>
      <c r="CM303" s="3">
        <v>18703</v>
      </c>
      <c r="CN303" s="2">
        <f>CL303-CM303</f>
        <v>18</v>
      </c>
      <c r="CO303" s="2">
        <f>CN303</f>
        <v>18</v>
      </c>
      <c r="CP303" s="61"/>
      <c r="CQ303" s="2">
        <f>CO303+CP303</f>
        <v>18</v>
      </c>
      <c r="CR303" s="2">
        <f>CN303/CM303*1000</f>
        <v>0.96241244720098373</v>
      </c>
      <c r="CS303" s="2">
        <f>CQ303/CM303*1000</f>
        <v>0.96241244720098373</v>
      </c>
      <c r="CT303" s="2"/>
      <c r="CU303" s="132">
        <v>18860</v>
      </c>
      <c r="CV303" s="3">
        <v>18843</v>
      </c>
      <c r="CW303" s="2">
        <f>CU303-CV303</f>
        <v>17</v>
      </c>
      <c r="CX303" s="2">
        <f>CW303</f>
        <v>17</v>
      </c>
      <c r="CY303" s="61"/>
      <c r="CZ303" s="2">
        <f>CX303+CY303</f>
        <v>17</v>
      </c>
      <c r="DA303" s="2">
        <f>CW303/CV303*1000</f>
        <v>0.90219179536167282</v>
      </c>
      <c r="DB303" s="2">
        <f>CZ303/CV303*1000</f>
        <v>0.90219179536167282</v>
      </c>
      <c r="DC303" s="2"/>
      <c r="DD303" s="132">
        <v>19084</v>
      </c>
      <c r="DE303" s="3">
        <v>19052</v>
      </c>
      <c r="DF303" s="2">
        <f>DD303-DE303</f>
        <v>32</v>
      </c>
      <c r="DG303" s="2">
        <f>DF303</f>
        <v>32</v>
      </c>
      <c r="DH303" s="61"/>
      <c r="DI303" s="2">
        <f>DG303+DH303</f>
        <v>32</v>
      </c>
      <c r="DJ303" s="2">
        <f>DF303/DE303*1000</f>
        <v>1.679613688851564</v>
      </c>
      <c r="DK303" s="2">
        <f>DI303/DE303*1000</f>
        <v>1.679613688851564</v>
      </c>
      <c r="DL303" s="2"/>
      <c r="DM303" s="132">
        <v>19208</v>
      </c>
      <c r="DN303" s="2">
        <v>19188</v>
      </c>
      <c r="DO303" s="3">
        <f>DM303-DN303</f>
        <v>20</v>
      </c>
      <c r="DP303" s="3">
        <f>DO303/DN303*1000</f>
        <v>1.0423181154888472</v>
      </c>
      <c r="DQ303" s="2"/>
      <c r="DR303" s="132">
        <v>19317</v>
      </c>
      <c r="DS303" s="2">
        <v>19308</v>
      </c>
      <c r="DT303" s="3">
        <f>DR303-DS303</f>
        <v>9</v>
      </c>
      <c r="DU303" s="3">
        <f>DT303/DS303*1000</f>
        <v>0.46612802983219392</v>
      </c>
      <c r="DV303" s="2"/>
      <c r="DW303" s="2"/>
      <c r="DX303" s="77">
        <f>BP303</f>
        <v>15</v>
      </c>
      <c r="DY303" s="83">
        <f>BY303</f>
        <v>4</v>
      </c>
      <c r="DZ303" s="83">
        <f>CH303</f>
        <v>21</v>
      </c>
      <c r="EA303" s="81">
        <f>CQ303</f>
        <v>18</v>
      </c>
      <c r="EB303" s="81">
        <f>CZ303</f>
        <v>17</v>
      </c>
      <c r="EC303" s="81">
        <f>DI303</f>
        <v>32</v>
      </c>
      <c r="ED303" s="81">
        <f>DO303</f>
        <v>20</v>
      </c>
      <c r="EE303" s="81">
        <f>DT303</f>
        <v>9</v>
      </c>
      <c r="EF303" s="2"/>
      <c r="EG303" s="77">
        <f>DX303/BL303*1000</f>
        <v>0.81579376733561759</v>
      </c>
      <c r="EH303" s="83">
        <f>DY303/BU303*1000</f>
        <v>0.21652051531882646</v>
      </c>
      <c r="EI303" s="83">
        <f>DZ303/CD303*1000</f>
        <v>1.1280012891443305</v>
      </c>
      <c r="EJ303" s="81">
        <f>EA303/CM303*1000</f>
        <v>0.96241244720098373</v>
      </c>
      <c r="EK303" s="81">
        <f>EB303/CV303*1000</f>
        <v>0.90219179536167282</v>
      </c>
      <c r="EL303" s="81">
        <f>EC303/DN303*1000</f>
        <v>1.6677089847821556</v>
      </c>
      <c r="EM303" s="81">
        <f>ED303/DN303*1000</f>
        <v>1.0423181154888472</v>
      </c>
      <c r="EN303" s="81">
        <f>EE303/DS303*1000</f>
        <v>0.46612802983219392</v>
      </c>
      <c r="EO303" s="2"/>
      <c r="EP303" s="83">
        <f>DY303-DX303</f>
        <v>-11</v>
      </c>
      <c r="EQ303" s="83">
        <f>DZ303-DY303</f>
        <v>17</v>
      </c>
      <c r="ER303" s="83">
        <f>EA303-DZ303</f>
        <v>-3</v>
      </c>
      <c r="ES303" s="83">
        <f>EB303-EA303</f>
        <v>-1</v>
      </c>
      <c r="ET303" s="83">
        <f>EC303-EB303</f>
        <v>15</v>
      </c>
      <c r="EU303" s="83">
        <f>ED303-EC303</f>
        <v>-12</v>
      </c>
      <c r="EV303" s="83">
        <f>EE303-ED303</f>
        <v>-11</v>
      </c>
      <c r="EW303" s="2">
        <f>EU303+EV303</f>
        <v>-23</v>
      </c>
      <c r="EX303" s="2">
        <f>SUM(ES303:EV303)</f>
        <v>-9</v>
      </c>
      <c r="EY303" s="54"/>
      <c r="EZ303" s="77">
        <f>BR303</f>
        <v>0.81579376733561759</v>
      </c>
      <c r="FA303" s="83">
        <f>CA303</f>
        <v>0.21652051531882646</v>
      </c>
      <c r="FB303" s="83">
        <f>CJ303</f>
        <v>1.1280012891443305</v>
      </c>
      <c r="FC303" s="81">
        <f>CS303</f>
        <v>0.96241244720098373</v>
      </c>
      <c r="FD303" s="83">
        <f>DB303</f>
        <v>0.90219179536167282</v>
      </c>
      <c r="FE303" s="83">
        <f>DP303</f>
        <v>1.0423181154888472</v>
      </c>
      <c r="FF303" s="83">
        <f>DP303</f>
        <v>1.0423181154888472</v>
      </c>
      <c r="FG303" s="83">
        <f>DU303</f>
        <v>0.46612802983219392</v>
      </c>
      <c r="FH303" s="2">
        <f>EW303/DE303*1000</f>
        <v>-1.2072223388620618</v>
      </c>
      <c r="FI303" s="2">
        <f>EX303/CM303*1000</f>
        <v>-0.48120622360049187</v>
      </c>
      <c r="FJ303" s="2"/>
      <c r="FK303" s="3">
        <f>EE303</f>
        <v>9</v>
      </c>
    </row>
    <row r="304" spans="1:168" ht="12" customHeight="1" x14ac:dyDescent="0.25">
      <c r="A304" s="2">
        <v>1</v>
      </c>
      <c r="B304" s="10" t="s">
        <v>150</v>
      </c>
      <c r="C304" s="197">
        <v>41034</v>
      </c>
      <c r="D304" s="10"/>
      <c r="E304" s="2" t="s">
        <v>485</v>
      </c>
      <c r="F304" s="33"/>
      <c r="G304" s="33"/>
      <c r="H304" s="33"/>
      <c r="I304" s="33"/>
      <c r="J304" s="33"/>
      <c r="K304" s="33"/>
      <c r="L304" s="33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61"/>
      <c r="X304" s="45"/>
      <c r="Y304" s="3">
        <v>8</v>
      </c>
      <c r="Z304" s="147">
        <v>9</v>
      </c>
      <c r="AA304" s="3">
        <f>SUM(Y304:Z304)</f>
        <v>17</v>
      </c>
      <c r="AB304" s="178"/>
      <c r="AC304" s="178" t="s">
        <v>694</v>
      </c>
      <c r="AD304" s="178"/>
      <c r="AE304" s="178"/>
      <c r="AF304" s="178"/>
      <c r="AG304" s="178"/>
      <c r="AH304" s="178"/>
      <c r="AI304" s="178"/>
      <c r="AJ304" s="178"/>
      <c r="AK304" s="178">
        <v>4</v>
      </c>
      <c r="AL304" s="178" t="s">
        <v>694</v>
      </c>
      <c r="AM304" s="178" t="s">
        <v>694</v>
      </c>
      <c r="AN304" s="178" t="s">
        <v>694</v>
      </c>
      <c r="AO304" s="178"/>
      <c r="AP304" s="178" t="s">
        <v>694</v>
      </c>
      <c r="AQ304" s="178"/>
      <c r="AR304" s="178"/>
      <c r="AS304" s="178" t="s">
        <v>694</v>
      </c>
      <c r="AT304" s="178" t="s">
        <v>694</v>
      </c>
      <c r="AU304" s="29">
        <v>4</v>
      </c>
      <c r="AV304" s="178">
        <f>SUM(AB304:AJ304)</f>
        <v>0</v>
      </c>
      <c r="AW304" s="178">
        <f>SUM(AK304:AL304)</f>
        <v>4</v>
      </c>
      <c r="AX304" s="178">
        <f>SUM(AM304:AT304)</f>
        <v>0</v>
      </c>
      <c r="AY304" s="29">
        <f>SUM(AV304:AX304)</f>
        <v>4</v>
      </c>
      <c r="AZ304" s="3"/>
      <c r="BA304" s="2">
        <f>AV304</f>
        <v>0</v>
      </c>
      <c r="BB304" s="2">
        <f>AW304</f>
        <v>4</v>
      </c>
      <c r="BC304" s="2">
        <f>AX304</f>
        <v>0</v>
      </c>
      <c r="BD304" s="3">
        <f>AY304</f>
        <v>4</v>
      </c>
      <c r="BE304" s="3">
        <f>EK304</f>
        <v>0.32614013154318638</v>
      </c>
      <c r="BF304" s="2">
        <f>BA304/CV304*1000</f>
        <v>0</v>
      </c>
      <c r="BG304" s="2">
        <f>BB304/CV304*1000</f>
        <v>0.21742675436212425</v>
      </c>
      <c r="BH304" s="2">
        <f>BC304/CV304*1000</f>
        <v>0</v>
      </c>
      <c r="BI304" s="3">
        <f>BD304/CV304*1000</f>
        <v>0.21742675436212425</v>
      </c>
      <c r="BJ304" s="3"/>
      <c r="BK304" s="21">
        <v>18044</v>
      </c>
      <c r="BL304" s="3">
        <v>18032</v>
      </c>
      <c r="BM304" s="2">
        <v>12</v>
      </c>
      <c r="BN304" s="2">
        <v>12</v>
      </c>
      <c r="BO304" s="45"/>
      <c r="BP304" s="2">
        <f>BN304+BO304</f>
        <v>12</v>
      </c>
      <c r="BQ304" s="2">
        <f>BM304/BL304*1000</f>
        <v>0.66548358473824309</v>
      </c>
      <c r="BR304" s="2">
        <f>BP304/BL304*1000</f>
        <v>0.66548358473824309</v>
      </c>
      <c r="BS304" s="2"/>
      <c r="BT304" s="7">
        <v>18085</v>
      </c>
      <c r="BU304" s="3">
        <v>18070</v>
      </c>
      <c r="BV304" s="2">
        <f>BT304-BU304</f>
        <v>15</v>
      </c>
      <c r="BW304" s="2">
        <v>15</v>
      </c>
      <c r="BX304" s="61"/>
      <c r="BY304" s="2">
        <f>BW304+BX304</f>
        <v>15</v>
      </c>
      <c r="BZ304" s="2">
        <f>BV304/BU304*1000</f>
        <v>0.83010514665190926</v>
      </c>
      <c r="CA304" s="2">
        <f>BY304/BU304*1000</f>
        <v>0.83010514665190926</v>
      </c>
      <c r="CB304" s="2"/>
      <c r="CC304" s="105">
        <v>18094</v>
      </c>
      <c r="CD304" s="3">
        <v>18083</v>
      </c>
      <c r="CE304" s="2">
        <f>CC304-CD304</f>
        <v>11</v>
      </c>
      <c r="CF304" s="2">
        <v>11</v>
      </c>
      <c r="CG304" s="61"/>
      <c r="CH304" s="2">
        <f>CF304+CG304</f>
        <v>11</v>
      </c>
      <c r="CI304" s="2">
        <f>CE304/CD304*1000</f>
        <v>0.60830614389205329</v>
      </c>
      <c r="CJ304" s="2">
        <f>CH304/CD304*1000</f>
        <v>0.60830614389205329</v>
      </c>
      <c r="CK304" s="2"/>
      <c r="CL304" s="105">
        <v>18236</v>
      </c>
      <c r="CM304" s="3">
        <v>18233</v>
      </c>
      <c r="CN304" s="2">
        <f>CL304-CM304</f>
        <v>3</v>
      </c>
      <c r="CO304" s="2">
        <f>CN304</f>
        <v>3</v>
      </c>
      <c r="CP304" s="61"/>
      <c r="CQ304" s="2">
        <f>CO304+CP304</f>
        <v>3</v>
      </c>
      <c r="CR304" s="2">
        <f>CN304/CM304*1000</f>
        <v>0.16453682882685242</v>
      </c>
      <c r="CS304" s="2">
        <f>CQ304/CM304*1000</f>
        <v>0.16453682882685242</v>
      </c>
      <c r="CT304" s="2"/>
      <c r="CU304" s="132">
        <v>18403</v>
      </c>
      <c r="CV304" s="3">
        <v>18397</v>
      </c>
      <c r="CW304" s="2">
        <f>CU304-CV304</f>
        <v>6</v>
      </c>
      <c r="CX304" s="2">
        <f>CW304</f>
        <v>6</v>
      </c>
      <c r="CY304" s="61"/>
      <c r="CZ304" s="2">
        <f>CX304+CY304</f>
        <v>6</v>
      </c>
      <c r="DA304" s="2">
        <f>CW304/CV304*1000</f>
        <v>0.32614013154318638</v>
      </c>
      <c r="DB304" s="2">
        <f>CZ304/CV304*1000</f>
        <v>0.32614013154318638</v>
      </c>
      <c r="DC304" s="2"/>
      <c r="DD304" s="132">
        <v>18446</v>
      </c>
      <c r="DE304" s="3">
        <v>18445</v>
      </c>
      <c r="DF304" s="2">
        <f>DD304-DE304</f>
        <v>1</v>
      </c>
      <c r="DG304" s="2">
        <f>DF304</f>
        <v>1</v>
      </c>
      <c r="DH304" s="61"/>
      <c r="DI304" s="2">
        <f>DG304+DH304</f>
        <v>1</v>
      </c>
      <c r="DJ304" s="2">
        <f>DF304/DE304*1000</f>
        <v>5.4215234480889128E-2</v>
      </c>
      <c r="DK304" s="2">
        <f>DI304/DE304*1000</f>
        <v>5.4215234480889128E-2</v>
      </c>
      <c r="DL304" s="2"/>
      <c r="DM304" s="132">
        <v>18623</v>
      </c>
      <c r="DN304" s="2">
        <v>18619</v>
      </c>
      <c r="DO304" s="3">
        <f>DM304-DN304</f>
        <v>4</v>
      </c>
      <c r="DP304" s="3">
        <f>DO304/DN304*1000</f>
        <v>0.21483430903915354</v>
      </c>
      <c r="DQ304" s="2"/>
      <c r="DR304" s="132">
        <v>18702</v>
      </c>
      <c r="DS304" s="2">
        <v>18703</v>
      </c>
      <c r="DT304" s="3">
        <f>DR304-DS304</f>
        <v>-1</v>
      </c>
      <c r="DU304" s="3">
        <f>DT304/DS304*1000</f>
        <v>-5.3467358177832436E-2</v>
      </c>
      <c r="DV304" s="2"/>
      <c r="DW304" s="2"/>
      <c r="DX304" s="77">
        <f>BP304</f>
        <v>12</v>
      </c>
      <c r="DY304" s="83">
        <f>BY304</f>
        <v>15</v>
      </c>
      <c r="DZ304" s="83">
        <f>CH304</f>
        <v>11</v>
      </c>
      <c r="EA304" s="81">
        <f>CQ304</f>
        <v>3</v>
      </c>
      <c r="EB304" s="81">
        <f>CZ304</f>
        <v>6</v>
      </c>
      <c r="EC304" s="81">
        <f>DI304</f>
        <v>1</v>
      </c>
      <c r="ED304" s="81">
        <f>DO304</f>
        <v>4</v>
      </c>
      <c r="EE304" s="81">
        <f>DT304</f>
        <v>-1</v>
      </c>
      <c r="EF304" s="2"/>
      <c r="EG304" s="77">
        <f>DX304/BL304*1000</f>
        <v>0.66548358473824309</v>
      </c>
      <c r="EH304" s="83">
        <f>DY304/BU304*1000</f>
        <v>0.83010514665190926</v>
      </c>
      <c r="EI304" s="83">
        <f>DZ304/CD304*1000</f>
        <v>0.60830614389205329</v>
      </c>
      <c r="EJ304" s="81">
        <f>EA304/CM304*1000</f>
        <v>0.16453682882685242</v>
      </c>
      <c r="EK304" s="81">
        <f>EB304/CV304*1000</f>
        <v>0.32614013154318638</v>
      </c>
      <c r="EL304" s="81">
        <f>EC304/DN304*1000</f>
        <v>5.3708577259788386E-2</v>
      </c>
      <c r="EM304" s="81">
        <f>ED304/DN304*1000</f>
        <v>0.21483430903915354</v>
      </c>
      <c r="EN304" s="81">
        <f>EE304/DS304*1000</f>
        <v>-5.3467358177832436E-2</v>
      </c>
      <c r="EO304" s="2"/>
      <c r="EP304" s="83">
        <f>DY304-DX304</f>
        <v>3</v>
      </c>
      <c r="EQ304" s="83">
        <f>DZ304-DY304</f>
        <v>-4</v>
      </c>
      <c r="ER304" s="83">
        <f>EA304-DZ304</f>
        <v>-8</v>
      </c>
      <c r="ES304" s="83">
        <f>EB304-EA304</f>
        <v>3</v>
      </c>
      <c r="ET304" s="83">
        <f>EC304-EB304</f>
        <v>-5</v>
      </c>
      <c r="EU304" s="83">
        <f>ED304-EC304</f>
        <v>3</v>
      </c>
      <c r="EV304" s="83">
        <f>EE304-ED304</f>
        <v>-5</v>
      </c>
      <c r="EW304" s="2">
        <f>EU304+EV304</f>
        <v>-2</v>
      </c>
      <c r="EX304" s="2">
        <f>SUM(ES304:EV304)</f>
        <v>-4</v>
      </c>
      <c r="EY304" s="54"/>
      <c r="EZ304" s="77">
        <f>BR304</f>
        <v>0.66548358473824309</v>
      </c>
      <c r="FA304" s="83">
        <f>CA304</f>
        <v>0.83010514665190926</v>
      </c>
      <c r="FB304" s="83">
        <f>CJ304</f>
        <v>0.60830614389205329</v>
      </c>
      <c r="FC304" s="81">
        <f>CS304</f>
        <v>0.16453682882685242</v>
      </c>
      <c r="FD304" s="83">
        <f>DB304</f>
        <v>0.32614013154318638</v>
      </c>
      <c r="FE304" s="83">
        <f>DP304</f>
        <v>0.21483430903915354</v>
      </c>
      <c r="FF304" s="83">
        <f>DP304</f>
        <v>0.21483430903915354</v>
      </c>
      <c r="FG304" s="83">
        <f>DU304</f>
        <v>-5.3467358177832436E-2</v>
      </c>
      <c r="FH304" s="2">
        <f>EW304/DE304*1000</f>
        <v>-0.10843046896177826</v>
      </c>
      <c r="FI304" s="2">
        <f>EX304/CM304*1000</f>
        <v>-0.21938243843580321</v>
      </c>
      <c r="FJ304" s="2"/>
      <c r="FK304" s="3">
        <f>EE304</f>
        <v>-1</v>
      </c>
    </row>
    <row r="305" spans="1:167" ht="12" customHeight="1" x14ac:dyDescent="0.25">
      <c r="A305" s="2">
        <v>1</v>
      </c>
      <c r="B305" s="10" t="s">
        <v>149</v>
      </c>
      <c r="C305" s="197">
        <v>36010</v>
      </c>
      <c r="D305" s="10"/>
      <c r="E305" s="2" t="s">
        <v>486</v>
      </c>
      <c r="F305" s="33"/>
      <c r="G305" s="33"/>
      <c r="H305" s="33"/>
      <c r="I305" s="33"/>
      <c r="J305" s="33"/>
      <c r="K305" s="33"/>
      <c r="L305" s="33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61"/>
      <c r="X305" s="45"/>
      <c r="Y305" s="3">
        <v>1</v>
      </c>
      <c r="Z305" s="147">
        <v>13</v>
      </c>
      <c r="AA305" s="3">
        <f>SUM(Y305:Z305)</f>
        <v>14</v>
      </c>
      <c r="AB305" s="178"/>
      <c r="AC305" s="178"/>
      <c r="AD305" s="178"/>
      <c r="AE305" s="178"/>
      <c r="AF305" s="178"/>
      <c r="AG305" s="178"/>
      <c r="AH305" s="178"/>
      <c r="AI305" s="178"/>
      <c r="AJ305" s="178"/>
      <c r="AK305" s="178">
        <v>17</v>
      </c>
      <c r="AL305" s="178"/>
      <c r="AM305" s="178"/>
      <c r="AN305" s="178"/>
      <c r="AO305" s="178"/>
      <c r="AP305" s="178"/>
      <c r="AQ305" s="178"/>
      <c r="AR305" s="178"/>
      <c r="AS305" s="178"/>
      <c r="AT305" s="178"/>
      <c r="AU305" s="29">
        <v>17</v>
      </c>
      <c r="AV305" s="178">
        <f>SUM(AB305:AJ305)</f>
        <v>0</v>
      </c>
      <c r="AW305" s="178">
        <f>SUM(AK305:AL305)</f>
        <v>17</v>
      </c>
      <c r="AX305" s="178">
        <f>SUM(AM305:AT305)</f>
        <v>0</v>
      </c>
      <c r="AY305" s="29">
        <f>SUM(AV305:AX305)</f>
        <v>17</v>
      </c>
      <c r="AZ305" s="3"/>
      <c r="BA305" s="2">
        <f>AV305</f>
        <v>0</v>
      </c>
      <c r="BB305" s="2">
        <f>AW305</f>
        <v>17</v>
      </c>
      <c r="BC305" s="2">
        <f>AX305</f>
        <v>0</v>
      </c>
      <c r="BD305" s="3">
        <f>AY305</f>
        <v>17</v>
      </c>
      <c r="BE305" s="3">
        <f>EK305</f>
        <v>1.5739769150052467</v>
      </c>
      <c r="BF305" s="2">
        <f>BA305/CV305*1000</f>
        <v>0</v>
      </c>
      <c r="BG305" s="2">
        <f>BB305/CV305*1000</f>
        <v>1.7838405036726128</v>
      </c>
      <c r="BH305" s="2">
        <f>BC305/CV305*1000</f>
        <v>0</v>
      </c>
      <c r="BI305" s="3">
        <f>BD305/CV305*1000</f>
        <v>1.7838405036726128</v>
      </c>
      <c r="BJ305" s="3"/>
      <c r="BK305" s="21">
        <v>9538</v>
      </c>
      <c r="BL305" s="3">
        <v>9504</v>
      </c>
      <c r="BM305" s="2">
        <v>34</v>
      </c>
      <c r="BN305" s="2">
        <v>34</v>
      </c>
      <c r="BO305" s="45"/>
      <c r="BP305" s="2">
        <f>BN305+BO305</f>
        <v>34</v>
      </c>
      <c r="BQ305" s="2">
        <f>BM305/BL305*1000</f>
        <v>3.5774410774410774</v>
      </c>
      <c r="BR305" s="2">
        <f>BP305/BL305*1000</f>
        <v>3.5774410774410774</v>
      </c>
      <c r="BS305" s="2"/>
      <c r="BT305" s="7">
        <v>9539</v>
      </c>
      <c r="BU305" s="3">
        <v>9518</v>
      </c>
      <c r="BV305" s="2">
        <f>BT305-BU305</f>
        <v>21</v>
      </c>
      <c r="BW305" s="2">
        <v>21</v>
      </c>
      <c r="BX305" s="61"/>
      <c r="BY305" s="2">
        <f>BW305+BX305</f>
        <v>21</v>
      </c>
      <c r="BZ305" s="2">
        <f>BV305/BU305*1000</f>
        <v>2.2063458709812984</v>
      </c>
      <c r="CA305" s="2">
        <f>BY305/BU305*1000</f>
        <v>2.2063458709812984</v>
      </c>
      <c r="CB305" s="2"/>
      <c r="CC305" s="105">
        <v>9543</v>
      </c>
      <c r="CD305" s="3">
        <v>9518</v>
      </c>
      <c r="CE305" s="2">
        <f>CC305-CD305</f>
        <v>25</v>
      </c>
      <c r="CF305" s="2">
        <v>25</v>
      </c>
      <c r="CG305" s="61"/>
      <c r="CH305" s="2">
        <f>CF305+CG305</f>
        <v>25</v>
      </c>
      <c r="CI305" s="2">
        <f>CE305/CD305*1000</f>
        <v>2.6266022273586889</v>
      </c>
      <c r="CJ305" s="2">
        <f>CH305/CD305*1000</f>
        <v>2.6266022273586889</v>
      </c>
      <c r="CK305" s="2"/>
      <c r="CL305" s="105">
        <v>9519</v>
      </c>
      <c r="CM305" s="3">
        <v>9486</v>
      </c>
      <c r="CN305" s="2">
        <f>CL305-CM305</f>
        <v>33</v>
      </c>
      <c r="CO305" s="2">
        <f>CN305</f>
        <v>33</v>
      </c>
      <c r="CP305" s="61"/>
      <c r="CQ305" s="2">
        <f>CO305+CP305</f>
        <v>33</v>
      </c>
      <c r="CR305" s="2">
        <f>CN305/CM305*1000</f>
        <v>3.478810879190386</v>
      </c>
      <c r="CS305" s="2">
        <f>CQ305/CM305*1000</f>
        <v>3.478810879190386</v>
      </c>
      <c r="CT305" s="2"/>
      <c r="CU305" s="132">
        <v>9545</v>
      </c>
      <c r="CV305" s="3">
        <v>9530</v>
      </c>
      <c r="CW305" s="2">
        <f>CU305-CV305</f>
        <v>15</v>
      </c>
      <c r="CX305" s="2">
        <f>CW305</f>
        <v>15</v>
      </c>
      <c r="CY305" s="61"/>
      <c r="CZ305" s="2">
        <f>CX305+CY305</f>
        <v>15</v>
      </c>
      <c r="DA305" s="2">
        <f>CW305/CV305*1000</f>
        <v>1.5739769150052467</v>
      </c>
      <c r="DB305" s="2">
        <f>CZ305/CV305*1000</f>
        <v>1.5739769150052467</v>
      </c>
      <c r="DC305" s="2"/>
      <c r="DD305" s="132">
        <v>9618</v>
      </c>
      <c r="DE305" s="3">
        <v>9605</v>
      </c>
      <c r="DF305" s="2">
        <f>DD305-DE305</f>
        <v>13</v>
      </c>
      <c r="DG305" s="2">
        <f>DF305</f>
        <v>13</v>
      </c>
      <c r="DH305" s="61"/>
      <c r="DI305" s="2">
        <f>DG305+DH305</f>
        <v>13</v>
      </c>
      <c r="DJ305" s="2">
        <f>DF305/DE305*1000</f>
        <v>1.3534617386777721</v>
      </c>
      <c r="DK305" s="2">
        <f>DI305/DE305*1000</f>
        <v>1.3534617386777721</v>
      </c>
      <c r="DL305" s="2"/>
      <c r="DM305" s="132">
        <v>9727</v>
      </c>
      <c r="DN305" s="2">
        <v>9720</v>
      </c>
      <c r="DO305" s="3">
        <f>DM305-DN305</f>
        <v>7</v>
      </c>
      <c r="DP305" s="3">
        <f>DO305/DN305*1000</f>
        <v>0.72016460905349799</v>
      </c>
      <c r="DQ305" s="2"/>
      <c r="DR305" s="132">
        <v>9686</v>
      </c>
      <c r="DS305" s="2">
        <v>9697</v>
      </c>
      <c r="DT305" s="3">
        <f>DR305-DS305</f>
        <v>-11</v>
      </c>
      <c r="DU305" s="3">
        <f>DT305/DS305*1000</f>
        <v>-1.1343714550892028</v>
      </c>
      <c r="DV305" s="2"/>
      <c r="DW305" s="2"/>
      <c r="DX305" s="77">
        <f>BP305</f>
        <v>34</v>
      </c>
      <c r="DY305" s="83">
        <f>BY305</f>
        <v>21</v>
      </c>
      <c r="DZ305" s="83">
        <f>CH305</f>
        <v>25</v>
      </c>
      <c r="EA305" s="81">
        <f>CQ305</f>
        <v>33</v>
      </c>
      <c r="EB305" s="81">
        <f>CZ305</f>
        <v>15</v>
      </c>
      <c r="EC305" s="81">
        <f>DI305</f>
        <v>13</v>
      </c>
      <c r="ED305" s="81">
        <f>DO305</f>
        <v>7</v>
      </c>
      <c r="EE305" s="81">
        <f>DT305</f>
        <v>-11</v>
      </c>
      <c r="EF305" s="2"/>
      <c r="EG305" s="77">
        <f>DX305/BL305*1000</f>
        <v>3.5774410774410774</v>
      </c>
      <c r="EH305" s="83">
        <f>DY305/BU305*1000</f>
        <v>2.2063458709812984</v>
      </c>
      <c r="EI305" s="83">
        <f>DZ305/CD305*1000</f>
        <v>2.6266022273586889</v>
      </c>
      <c r="EJ305" s="81">
        <f>EA305/CM305*1000</f>
        <v>3.478810879190386</v>
      </c>
      <c r="EK305" s="81">
        <f>EB305/CV305*1000</f>
        <v>1.5739769150052467</v>
      </c>
      <c r="EL305" s="81">
        <f>EC305/DN305*1000</f>
        <v>1.3374485596707819</v>
      </c>
      <c r="EM305" s="81">
        <f>ED305/DN305*1000</f>
        <v>0.72016460905349799</v>
      </c>
      <c r="EN305" s="81">
        <f>EE305/DS305*1000</f>
        <v>-1.1343714550892028</v>
      </c>
      <c r="EO305" s="2"/>
      <c r="EP305" s="83">
        <f>DY305-DX305</f>
        <v>-13</v>
      </c>
      <c r="EQ305" s="83">
        <f>DZ305-DY305</f>
        <v>4</v>
      </c>
      <c r="ER305" s="83">
        <f>EA305-DZ305</f>
        <v>8</v>
      </c>
      <c r="ES305" s="83">
        <f>EB305-EA305</f>
        <v>-18</v>
      </c>
      <c r="ET305" s="83">
        <f>EC305-EB305</f>
        <v>-2</v>
      </c>
      <c r="EU305" s="83">
        <f>ED305-EC305</f>
        <v>-6</v>
      </c>
      <c r="EV305" s="83">
        <f>EE305-ED305</f>
        <v>-18</v>
      </c>
      <c r="EW305" s="2">
        <f>EU305+EV305</f>
        <v>-24</v>
      </c>
      <c r="EX305" s="2">
        <f>SUM(ES305:EV305)</f>
        <v>-44</v>
      </c>
      <c r="EY305" s="54"/>
      <c r="EZ305" s="77">
        <f>BR305</f>
        <v>3.5774410774410774</v>
      </c>
      <c r="FA305" s="83">
        <f>CA305</f>
        <v>2.2063458709812984</v>
      </c>
      <c r="FB305" s="83">
        <f>CJ305</f>
        <v>2.6266022273586889</v>
      </c>
      <c r="FC305" s="81">
        <f>CS305</f>
        <v>3.478810879190386</v>
      </c>
      <c r="FD305" s="83">
        <f>DB305</f>
        <v>1.5739769150052467</v>
      </c>
      <c r="FE305" s="83">
        <f>DP305</f>
        <v>0.72016460905349799</v>
      </c>
      <c r="FF305" s="83">
        <f>DP305</f>
        <v>0.72016460905349799</v>
      </c>
      <c r="FG305" s="83">
        <f>DU305</f>
        <v>-1.1343714550892028</v>
      </c>
      <c r="FH305" s="2">
        <f>EW305/DE305*1000</f>
        <v>-2.4986985944820406</v>
      </c>
      <c r="FI305" s="2">
        <f>EX305/CM305*1000</f>
        <v>-4.638414505587181</v>
      </c>
      <c r="FJ305" s="2"/>
      <c r="FK305" s="3">
        <f>EE305</f>
        <v>-11</v>
      </c>
    </row>
    <row r="306" spans="1:167" ht="12" customHeight="1" x14ac:dyDescent="0.25">
      <c r="A306" s="2">
        <v>3</v>
      </c>
      <c r="B306" s="10" t="s">
        <v>155</v>
      </c>
      <c r="C306" s="197">
        <v>84033</v>
      </c>
      <c r="D306" s="10"/>
      <c r="E306" s="2" t="s">
        <v>487</v>
      </c>
      <c r="F306" s="33"/>
      <c r="G306" s="33"/>
      <c r="H306" s="33"/>
      <c r="I306" s="33"/>
      <c r="J306" s="33"/>
      <c r="K306" s="33"/>
      <c r="L306" s="33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61"/>
      <c r="X306" s="45"/>
      <c r="Y306" s="3">
        <v>17</v>
      </c>
      <c r="Z306" s="147">
        <v>3</v>
      </c>
      <c r="AA306" s="3">
        <f>SUM(Y306:Z306)</f>
        <v>20</v>
      </c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29"/>
      <c r="AV306" s="148"/>
      <c r="AW306" s="148"/>
      <c r="AX306" s="148"/>
      <c r="AY306" s="29"/>
      <c r="AZ306" s="3"/>
      <c r="BA306" s="188">
        <f>AV306</f>
        <v>0</v>
      </c>
      <c r="BB306" s="2">
        <f>AW306</f>
        <v>0</v>
      </c>
      <c r="BC306" s="2">
        <f>AX306</f>
        <v>0</v>
      </c>
      <c r="BD306" s="147">
        <f>AY306</f>
        <v>0</v>
      </c>
      <c r="BE306" s="3">
        <f>EK306</f>
        <v>1.9308746862328634</v>
      </c>
      <c r="BF306" s="188">
        <f>BA306/CV306*1000</f>
        <v>0</v>
      </c>
      <c r="BG306" s="2">
        <f>BB306/CV306*1000</f>
        <v>0</v>
      </c>
      <c r="BH306" s="2">
        <f>BC306/CV306*1000</f>
        <v>0</v>
      </c>
      <c r="BI306" s="147">
        <f>BD306/CV306*1000</f>
        <v>0</v>
      </c>
      <c r="BJ306" s="3"/>
      <c r="BK306" s="21">
        <v>4824</v>
      </c>
      <c r="BL306" s="3">
        <v>4790</v>
      </c>
      <c r="BM306" s="2">
        <v>34</v>
      </c>
      <c r="BN306" s="2">
        <v>34</v>
      </c>
      <c r="BO306" s="45"/>
      <c r="BP306" s="2">
        <f>BN306+BO306</f>
        <v>34</v>
      </c>
      <c r="BQ306" s="2">
        <f>BM306/BL306*1000</f>
        <v>7.0981210855949888</v>
      </c>
      <c r="BR306" s="2">
        <f>BP306/BL306*1000</f>
        <v>7.0981210855949888</v>
      </c>
      <c r="BS306" s="2"/>
      <c r="BT306" s="7">
        <v>4916</v>
      </c>
      <c r="BU306" s="3">
        <v>4896</v>
      </c>
      <c r="BV306" s="2">
        <f>BT306-BU306</f>
        <v>20</v>
      </c>
      <c r="BW306" s="2">
        <v>20</v>
      </c>
      <c r="BX306" s="61"/>
      <c r="BY306" s="2">
        <f>BW306+BX306</f>
        <v>20</v>
      </c>
      <c r="BZ306" s="2">
        <f>BV306/BU306*1000</f>
        <v>4.0849673202614385</v>
      </c>
      <c r="CA306" s="2">
        <f>BY306/BU306*1000</f>
        <v>4.0849673202614385</v>
      </c>
      <c r="CB306" s="2"/>
      <c r="CC306" s="105">
        <v>5061</v>
      </c>
      <c r="CD306" s="3">
        <v>5043</v>
      </c>
      <c r="CE306" s="2">
        <f>CC306-CD306</f>
        <v>18</v>
      </c>
      <c r="CF306" s="2">
        <v>18</v>
      </c>
      <c r="CG306" s="61"/>
      <c r="CH306" s="2">
        <f>CF306+CG306</f>
        <v>18</v>
      </c>
      <c r="CI306" s="2">
        <f>CE306/CD306*1000</f>
        <v>3.569303985722784</v>
      </c>
      <c r="CJ306" s="2">
        <f>CH306/CD306*1000</f>
        <v>3.569303985722784</v>
      </c>
      <c r="CK306" s="2"/>
      <c r="CL306" s="105">
        <v>5138</v>
      </c>
      <c r="CM306" s="3">
        <v>5129</v>
      </c>
      <c r="CN306" s="2">
        <f>CL306-CM306</f>
        <v>9</v>
      </c>
      <c r="CO306" s="2">
        <f>CN306</f>
        <v>9</v>
      </c>
      <c r="CP306" s="61"/>
      <c r="CQ306" s="2">
        <f>CO306+CP306</f>
        <v>9</v>
      </c>
      <c r="CR306" s="2">
        <f>CN306/CM306*1000</f>
        <v>1.7547280171573405</v>
      </c>
      <c r="CS306" s="2">
        <f>CQ306/CM306*1000</f>
        <v>1.7547280171573405</v>
      </c>
      <c r="CT306" s="2"/>
      <c r="CU306" s="132">
        <v>5189</v>
      </c>
      <c r="CV306" s="3">
        <v>5179</v>
      </c>
      <c r="CW306" s="2">
        <f>CU306-CV306</f>
        <v>10</v>
      </c>
      <c r="CX306" s="2">
        <f>CW306</f>
        <v>10</v>
      </c>
      <c r="CY306" s="61"/>
      <c r="CZ306" s="2">
        <f>CX306+CY306</f>
        <v>10</v>
      </c>
      <c r="DA306" s="2">
        <f>CW306/CV306*1000</f>
        <v>1.9308746862328634</v>
      </c>
      <c r="DB306" s="2">
        <f>CZ306/CV306*1000</f>
        <v>1.9308746862328634</v>
      </c>
      <c r="DC306" s="2"/>
      <c r="DD306" s="132">
        <v>5247</v>
      </c>
      <c r="DE306" s="3">
        <v>5243</v>
      </c>
      <c r="DF306" s="2">
        <f>DD306-DE306</f>
        <v>4</v>
      </c>
      <c r="DG306" s="2">
        <f>DF306</f>
        <v>4</v>
      </c>
      <c r="DH306" s="61"/>
      <c r="DI306" s="2">
        <f>DG306+DH306</f>
        <v>4</v>
      </c>
      <c r="DJ306" s="2">
        <f>DF306/DE306*1000</f>
        <v>0.76292199122639714</v>
      </c>
      <c r="DK306" s="2">
        <f>DI306/DE306*1000</f>
        <v>0.76292199122639714</v>
      </c>
      <c r="DL306" s="2"/>
      <c r="DM306" s="132">
        <v>5368</v>
      </c>
      <c r="DN306" s="2">
        <v>5364</v>
      </c>
      <c r="DO306" s="3">
        <f>DM306-DN306</f>
        <v>4</v>
      </c>
      <c r="DP306" s="3">
        <f>DO306/DN306*1000</f>
        <v>0.74571215510812816</v>
      </c>
      <c r="DQ306" s="2"/>
      <c r="DR306" s="132">
        <v>5463</v>
      </c>
      <c r="DS306" s="2">
        <v>5468</v>
      </c>
      <c r="DT306" s="3">
        <f>DR306-DS306</f>
        <v>-5</v>
      </c>
      <c r="DU306" s="3">
        <f>DT306/DS306*1000</f>
        <v>-0.91441111923920992</v>
      </c>
      <c r="DV306" s="2"/>
      <c r="DW306" s="2"/>
      <c r="DX306" s="77">
        <f>BP306</f>
        <v>34</v>
      </c>
      <c r="DY306" s="83">
        <f>BY306</f>
        <v>20</v>
      </c>
      <c r="DZ306" s="83">
        <f>CH306</f>
        <v>18</v>
      </c>
      <c r="EA306" s="81">
        <f>CQ306</f>
        <v>9</v>
      </c>
      <c r="EB306" s="81">
        <f>CZ306</f>
        <v>10</v>
      </c>
      <c r="EC306" s="81">
        <f>DI306</f>
        <v>4</v>
      </c>
      <c r="ED306" s="81">
        <f>DO306</f>
        <v>4</v>
      </c>
      <c r="EE306" s="81">
        <f>DT306</f>
        <v>-5</v>
      </c>
      <c r="EF306" s="2"/>
      <c r="EG306" s="77">
        <f>DX306/BL306*1000</f>
        <v>7.0981210855949888</v>
      </c>
      <c r="EH306" s="83">
        <f>DY306/BU306*1000</f>
        <v>4.0849673202614385</v>
      </c>
      <c r="EI306" s="83">
        <f>DZ306/CD306*1000</f>
        <v>3.569303985722784</v>
      </c>
      <c r="EJ306" s="81">
        <f>EA306/CM306*1000</f>
        <v>1.7547280171573405</v>
      </c>
      <c r="EK306" s="81">
        <f>EB306/CV306*1000</f>
        <v>1.9308746862328634</v>
      </c>
      <c r="EL306" s="81">
        <f>EC306/DN306*1000</f>
        <v>0.74571215510812816</v>
      </c>
      <c r="EM306" s="81">
        <f>ED306/DN306*1000</f>
        <v>0.74571215510812816</v>
      </c>
      <c r="EN306" s="81">
        <f>EE306/DS306*1000</f>
        <v>-0.91441111923920992</v>
      </c>
      <c r="EO306" s="2"/>
      <c r="EP306" s="83">
        <f>DY306-DX306</f>
        <v>-14</v>
      </c>
      <c r="EQ306" s="83">
        <f>DZ306-DY306</f>
        <v>-2</v>
      </c>
      <c r="ER306" s="83">
        <f>EA306-DZ306</f>
        <v>-9</v>
      </c>
      <c r="ES306" s="83">
        <f>EB306-EA306</f>
        <v>1</v>
      </c>
      <c r="ET306" s="83">
        <f>EC306-EB306</f>
        <v>-6</v>
      </c>
      <c r="EU306" s="83">
        <f>ED306-EC306</f>
        <v>0</v>
      </c>
      <c r="EV306" s="83">
        <f>EE306-ED306</f>
        <v>-9</v>
      </c>
      <c r="EW306" s="2">
        <f>EU306+EV306</f>
        <v>-9</v>
      </c>
      <c r="EX306" s="2">
        <f>SUM(ES306:EV306)</f>
        <v>-14</v>
      </c>
      <c r="EY306" s="54"/>
      <c r="EZ306" s="77">
        <f>BR306</f>
        <v>7.0981210855949888</v>
      </c>
      <c r="FA306" s="83">
        <f>CA306</f>
        <v>4.0849673202614385</v>
      </c>
      <c r="FB306" s="83">
        <f>CJ306</f>
        <v>3.569303985722784</v>
      </c>
      <c r="FC306" s="81">
        <f>CS306</f>
        <v>1.7547280171573405</v>
      </c>
      <c r="FD306" s="83">
        <f>DB306</f>
        <v>1.9308746862328634</v>
      </c>
      <c r="FE306" s="83">
        <f>DP306</f>
        <v>0.74571215510812816</v>
      </c>
      <c r="FF306" s="83">
        <f>DP306</f>
        <v>0.74571215510812816</v>
      </c>
      <c r="FG306" s="83">
        <f>DU306</f>
        <v>-0.91441111923920992</v>
      </c>
      <c r="FH306" s="2">
        <f>EW306/DE306*1000</f>
        <v>-1.7165744802593934</v>
      </c>
      <c r="FI306" s="2">
        <f>EX306/CM306*1000</f>
        <v>-2.7295769155780851</v>
      </c>
      <c r="FJ306" s="2"/>
      <c r="FK306" s="3">
        <f>EE306</f>
        <v>-5</v>
      </c>
    </row>
    <row r="307" spans="1:167" ht="12" customHeight="1" x14ac:dyDescent="0.25">
      <c r="A307" s="2">
        <v>1</v>
      </c>
      <c r="B307" s="10" t="s">
        <v>149</v>
      </c>
      <c r="C307" s="197">
        <v>34025</v>
      </c>
      <c r="D307" s="10"/>
      <c r="E307" s="2" t="s">
        <v>488</v>
      </c>
      <c r="F307" s="33"/>
      <c r="G307" s="33"/>
      <c r="H307" s="33"/>
      <c r="I307" s="33"/>
      <c r="J307" s="33"/>
      <c r="K307" s="33"/>
      <c r="L307" s="33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61"/>
      <c r="X307" s="45"/>
      <c r="Y307" s="3">
        <v>6</v>
      </c>
      <c r="Z307" s="147">
        <v>7</v>
      </c>
      <c r="AA307" s="3">
        <f>SUM(Y307:Z307)</f>
        <v>13</v>
      </c>
      <c r="AB307" s="178"/>
      <c r="AC307" s="178"/>
      <c r="AD307" s="178"/>
      <c r="AE307" s="178"/>
      <c r="AF307" s="178"/>
      <c r="AG307" s="178"/>
      <c r="AH307" s="178"/>
      <c r="AI307" s="178"/>
      <c r="AJ307" s="178"/>
      <c r="AK307" s="178">
        <v>10</v>
      </c>
      <c r="AL307" s="178"/>
      <c r="AM307" s="178"/>
      <c r="AN307" s="178"/>
      <c r="AO307" s="178"/>
      <c r="AP307" s="178"/>
      <c r="AQ307" s="178"/>
      <c r="AR307" s="178"/>
      <c r="AS307" s="178"/>
      <c r="AT307" s="178"/>
      <c r="AU307" s="29">
        <v>10</v>
      </c>
      <c r="AV307" s="178">
        <f>SUM(AB307:AJ307)</f>
        <v>0</v>
      </c>
      <c r="AW307" s="178">
        <f>SUM(AK307:AL307)</f>
        <v>10</v>
      </c>
      <c r="AX307" s="178">
        <f>SUM(AM307:AT307)</f>
        <v>0</v>
      </c>
      <c r="AY307" s="29">
        <f>SUM(AV307:AX307)</f>
        <v>10</v>
      </c>
      <c r="AZ307" s="3"/>
      <c r="BA307" s="2">
        <f>AV307</f>
        <v>0</v>
      </c>
      <c r="BB307" s="2">
        <f>AW307</f>
        <v>10</v>
      </c>
      <c r="BC307" s="2">
        <f>AX307</f>
        <v>0</v>
      </c>
      <c r="BD307" s="3">
        <f>AY307</f>
        <v>10</v>
      </c>
      <c r="BE307" s="3">
        <f>EK307</f>
        <v>2.7889140665853231</v>
      </c>
      <c r="BF307" s="2">
        <f>BA307/CV307*1000</f>
        <v>0</v>
      </c>
      <c r="BG307" s="2">
        <f>BB307/CV307*1000</f>
        <v>1.7430712916158271</v>
      </c>
      <c r="BH307" s="2">
        <f>BC307/CV307*1000</f>
        <v>0</v>
      </c>
      <c r="BI307" s="3">
        <f>BD307/CV307*1000</f>
        <v>1.7430712916158271</v>
      </c>
      <c r="BJ307" s="3"/>
      <c r="BK307" s="21">
        <v>5690</v>
      </c>
      <c r="BL307" s="3">
        <v>5676</v>
      </c>
      <c r="BM307" s="2">
        <v>14</v>
      </c>
      <c r="BN307" s="2">
        <v>14</v>
      </c>
      <c r="BO307" s="45"/>
      <c r="BP307" s="2">
        <f>BN307+BO307</f>
        <v>14</v>
      </c>
      <c r="BQ307" s="2">
        <f>BM307/BL307*1000</f>
        <v>2.4665257223396759</v>
      </c>
      <c r="BR307" s="2">
        <f>BP307/BL307*1000</f>
        <v>2.4665257223396759</v>
      </c>
      <c r="BS307" s="2"/>
      <c r="BT307" s="7">
        <v>5736</v>
      </c>
      <c r="BU307" s="3">
        <v>5731</v>
      </c>
      <c r="BV307" s="2">
        <f>BT307-BU307</f>
        <v>5</v>
      </c>
      <c r="BW307" s="2">
        <v>5</v>
      </c>
      <c r="BX307" s="61"/>
      <c r="BY307" s="2">
        <f>BW307+BX307</f>
        <v>5</v>
      </c>
      <c r="BZ307" s="2">
        <f>BV307/BU307*1000</f>
        <v>0.87244808933868434</v>
      </c>
      <c r="CA307" s="2">
        <f>BY307/BU307*1000</f>
        <v>0.87244808933868434</v>
      </c>
      <c r="CB307" s="2"/>
      <c r="CC307" s="105">
        <v>5749</v>
      </c>
      <c r="CD307" s="3">
        <v>5741</v>
      </c>
      <c r="CE307" s="2">
        <f>CC307-CD307</f>
        <v>8</v>
      </c>
      <c r="CF307" s="2">
        <v>8</v>
      </c>
      <c r="CG307" s="61"/>
      <c r="CH307" s="2">
        <f>CF307+CG307</f>
        <v>8</v>
      </c>
      <c r="CI307" s="2">
        <f>CE307/CD307*1000</f>
        <v>1.3934854554955582</v>
      </c>
      <c r="CJ307" s="2">
        <f>CH307/CD307*1000</f>
        <v>1.3934854554955582</v>
      </c>
      <c r="CK307" s="2"/>
      <c r="CL307" s="105">
        <v>5754</v>
      </c>
      <c r="CM307" s="3">
        <v>5744</v>
      </c>
      <c r="CN307" s="2">
        <f>CL307-CM307</f>
        <v>10</v>
      </c>
      <c r="CO307" s="2">
        <f>CN307</f>
        <v>10</v>
      </c>
      <c r="CP307" s="61"/>
      <c r="CQ307" s="2">
        <f>CO307+CP307</f>
        <v>10</v>
      </c>
      <c r="CR307" s="2">
        <f>CN307/CM307*1000</f>
        <v>1.7409470752089136</v>
      </c>
      <c r="CS307" s="2">
        <f>CQ307/CM307*1000</f>
        <v>1.7409470752089136</v>
      </c>
      <c r="CT307" s="2"/>
      <c r="CU307" s="132">
        <v>5753</v>
      </c>
      <c r="CV307" s="3">
        <v>5737</v>
      </c>
      <c r="CW307" s="2">
        <f>CU307-CV307</f>
        <v>16</v>
      </c>
      <c r="CX307" s="2">
        <f>CW307</f>
        <v>16</v>
      </c>
      <c r="CY307" s="61"/>
      <c r="CZ307" s="2">
        <f>CX307+CY307</f>
        <v>16</v>
      </c>
      <c r="DA307" s="2">
        <f>CW307/CV307*1000</f>
        <v>2.7889140665853231</v>
      </c>
      <c r="DB307" s="2">
        <f>CZ307/CV307*1000</f>
        <v>2.7889140665853231</v>
      </c>
      <c r="DC307" s="2"/>
      <c r="DD307" s="132">
        <v>5767</v>
      </c>
      <c r="DE307" s="3">
        <v>5768</v>
      </c>
      <c r="DF307" s="2">
        <f>DD307-DE307</f>
        <v>-1</v>
      </c>
      <c r="DG307" s="2">
        <f>DF307</f>
        <v>-1</v>
      </c>
      <c r="DH307" s="61"/>
      <c r="DI307" s="2">
        <f>DG307+DH307</f>
        <v>-1</v>
      </c>
      <c r="DJ307" s="2">
        <f>DF307/DE307*1000</f>
        <v>-0.17337031900138697</v>
      </c>
      <c r="DK307" s="2">
        <f>DI307/DE307*1000</f>
        <v>-0.17337031900138697</v>
      </c>
      <c r="DL307" s="2"/>
      <c r="DM307" s="132">
        <v>5749</v>
      </c>
      <c r="DN307" s="2">
        <v>5739</v>
      </c>
      <c r="DO307" s="3">
        <f>DM307-DN307</f>
        <v>10</v>
      </c>
      <c r="DP307" s="3">
        <f>DO307/DN307*1000</f>
        <v>1.7424638438752396</v>
      </c>
      <c r="DQ307" s="2"/>
      <c r="DR307" s="132">
        <v>5751</v>
      </c>
      <c r="DS307" s="2">
        <v>5740</v>
      </c>
      <c r="DT307" s="3">
        <f>DR307-DS307</f>
        <v>11</v>
      </c>
      <c r="DU307" s="3">
        <f>DT307/DS307*1000</f>
        <v>1.9163763066202091</v>
      </c>
      <c r="DV307" s="2"/>
      <c r="DW307" s="2"/>
      <c r="DX307" s="77">
        <f>BP307</f>
        <v>14</v>
      </c>
      <c r="DY307" s="83">
        <f>BY307</f>
        <v>5</v>
      </c>
      <c r="DZ307" s="83">
        <f>CH307</f>
        <v>8</v>
      </c>
      <c r="EA307" s="81">
        <f>CQ307</f>
        <v>10</v>
      </c>
      <c r="EB307" s="81">
        <f>CZ307</f>
        <v>16</v>
      </c>
      <c r="EC307" s="81">
        <f>DI307</f>
        <v>-1</v>
      </c>
      <c r="ED307" s="81">
        <f>DO307</f>
        <v>10</v>
      </c>
      <c r="EE307" s="81">
        <f>DT307</f>
        <v>11</v>
      </c>
      <c r="EF307" s="2"/>
      <c r="EG307" s="77">
        <f>DX307/BL307*1000</f>
        <v>2.4665257223396759</v>
      </c>
      <c r="EH307" s="83">
        <f>DY307/BU307*1000</f>
        <v>0.87244808933868434</v>
      </c>
      <c r="EI307" s="83">
        <f>DZ307/CD307*1000</f>
        <v>1.3934854554955582</v>
      </c>
      <c r="EJ307" s="81">
        <f>EA307/CM307*1000</f>
        <v>1.7409470752089136</v>
      </c>
      <c r="EK307" s="81">
        <f>EB307/CV307*1000</f>
        <v>2.7889140665853231</v>
      </c>
      <c r="EL307" s="81">
        <f>EC307/DN307*1000</f>
        <v>-0.17424638438752396</v>
      </c>
      <c r="EM307" s="81">
        <f>ED307/DN307*1000</f>
        <v>1.7424638438752396</v>
      </c>
      <c r="EN307" s="81">
        <f>EE307/DS307*1000</f>
        <v>1.9163763066202091</v>
      </c>
      <c r="EO307" s="2"/>
      <c r="EP307" s="83">
        <f>DY307-DX307</f>
        <v>-9</v>
      </c>
      <c r="EQ307" s="83">
        <f>DZ307-DY307</f>
        <v>3</v>
      </c>
      <c r="ER307" s="83">
        <f>EA307-DZ307</f>
        <v>2</v>
      </c>
      <c r="ES307" s="83">
        <f>EB307-EA307</f>
        <v>6</v>
      </c>
      <c r="ET307" s="83">
        <f>EC307-EB307</f>
        <v>-17</v>
      </c>
      <c r="EU307" s="83">
        <f>ED307-EC307</f>
        <v>11</v>
      </c>
      <c r="EV307" s="83">
        <f>EE307-ED307</f>
        <v>1</v>
      </c>
      <c r="EW307" s="2">
        <f>EU307+EV307</f>
        <v>12</v>
      </c>
      <c r="EX307" s="2">
        <f>SUM(ES307:EV307)</f>
        <v>1</v>
      </c>
      <c r="EY307" s="54"/>
      <c r="EZ307" s="77">
        <f>BR307</f>
        <v>2.4665257223396759</v>
      </c>
      <c r="FA307" s="83">
        <f>CA307</f>
        <v>0.87244808933868434</v>
      </c>
      <c r="FB307" s="83">
        <f>CJ307</f>
        <v>1.3934854554955582</v>
      </c>
      <c r="FC307" s="81">
        <f>CS307</f>
        <v>1.7409470752089136</v>
      </c>
      <c r="FD307" s="83">
        <f>DB307</f>
        <v>2.7889140665853231</v>
      </c>
      <c r="FE307" s="83">
        <f>DP307</f>
        <v>1.7424638438752396</v>
      </c>
      <c r="FF307" s="83">
        <f>DP307</f>
        <v>1.7424638438752396</v>
      </c>
      <c r="FG307" s="83">
        <f>DU307</f>
        <v>1.9163763066202091</v>
      </c>
      <c r="FH307" s="2">
        <f>EW307/DE307*1000</f>
        <v>2.0804438280166435</v>
      </c>
      <c r="FI307" s="2">
        <f>EX307/CM307*1000</f>
        <v>0.17409470752089137</v>
      </c>
      <c r="FJ307" s="2"/>
      <c r="FK307" s="3">
        <f>EE307</f>
        <v>11</v>
      </c>
    </row>
    <row r="308" spans="1:167" ht="12" customHeight="1" x14ac:dyDescent="0.25">
      <c r="A308" s="2">
        <v>1</v>
      </c>
      <c r="B308" s="10" t="s">
        <v>147</v>
      </c>
      <c r="C308" s="197">
        <v>23104</v>
      </c>
      <c r="D308" s="10"/>
      <c r="E308" s="2" t="s">
        <v>489</v>
      </c>
      <c r="F308" s="33"/>
      <c r="G308" s="33"/>
      <c r="H308" s="33"/>
      <c r="I308" s="33"/>
      <c r="J308" s="33"/>
      <c r="K308" s="33"/>
      <c r="L308" s="33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61"/>
      <c r="X308" s="45"/>
      <c r="Y308" s="3">
        <v>19</v>
      </c>
      <c r="Z308" s="147">
        <v>5</v>
      </c>
      <c r="AA308" s="3">
        <f>SUM(Y308:Z308)</f>
        <v>24</v>
      </c>
      <c r="AB308" s="178"/>
      <c r="AC308" s="178"/>
      <c r="AD308" s="178"/>
      <c r="AE308" s="178"/>
      <c r="AF308" s="178"/>
      <c r="AG308" s="178"/>
      <c r="AH308" s="178"/>
      <c r="AI308" s="178"/>
      <c r="AJ308" s="178"/>
      <c r="AK308" s="178">
        <v>16</v>
      </c>
      <c r="AL308" s="178"/>
      <c r="AM308" s="178"/>
      <c r="AN308" s="178"/>
      <c r="AO308" s="178"/>
      <c r="AP308" s="178"/>
      <c r="AQ308" s="178"/>
      <c r="AR308" s="178"/>
      <c r="AS308" s="178"/>
      <c r="AT308" s="178"/>
      <c r="AU308" s="29">
        <v>16</v>
      </c>
      <c r="AV308" s="178">
        <f>SUM(AB308:AJ308)</f>
        <v>0</v>
      </c>
      <c r="AW308" s="178">
        <f>SUM(AK308:AL308)</f>
        <v>16</v>
      </c>
      <c r="AX308" s="178">
        <f>SUM(AM308:AT308)</f>
        <v>0</v>
      </c>
      <c r="AY308" s="29">
        <f>SUM(AV308:AX308)</f>
        <v>16</v>
      </c>
      <c r="AZ308" s="3"/>
      <c r="BA308" s="2">
        <f>AV308</f>
        <v>0</v>
      </c>
      <c r="BB308" s="2">
        <f>AW308</f>
        <v>16</v>
      </c>
      <c r="BC308" s="2">
        <f>AX308</f>
        <v>0</v>
      </c>
      <c r="BD308" s="3">
        <f>AY308</f>
        <v>16</v>
      </c>
      <c r="BE308" s="3">
        <f>EK308</f>
        <v>0.77545142350725593</v>
      </c>
      <c r="BF308" s="2">
        <f>BA308/CV308*1000</f>
        <v>0</v>
      </c>
      <c r="BG308" s="2">
        <f>BB308/CV308*1000</f>
        <v>1.7724603965880137</v>
      </c>
      <c r="BH308" s="2">
        <f>BC308/CV308*1000</f>
        <v>0</v>
      </c>
      <c r="BI308" s="3">
        <f>BD308/CV308*1000</f>
        <v>1.7724603965880137</v>
      </c>
      <c r="BJ308" s="3"/>
      <c r="BK308" s="21">
        <v>8925</v>
      </c>
      <c r="BL308" s="3">
        <v>8908</v>
      </c>
      <c r="BM308" s="2">
        <v>17</v>
      </c>
      <c r="BN308" s="2">
        <v>17</v>
      </c>
      <c r="BO308" s="45"/>
      <c r="BP308" s="2">
        <f>BN308+BO308</f>
        <v>17</v>
      </c>
      <c r="BQ308" s="2">
        <f>BM308/BL308*1000</f>
        <v>1.9083969465648853</v>
      </c>
      <c r="BR308" s="2">
        <f>BP308/BL308*1000</f>
        <v>1.9083969465648853</v>
      </c>
      <c r="BS308" s="2"/>
      <c r="BT308" s="7">
        <v>8896</v>
      </c>
      <c r="BU308" s="3">
        <v>8875</v>
      </c>
      <c r="BV308" s="2">
        <f>BT308-BU308</f>
        <v>21</v>
      </c>
      <c r="BW308" s="2">
        <v>21</v>
      </c>
      <c r="BX308" s="61"/>
      <c r="BY308" s="2">
        <f>BW308+BX308</f>
        <v>21</v>
      </c>
      <c r="BZ308" s="2">
        <f>BV308/BU308*1000</f>
        <v>2.3661971830985915</v>
      </c>
      <c r="CA308" s="2">
        <f>BY308/BU308*1000</f>
        <v>2.3661971830985915</v>
      </c>
      <c r="CB308" s="2"/>
      <c r="CC308" s="105">
        <v>8939</v>
      </c>
      <c r="CD308" s="3">
        <v>8928</v>
      </c>
      <c r="CE308" s="2">
        <f>CC308-CD308</f>
        <v>11</v>
      </c>
      <c r="CF308" s="2">
        <v>11</v>
      </c>
      <c r="CG308" s="61"/>
      <c r="CH308" s="2">
        <f>CF308+CG308</f>
        <v>11</v>
      </c>
      <c r="CI308" s="2">
        <f>CE308/CD308*1000</f>
        <v>1.2320788530465949</v>
      </c>
      <c r="CJ308" s="2">
        <f>CH308/CD308*1000</f>
        <v>1.2320788530465949</v>
      </c>
      <c r="CK308" s="2"/>
      <c r="CL308" s="105">
        <v>8970</v>
      </c>
      <c r="CM308" s="3">
        <v>8956</v>
      </c>
      <c r="CN308" s="2">
        <f>CL308-CM308</f>
        <v>14</v>
      </c>
      <c r="CO308" s="2">
        <f>CN308</f>
        <v>14</v>
      </c>
      <c r="CP308" s="61"/>
      <c r="CQ308" s="2">
        <f>CO308+CP308</f>
        <v>14</v>
      </c>
      <c r="CR308" s="2">
        <f>CN308/CM308*1000</f>
        <v>1.5631978561857973</v>
      </c>
      <c r="CS308" s="2">
        <f>CQ308/CM308*1000</f>
        <v>1.5631978561857973</v>
      </c>
      <c r="CT308" s="2"/>
      <c r="CU308" s="132">
        <v>9034</v>
      </c>
      <c r="CV308" s="3">
        <v>9027</v>
      </c>
      <c r="CW308" s="2">
        <f>CU308-CV308</f>
        <v>7</v>
      </c>
      <c r="CX308" s="2">
        <f>CW308</f>
        <v>7</v>
      </c>
      <c r="CY308" s="61"/>
      <c r="CZ308" s="2">
        <f>CX308+CY308</f>
        <v>7</v>
      </c>
      <c r="DA308" s="2">
        <f>CW308/CV308*1000</f>
        <v>0.77545142350725593</v>
      </c>
      <c r="DB308" s="2">
        <f>CZ308/CV308*1000</f>
        <v>0.77545142350725593</v>
      </c>
      <c r="DC308" s="2"/>
      <c r="DD308" s="132">
        <v>9044</v>
      </c>
      <c r="DE308" s="3">
        <v>9034</v>
      </c>
      <c r="DF308" s="2">
        <f>DD308-DE308</f>
        <v>10</v>
      </c>
      <c r="DG308" s="2">
        <f>DF308</f>
        <v>10</v>
      </c>
      <c r="DH308" s="61"/>
      <c r="DI308" s="2">
        <f>DG308+DH308</f>
        <v>10</v>
      </c>
      <c r="DJ308" s="2">
        <f>DF308/DE308*1000</f>
        <v>1.1069293779056897</v>
      </c>
      <c r="DK308" s="2">
        <f>DI308/DE308*1000</f>
        <v>1.1069293779056897</v>
      </c>
      <c r="DL308" s="2"/>
      <c r="DM308" s="132">
        <v>9032</v>
      </c>
      <c r="DN308" s="2">
        <v>9021</v>
      </c>
      <c r="DO308" s="3">
        <f>DM308-DN308</f>
        <v>11</v>
      </c>
      <c r="DP308" s="3">
        <f>DO308/DN308*1000</f>
        <v>1.2193770092007539</v>
      </c>
      <c r="DQ308" s="2"/>
      <c r="DR308" s="132">
        <v>9103</v>
      </c>
      <c r="DS308" s="2">
        <v>9083</v>
      </c>
      <c r="DT308" s="3">
        <f>DR308-DS308</f>
        <v>20</v>
      </c>
      <c r="DU308" s="3">
        <f>DT308/DS308*1000</f>
        <v>2.2019156666299682</v>
      </c>
      <c r="DV308" s="2"/>
      <c r="DW308" s="2"/>
      <c r="DX308" s="77">
        <f>BP308</f>
        <v>17</v>
      </c>
      <c r="DY308" s="83">
        <f>BY308</f>
        <v>21</v>
      </c>
      <c r="DZ308" s="83">
        <f>CH308</f>
        <v>11</v>
      </c>
      <c r="EA308" s="81">
        <f>CQ308</f>
        <v>14</v>
      </c>
      <c r="EB308" s="81">
        <f>CZ308</f>
        <v>7</v>
      </c>
      <c r="EC308" s="81">
        <f>DI308</f>
        <v>10</v>
      </c>
      <c r="ED308" s="81">
        <f>DO308</f>
        <v>11</v>
      </c>
      <c r="EE308" s="81">
        <f>DT308</f>
        <v>20</v>
      </c>
      <c r="EF308" s="2"/>
      <c r="EG308" s="77">
        <f>DX308/BL308*1000</f>
        <v>1.9083969465648853</v>
      </c>
      <c r="EH308" s="83">
        <f>DY308/BU308*1000</f>
        <v>2.3661971830985915</v>
      </c>
      <c r="EI308" s="83">
        <f>DZ308/CD308*1000</f>
        <v>1.2320788530465949</v>
      </c>
      <c r="EJ308" s="81">
        <f>EA308/CM308*1000</f>
        <v>1.5631978561857973</v>
      </c>
      <c r="EK308" s="81">
        <f>EB308/CV308*1000</f>
        <v>0.77545142350725593</v>
      </c>
      <c r="EL308" s="81">
        <f>EC308/DN308*1000</f>
        <v>1.1085245538188671</v>
      </c>
      <c r="EM308" s="81">
        <f>ED308/DN308*1000</f>
        <v>1.2193770092007539</v>
      </c>
      <c r="EN308" s="81">
        <f>EE308/DS308*1000</f>
        <v>2.2019156666299682</v>
      </c>
      <c r="EO308" s="2"/>
      <c r="EP308" s="83">
        <f>DY308-DX308</f>
        <v>4</v>
      </c>
      <c r="EQ308" s="83">
        <f>DZ308-DY308</f>
        <v>-10</v>
      </c>
      <c r="ER308" s="83">
        <f>EA308-DZ308</f>
        <v>3</v>
      </c>
      <c r="ES308" s="83">
        <f>EB308-EA308</f>
        <v>-7</v>
      </c>
      <c r="ET308" s="83">
        <f>EC308-EB308</f>
        <v>3</v>
      </c>
      <c r="EU308" s="83">
        <f>ED308-EC308</f>
        <v>1</v>
      </c>
      <c r="EV308" s="83">
        <f>EE308-ED308</f>
        <v>9</v>
      </c>
      <c r="EW308" s="2">
        <f>EU308+EV308</f>
        <v>10</v>
      </c>
      <c r="EX308" s="2">
        <f>SUM(ES308:EV308)</f>
        <v>6</v>
      </c>
      <c r="EY308" s="54"/>
      <c r="EZ308" s="77">
        <f>BR308</f>
        <v>1.9083969465648853</v>
      </c>
      <c r="FA308" s="83">
        <f>CA308</f>
        <v>2.3661971830985915</v>
      </c>
      <c r="FB308" s="83">
        <f>CJ308</f>
        <v>1.2320788530465949</v>
      </c>
      <c r="FC308" s="81">
        <f>CS308</f>
        <v>1.5631978561857973</v>
      </c>
      <c r="FD308" s="83">
        <f>DB308</f>
        <v>0.77545142350725593</v>
      </c>
      <c r="FE308" s="83">
        <f>DP308</f>
        <v>1.2193770092007539</v>
      </c>
      <c r="FF308" s="83">
        <f>DP308</f>
        <v>1.2193770092007539</v>
      </c>
      <c r="FG308" s="83">
        <f>DU308</f>
        <v>2.2019156666299682</v>
      </c>
      <c r="FH308" s="2">
        <f>EW308/DE308*1000</f>
        <v>1.1069293779056897</v>
      </c>
      <c r="FI308" s="2">
        <f>EX308/CM308*1000</f>
        <v>0.66994193836534166</v>
      </c>
      <c r="FJ308" s="2"/>
      <c r="FK308" s="3">
        <f>EE308</f>
        <v>20</v>
      </c>
    </row>
    <row r="309" spans="1:167" ht="12" customHeight="1" x14ac:dyDescent="0.25">
      <c r="A309" s="2">
        <v>3</v>
      </c>
      <c r="B309" s="10" t="s">
        <v>151</v>
      </c>
      <c r="C309" s="197">
        <v>53046</v>
      </c>
      <c r="D309" s="10"/>
      <c r="E309" s="2" t="s">
        <v>490</v>
      </c>
      <c r="F309" s="33"/>
      <c r="G309" s="33"/>
      <c r="H309" s="33"/>
      <c r="I309" s="33"/>
      <c r="J309" s="33"/>
      <c r="K309" s="33"/>
      <c r="L309" s="33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61"/>
      <c r="X309" s="45"/>
      <c r="Y309" s="3">
        <v>0</v>
      </c>
      <c r="Z309" s="147">
        <v>7</v>
      </c>
      <c r="AA309" s="3">
        <f>SUM(Y309:Z309)</f>
        <v>7</v>
      </c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29"/>
      <c r="AV309" s="148"/>
      <c r="AW309" s="148"/>
      <c r="AX309" s="148"/>
      <c r="AY309" s="29"/>
      <c r="AZ309" s="3"/>
      <c r="BA309" s="188">
        <f>AV309</f>
        <v>0</v>
      </c>
      <c r="BB309" s="2">
        <f>AW309</f>
        <v>0</v>
      </c>
      <c r="BC309" s="2">
        <f>AX309</f>
        <v>0</v>
      </c>
      <c r="BD309" s="147">
        <f>AY309</f>
        <v>0</v>
      </c>
      <c r="BE309" s="3">
        <f>EK309</f>
        <v>-1.8231540565177757</v>
      </c>
      <c r="BF309" s="188">
        <f>BA309/CV309*1000</f>
        <v>0</v>
      </c>
      <c r="BG309" s="2">
        <f>BB309/CV309*1000</f>
        <v>0</v>
      </c>
      <c r="BH309" s="2">
        <f>BC309/CV309*1000</f>
        <v>0</v>
      </c>
      <c r="BI309" s="147">
        <f>BD309/CV309*1000</f>
        <v>0</v>
      </c>
      <c r="BJ309" s="3"/>
      <c r="BK309" s="21">
        <v>4281</v>
      </c>
      <c r="BL309" s="3">
        <v>4281</v>
      </c>
      <c r="BM309" s="2">
        <v>0</v>
      </c>
      <c r="BN309" s="2">
        <v>0</v>
      </c>
      <c r="BO309" s="45"/>
      <c r="BP309" s="2">
        <f>BN309+BO309</f>
        <v>0</v>
      </c>
      <c r="BQ309" s="2">
        <f>BM309/BL309*1000</f>
        <v>0</v>
      </c>
      <c r="BR309" s="2">
        <f>BP309/BL309*1000</f>
        <v>0</v>
      </c>
      <c r="BS309" s="2"/>
      <c r="BT309" s="7">
        <v>4283</v>
      </c>
      <c r="BU309" s="3">
        <v>4284</v>
      </c>
      <c r="BV309" s="2">
        <f>BT309-BU309</f>
        <v>-1</v>
      </c>
      <c r="BW309" s="2">
        <v>-1</v>
      </c>
      <c r="BX309" s="61"/>
      <c r="BY309" s="2">
        <f>BW309+BX309</f>
        <v>-1</v>
      </c>
      <c r="BZ309" s="2">
        <f>BV309/BU309*1000</f>
        <v>-0.23342670401493931</v>
      </c>
      <c r="CA309" s="2">
        <f>BY309/BU309*1000</f>
        <v>-0.23342670401493931</v>
      </c>
      <c r="CB309" s="2"/>
      <c r="CC309" s="105">
        <v>4343</v>
      </c>
      <c r="CD309" s="3">
        <v>4338</v>
      </c>
      <c r="CE309" s="2">
        <f>CC309-CD309</f>
        <v>5</v>
      </c>
      <c r="CF309" s="2">
        <v>5</v>
      </c>
      <c r="CG309" s="61"/>
      <c r="CH309" s="2">
        <f>CF309+CG309</f>
        <v>5</v>
      </c>
      <c r="CI309" s="2">
        <f>CE309/CD309*1000</f>
        <v>1.1526048870447212</v>
      </c>
      <c r="CJ309" s="2">
        <f>CH309/CD309*1000</f>
        <v>1.1526048870447212</v>
      </c>
      <c r="CK309" s="2"/>
      <c r="CL309" s="105">
        <v>4375</v>
      </c>
      <c r="CM309" s="3">
        <v>4371</v>
      </c>
      <c r="CN309" s="2">
        <f>CL309-CM309</f>
        <v>4</v>
      </c>
      <c r="CO309" s="2">
        <f>CN309</f>
        <v>4</v>
      </c>
      <c r="CP309" s="61"/>
      <c r="CQ309" s="2">
        <f>CO309+CP309</f>
        <v>4</v>
      </c>
      <c r="CR309" s="2">
        <f>CN309/CM309*1000</f>
        <v>0.91512239762068182</v>
      </c>
      <c r="CS309" s="2">
        <f>CQ309/CM309*1000</f>
        <v>0.91512239762068182</v>
      </c>
      <c r="CT309" s="2"/>
      <c r="CU309" s="132">
        <v>4380</v>
      </c>
      <c r="CV309" s="3">
        <v>4388</v>
      </c>
      <c r="CW309" s="2">
        <f>CU309-CV309</f>
        <v>-8</v>
      </c>
      <c r="CX309" s="2">
        <f>CW309</f>
        <v>-8</v>
      </c>
      <c r="CY309" s="61"/>
      <c r="CZ309" s="2">
        <f>CX309+CY309</f>
        <v>-8</v>
      </c>
      <c r="DA309" s="2">
        <f>CW309/CV309*1000</f>
        <v>-1.8231540565177757</v>
      </c>
      <c r="DB309" s="2">
        <f>CZ309/CV309*1000</f>
        <v>-1.8231540565177757</v>
      </c>
      <c r="DC309" s="2"/>
      <c r="DD309" s="132">
        <v>4469</v>
      </c>
      <c r="DE309" s="3">
        <v>4461</v>
      </c>
      <c r="DF309" s="2">
        <f>DD309-DE309</f>
        <v>8</v>
      </c>
      <c r="DG309" s="2">
        <f>DF309</f>
        <v>8</v>
      </c>
      <c r="DH309" s="61"/>
      <c r="DI309" s="2">
        <f>DG309+DH309</f>
        <v>8</v>
      </c>
      <c r="DJ309" s="2">
        <f>DF309/DE309*1000</f>
        <v>1.7933198834342075</v>
      </c>
      <c r="DK309" s="2">
        <f>DI309/DE309*1000</f>
        <v>1.7933198834342075</v>
      </c>
      <c r="DL309" s="2"/>
      <c r="DM309" s="132">
        <v>4516</v>
      </c>
      <c r="DN309" s="2">
        <v>4515</v>
      </c>
      <c r="DO309" s="3">
        <f>DM309-DN309</f>
        <v>1</v>
      </c>
      <c r="DP309" s="3">
        <f>DO309/DN309*1000</f>
        <v>0.22148394241417499</v>
      </c>
      <c r="DQ309" s="2"/>
      <c r="DR309" s="132">
        <v>4512</v>
      </c>
      <c r="DS309" s="2">
        <v>4527</v>
      </c>
      <c r="DT309" s="3">
        <f>DR309-DS309</f>
        <v>-15</v>
      </c>
      <c r="DU309" s="3">
        <f>DT309/DS309*1000</f>
        <v>-3.3134526176275676</v>
      </c>
      <c r="DV309" s="2"/>
      <c r="DW309" s="2"/>
      <c r="DX309" s="77">
        <f>BP309</f>
        <v>0</v>
      </c>
      <c r="DY309" s="83">
        <f>BY309</f>
        <v>-1</v>
      </c>
      <c r="DZ309" s="83">
        <f>CH309</f>
        <v>5</v>
      </c>
      <c r="EA309" s="81">
        <f>CQ309</f>
        <v>4</v>
      </c>
      <c r="EB309" s="81">
        <f>CZ309</f>
        <v>-8</v>
      </c>
      <c r="EC309" s="81">
        <f>DI309</f>
        <v>8</v>
      </c>
      <c r="ED309" s="81">
        <f>DO309</f>
        <v>1</v>
      </c>
      <c r="EE309" s="81">
        <f>DT309</f>
        <v>-15</v>
      </c>
      <c r="EF309" s="2"/>
      <c r="EG309" s="77">
        <f>DX309/BL309*1000</f>
        <v>0</v>
      </c>
      <c r="EH309" s="83">
        <f>DY309/BU309*1000</f>
        <v>-0.23342670401493931</v>
      </c>
      <c r="EI309" s="83">
        <f>DZ309/CD309*1000</f>
        <v>1.1526048870447212</v>
      </c>
      <c r="EJ309" s="81">
        <f>EA309/CM309*1000</f>
        <v>0.91512239762068182</v>
      </c>
      <c r="EK309" s="81">
        <f>EB309/CV309*1000</f>
        <v>-1.8231540565177757</v>
      </c>
      <c r="EL309" s="81">
        <f>EC309/DN309*1000</f>
        <v>1.7718715393133999</v>
      </c>
      <c r="EM309" s="81">
        <f>ED309/DN309*1000</f>
        <v>0.22148394241417499</v>
      </c>
      <c r="EN309" s="81">
        <f>EE309/DS309*1000</f>
        <v>-3.3134526176275676</v>
      </c>
      <c r="EO309" s="2"/>
      <c r="EP309" s="83">
        <f>DY309-DX309</f>
        <v>-1</v>
      </c>
      <c r="EQ309" s="83">
        <f>DZ309-DY309</f>
        <v>6</v>
      </c>
      <c r="ER309" s="83">
        <f>EA309-DZ309</f>
        <v>-1</v>
      </c>
      <c r="ES309" s="83">
        <f>EB309-EA309</f>
        <v>-12</v>
      </c>
      <c r="ET309" s="83">
        <f>EC309-EB309</f>
        <v>16</v>
      </c>
      <c r="EU309" s="83">
        <f>ED309-EC309</f>
        <v>-7</v>
      </c>
      <c r="EV309" s="83">
        <f>EE309-ED309</f>
        <v>-16</v>
      </c>
      <c r="EW309" s="2">
        <f>EU309+EV309</f>
        <v>-23</v>
      </c>
      <c r="EX309" s="2">
        <f>SUM(ES309:EV309)</f>
        <v>-19</v>
      </c>
      <c r="EY309" s="54"/>
      <c r="EZ309" s="77">
        <f>BR309</f>
        <v>0</v>
      </c>
      <c r="FA309" s="83">
        <f>CA309</f>
        <v>-0.23342670401493931</v>
      </c>
      <c r="FB309" s="83">
        <f>CJ309</f>
        <v>1.1526048870447212</v>
      </c>
      <c r="FC309" s="81">
        <f>CS309</f>
        <v>0.91512239762068182</v>
      </c>
      <c r="FD309" s="83">
        <f>DB309</f>
        <v>-1.8231540565177757</v>
      </c>
      <c r="FE309" s="83">
        <f>DP309</f>
        <v>0.22148394241417499</v>
      </c>
      <c r="FF309" s="83">
        <f>DP309</f>
        <v>0.22148394241417499</v>
      </c>
      <c r="FG309" s="83">
        <f>DU309</f>
        <v>-3.3134526176275676</v>
      </c>
      <c r="FH309" s="2">
        <f>EW309/DE309*1000</f>
        <v>-5.1557946648733468</v>
      </c>
      <c r="FI309" s="2">
        <f>EX309/CM309*1000</f>
        <v>-4.3468313886982379</v>
      </c>
      <c r="FJ309" s="2"/>
      <c r="FK309" s="3">
        <f>EE309</f>
        <v>-15</v>
      </c>
    </row>
    <row r="310" spans="1:167" ht="12" customHeight="1" x14ac:dyDescent="0.25">
      <c r="A310" s="2">
        <v>1</v>
      </c>
      <c r="B310" s="10" t="s">
        <v>153</v>
      </c>
      <c r="C310" s="197">
        <v>71034</v>
      </c>
      <c r="D310" s="10"/>
      <c r="E310" s="2" t="s">
        <v>491</v>
      </c>
      <c r="F310" s="33"/>
      <c r="G310" s="33"/>
      <c r="H310" s="33"/>
      <c r="I310" s="33">
        <v>500</v>
      </c>
      <c r="J310" s="33"/>
      <c r="K310" s="33">
        <f>SUM(I310+J310)</f>
        <v>500</v>
      </c>
      <c r="L310" s="33"/>
      <c r="M310" s="45"/>
      <c r="N310" s="45">
        <v>500</v>
      </c>
      <c r="O310" s="45"/>
      <c r="P310" s="45"/>
      <c r="Q310" s="45"/>
      <c r="R310" s="45"/>
      <c r="S310" s="45"/>
      <c r="T310" s="45"/>
      <c r="U310" s="45"/>
      <c r="V310" s="45"/>
      <c r="W310" s="61"/>
      <c r="X310" s="45">
        <f>SUM(M310:W310)</f>
        <v>500</v>
      </c>
      <c r="Y310" s="3">
        <v>506</v>
      </c>
      <c r="Z310" s="147"/>
      <c r="AA310" s="3">
        <f>SUM(Y310:Z310)</f>
        <v>506</v>
      </c>
      <c r="AB310" s="184" t="s">
        <v>694</v>
      </c>
      <c r="AC310" s="184">
        <v>500</v>
      </c>
      <c r="AD310" s="184"/>
      <c r="AE310" s="184"/>
      <c r="AF310" s="184"/>
      <c r="AG310" s="184"/>
      <c r="AH310" s="184"/>
      <c r="AI310" s="184"/>
      <c r="AJ310" s="184"/>
      <c r="AK310" s="184">
        <v>9</v>
      </c>
      <c r="AL310" s="184"/>
      <c r="AM310" s="184" t="s">
        <v>694</v>
      </c>
      <c r="AN310" s="184" t="s">
        <v>694</v>
      </c>
      <c r="AO310" s="184"/>
      <c r="AP310" s="184"/>
      <c r="AQ310" s="184"/>
      <c r="AR310" s="184"/>
      <c r="AS310" s="184" t="s">
        <v>694</v>
      </c>
      <c r="AT310" s="184"/>
      <c r="AU310" s="29">
        <v>509</v>
      </c>
      <c r="AV310" s="184">
        <f>SUM(AB310:AJ310)</f>
        <v>500</v>
      </c>
      <c r="AW310" s="184">
        <f>SUM(AK310:AL310)</f>
        <v>9</v>
      </c>
      <c r="AX310" s="184">
        <f>SUM(AM310:AT310)</f>
        <v>0</v>
      </c>
      <c r="AY310" s="3">
        <f>SUM(AV310:AX310)</f>
        <v>509</v>
      </c>
      <c r="AZ310" s="3"/>
      <c r="BA310" s="2">
        <f>AV310</f>
        <v>500</v>
      </c>
      <c r="BB310" s="2">
        <f>AW310</f>
        <v>9</v>
      </c>
      <c r="BC310" s="2">
        <f>AX310</f>
        <v>0</v>
      </c>
      <c r="BD310" s="3">
        <f>AY310</f>
        <v>509</v>
      </c>
      <c r="BE310" s="3">
        <f>EK310</f>
        <v>36.18699876116581</v>
      </c>
      <c r="BF310" s="3">
        <f>BA310/CV310*1000</f>
        <v>32.600899784834063</v>
      </c>
      <c r="BG310" s="2">
        <f>BB310/CV310*1000</f>
        <v>0.58681619612701308</v>
      </c>
      <c r="BH310" s="2">
        <f>BC310/CV310*1000</f>
        <v>0</v>
      </c>
      <c r="BI310" s="3">
        <f>BD310/CV310*1000</f>
        <v>33.187715980961073</v>
      </c>
      <c r="BJ310" s="3"/>
      <c r="BK310" s="21">
        <v>15215</v>
      </c>
      <c r="BL310" s="3">
        <v>15171</v>
      </c>
      <c r="BM310" s="2">
        <v>44</v>
      </c>
      <c r="BN310" s="2">
        <v>44</v>
      </c>
      <c r="BO310" s="45"/>
      <c r="BP310" s="2">
        <f>BN310+BO310</f>
        <v>44</v>
      </c>
      <c r="BQ310" s="2">
        <f>BM310/BL310*1000</f>
        <v>2.9002702524553428</v>
      </c>
      <c r="BR310" s="2">
        <f>BP310/BL310*1000</f>
        <v>2.9002702524553428</v>
      </c>
      <c r="BS310" s="2"/>
      <c r="BT310" s="7">
        <v>15216</v>
      </c>
      <c r="BU310" s="3">
        <v>15175</v>
      </c>
      <c r="BV310" s="2">
        <f>BT310-BU310</f>
        <v>41</v>
      </c>
      <c r="BW310" s="2">
        <v>41</v>
      </c>
      <c r="BX310" s="61"/>
      <c r="BY310" s="2">
        <f>BW310+BX310</f>
        <v>41</v>
      </c>
      <c r="BZ310" s="2">
        <f>BV310/BU310*1000</f>
        <v>2.7018121911037891</v>
      </c>
      <c r="CA310" s="2">
        <f>BY310/BU310*1000</f>
        <v>2.7018121911037891</v>
      </c>
      <c r="CB310" s="2"/>
      <c r="CC310" s="105">
        <v>15237</v>
      </c>
      <c r="CD310" s="3">
        <v>15204</v>
      </c>
      <c r="CE310" s="2">
        <f>CC310-CD310</f>
        <v>33</v>
      </c>
      <c r="CF310" s="2">
        <v>33</v>
      </c>
      <c r="CG310" s="61"/>
      <c r="CH310" s="2">
        <f>CF310+CG310</f>
        <v>33</v>
      </c>
      <c r="CI310" s="2">
        <f>CE310/CD310*1000</f>
        <v>2.1704814522494082</v>
      </c>
      <c r="CJ310" s="2">
        <f>CH310/CD310*1000</f>
        <v>2.1704814522494082</v>
      </c>
      <c r="CK310" s="2"/>
      <c r="CL310" s="105">
        <v>15230</v>
      </c>
      <c r="CM310" s="3">
        <v>15215</v>
      </c>
      <c r="CN310" s="2">
        <f>CL310-CM310</f>
        <v>15</v>
      </c>
      <c r="CO310" s="2">
        <f>CN310</f>
        <v>15</v>
      </c>
      <c r="CP310" s="61"/>
      <c r="CQ310" s="2">
        <f>CO310+CP310</f>
        <v>15</v>
      </c>
      <c r="CR310" s="2">
        <f>CN310/CM310*1000</f>
        <v>0.98586920801840294</v>
      </c>
      <c r="CS310" s="2">
        <f>CQ310/CM310*1000</f>
        <v>0.98586920801840294</v>
      </c>
      <c r="CT310" s="2"/>
      <c r="CU310" s="132">
        <v>15892</v>
      </c>
      <c r="CV310" s="3">
        <v>15337</v>
      </c>
      <c r="CW310" s="2">
        <f>CU310-CV310</f>
        <v>555</v>
      </c>
      <c r="CX310" s="2">
        <f>CW310</f>
        <v>555</v>
      </c>
      <c r="CY310" s="61"/>
      <c r="CZ310" s="2">
        <f>CX310+CY310</f>
        <v>555</v>
      </c>
      <c r="DA310" s="2">
        <f>CW310/CV310*1000</f>
        <v>36.18699876116581</v>
      </c>
      <c r="DB310" s="2">
        <f>CZ310/CV310*1000</f>
        <v>36.18699876116581</v>
      </c>
      <c r="DC310" s="2"/>
      <c r="DD310" s="132">
        <v>15546</v>
      </c>
      <c r="DE310" s="3">
        <v>15524</v>
      </c>
      <c r="DF310" s="2">
        <f>DD310-DE310</f>
        <v>22</v>
      </c>
      <c r="DG310" s="2">
        <f>DF310</f>
        <v>22</v>
      </c>
      <c r="DH310" s="61"/>
      <c r="DI310" s="2">
        <f>DG310+DH310</f>
        <v>22</v>
      </c>
      <c r="DJ310" s="2">
        <f>DF310/DE310*1000</f>
        <v>1.4171605256377222</v>
      </c>
      <c r="DK310" s="2">
        <f>DI310/DE310*1000</f>
        <v>1.4171605256377222</v>
      </c>
      <c r="DL310" s="2"/>
      <c r="DM310" s="132">
        <v>15637</v>
      </c>
      <c r="DN310" s="2">
        <v>15616</v>
      </c>
      <c r="DO310" s="3">
        <f>DM310-DN310</f>
        <v>21</v>
      </c>
      <c r="DP310" s="3">
        <f>DO310/DN310*1000</f>
        <v>1.3447745901639343</v>
      </c>
      <c r="DQ310" s="2"/>
      <c r="DR310" s="132">
        <v>15710</v>
      </c>
      <c r="DS310" s="2">
        <v>15736</v>
      </c>
      <c r="DT310" s="3">
        <f>DR310-DS310</f>
        <v>-26</v>
      </c>
      <c r="DU310" s="3">
        <f>DT310/DS310*1000</f>
        <v>-1.6522623284189122</v>
      </c>
      <c r="DV310" s="2"/>
      <c r="DW310" s="2"/>
      <c r="DX310" s="77">
        <f>BP310</f>
        <v>44</v>
      </c>
      <c r="DY310" s="83">
        <f>BY310</f>
        <v>41</v>
      </c>
      <c r="DZ310" s="83">
        <f>CH310</f>
        <v>33</v>
      </c>
      <c r="EA310" s="81">
        <f>CQ310</f>
        <v>15</v>
      </c>
      <c r="EB310" s="81">
        <f>CZ310</f>
        <v>555</v>
      </c>
      <c r="EC310" s="81">
        <f>DI310</f>
        <v>22</v>
      </c>
      <c r="ED310" s="81">
        <f>DO310</f>
        <v>21</v>
      </c>
      <c r="EE310" s="81">
        <f>DT310</f>
        <v>-26</v>
      </c>
      <c r="EF310" s="2"/>
      <c r="EG310" s="77">
        <f>DX310/BL310*1000</f>
        <v>2.9002702524553428</v>
      </c>
      <c r="EH310" s="83">
        <f>DY310/BU310*1000</f>
        <v>2.7018121911037891</v>
      </c>
      <c r="EI310" s="83">
        <f>DZ310/CD310*1000</f>
        <v>2.1704814522494082</v>
      </c>
      <c r="EJ310" s="81">
        <f>EA310/CM310*1000</f>
        <v>0.98586920801840294</v>
      </c>
      <c r="EK310" s="81">
        <f>EB310/CV310*1000</f>
        <v>36.18699876116581</v>
      </c>
      <c r="EL310" s="81">
        <f>EC310/DN310*1000</f>
        <v>1.4088114754098362</v>
      </c>
      <c r="EM310" s="81">
        <f>ED310/DN310*1000</f>
        <v>1.3447745901639343</v>
      </c>
      <c r="EN310" s="81">
        <f>EE310/DS310*1000</f>
        <v>-1.6522623284189122</v>
      </c>
      <c r="EO310" s="2"/>
      <c r="EP310" s="83">
        <f>DY310-DX310</f>
        <v>-3</v>
      </c>
      <c r="EQ310" s="83">
        <f>DZ310-DY310</f>
        <v>-8</v>
      </c>
      <c r="ER310" s="83">
        <f>EA310-DZ310</f>
        <v>-18</v>
      </c>
      <c r="ES310" s="83">
        <f>EB310-EA310</f>
        <v>540</v>
      </c>
      <c r="ET310" s="83">
        <f>EC310-EB310</f>
        <v>-533</v>
      </c>
      <c r="EU310" s="83">
        <f>ED310-EC310</f>
        <v>-1</v>
      </c>
      <c r="EV310" s="83">
        <f>EE310-ED310</f>
        <v>-47</v>
      </c>
      <c r="EW310" s="2">
        <f>EU310+EV310</f>
        <v>-48</v>
      </c>
      <c r="EX310" s="2">
        <f>SUM(ES310:EV310)</f>
        <v>-41</v>
      </c>
      <c r="EY310" s="54"/>
      <c r="EZ310" s="77">
        <f>BR310</f>
        <v>2.9002702524553428</v>
      </c>
      <c r="FA310" s="83">
        <f>CA310</f>
        <v>2.7018121911037891</v>
      </c>
      <c r="FB310" s="83">
        <f>CJ310</f>
        <v>2.1704814522494082</v>
      </c>
      <c r="FC310" s="81">
        <f>CS310</f>
        <v>0.98586920801840294</v>
      </c>
      <c r="FD310" s="83">
        <f>DB310</f>
        <v>36.18699876116581</v>
      </c>
      <c r="FE310" s="83">
        <f>DP310</f>
        <v>1.3447745901639343</v>
      </c>
      <c r="FF310" s="83">
        <f>DP310</f>
        <v>1.3447745901639343</v>
      </c>
      <c r="FG310" s="83">
        <f>DU310</f>
        <v>-1.6522623284189122</v>
      </c>
      <c r="FH310" s="2">
        <f>EW310/DE310*1000</f>
        <v>-3.0919866013913939</v>
      </c>
      <c r="FI310" s="2">
        <f>EX310/CM310*1000</f>
        <v>-2.6947091685836346</v>
      </c>
      <c r="FJ310" s="2"/>
      <c r="FK310" s="3">
        <f>EE310</f>
        <v>-26</v>
      </c>
    </row>
    <row r="311" spans="1:167" ht="12" customHeight="1" x14ac:dyDescent="0.25">
      <c r="A311" s="2">
        <v>3</v>
      </c>
      <c r="B311" s="10" t="s">
        <v>151</v>
      </c>
      <c r="C311" s="197">
        <v>55035</v>
      </c>
      <c r="D311" s="10"/>
      <c r="E311" s="2" t="s">
        <v>483</v>
      </c>
      <c r="F311" s="33"/>
      <c r="G311" s="33"/>
      <c r="H311" s="33"/>
      <c r="I311" s="33"/>
      <c r="J311" s="33"/>
      <c r="K311" s="33"/>
      <c r="L311" s="33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61"/>
      <c r="X311" s="45"/>
      <c r="Y311" s="3">
        <v>9</v>
      </c>
      <c r="Z311" s="147">
        <v>4</v>
      </c>
      <c r="AA311" s="3">
        <f>SUM(Y311:Z311)</f>
        <v>13</v>
      </c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188">
        <f>AV311</f>
        <v>0</v>
      </c>
      <c r="BB311" s="2">
        <f>AW311</f>
        <v>0</v>
      </c>
      <c r="BC311" s="2">
        <f>AX311</f>
        <v>0</v>
      </c>
      <c r="BD311" s="147">
        <f>AY311</f>
        <v>0</v>
      </c>
      <c r="BE311" s="3">
        <f>EK311</f>
        <v>1.6548463356973995</v>
      </c>
      <c r="BF311" s="188">
        <f>BA311/CV311*1000</f>
        <v>0</v>
      </c>
      <c r="BG311" s="2">
        <f>BB311/CV311*1000</f>
        <v>0</v>
      </c>
      <c r="BH311" s="2">
        <f>BC311/CV311*1000</f>
        <v>0</v>
      </c>
      <c r="BI311" s="147">
        <f>BD311/CV311*1000</f>
        <v>0</v>
      </c>
      <c r="BJ311" s="3"/>
      <c r="BK311" s="21">
        <v>8207</v>
      </c>
      <c r="BL311" s="3">
        <v>8182</v>
      </c>
      <c r="BM311" s="2">
        <v>25</v>
      </c>
      <c r="BN311" s="2">
        <v>25</v>
      </c>
      <c r="BO311" s="45"/>
      <c r="BP311" s="2">
        <f>BN311+BO311</f>
        <v>25</v>
      </c>
      <c r="BQ311" s="2">
        <f>BM311/BL311*1000</f>
        <v>3.0554876558298703</v>
      </c>
      <c r="BR311" s="2">
        <f>BP311/BL311*1000</f>
        <v>3.0554876558298703</v>
      </c>
      <c r="BS311" s="2"/>
      <c r="BT311" s="7">
        <v>8259</v>
      </c>
      <c r="BU311" s="3">
        <v>8228</v>
      </c>
      <c r="BV311" s="2">
        <f>BT311-BU311</f>
        <v>31</v>
      </c>
      <c r="BW311" s="2">
        <v>31</v>
      </c>
      <c r="BX311" s="61"/>
      <c r="BY311" s="2">
        <f>BW311+BX311</f>
        <v>31</v>
      </c>
      <c r="BZ311" s="2">
        <f>BV311/BU311*1000</f>
        <v>3.767622751579971</v>
      </c>
      <c r="CA311" s="2">
        <f>BY311/BU311*1000</f>
        <v>3.767622751579971</v>
      </c>
      <c r="CB311" s="2"/>
      <c r="CC311" s="105">
        <v>8330</v>
      </c>
      <c r="CD311" s="3">
        <v>8308</v>
      </c>
      <c r="CE311" s="2">
        <f>CC311-CD311</f>
        <v>22</v>
      </c>
      <c r="CF311" s="2">
        <v>22</v>
      </c>
      <c r="CG311" s="61"/>
      <c r="CH311" s="2">
        <f>CF311+CG311</f>
        <v>22</v>
      </c>
      <c r="CI311" s="2">
        <f>CE311/CD311*1000</f>
        <v>2.6480500722195477</v>
      </c>
      <c r="CJ311" s="2">
        <f>CH311/CD311*1000</f>
        <v>2.6480500722195477</v>
      </c>
      <c r="CK311" s="2"/>
      <c r="CL311" s="105">
        <v>8457</v>
      </c>
      <c r="CM311" s="3">
        <v>8442</v>
      </c>
      <c r="CN311" s="2">
        <f>CL311-CM311</f>
        <v>15</v>
      </c>
      <c r="CO311" s="2">
        <f>CN311</f>
        <v>15</v>
      </c>
      <c r="CP311" s="61"/>
      <c r="CQ311" s="2">
        <f>CO311+CP311</f>
        <v>15</v>
      </c>
      <c r="CR311" s="2">
        <f>CN311/CM311*1000</f>
        <v>1.7768301350390903</v>
      </c>
      <c r="CS311" s="2">
        <f>CQ311/CM311*1000</f>
        <v>1.7768301350390903</v>
      </c>
      <c r="CT311" s="2"/>
      <c r="CU311" s="132">
        <v>8474</v>
      </c>
      <c r="CV311" s="3">
        <v>8460</v>
      </c>
      <c r="CW311" s="2">
        <f>CU311-CV311</f>
        <v>14</v>
      </c>
      <c r="CX311" s="2">
        <f>CW311</f>
        <v>14</v>
      </c>
      <c r="CY311" s="61"/>
      <c r="CZ311" s="2">
        <f>CX311+CY311</f>
        <v>14</v>
      </c>
      <c r="DA311" s="2">
        <f>CW311/CV311*1000</f>
        <v>1.6548463356973995</v>
      </c>
      <c r="DB311" s="2">
        <f>CZ311/CV311*1000</f>
        <v>1.6548463356973995</v>
      </c>
      <c r="DC311" s="2"/>
      <c r="DD311" s="132">
        <v>8546</v>
      </c>
      <c r="DE311" s="3">
        <v>8537</v>
      </c>
      <c r="DF311" s="2">
        <f>DD311-DE311</f>
        <v>9</v>
      </c>
      <c r="DG311" s="2">
        <f>DF311</f>
        <v>9</v>
      </c>
      <c r="DH311" s="61"/>
      <c r="DI311" s="2">
        <f>DG311+DH311</f>
        <v>9</v>
      </c>
      <c r="DJ311" s="2">
        <f>DF311/DE311*1000</f>
        <v>1.0542345086095817</v>
      </c>
      <c r="DK311" s="2">
        <f>DI311/DE311*1000</f>
        <v>1.0542345086095817</v>
      </c>
      <c r="DL311" s="2"/>
      <c r="DM311" s="132">
        <v>8624</v>
      </c>
      <c r="DN311" s="2">
        <v>8615</v>
      </c>
      <c r="DO311" s="3">
        <f>DM311-DN311</f>
        <v>9</v>
      </c>
      <c r="DP311" s="3">
        <f>DO311/DN311*1000</f>
        <v>1.044689495066744</v>
      </c>
      <c r="DQ311" s="2"/>
      <c r="DR311" s="132">
        <v>8728</v>
      </c>
      <c r="DS311" s="2">
        <v>8701</v>
      </c>
      <c r="DT311" s="3">
        <f>DR311-DS311</f>
        <v>27</v>
      </c>
      <c r="DU311" s="3">
        <f>DT311/DS311*1000</f>
        <v>3.1030915986668197</v>
      </c>
      <c r="DV311" s="2"/>
      <c r="DW311" s="2"/>
      <c r="DX311" s="77">
        <f>BP311</f>
        <v>25</v>
      </c>
      <c r="DY311" s="83">
        <f>BY311</f>
        <v>31</v>
      </c>
      <c r="DZ311" s="83">
        <f>CH311</f>
        <v>22</v>
      </c>
      <c r="EA311" s="81">
        <f>CQ311</f>
        <v>15</v>
      </c>
      <c r="EB311" s="81">
        <f>CZ311</f>
        <v>14</v>
      </c>
      <c r="EC311" s="81">
        <f>DI311</f>
        <v>9</v>
      </c>
      <c r="ED311" s="81">
        <f>DO311</f>
        <v>9</v>
      </c>
      <c r="EE311" s="81">
        <f>DT311</f>
        <v>27</v>
      </c>
      <c r="EF311" s="2"/>
      <c r="EG311" s="77">
        <f>DX311/BL311*1000</f>
        <v>3.0554876558298703</v>
      </c>
      <c r="EH311" s="83">
        <f>DY311/BU311*1000</f>
        <v>3.767622751579971</v>
      </c>
      <c r="EI311" s="83">
        <f>DZ311/CD311*1000</f>
        <v>2.6480500722195477</v>
      </c>
      <c r="EJ311" s="81">
        <f>EA311/CM311*1000</f>
        <v>1.7768301350390903</v>
      </c>
      <c r="EK311" s="81">
        <f>EB311/CV311*1000</f>
        <v>1.6548463356973995</v>
      </c>
      <c r="EL311" s="81">
        <f>EC311/DN311*1000</f>
        <v>1.044689495066744</v>
      </c>
      <c r="EM311" s="81">
        <f>ED311/DN311*1000</f>
        <v>1.044689495066744</v>
      </c>
      <c r="EN311" s="81">
        <f>EE311/DS311*1000</f>
        <v>3.1030915986668197</v>
      </c>
      <c r="EO311" s="2"/>
      <c r="EP311" s="83">
        <f>DY311-DX311</f>
        <v>6</v>
      </c>
      <c r="EQ311" s="83">
        <f>DZ311-DY311</f>
        <v>-9</v>
      </c>
      <c r="ER311" s="83">
        <f>EA311-DZ311</f>
        <v>-7</v>
      </c>
      <c r="ES311" s="83">
        <f>EB311-EA311</f>
        <v>-1</v>
      </c>
      <c r="ET311" s="83">
        <f>EC311-EB311</f>
        <v>-5</v>
      </c>
      <c r="EU311" s="83">
        <f>ED311-EC311</f>
        <v>0</v>
      </c>
      <c r="EV311" s="83">
        <f>EE311-ED311</f>
        <v>18</v>
      </c>
      <c r="EW311" s="2">
        <f>EU311+EV311</f>
        <v>18</v>
      </c>
      <c r="EX311" s="2">
        <f>SUM(ES311:EV311)</f>
        <v>12</v>
      </c>
      <c r="EY311" s="54"/>
      <c r="EZ311" s="77">
        <f>BR311</f>
        <v>3.0554876558298703</v>
      </c>
      <c r="FA311" s="83">
        <f>CA311</f>
        <v>3.767622751579971</v>
      </c>
      <c r="FB311" s="83">
        <f>CJ311</f>
        <v>2.6480500722195477</v>
      </c>
      <c r="FC311" s="81">
        <f>CS311</f>
        <v>1.7768301350390903</v>
      </c>
      <c r="FD311" s="83">
        <f>DB311</f>
        <v>1.6548463356973995</v>
      </c>
      <c r="FE311" s="83">
        <f>DP311</f>
        <v>1.044689495066744</v>
      </c>
      <c r="FF311" s="83">
        <f>DP311</f>
        <v>1.044689495066744</v>
      </c>
      <c r="FG311" s="83">
        <f>DU311</f>
        <v>3.1030915986668197</v>
      </c>
      <c r="FH311" s="2">
        <f>EW311/DE311*1000</f>
        <v>2.1084690172191634</v>
      </c>
      <c r="FI311" s="2">
        <f>EX311/CM311*1000</f>
        <v>1.4214641080312722</v>
      </c>
      <c r="FJ311" s="2"/>
      <c r="FK311" s="3">
        <f>EE311</f>
        <v>27</v>
      </c>
    </row>
    <row r="312" spans="1:167" ht="12" customHeight="1" x14ac:dyDescent="0.25">
      <c r="A312" s="2">
        <v>3</v>
      </c>
      <c r="B312" s="10" t="s">
        <v>151</v>
      </c>
      <c r="C312" s="197">
        <v>52075</v>
      </c>
      <c r="D312" s="10"/>
      <c r="E312" s="2" t="s">
        <v>492</v>
      </c>
      <c r="F312" s="33"/>
      <c r="G312" s="33"/>
      <c r="H312" s="33"/>
      <c r="I312" s="33"/>
      <c r="J312" s="33"/>
      <c r="K312" s="33"/>
      <c r="L312" s="33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61"/>
      <c r="X312" s="45"/>
      <c r="Y312" s="3">
        <v>3</v>
      </c>
      <c r="Z312" s="147">
        <v>6</v>
      </c>
      <c r="AA312" s="3">
        <f>SUM(Y312:Z312)</f>
        <v>9</v>
      </c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188">
        <f>AV312</f>
        <v>0</v>
      </c>
      <c r="BB312" s="2">
        <f>AW312</f>
        <v>0</v>
      </c>
      <c r="BC312" s="2">
        <f>AX312</f>
        <v>0</v>
      </c>
      <c r="BD312" s="147">
        <f>AY312</f>
        <v>0</v>
      </c>
      <c r="BE312" s="3">
        <f>EK312</f>
        <v>0.74642780976754097</v>
      </c>
      <c r="BF312" s="188">
        <f>BA312/CV312*1000</f>
        <v>0</v>
      </c>
      <c r="BG312" s="2">
        <f>BB312/CV312*1000</f>
        <v>0</v>
      </c>
      <c r="BH312" s="2">
        <f>BC312/CV312*1000</f>
        <v>0</v>
      </c>
      <c r="BI312" s="147">
        <f>BD312/CV312*1000</f>
        <v>0</v>
      </c>
      <c r="BJ312" s="3"/>
      <c r="BK312" s="21">
        <v>9147</v>
      </c>
      <c r="BL312" s="3">
        <v>9125</v>
      </c>
      <c r="BM312" s="2">
        <v>22</v>
      </c>
      <c r="BN312" s="2">
        <v>22</v>
      </c>
      <c r="BO312" s="45"/>
      <c r="BP312" s="2">
        <f>BN312+BO312</f>
        <v>22</v>
      </c>
      <c r="BQ312" s="2">
        <f>BM312/BL312*1000</f>
        <v>2.4109589041095894</v>
      </c>
      <c r="BR312" s="2">
        <f>BP312/BL312*1000</f>
        <v>2.4109589041095894</v>
      </c>
      <c r="BS312" s="2"/>
      <c r="BT312" s="7">
        <v>9176</v>
      </c>
      <c r="BU312" s="3">
        <v>9173</v>
      </c>
      <c r="BV312" s="2">
        <f>BT312-BU312</f>
        <v>3</v>
      </c>
      <c r="BW312" s="2">
        <v>3</v>
      </c>
      <c r="BX312" s="61"/>
      <c r="BY312" s="2">
        <f>BW312+BX312</f>
        <v>3</v>
      </c>
      <c r="BZ312" s="2">
        <f>BV312/BU312*1000</f>
        <v>0.32704676768777935</v>
      </c>
      <c r="CA312" s="2">
        <f>BY312/BU312*1000</f>
        <v>0.32704676768777935</v>
      </c>
      <c r="CB312" s="2"/>
      <c r="CC312" s="105">
        <v>9269</v>
      </c>
      <c r="CD312" s="3">
        <v>9265</v>
      </c>
      <c r="CE312" s="2">
        <f>CC312-CD312</f>
        <v>4</v>
      </c>
      <c r="CF312" s="2">
        <v>4</v>
      </c>
      <c r="CG312" s="61"/>
      <c r="CH312" s="2">
        <f>CF312+CG312</f>
        <v>4</v>
      </c>
      <c r="CI312" s="2">
        <f>CE312/CD312*1000</f>
        <v>0.43173232595790612</v>
      </c>
      <c r="CJ312" s="2">
        <f>CH312/CD312*1000</f>
        <v>0.43173232595790612</v>
      </c>
      <c r="CK312" s="2"/>
      <c r="CL312" s="105">
        <v>9284</v>
      </c>
      <c r="CM312" s="3">
        <v>9276</v>
      </c>
      <c r="CN312" s="2">
        <f>CL312-CM312</f>
        <v>8</v>
      </c>
      <c r="CO312" s="2">
        <f>CN312</f>
        <v>8</v>
      </c>
      <c r="CP312" s="61"/>
      <c r="CQ312" s="2">
        <f>CO312+CP312</f>
        <v>8</v>
      </c>
      <c r="CR312" s="2">
        <f>CN312/CM312*1000</f>
        <v>0.86244070720137989</v>
      </c>
      <c r="CS312" s="2">
        <f>CQ312/CM312*1000</f>
        <v>0.86244070720137989</v>
      </c>
      <c r="CT312" s="2"/>
      <c r="CU312" s="132">
        <v>9385</v>
      </c>
      <c r="CV312" s="3">
        <v>9378</v>
      </c>
      <c r="CW312" s="2">
        <f>CU312-CV312</f>
        <v>7</v>
      </c>
      <c r="CX312" s="2">
        <f>CW312</f>
        <v>7</v>
      </c>
      <c r="CY312" s="61"/>
      <c r="CZ312" s="2">
        <f>CX312+CY312</f>
        <v>7</v>
      </c>
      <c r="DA312" s="2">
        <f>CW312/CV312*1000</f>
        <v>0.74642780976754097</v>
      </c>
      <c r="DB312" s="2">
        <f>CZ312/CV312*1000</f>
        <v>0.74642780976754097</v>
      </c>
      <c r="DC312" s="2"/>
      <c r="DD312" s="132">
        <v>9412</v>
      </c>
      <c r="DE312" s="3">
        <v>9411</v>
      </c>
      <c r="DF312" s="2">
        <f>DD312-DE312</f>
        <v>1</v>
      </c>
      <c r="DG312" s="2">
        <f>DF312</f>
        <v>1</v>
      </c>
      <c r="DH312" s="61"/>
      <c r="DI312" s="2">
        <f>DG312+DH312</f>
        <v>1</v>
      </c>
      <c r="DJ312" s="2">
        <f>DF312/DE312*1000</f>
        <v>0.10625863351397301</v>
      </c>
      <c r="DK312" s="2">
        <f>DI312/DE312*1000</f>
        <v>0.10625863351397301</v>
      </c>
      <c r="DL312" s="2"/>
      <c r="DM312" s="132">
        <v>9457</v>
      </c>
      <c r="DN312" s="2">
        <v>9457</v>
      </c>
      <c r="DO312" s="3">
        <f>DM312-DN312</f>
        <v>0</v>
      </c>
      <c r="DP312" s="3">
        <f>DO312/DN312*1000</f>
        <v>0</v>
      </c>
      <c r="DQ312" s="2"/>
      <c r="DR312" s="132">
        <v>9450</v>
      </c>
      <c r="DS312" s="2">
        <v>9455</v>
      </c>
      <c r="DT312" s="3">
        <f>DR312-DS312</f>
        <v>-5</v>
      </c>
      <c r="DU312" s="3">
        <f>DT312/DS312*1000</f>
        <v>-0.52882072977260708</v>
      </c>
      <c r="DV312" s="2"/>
      <c r="DW312" s="2"/>
      <c r="DX312" s="77">
        <f>BP312</f>
        <v>22</v>
      </c>
      <c r="DY312" s="83">
        <f>BY312</f>
        <v>3</v>
      </c>
      <c r="DZ312" s="83">
        <f>CH312</f>
        <v>4</v>
      </c>
      <c r="EA312" s="81">
        <f>CQ312</f>
        <v>8</v>
      </c>
      <c r="EB312" s="81">
        <f>CZ312</f>
        <v>7</v>
      </c>
      <c r="EC312" s="81">
        <f>DI312</f>
        <v>1</v>
      </c>
      <c r="ED312" s="81">
        <f>DO312</f>
        <v>0</v>
      </c>
      <c r="EE312" s="81">
        <f>DT312</f>
        <v>-5</v>
      </c>
      <c r="EF312" s="2"/>
      <c r="EG312" s="77">
        <f>DX312/BL312*1000</f>
        <v>2.4109589041095894</v>
      </c>
      <c r="EH312" s="83">
        <f>DY312/BU312*1000</f>
        <v>0.32704676768777935</v>
      </c>
      <c r="EI312" s="83">
        <f>DZ312/CD312*1000</f>
        <v>0.43173232595790612</v>
      </c>
      <c r="EJ312" s="81">
        <f>EA312/CM312*1000</f>
        <v>0.86244070720137989</v>
      </c>
      <c r="EK312" s="81">
        <f>EB312/CV312*1000</f>
        <v>0.74642780976754097</v>
      </c>
      <c r="EL312" s="81">
        <f>EC312/DN312*1000</f>
        <v>0.10574177857671566</v>
      </c>
      <c r="EM312" s="81">
        <f>ED312/DN312*1000</f>
        <v>0</v>
      </c>
      <c r="EN312" s="81">
        <f>EE312/DS312*1000</f>
        <v>-0.52882072977260708</v>
      </c>
      <c r="EO312" s="2"/>
      <c r="EP312" s="83">
        <f>DY312-DX312</f>
        <v>-19</v>
      </c>
      <c r="EQ312" s="83">
        <f>DZ312-DY312</f>
        <v>1</v>
      </c>
      <c r="ER312" s="83">
        <f>EA312-DZ312</f>
        <v>4</v>
      </c>
      <c r="ES312" s="83">
        <f>EB312-EA312</f>
        <v>-1</v>
      </c>
      <c r="ET312" s="83">
        <f>EC312-EB312</f>
        <v>-6</v>
      </c>
      <c r="EU312" s="83">
        <f>ED312-EC312</f>
        <v>-1</v>
      </c>
      <c r="EV312" s="83">
        <f>EE312-ED312</f>
        <v>-5</v>
      </c>
      <c r="EW312" s="2">
        <f>EU312+EV312</f>
        <v>-6</v>
      </c>
      <c r="EX312" s="2">
        <f>SUM(ES312:EV312)</f>
        <v>-13</v>
      </c>
      <c r="EY312" s="54"/>
      <c r="EZ312" s="77">
        <f>BR312</f>
        <v>2.4109589041095894</v>
      </c>
      <c r="FA312" s="83">
        <f>CA312</f>
        <v>0.32704676768777935</v>
      </c>
      <c r="FB312" s="83">
        <f>CJ312</f>
        <v>0.43173232595790612</v>
      </c>
      <c r="FC312" s="81">
        <f>CS312</f>
        <v>0.86244070720137989</v>
      </c>
      <c r="FD312" s="83">
        <f>DB312</f>
        <v>0.74642780976754097</v>
      </c>
      <c r="FE312" s="83">
        <f>DP312</f>
        <v>0</v>
      </c>
      <c r="FF312" s="83">
        <f>DP312</f>
        <v>0</v>
      </c>
      <c r="FG312" s="83">
        <f>DU312</f>
        <v>-0.52882072977260708</v>
      </c>
      <c r="FH312" s="2">
        <f>EW312/DE312*1000</f>
        <v>-0.63755180108383802</v>
      </c>
      <c r="FI312" s="2">
        <f>EX312/CM312*1000</f>
        <v>-1.4014661492022424</v>
      </c>
      <c r="FJ312" s="2"/>
      <c r="FK312" s="3">
        <f>EE312</f>
        <v>-5</v>
      </c>
    </row>
    <row r="313" spans="1:167" ht="12" customHeight="1" x14ac:dyDescent="0.25">
      <c r="A313" s="2">
        <v>3</v>
      </c>
      <c r="B313" s="10" t="s">
        <v>151</v>
      </c>
      <c r="C313" s="197">
        <v>55023</v>
      </c>
      <c r="D313" s="10"/>
      <c r="E313" s="2" t="s">
        <v>493</v>
      </c>
      <c r="F313" s="33"/>
      <c r="G313" s="33"/>
      <c r="H313" s="33"/>
      <c r="I313" s="33"/>
      <c r="J313" s="33"/>
      <c r="K313" s="33"/>
      <c r="L313" s="33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61"/>
      <c r="X313" s="45"/>
      <c r="Y313" s="3">
        <v>14</v>
      </c>
      <c r="Z313" s="147">
        <v>7</v>
      </c>
      <c r="AA313" s="3">
        <f>SUM(Y313:Z313)</f>
        <v>21</v>
      </c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188">
        <f>AV313</f>
        <v>0</v>
      </c>
      <c r="BB313" s="2">
        <f>AW313</f>
        <v>0</v>
      </c>
      <c r="BC313" s="2">
        <f>AX313</f>
        <v>0</v>
      </c>
      <c r="BD313" s="147">
        <f>AY313</f>
        <v>0</v>
      </c>
      <c r="BE313" s="3">
        <f>EK313</f>
        <v>0.80649497284800264</v>
      </c>
      <c r="BF313" s="188">
        <f>BA313/CV313*1000</f>
        <v>0</v>
      </c>
      <c r="BG313" s="2">
        <f>BB313/CV313*1000</f>
        <v>0</v>
      </c>
      <c r="BH313" s="2">
        <f>BC313/CV313*1000</f>
        <v>0</v>
      </c>
      <c r="BI313" s="147">
        <f>BD313/CV313*1000</f>
        <v>0</v>
      </c>
      <c r="BJ313" s="3"/>
      <c r="BK313" s="21">
        <v>18402</v>
      </c>
      <c r="BL313" s="3">
        <v>18364</v>
      </c>
      <c r="BM313" s="2">
        <v>38</v>
      </c>
      <c r="BN313" s="2">
        <v>38</v>
      </c>
      <c r="BO313" s="45"/>
      <c r="BP313" s="2">
        <f>BN313+BO313</f>
        <v>38</v>
      </c>
      <c r="BQ313" s="2">
        <f>BM313/BL313*1000</f>
        <v>2.0692659551296013</v>
      </c>
      <c r="BR313" s="2">
        <f>BP313/BL313*1000</f>
        <v>2.0692659551296013</v>
      </c>
      <c r="BS313" s="2"/>
      <c r="BT313" s="7">
        <v>18494</v>
      </c>
      <c r="BU313" s="3">
        <v>18448</v>
      </c>
      <c r="BV313" s="2">
        <f>BT313-BU313</f>
        <v>46</v>
      </c>
      <c r="BW313" s="2">
        <v>46</v>
      </c>
      <c r="BX313" s="61"/>
      <c r="BY313" s="2">
        <f>BW313+BX313</f>
        <v>46</v>
      </c>
      <c r="BZ313" s="2">
        <f>BV313/BU313*1000</f>
        <v>2.4934952298352124</v>
      </c>
      <c r="CA313" s="2">
        <f>BY313/BU313*1000</f>
        <v>2.4934952298352124</v>
      </c>
      <c r="CB313" s="2"/>
      <c r="CC313" s="105">
        <v>18541</v>
      </c>
      <c r="CD313" s="3">
        <v>18506</v>
      </c>
      <c r="CE313" s="2">
        <f>CC313-CD313</f>
        <v>35</v>
      </c>
      <c r="CF313" s="2">
        <v>35</v>
      </c>
      <c r="CG313" s="61"/>
      <c r="CH313" s="2">
        <f>CF313+CG313</f>
        <v>35</v>
      </c>
      <c r="CI313" s="2">
        <f>CE313/CD313*1000</f>
        <v>1.8912785042688858</v>
      </c>
      <c r="CJ313" s="2">
        <f>CH313/CD313*1000</f>
        <v>1.8912785042688858</v>
      </c>
      <c r="CK313" s="2"/>
      <c r="CL313" s="105">
        <v>18568</v>
      </c>
      <c r="CM313" s="3">
        <v>18566</v>
      </c>
      <c r="CN313" s="2">
        <f>CL313-CM313</f>
        <v>2</v>
      </c>
      <c r="CO313" s="2">
        <f>CN313</f>
        <v>2</v>
      </c>
      <c r="CP313" s="61"/>
      <c r="CQ313" s="2">
        <f>CO313+CP313</f>
        <v>2</v>
      </c>
      <c r="CR313" s="2">
        <f>CN313/CM313*1000</f>
        <v>0.10772379618657761</v>
      </c>
      <c r="CS313" s="2">
        <f>CQ313/CM313*1000</f>
        <v>0.10772379618657761</v>
      </c>
      <c r="CT313" s="2"/>
      <c r="CU313" s="132">
        <v>18614</v>
      </c>
      <c r="CV313" s="3">
        <v>18599</v>
      </c>
      <c r="CW313" s="2">
        <f>CU313-CV313</f>
        <v>15</v>
      </c>
      <c r="CX313" s="2">
        <f>CW313</f>
        <v>15</v>
      </c>
      <c r="CY313" s="61"/>
      <c r="CZ313" s="2">
        <f>CX313+CY313</f>
        <v>15</v>
      </c>
      <c r="DA313" s="2">
        <f>CW313/CV313*1000</f>
        <v>0.80649497284800264</v>
      </c>
      <c r="DB313" s="2">
        <f>CZ313/CV313*1000</f>
        <v>0.80649497284800264</v>
      </c>
      <c r="DC313" s="2"/>
      <c r="DD313" s="132">
        <v>18581</v>
      </c>
      <c r="DE313" s="3">
        <v>18581</v>
      </c>
      <c r="DF313" s="2">
        <f>DD313-DE313</f>
        <v>0</v>
      </c>
      <c r="DG313" s="2">
        <f>DF313</f>
        <v>0</v>
      </c>
      <c r="DH313" s="61"/>
      <c r="DI313" s="2">
        <f>DG313+DH313</f>
        <v>0</v>
      </c>
      <c r="DJ313" s="2">
        <f>DF313/DE313*1000</f>
        <v>0</v>
      </c>
      <c r="DK313" s="2">
        <f>DI313/DE313*1000</f>
        <v>0</v>
      </c>
      <c r="DL313" s="2"/>
      <c r="DM313" s="132">
        <v>18531</v>
      </c>
      <c r="DN313" s="2">
        <v>18539</v>
      </c>
      <c r="DO313" s="3">
        <f>DM313-DN313</f>
        <v>-8</v>
      </c>
      <c r="DP313" s="3">
        <f>DO313/DN313*1000</f>
        <v>-0.4315227358541453</v>
      </c>
      <c r="DQ313" s="2"/>
      <c r="DR313" s="132">
        <v>18639</v>
      </c>
      <c r="DS313" s="2">
        <v>18654</v>
      </c>
      <c r="DT313" s="3">
        <f>DR313-DS313</f>
        <v>-15</v>
      </c>
      <c r="DU313" s="3">
        <f>DT313/DS313*1000</f>
        <v>-0.80411707944676747</v>
      </c>
      <c r="DV313" s="2"/>
      <c r="DW313" s="2"/>
      <c r="DX313" s="77">
        <f>BP313</f>
        <v>38</v>
      </c>
      <c r="DY313" s="83">
        <f>BY313</f>
        <v>46</v>
      </c>
      <c r="DZ313" s="83">
        <f>CH313</f>
        <v>35</v>
      </c>
      <c r="EA313" s="81">
        <f>CQ313</f>
        <v>2</v>
      </c>
      <c r="EB313" s="81">
        <f>CZ313</f>
        <v>15</v>
      </c>
      <c r="EC313" s="81">
        <f>DI313</f>
        <v>0</v>
      </c>
      <c r="ED313" s="81">
        <f>DO313</f>
        <v>-8</v>
      </c>
      <c r="EE313" s="81">
        <f>DT313</f>
        <v>-15</v>
      </c>
      <c r="EF313" s="2"/>
      <c r="EG313" s="77">
        <f>DX313/BL313*1000</f>
        <v>2.0692659551296013</v>
      </c>
      <c r="EH313" s="83">
        <f>DY313/BU313*1000</f>
        <v>2.4934952298352124</v>
      </c>
      <c r="EI313" s="83">
        <f>DZ313/CD313*1000</f>
        <v>1.8912785042688858</v>
      </c>
      <c r="EJ313" s="81">
        <f>EA313/CM313*1000</f>
        <v>0.10772379618657761</v>
      </c>
      <c r="EK313" s="81">
        <f>EB313/CV313*1000</f>
        <v>0.80649497284800264</v>
      </c>
      <c r="EL313" s="81">
        <f>EC313/DN313*1000</f>
        <v>0</v>
      </c>
      <c r="EM313" s="81">
        <f>ED313/DN313*1000</f>
        <v>-0.4315227358541453</v>
      </c>
      <c r="EN313" s="81">
        <f>EE313/DS313*1000</f>
        <v>-0.80411707944676747</v>
      </c>
      <c r="EO313" s="2"/>
      <c r="EP313" s="83">
        <f>DY313-DX313</f>
        <v>8</v>
      </c>
      <c r="EQ313" s="83">
        <f>DZ313-DY313</f>
        <v>-11</v>
      </c>
      <c r="ER313" s="83">
        <f>EA313-DZ313</f>
        <v>-33</v>
      </c>
      <c r="ES313" s="83">
        <f>EB313-EA313</f>
        <v>13</v>
      </c>
      <c r="ET313" s="83">
        <f>EC313-EB313</f>
        <v>-15</v>
      </c>
      <c r="EU313" s="83">
        <f>ED313-EC313</f>
        <v>-8</v>
      </c>
      <c r="EV313" s="83">
        <f>EE313-ED313</f>
        <v>-7</v>
      </c>
      <c r="EW313" s="2">
        <f>EU313+EV313</f>
        <v>-15</v>
      </c>
      <c r="EX313" s="2">
        <f>SUM(ES313:EV313)</f>
        <v>-17</v>
      </c>
      <c r="EY313" s="54"/>
      <c r="EZ313" s="77">
        <f>BR313</f>
        <v>2.0692659551296013</v>
      </c>
      <c r="FA313" s="83">
        <f>CA313</f>
        <v>2.4934952298352124</v>
      </c>
      <c r="FB313" s="83">
        <f>CJ313</f>
        <v>1.8912785042688858</v>
      </c>
      <c r="FC313" s="81">
        <f>CS313</f>
        <v>0.10772379618657761</v>
      </c>
      <c r="FD313" s="83">
        <f>DB313</f>
        <v>0.80649497284800264</v>
      </c>
      <c r="FE313" s="83">
        <f>DP313</f>
        <v>-0.4315227358541453</v>
      </c>
      <c r="FF313" s="83">
        <f>DP313</f>
        <v>-0.4315227358541453</v>
      </c>
      <c r="FG313" s="83">
        <f>DU313</f>
        <v>-0.80411707944676747</v>
      </c>
      <c r="FH313" s="2">
        <f>EW313/DE313*1000</f>
        <v>-0.80727624993272695</v>
      </c>
      <c r="FI313" s="2">
        <f>EX313/CM313*1000</f>
        <v>-0.91565226758590967</v>
      </c>
      <c r="FJ313" s="2"/>
      <c r="FK313" s="3">
        <f>EE313</f>
        <v>-15</v>
      </c>
    </row>
    <row r="314" spans="1:167" ht="12" customHeight="1" x14ac:dyDescent="0.25">
      <c r="A314" s="2">
        <v>1</v>
      </c>
      <c r="B314" s="10" t="s">
        <v>147</v>
      </c>
      <c r="C314" s="197">
        <v>24062</v>
      </c>
      <c r="D314" s="10"/>
      <c r="E314" s="2" t="s">
        <v>494</v>
      </c>
      <c r="F314" s="33"/>
      <c r="G314" s="33"/>
      <c r="H314" s="33"/>
      <c r="I314" s="33"/>
      <c r="J314" s="33"/>
      <c r="K314" s="33"/>
      <c r="L314" s="33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61"/>
      <c r="X314" s="45"/>
      <c r="Y314" s="3">
        <v>0</v>
      </c>
      <c r="Z314" s="147">
        <v>124</v>
      </c>
      <c r="AA314" s="3">
        <f>SUM(Y314:Z314)</f>
        <v>124</v>
      </c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>
        <v>4</v>
      </c>
      <c r="AO314" s="184"/>
      <c r="AP314" s="184"/>
      <c r="AQ314" s="184"/>
      <c r="AR314" s="184"/>
      <c r="AS314" s="184"/>
      <c r="AT314" s="184"/>
      <c r="AU314" s="29">
        <v>4</v>
      </c>
      <c r="AV314" s="184">
        <f>SUM(AB314:AJ314)</f>
        <v>0</v>
      </c>
      <c r="AW314" s="184">
        <f>SUM(AK314:AL314)</f>
        <v>0</v>
      </c>
      <c r="AX314" s="184">
        <f>SUM(AM314:AT314)</f>
        <v>4</v>
      </c>
      <c r="AY314" s="3">
        <f>SUM(AV314:AX314)</f>
        <v>4</v>
      </c>
      <c r="AZ314" s="3"/>
      <c r="BA314" s="2">
        <f>AV314</f>
        <v>0</v>
      </c>
      <c r="BB314" s="2">
        <f>AW314</f>
        <v>0</v>
      </c>
      <c r="BC314" s="2">
        <f>AX314</f>
        <v>4</v>
      </c>
      <c r="BD314" s="3">
        <f>AY314</f>
        <v>4</v>
      </c>
      <c r="BE314" s="3">
        <f>EK314</f>
        <v>3.0179157204138281</v>
      </c>
      <c r="BF314" s="2">
        <f>BA314/CV314*1000</f>
        <v>0</v>
      </c>
      <c r="BG314" s="2">
        <f>BB314/CV314*1000</f>
        <v>0</v>
      </c>
      <c r="BH314" s="2">
        <f>BC314/CV314*1000</f>
        <v>4.0373454453696694E-2</v>
      </c>
      <c r="BI314" s="3">
        <f>BD314/CV314*1000</f>
        <v>4.0373454453696694E-2</v>
      </c>
      <c r="BJ314" s="3"/>
      <c r="BK314" s="21">
        <v>98002</v>
      </c>
      <c r="BL314" s="3">
        <v>97441</v>
      </c>
      <c r="BM314" s="2">
        <v>561</v>
      </c>
      <c r="BN314" s="2">
        <v>561</v>
      </c>
      <c r="BO314" s="45"/>
      <c r="BP314" s="2">
        <f>BN314+BO314</f>
        <v>561</v>
      </c>
      <c r="BQ314" s="2">
        <f>BM314/BL314*1000</f>
        <v>5.7573300766617743</v>
      </c>
      <c r="BR314" s="2">
        <f>BP314/BL314*1000</f>
        <v>5.7573300766617743</v>
      </c>
      <c r="BS314" s="2"/>
      <c r="BT314" s="7">
        <v>98088</v>
      </c>
      <c r="BU314" s="3">
        <v>97561</v>
      </c>
      <c r="BV314" s="2">
        <f>BT314-BU314</f>
        <v>527</v>
      </c>
      <c r="BW314" s="2">
        <v>527</v>
      </c>
      <c r="BX314" s="61"/>
      <c r="BY314" s="2">
        <f>BW314+BX314</f>
        <v>527</v>
      </c>
      <c r="BZ314" s="2">
        <f>BV314/BU314*1000</f>
        <v>5.4017486495628377</v>
      </c>
      <c r="CA314" s="2">
        <f>BY314/BU314*1000</f>
        <v>5.4017486495628377</v>
      </c>
      <c r="CB314" s="2"/>
      <c r="CC314" s="105">
        <v>98509</v>
      </c>
      <c r="CD314" s="3">
        <v>97996</v>
      </c>
      <c r="CE314" s="2">
        <f>CC314-CD314</f>
        <v>513</v>
      </c>
      <c r="CF314" s="2">
        <v>513</v>
      </c>
      <c r="CG314" s="61"/>
      <c r="CH314" s="2">
        <f>CF314+CG314</f>
        <v>513</v>
      </c>
      <c r="CI314" s="2">
        <f>CE314/CD314*1000</f>
        <v>5.2349075472468263</v>
      </c>
      <c r="CJ314" s="2">
        <f>CH314/CD314*1000</f>
        <v>5.2349075472468263</v>
      </c>
      <c r="CK314" s="2"/>
      <c r="CL314" s="105">
        <v>98447</v>
      </c>
      <c r="CM314" s="3">
        <v>98229</v>
      </c>
      <c r="CN314" s="2">
        <f>CL314-CM314</f>
        <v>218</v>
      </c>
      <c r="CO314" s="2">
        <f>CN314</f>
        <v>218</v>
      </c>
      <c r="CP314" s="61"/>
      <c r="CQ314" s="2">
        <f>CO314+CP314</f>
        <v>218</v>
      </c>
      <c r="CR314" s="2">
        <f>CN314/CM314*1000</f>
        <v>2.2193038715654239</v>
      </c>
      <c r="CS314" s="2">
        <f>CQ314/CM314*1000</f>
        <v>2.2193038715654239</v>
      </c>
      <c r="CT314" s="2"/>
      <c r="CU314" s="132">
        <v>99374</v>
      </c>
      <c r="CV314" s="3">
        <v>99075</v>
      </c>
      <c r="CW314" s="2">
        <f>CU314-CV314</f>
        <v>299</v>
      </c>
      <c r="CX314" s="2">
        <f>CW314</f>
        <v>299</v>
      </c>
      <c r="CY314" s="61"/>
      <c r="CZ314" s="2">
        <f>CX314+CY314</f>
        <v>299</v>
      </c>
      <c r="DA314" s="2">
        <f>CW314/CV314*1000</f>
        <v>3.0179157204138281</v>
      </c>
      <c r="DB314" s="2">
        <f>CZ314/CV314*1000</f>
        <v>3.0179157204138281</v>
      </c>
      <c r="DC314" s="2"/>
      <c r="DD314" s="132">
        <v>100413</v>
      </c>
      <c r="DE314" s="3">
        <v>100121</v>
      </c>
      <c r="DF314" s="2">
        <f>DD314-DE314</f>
        <v>292</v>
      </c>
      <c r="DG314" s="2">
        <f>DF314</f>
        <v>292</v>
      </c>
      <c r="DH314" s="61"/>
      <c r="DI314" s="2">
        <f>DG314+DH314</f>
        <v>292</v>
      </c>
      <c r="DJ314" s="2">
        <f>DF314/DE314*1000</f>
        <v>2.9164710700052936</v>
      </c>
      <c r="DK314" s="2">
        <f>DI314/DE314*1000</f>
        <v>2.9164710700052936</v>
      </c>
      <c r="DL314" s="2"/>
      <c r="DM314" s="132">
        <v>101409</v>
      </c>
      <c r="DN314" s="2">
        <v>101197</v>
      </c>
      <c r="DO314" s="3">
        <f>DM314-DN314</f>
        <v>212</v>
      </c>
      <c r="DP314" s="3">
        <f>DO314/DN314*1000</f>
        <v>2.0949237625621313</v>
      </c>
      <c r="DQ314" s="2"/>
      <c r="DR314" s="132">
        <v>101683</v>
      </c>
      <c r="DS314" s="2">
        <v>101488</v>
      </c>
      <c r="DT314" s="3">
        <f>DR314-DS314</f>
        <v>195</v>
      </c>
      <c r="DU314" s="3">
        <f>DT314/DS314*1000</f>
        <v>1.921409427715592</v>
      </c>
      <c r="DV314" s="2"/>
      <c r="DW314" s="2"/>
      <c r="DX314" s="77">
        <f>BP314</f>
        <v>561</v>
      </c>
      <c r="DY314" s="83">
        <f>BY314</f>
        <v>527</v>
      </c>
      <c r="DZ314" s="83">
        <f>CH314</f>
        <v>513</v>
      </c>
      <c r="EA314" s="81">
        <f>CQ314</f>
        <v>218</v>
      </c>
      <c r="EB314" s="81">
        <f>CZ314</f>
        <v>299</v>
      </c>
      <c r="EC314" s="81">
        <f>DI314</f>
        <v>292</v>
      </c>
      <c r="ED314" s="81">
        <f>DO314</f>
        <v>212</v>
      </c>
      <c r="EE314" s="81">
        <f>DT314</f>
        <v>195</v>
      </c>
      <c r="EF314" s="2"/>
      <c r="EG314" s="77">
        <f>DX314/BL314*1000</f>
        <v>5.7573300766617743</v>
      </c>
      <c r="EH314" s="83">
        <f>DY314/BU314*1000</f>
        <v>5.4017486495628377</v>
      </c>
      <c r="EI314" s="83">
        <f>DZ314/CD314*1000</f>
        <v>5.2349075472468263</v>
      </c>
      <c r="EJ314" s="81">
        <f>EA314/CM314*1000</f>
        <v>2.2193038715654239</v>
      </c>
      <c r="EK314" s="81">
        <f>EB314/CV314*1000</f>
        <v>3.0179157204138281</v>
      </c>
      <c r="EL314" s="81">
        <f>EC314/DN314*1000</f>
        <v>2.8854610314535014</v>
      </c>
      <c r="EM314" s="81">
        <f>ED314/DN314*1000</f>
        <v>2.0949237625621313</v>
      </c>
      <c r="EN314" s="81">
        <f>EE314/DS314*1000</f>
        <v>1.921409427715592</v>
      </c>
      <c r="EO314" s="2"/>
      <c r="EP314" s="83">
        <f>DY314-DX314</f>
        <v>-34</v>
      </c>
      <c r="EQ314" s="83">
        <f>DZ314-DY314</f>
        <v>-14</v>
      </c>
      <c r="ER314" s="83">
        <f>EA314-DZ314</f>
        <v>-295</v>
      </c>
      <c r="ES314" s="83">
        <f>EB314-EA314</f>
        <v>81</v>
      </c>
      <c r="ET314" s="83">
        <f>EC314-EB314</f>
        <v>-7</v>
      </c>
      <c r="EU314" s="83">
        <f>ED314-EC314</f>
        <v>-80</v>
      </c>
      <c r="EV314" s="83">
        <f>EE314-ED314</f>
        <v>-17</v>
      </c>
      <c r="EW314" s="2">
        <f>EU314+EV314</f>
        <v>-97</v>
      </c>
      <c r="EX314" s="2">
        <f>SUM(ES314:EV314)</f>
        <v>-23</v>
      </c>
      <c r="EY314" s="54"/>
      <c r="EZ314" s="77">
        <f>BR314</f>
        <v>5.7573300766617743</v>
      </c>
      <c r="FA314" s="83">
        <f>CA314</f>
        <v>5.4017486495628377</v>
      </c>
      <c r="FB314" s="83">
        <f>CJ314</f>
        <v>5.2349075472468263</v>
      </c>
      <c r="FC314" s="81">
        <f>CS314</f>
        <v>2.2193038715654239</v>
      </c>
      <c r="FD314" s="83">
        <f>DB314</f>
        <v>3.0179157204138281</v>
      </c>
      <c r="FE314" s="83">
        <f>DP314</f>
        <v>2.0949237625621313</v>
      </c>
      <c r="FF314" s="83">
        <f>DP314</f>
        <v>2.0949237625621313</v>
      </c>
      <c r="FG314" s="83">
        <f>DU314</f>
        <v>1.921409427715592</v>
      </c>
      <c r="FH314" s="2">
        <f>EW314/DE314*1000</f>
        <v>-0.96882771846066262</v>
      </c>
      <c r="FI314" s="2">
        <f>EX314/CM314*1000</f>
        <v>-0.23414673874314104</v>
      </c>
      <c r="FJ314" s="2"/>
      <c r="FK314" s="3">
        <f>EE314</f>
        <v>195</v>
      </c>
    </row>
    <row r="315" spans="1:167" ht="12" customHeight="1" x14ac:dyDescent="0.25">
      <c r="A315" s="2">
        <v>3</v>
      </c>
      <c r="B315" s="10" t="s">
        <v>151</v>
      </c>
      <c r="C315" s="197">
        <v>57094</v>
      </c>
      <c r="D315" s="10"/>
      <c r="E315" s="2" t="s">
        <v>495</v>
      </c>
      <c r="F315" s="33"/>
      <c r="G315" s="33"/>
      <c r="H315" s="33"/>
      <c r="I315" s="33"/>
      <c r="J315" s="33"/>
      <c r="K315" s="33"/>
      <c r="L315" s="33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61"/>
      <c r="X315" s="45"/>
      <c r="Y315" s="3">
        <v>3</v>
      </c>
      <c r="Z315" s="147">
        <v>9</v>
      </c>
      <c r="AA315" s="3">
        <f>SUM(Y315:Z315)</f>
        <v>12</v>
      </c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188">
        <f>AV315</f>
        <v>0</v>
      </c>
      <c r="BB315" s="2">
        <f>AW315</f>
        <v>0</v>
      </c>
      <c r="BC315" s="2">
        <f>AX315</f>
        <v>0</v>
      </c>
      <c r="BD315" s="147">
        <f>AY315</f>
        <v>0</v>
      </c>
      <c r="BE315" s="3">
        <f>EK315</f>
        <v>0.43818009201781932</v>
      </c>
      <c r="BF315" s="188">
        <f>BA315/CV315*1000</f>
        <v>0</v>
      </c>
      <c r="BG315" s="2">
        <f>BB315/CV315*1000</f>
        <v>0</v>
      </c>
      <c r="BH315" s="2">
        <f>BC315/CV315*1000</f>
        <v>0</v>
      </c>
      <c r="BI315" s="147">
        <f>BD315/CV315*1000</f>
        <v>0</v>
      </c>
      <c r="BJ315" s="3"/>
      <c r="BK315" s="21">
        <v>13519</v>
      </c>
      <c r="BL315" s="3">
        <v>13497</v>
      </c>
      <c r="BM315" s="2">
        <v>22</v>
      </c>
      <c r="BN315" s="2">
        <v>22</v>
      </c>
      <c r="BO315" s="45"/>
      <c r="BP315" s="2">
        <f>BN315+BO315</f>
        <v>22</v>
      </c>
      <c r="BQ315" s="2">
        <f>BM315/BL315*1000</f>
        <v>1.6299918500407498</v>
      </c>
      <c r="BR315" s="2">
        <f>BP315/BL315*1000</f>
        <v>1.6299918500407498</v>
      </c>
      <c r="BS315" s="2"/>
      <c r="BT315" s="7">
        <v>13620</v>
      </c>
      <c r="BU315" s="3">
        <v>13596</v>
      </c>
      <c r="BV315" s="2">
        <f>BT315-BU315</f>
        <v>24</v>
      </c>
      <c r="BW315" s="2">
        <v>24</v>
      </c>
      <c r="BX315" s="61"/>
      <c r="BY315" s="2">
        <f>BW315+BX315</f>
        <v>24</v>
      </c>
      <c r="BZ315" s="2">
        <f>BV315/BU315*1000</f>
        <v>1.7652250661959401</v>
      </c>
      <c r="CA315" s="2">
        <f>BY315/BU315*1000</f>
        <v>1.7652250661959401</v>
      </c>
      <c r="CB315" s="2"/>
      <c r="CC315" s="105">
        <v>13540</v>
      </c>
      <c r="CD315" s="3">
        <v>13526</v>
      </c>
      <c r="CE315" s="2">
        <f>CC315-CD315</f>
        <v>14</v>
      </c>
      <c r="CF315" s="2">
        <v>14</v>
      </c>
      <c r="CG315" s="61"/>
      <c r="CH315" s="2">
        <f>CF315+CG315</f>
        <v>14</v>
      </c>
      <c r="CI315" s="2">
        <f>CE315/CD315*1000</f>
        <v>1.0350436196954014</v>
      </c>
      <c r="CJ315" s="2">
        <f>CH315/CD315*1000</f>
        <v>1.0350436196954014</v>
      </c>
      <c r="CK315" s="2"/>
      <c r="CL315" s="105">
        <v>13624</v>
      </c>
      <c r="CM315" s="3">
        <v>13602</v>
      </c>
      <c r="CN315" s="2">
        <f>CL315-CM315</f>
        <v>22</v>
      </c>
      <c r="CO315" s="2">
        <f>CN315</f>
        <v>22</v>
      </c>
      <c r="CP315" s="61"/>
      <c r="CQ315" s="2">
        <f>CO315+CP315</f>
        <v>22</v>
      </c>
      <c r="CR315" s="2">
        <f>CN315/CM315*1000</f>
        <v>1.6174092045287458</v>
      </c>
      <c r="CS315" s="2">
        <f>CQ315/CM315*1000</f>
        <v>1.6174092045287458</v>
      </c>
      <c r="CT315" s="2"/>
      <c r="CU315" s="132">
        <v>13699</v>
      </c>
      <c r="CV315" s="3">
        <v>13693</v>
      </c>
      <c r="CW315" s="2">
        <f>CU315-CV315</f>
        <v>6</v>
      </c>
      <c r="CX315" s="2">
        <f>CW315</f>
        <v>6</v>
      </c>
      <c r="CY315" s="61"/>
      <c r="CZ315" s="2">
        <f>CX315+CY315</f>
        <v>6</v>
      </c>
      <c r="DA315" s="2">
        <f>CW315/CV315*1000</f>
        <v>0.43818009201781932</v>
      </c>
      <c r="DB315" s="2">
        <f>CZ315/CV315*1000</f>
        <v>0.43818009201781932</v>
      </c>
      <c r="DC315" s="2"/>
      <c r="DD315" s="132">
        <v>13816</v>
      </c>
      <c r="DE315" s="3">
        <v>13817</v>
      </c>
      <c r="DF315" s="2">
        <f>DD315-DE315</f>
        <v>-1</v>
      </c>
      <c r="DG315" s="2">
        <f>DF315</f>
        <v>-1</v>
      </c>
      <c r="DH315" s="61"/>
      <c r="DI315" s="2">
        <f>DG315+DH315</f>
        <v>-1</v>
      </c>
      <c r="DJ315" s="2">
        <f>DF315/DE315*1000</f>
        <v>-7.2374610986465956E-2</v>
      </c>
      <c r="DK315" s="2">
        <f>DI315/DE315*1000</f>
        <v>-7.2374610986465956E-2</v>
      </c>
      <c r="DL315" s="2"/>
      <c r="DM315" s="132">
        <v>13889</v>
      </c>
      <c r="DN315" s="2">
        <v>13881</v>
      </c>
      <c r="DO315" s="3">
        <f>DM315-DN315</f>
        <v>8</v>
      </c>
      <c r="DP315" s="3">
        <f>DO315/DN315*1000</f>
        <v>0.57632735393703627</v>
      </c>
      <c r="DQ315" s="2"/>
      <c r="DR315" s="132">
        <v>13837</v>
      </c>
      <c r="DS315" s="2">
        <v>13829</v>
      </c>
      <c r="DT315" s="3">
        <f>DR315-DS315</f>
        <v>8</v>
      </c>
      <c r="DU315" s="3">
        <f>DT315/DS315*1000</f>
        <v>0.57849446814664829</v>
      </c>
      <c r="DV315" s="2"/>
      <c r="DW315" s="2"/>
      <c r="DX315" s="77">
        <f>BP315</f>
        <v>22</v>
      </c>
      <c r="DY315" s="83">
        <f>BY315</f>
        <v>24</v>
      </c>
      <c r="DZ315" s="83">
        <f>CH315</f>
        <v>14</v>
      </c>
      <c r="EA315" s="81">
        <f>CQ315</f>
        <v>22</v>
      </c>
      <c r="EB315" s="81">
        <f>CZ315</f>
        <v>6</v>
      </c>
      <c r="EC315" s="81">
        <f>DI315</f>
        <v>-1</v>
      </c>
      <c r="ED315" s="81">
        <f>DO315</f>
        <v>8</v>
      </c>
      <c r="EE315" s="81">
        <f>DT315</f>
        <v>8</v>
      </c>
      <c r="EF315" s="2"/>
      <c r="EG315" s="77">
        <f>DX315/BL315*1000</f>
        <v>1.6299918500407498</v>
      </c>
      <c r="EH315" s="83">
        <f>DY315/BU315*1000</f>
        <v>1.7652250661959401</v>
      </c>
      <c r="EI315" s="83">
        <f>DZ315/CD315*1000</f>
        <v>1.0350436196954014</v>
      </c>
      <c r="EJ315" s="81">
        <f>EA315/CM315*1000</f>
        <v>1.6174092045287458</v>
      </c>
      <c r="EK315" s="81">
        <f>EB315/CV315*1000</f>
        <v>0.43818009201781932</v>
      </c>
      <c r="EL315" s="81">
        <f>EC315/DN315*1000</f>
        <v>-7.2040919242129534E-2</v>
      </c>
      <c r="EM315" s="81">
        <f>ED315/DN315*1000</f>
        <v>0.57632735393703627</v>
      </c>
      <c r="EN315" s="81">
        <f>EE315/DS315*1000</f>
        <v>0.57849446814664829</v>
      </c>
      <c r="EO315" s="2"/>
      <c r="EP315" s="83">
        <f>DY315-DX315</f>
        <v>2</v>
      </c>
      <c r="EQ315" s="83">
        <f>DZ315-DY315</f>
        <v>-10</v>
      </c>
      <c r="ER315" s="83">
        <f>EA315-DZ315</f>
        <v>8</v>
      </c>
      <c r="ES315" s="83">
        <f>EB315-EA315</f>
        <v>-16</v>
      </c>
      <c r="ET315" s="83">
        <f>EC315-EB315</f>
        <v>-7</v>
      </c>
      <c r="EU315" s="83">
        <f>ED315-EC315</f>
        <v>9</v>
      </c>
      <c r="EV315" s="83">
        <f>EE315-ED315</f>
        <v>0</v>
      </c>
      <c r="EW315" s="2">
        <f>EU315+EV315</f>
        <v>9</v>
      </c>
      <c r="EX315" s="2">
        <f>SUM(ES315:EV315)</f>
        <v>-14</v>
      </c>
      <c r="EY315" s="54"/>
      <c r="EZ315" s="77">
        <f>BR315</f>
        <v>1.6299918500407498</v>
      </c>
      <c r="FA315" s="83">
        <f>CA315</f>
        <v>1.7652250661959401</v>
      </c>
      <c r="FB315" s="83">
        <f>CJ315</f>
        <v>1.0350436196954014</v>
      </c>
      <c r="FC315" s="81">
        <f>CS315</f>
        <v>1.6174092045287458</v>
      </c>
      <c r="FD315" s="83">
        <f>DB315</f>
        <v>0.43818009201781932</v>
      </c>
      <c r="FE315" s="83">
        <f>DP315</f>
        <v>0.57632735393703627</v>
      </c>
      <c r="FF315" s="83">
        <f>DP315</f>
        <v>0.57632735393703627</v>
      </c>
      <c r="FG315" s="83">
        <f>DU315</f>
        <v>0.57849446814664829</v>
      </c>
      <c r="FH315" s="2">
        <f>EW315/DE315*1000</f>
        <v>0.65137149887819357</v>
      </c>
      <c r="FI315" s="2">
        <f>EX315/CM315*1000</f>
        <v>-1.0292604028819292</v>
      </c>
      <c r="FJ315" s="2"/>
      <c r="FK315" s="3">
        <f>EE315</f>
        <v>8</v>
      </c>
    </row>
    <row r="316" spans="1:167" ht="12" customHeight="1" x14ac:dyDescent="0.25">
      <c r="A316" s="2">
        <v>3</v>
      </c>
      <c r="B316" s="10" t="s">
        <v>155</v>
      </c>
      <c r="C316" s="197">
        <v>84035</v>
      </c>
      <c r="D316" s="10"/>
      <c r="E316" s="2" t="s">
        <v>496</v>
      </c>
      <c r="F316" s="33"/>
      <c r="G316" s="33"/>
      <c r="H316" s="33"/>
      <c r="I316" s="33"/>
      <c r="J316" s="33"/>
      <c r="K316" s="33"/>
      <c r="L316" s="33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61"/>
      <c r="X316" s="45"/>
      <c r="Y316" s="3">
        <v>6</v>
      </c>
      <c r="Z316" s="147">
        <v>3</v>
      </c>
      <c r="AA316" s="3">
        <f>SUM(Y316:Z316)</f>
        <v>9</v>
      </c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188">
        <f>AV316</f>
        <v>0</v>
      </c>
      <c r="BB316" s="2">
        <f>AW316</f>
        <v>0</v>
      </c>
      <c r="BC316" s="2">
        <f>AX316</f>
        <v>0</v>
      </c>
      <c r="BD316" s="147">
        <f>AY316</f>
        <v>0</v>
      </c>
      <c r="BE316" s="3">
        <f>EK316</f>
        <v>1.7761989342806395</v>
      </c>
      <c r="BF316" s="188">
        <f>BA316/CV316*1000</f>
        <v>0</v>
      </c>
      <c r="BG316" s="2">
        <f>BB316/CV316*1000</f>
        <v>0</v>
      </c>
      <c r="BH316" s="2">
        <f>BC316/CV316*1000</f>
        <v>0</v>
      </c>
      <c r="BI316" s="147">
        <f>BD316/CV316*1000</f>
        <v>0</v>
      </c>
      <c r="BJ316" s="3"/>
      <c r="BK316" s="21">
        <v>4911</v>
      </c>
      <c r="BL316" s="3">
        <v>4910</v>
      </c>
      <c r="BM316" s="2">
        <v>1</v>
      </c>
      <c r="BN316" s="2">
        <v>1</v>
      </c>
      <c r="BO316" s="45"/>
      <c r="BP316" s="2">
        <f>BN316+BO316</f>
        <v>1</v>
      </c>
      <c r="BQ316" s="2">
        <f>BM316/BL316*1000</f>
        <v>0.20366598778004075</v>
      </c>
      <c r="BR316" s="2">
        <f>BP316/BL316*1000</f>
        <v>0.20366598778004075</v>
      </c>
      <c r="BS316" s="2"/>
      <c r="BT316" s="7">
        <v>4928</v>
      </c>
      <c r="BU316" s="3">
        <v>4919</v>
      </c>
      <c r="BV316" s="2">
        <f>BT316-BU316</f>
        <v>9</v>
      </c>
      <c r="BW316" s="2">
        <v>9</v>
      </c>
      <c r="BX316" s="61"/>
      <c r="BY316" s="2">
        <f>BW316+BX316</f>
        <v>9</v>
      </c>
      <c r="BZ316" s="2">
        <f>BV316/BU316*1000</f>
        <v>1.8296401707664161</v>
      </c>
      <c r="CA316" s="2">
        <f>BY316/BU316*1000</f>
        <v>1.8296401707664161</v>
      </c>
      <c r="CB316" s="2"/>
      <c r="CC316" s="105">
        <v>4999</v>
      </c>
      <c r="CD316" s="3">
        <v>4995</v>
      </c>
      <c r="CE316" s="2">
        <f>CC316-CD316</f>
        <v>4</v>
      </c>
      <c r="CF316" s="2">
        <v>4</v>
      </c>
      <c r="CG316" s="61"/>
      <c r="CH316" s="2">
        <f>CF316+CG316</f>
        <v>4</v>
      </c>
      <c r="CI316" s="2">
        <f>CE316/CD316*1000</f>
        <v>0.80080080080080085</v>
      </c>
      <c r="CJ316" s="2">
        <f>CH316/CD316*1000</f>
        <v>0.80080080080080085</v>
      </c>
      <c r="CK316" s="2"/>
      <c r="CL316" s="105">
        <v>5070</v>
      </c>
      <c r="CM316" s="3">
        <v>5062</v>
      </c>
      <c r="CN316" s="2">
        <f>CL316-CM316</f>
        <v>8</v>
      </c>
      <c r="CO316" s="2">
        <f>CN316</f>
        <v>8</v>
      </c>
      <c r="CP316" s="61"/>
      <c r="CQ316" s="2">
        <f>CO316+CP316</f>
        <v>8</v>
      </c>
      <c r="CR316" s="2">
        <f>CN316/CM316*1000</f>
        <v>1.5804030027657052</v>
      </c>
      <c r="CS316" s="2">
        <f>CQ316/CM316*1000</f>
        <v>1.5804030027657052</v>
      </c>
      <c r="CT316" s="2"/>
      <c r="CU316" s="132">
        <v>5076</v>
      </c>
      <c r="CV316" s="3">
        <v>5067</v>
      </c>
      <c r="CW316" s="2">
        <f>CU316-CV316</f>
        <v>9</v>
      </c>
      <c r="CX316" s="2">
        <f>CW316</f>
        <v>9</v>
      </c>
      <c r="CY316" s="61"/>
      <c r="CZ316" s="2">
        <f>CX316+CY316</f>
        <v>9</v>
      </c>
      <c r="DA316" s="2">
        <f>CW316/CV316*1000</f>
        <v>1.7761989342806395</v>
      </c>
      <c r="DB316" s="2">
        <f>CZ316/CV316*1000</f>
        <v>1.7761989342806395</v>
      </c>
      <c r="DC316" s="2"/>
      <c r="DD316" s="132">
        <v>5095</v>
      </c>
      <c r="DE316" s="3">
        <v>5083</v>
      </c>
      <c r="DF316" s="2">
        <f>DD316-DE316</f>
        <v>12</v>
      </c>
      <c r="DG316" s="2">
        <f>DF316</f>
        <v>12</v>
      </c>
      <c r="DH316" s="61"/>
      <c r="DI316" s="2">
        <f>DG316+DH316</f>
        <v>12</v>
      </c>
      <c r="DJ316" s="2">
        <f>DF316/DE316*1000</f>
        <v>2.3608105449537673</v>
      </c>
      <c r="DK316" s="2">
        <f>DI316/DE316*1000</f>
        <v>2.3608105449537673</v>
      </c>
      <c r="DL316" s="2"/>
      <c r="DM316" s="132">
        <v>5165</v>
      </c>
      <c r="DN316" s="2">
        <v>5164</v>
      </c>
      <c r="DO316" s="3">
        <f>DM316-DN316</f>
        <v>1</v>
      </c>
      <c r="DP316" s="3">
        <f>DO316/DN316*1000</f>
        <v>0.19364833462432224</v>
      </c>
      <c r="DQ316" s="2"/>
      <c r="DR316" s="132">
        <v>5222</v>
      </c>
      <c r="DS316" s="2">
        <v>5224</v>
      </c>
      <c r="DT316" s="3">
        <f>DR316-DS316</f>
        <v>-2</v>
      </c>
      <c r="DU316" s="3">
        <f>DT316/DS316*1000</f>
        <v>-0.38284839203675347</v>
      </c>
      <c r="DV316" s="2"/>
      <c r="DW316" s="2"/>
      <c r="DX316" s="77">
        <f>BP316</f>
        <v>1</v>
      </c>
      <c r="DY316" s="83">
        <f>BY316</f>
        <v>9</v>
      </c>
      <c r="DZ316" s="83">
        <f>CH316</f>
        <v>4</v>
      </c>
      <c r="EA316" s="81">
        <f>CQ316</f>
        <v>8</v>
      </c>
      <c r="EB316" s="81">
        <f>CZ316</f>
        <v>9</v>
      </c>
      <c r="EC316" s="81">
        <f>DI316</f>
        <v>12</v>
      </c>
      <c r="ED316" s="81">
        <f>DO316</f>
        <v>1</v>
      </c>
      <c r="EE316" s="81">
        <f>DT316</f>
        <v>-2</v>
      </c>
      <c r="EF316" s="2"/>
      <c r="EG316" s="77">
        <f>DX316/BL316*1000</f>
        <v>0.20366598778004075</v>
      </c>
      <c r="EH316" s="83">
        <f>DY316/BU316*1000</f>
        <v>1.8296401707664161</v>
      </c>
      <c r="EI316" s="83">
        <f>DZ316/CD316*1000</f>
        <v>0.80080080080080085</v>
      </c>
      <c r="EJ316" s="81">
        <f>EA316/CM316*1000</f>
        <v>1.5804030027657052</v>
      </c>
      <c r="EK316" s="81">
        <f>EB316/CV316*1000</f>
        <v>1.7761989342806395</v>
      </c>
      <c r="EL316" s="81">
        <f>EC316/DN316*1000</f>
        <v>2.3237800154918666</v>
      </c>
      <c r="EM316" s="81">
        <f>ED316/DN316*1000</f>
        <v>0.19364833462432224</v>
      </c>
      <c r="EN316" s="81">
        <f>EE316/DS316*1000</f>
        <v>-0.38284839203675347</v>
      </c>
      <c r="EO316" s="2"/>
      <c r="EP316" s="83">
        <f>DY316-DX316</f>
        <v>8</v>
      </c>
      <c r="EQ316" s="83">
        <f>DZ316-DY316</f>
        <v>-5</v>
      </c>
      <c r="ER316" s="83">
        <f>EA316-DZ316</f>
        <v>4</v>
      </c>
      <c r="ES316" s="83">
        <f>EB316-EA316</f>
        <v>1</v>
      </c>
      <c r="ET316" s="83">
        <f>EC316-EB316</f>
        <v>3</v>
      </c>
      <c r="EU316" s="83">
        <f>ED316-EC316</f>
        <v>-11</v>
      </c>
      <c r="EV316" s="83">
        <f>EE316-ED316</f>
        <v>-3</v>
      </c>
      <c r="EW316" s="2">
        <f>EU316+EV316</f>
        <v>-14</v>
      </c>
      <c r="EX316" s="2">
        <f>SUM(ES316:EV316)</f>
        <v>-10</v>
      </c>
      <c r="EY316" s="54"/>
      <c r="EZ316" s="77">
        <f>BR316</f>
        <v>0.20366598778004075</v>
      </c>
      <c r="FA316" s="83">
        <f>CA316</f>
        <v>1.8296401707664161</v>
      </c>
      <c r="FB316" s="83">
        <f>CJ316</f>
        <v>0.80080080080080085</v>
      </c>
      <c r="FC316" s="81">
        <f>CS316</f>
        <v>1.5804030027657052</v>
      </c>
      <c r="FD316" s="83">
        <f>DB316</f>
        <v>1.7761989342806395</v>
      </c>
      <c r="FE316" s="83">
        <f>DP316</f>
        <v>0.19364833462432224</v>
      </c>
      <c r="FF316" s="83">
        <f>DP316</f>
        <v>0.19364833462432224</v>
      </c>
      <c r="FG316" s="83">
        <f>DU316</f>
        <v>-0.38284839203675347</v>
      </c>
      <c r="FH316" s="2">
        <f>EW316/DE316*1000</f>
        <v>-2.7542789691127285</v>
      </c>
      <c r="FI316" s="2">
        <f>EX316/CM316*1000</f>
        <v>-1.9755037534571318</v>
      </c>
      <c r="FJ316" s="2"/>
      <c r="FK316" s="3">
        <f>EE316</f>
        <v>-2</v>
      </c>
    </row>
    <row r="317" spans="1:167" ht="12" customHeight="1" x14ac:dyDescent="0.25">
      <c r="A317" s="2">
        <v>3</v>
      </c>
      <c r="B317" s="10" t="s">
        <v>155</v>
      </c>
      <c r="C317" s="197">
        <v>84077</v>
      </c>
      <c r="D317" s="10"/>
      <c r="E317" s="2" t="s">
        <v>497</v>
      </c>
      <c r="F317" s="33"/>
      <c r="G317" s="33"/>
      <c r="H317" s="33"/>
      <c r="I317" s="33"/>
      <c r="J317" s="33"/>
      <c r="K317" s="33"/>
      <c r="L317" s="33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61"/>
      <c r="X317" s="45"/>
      <c r="Y317" s="3">
        <v>15</v>
      </c>
      <c r="Z317" s="147">
        <v>4</v>
      </c>
      <c r="AA317" s="3">
        <f>SUM(Y317:Z317)</f>
        <v>19</v>
      </c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188">
        <f>AV317</f>
        <v>0</v>
      </c>
      <c r="BB317" s="2">
        <f>AW317</f>
        <v>0</v>
      </c>
      <c r="BC317" s="2">
        <f>AX317</f>
        <v>0</v>
      </c>
      <c r="BD317" s="147">
        <f>AY317</f>
        <v>0</v>
      </c>
      <c r="BE317" s="3">
        <f>EK317</f>
        <v>1.2626262626262628</v>
      </c>
      <c r="BF317" s="188">
        <f>BA317/CV317*1000</f>
        <v>0</v>
      </c>
      <c r="BG317" s="2">
        <f>BB317/CV317*1000</f>
        <v>0</v>
      </c>
      <c r="BH317" s="2">
        <f>BC317/CV317*1000</f>
        <v>0</v>
      </c>
      <c r="BI317" s="147">
        <f>BD317/CV317*1000</f>
        <v>0</v>
      </c>
      <c r="BJ317" s="3"/>
      <c r="BK317" s="21">
        <v>10602</v>
      </c>
      <c r="BL317" s="3">
        <v>10573</v>
      </c>
      <c r="BM317" s="2">
        <v>29</v>
      </c>
      <c r="BN317" s="2">
        <v>29</v>
      </c>
      <c r="BO317" s="45"/>
      <c r="BP317" s="2">
        <f>BN317+BO317</f>
        <v>29</v>
      </c>
      <c r="BQ317" s="2">
        <f>BM317/BL317*1000</f>
        <v>2.7428355244490681</v>
      </c>
      <c r="BR317" s="2">
        <f>BP317/BL317*1000</f>
        <v>2.7428355244490681</v>
      </c>
      <c r="BS317" s="2"/>
      <c r="BT317" s="7">
        <v>10818</v>
      </c>
      <c r="BU317" s="3">
        <v>10802</v>
      </c>
      <c r="BV317" s="2">
        <f>BT317-BU317</f>
        <v>16</v>
      </c>
      <c r="BW317" s="2">
        <v>16</v>
      </c>
      <c r="BX317" s="61"/>
      <c r="BY317" s="2">
        <f>BW317+BX317</f>
        <v>16</v>
      </c>
      <c r="BZ317" s="2">
        <f>BV317/BU317*1000</f>
        <v>1.4812071838548417</v>
      </c>
      <c r="CA317" s="2">
        <f>BY317/BU317*1000</f>
        <v>1.4812071838548417</v>
      </c>
      <c r="CB317" s="2"/>
      <c r="CC317" s="105">
        <v>10866</v>
      </c>
      <c r="CD317" s="3">
        <v>10858</v>
      </c>
      <c r="CE317" s="2">
        <f>CC317-CD317</f>
        <v>8</v>
      </c>
      <c r="CF317" s="2">
        <v>8</v>
      </c>
      <c r="CG317" s="61"/>
      <c r="CH317" s="2">
        <f>CF317+CG317</f>
        <v>8</v>
      </c>
      <c r="CI317" s="2">
        <f>CE317/CD317*1000</f>
        <v>0.73678393811014919</v>
      </c>
      <c r="CJ317" s="2">
        <f>CH317/CD317*1000</f>
        <v>0.73678393811014919</v>
      </c>
      <c r="CK317" s="2"/>
      <c r="CL317" s="105">
        <v>10942</v>
      </c>
      <c r="CM317" s="3">
        <v>10933</v>
      </c>
      <c r="CN317" s="2">
        <f>CL317-CM317</f>
        <v>9</v>
      </c>
      <c r="CO317" s="2">
        <f>CN317</f>
        <v>9</v>
      </c>
      <c r="CP317" s="61"/>
      <c r="CQ317" s="2">
        <f>CO317+CP317</f>
        <v>9</v>
      </c>
      <c r="CR317" s="2">
        <f>CN317/CM317*1000</f>
        <v>0.82319582914113232</v>
      </c>
      <c r="CS317" s="2">
        <f>CQ317/CM317*1000</f>
        <v>0.82319582914113232</v>
      </c>
      <c r="CT317" s="2"/>
      <c r="CU317" s="132">
        <v>11102</v>
      </c>
      <c r="CV317" s="3">
        <v>11088</v>
      </c>
      <c r="CW317" s="2">
        <f>CU317-CV317</f>
        <v>14</v>
      </c>
      <c r="CX317" s="2">
        <f>CW317</f>
        <v>14</v>
      </c>
      <c r="CY317" s="61"/>
      <c r="CZ317" s="2">
        <f>CX317+CY317</f>
        <v>14</v>
      </c>
      <c r="DA317" s="2">
        <f>CW317/CV317*1000</f>
        <v>1.2626262626262628</v>
      </c>
      <c r="DB317" s="2">
        <f>CZ317/CV317*1000</f>
        <v>1.2626262626262628</v>
      </c>
      <c r="DC317" s="2"/>
      <c r="DD317" s="132">
        <v>11163</v>
      </c>
      <c r="DE317" s="3">
        <v>11153</v>
      </c>
      <c r="DF317" s="2">
        <f>DD317-DE317</f>
        <v>10</v>
      </c>
      <c r="DG317" s="2">
        <f>DF317</f>
        <v>10</v>
      </c>
      <c r="DH317" s="61"/>
      <c r="DI317" s="2">
        <f>DG317+DH317</f>
        <v>10</v>
      </c>
      <c r="DJ317" s="2">
        <f>DF317/DE317*1000</f>
        <v>0.89661974356675345</v>
      </c>
      <c r="DK317" s="2">
        <f>DI317/DE317*1000</f>
        <v>0.89661974356675345</v>
      </c>
      <c r="DL317" s="2"/>
      <c r="DM317" s="132">
        <v>11192</v>
      </c>
      <c r="DN317" s="2">
        <v>11185</v>
      </c>
      <c r="DO317" s="3">
        <f>DM317-DN317</f>
        <v>7</v>
      </c>
      <c r="DP317" s="3">
        <f>DO317/DN317*1000</f>
        <v>0.62583817612874382</v>
      </c>
      <c r="DQ317" s="2"/>
      <c r="DR317" s="132">
        <v>11289</v>
      </c>
      <c r="DS317" s="2">
        <v>11277</v>
      </c>
      <c r="DT317" s="3">
        <f>DR317-DS317</f>
        <v>12</v>
      </c>
      <c r="DU317" s="3">
        <f>DT317/DS317*1000</f>
        <v>1.0641127959563714</v>
      </c>
      <c r="DV317" s="2"/>
      <c r="DW317" s="2"/>
      <c r="DX317" s="77">
        <f>BP317</f>
        <v>29</v>
      </c>
      <c r="DY317" s="83">
        <f>BY317</f>
        <v>16</v>
      </c>
      <c r="DZ317" s="83">
        <f>CH317</f>
        <v>8</v>
      </c>
      <c r="EA317" s="81">
        <f>CQ317</f>
        <v>9</v>
      </c>
      <c r="EB317" s="81">
        <f>CZ317</f>
        <v>14</v>
      </c>
      <c r="EC317" s="81">
        <f>DI317</f>
        <v>10</v>
      </c>
      <c r="ED317" s="81">
        <f>DO317</f>
        <v>7</v>
      </c>
      <c r="EE317" s="81">
        <f>DT317</f>
        <v>12</v>
      </c>
      <c r="EF317" s="2"/>
      <c r="EG317" s="77">
        <f>DX317/BL317*1000</f>
        <v>2.7428355244490681</v>
      </c>
      <c r="EH317" s="83">
        <f>DY317/BU317*1000</f>
        <v>1.4812071838548417</v>
      </c>
      <c r="EI317" s="83">
        <f>DZ317/CD317*1000</f>
        <v>0.73678393811014919</v>
      </c>
      <c r="EJ317" s="81">
        <f>EA317/CM317*1000</f>
        <v>0.82319582914113232</v>
      </c>
      <c r="EK317" s="81">
        <f>EB317/CV317*1000</f>
        <v>1.2626262626262628</v>
      </c>
      <c r="EL317" s="81">
        <f>EC317/DN317*1000</f>
        <v>0.89405453732677698</v>
      </c>
      <c r="EM317" s="81">
        <f>ED317/DN317*1000</f>
        <v>0.62583817612874382</v>
      </c>
      <c r="EN317" s="81">
        <f>EE317/DS317*1000</f>
        <v>1.0641127959563714</v>
      </c>
      <c r="EO317" s="2"/>
      <c r="EP317" s="83">
        <f>DY317-DX317</f>
        <v>-13</v>
      </c>
      <c r="EQ317" s="83">
        <f>DZ317-DY317</f>
        <v>-8</v>
      </c>
      <c r="ER317" s="83">
        <f>EA317-DZ317</f>
        <v>1</v>
      </c>
      <c r="ES317" s="83">
        <f>EB317-EA317</f>
        <v>5</v>
      </c>
      <c r="ET317" s="83">
        <f>EC317-EB317</f>
        <v>-4</v>
      </c>
      <c r="EU317" s="83">
        <f>ED317-EC317</f>
        <v>-3</v>
      </c>
      <c r="EV317" s="83">
        <f>EE317-ED317</f>
        <v>5</v>
      </c>
      <c r="EW317" s="2">
        <f>EU317+EV317</f>
        <v>2</v>
      </c>
      <c r="EX317" s="2">
        <f>SUM(ES317:EV317)</f>
        <v>3</v>
      </c>
      <c r="EY317" s="54"/>
      <c r="EZ317" s="77">
        <f>BR317</f>
        <v>2.7428355244490681</v>
      </c>
      <c r="FA317" s="83">
        <f>CA317</f>
        <v>1.4812071838548417</v>
      </c>
      <c r="FB317" s="83">
        <f>CJ317</f>
        <v>0.73678393811014919</v>
      </c>
      <c r="FC317" s="81">
        <f>CS317</f>
        <v>0.82319582914113232</v>
      </c>
      <c r="FD317" s="83">
        <f>DB317</f>
        <v>1.2626262626262628</v>
      </c>
      <c r="FE317" s="83">
        <f>DP317</f>
        <v>0.62583817612874382</v>
      </c>
      <c r="FF317" s="83">
        <f>DP317</f>
        <v>0.62583817612874382</v>
      </c>
      <c r="FG317" s="83">
        <f>DU317</f>
        <v>1.0641127959563714</v>
      </c>
      <c r="FH317" s="2">
        <f>EW317/DE317*1000</f>
        <v>0.17932394871335067</v>
      </c>
      <c r="FI317" s="2">
        <f>EX317/CM317*1000</f>
        <v>0.27439860971371083</v>
      </c>
      <c r="FJ317" s="2"/>
      <c r="FK317" s="3">
        <f>EE317</f>
        <v>12</v>
      </c>
    </row>
    <row r="318" spans="1:167" ht="12" customHeight="1" x14ac:dyDescent="0.25">
      <c r="A318" s="2">
        <v>1</v>
      </c>
      <c r="B318" s="10" t="s">
        <v>149</v>
      </c>
      <c r="C318" s="197">
        <v>36011</v>
      </c>
      <c r="D318" s="10"/>
      <c r="E318" s="2" t="s">
        <v>498</v>
      </c>
      <c r="F318" s="33"/>
      <c r="G318" s="33"/>
      <c r="H318" s="33"/>
      <c r="I318" s="33"/>
      <c r="J318" s="33"/>
      <c r="K318" s="33"/>
      <c r="L318" s="33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61"/>
      <c r="X318" s="45"/>
      <c r="Y318" s="3">
        <v>8</v>
      </c>
      <c r="Z318" s="147">
        <v>7</v>
      </c>
      <c r="AA318" s="3">
        <f>SUM(Y318:Z318)</f>
        <v>15</v>
      </c>
      <c r="AB318" s="184"/>
      <c r="AC318" s="184"/>
      <c r="AD318" s="184"/>
      <c r="AE318" s="184"/>
      <c r="AF318" s="184"/>
      <c r="AG318" s="184"/>
      <c r="AH318" s="184"/>
      <c r="AI318" s="184"/>
      <c r="AJ318" s="184"/>
      <c r="AK318" s="184">
        <v>24</v>
      </c>
      <c r="AL318" s="184"/>
      <c r="AM318" s="184"/>
      <c r="AN318" s="184"/>
      <c r="AO318" s="184"/>
      <c r="AP318" s="184"/>
      <c r="AQ318" s="184"/>
      <c r="AR318" s="184"/>
      <c r="AS318" s="184"/>
      <c r="AT318" s="184"/>
      <c r="AU318" s="3">
        <f>SUM(AB318:AT318)</f>
        <v>24</v>
      </c>
      <c r="AV318" s="184">
        <f>SUM(AB318:AJ318)</f>
        <v>0</v>
      </c>
      <c r="AW318" s="184">
        <f>SUM(AK318:AL318)</f>
        <v>24</v>
      </c>
      <c r="AX318" s="184">
        <f>SUM(AM318:AT318)</f>
        <v>0</v>
      </c>
      <c r="AY318" s="3">
        <f>SUM(AV318:AX318)</f>
        <v>24</v>
      </c>
      <c r="AZ318" s="3"/>
      <c r="BA318" s="2">
        <f>AV318</f>
        <v>0</v>
      </c>
      <c r="BB318" s="2">
        <f>AW318</f>
        <v>24</v>
      </c>
      <c r="BC318" s="2">
        <f>AX318</f>
        <v>0</v>
      </c>
      <c r="BD318" s="3">
        <f>AY318</f>
        <v>24</v>
      </c>
      <c r="BE318" s="3">
        <f>EK318</f>
        <v>3.4518467380048325</v>
      </c>
      <c r="BF318" s="2">
        <f>BA318/CV318*1000</f>
        <v>0</v>
      </c>
      <c r="BG318" s="2">
        <f>BB318/CV318*1000</f>
        <v>2.7614773904038659</v>
      </c>
      <c r="BH318" s="2">
        <f>BC318/CV318*1000</f>
        <v>0</v>
      </c>
      <c r="BI318" s="3">
        <f>BD318/CV318*1000</f>
        <v>2.7614773904038659</v>
      </c>
      <c r="BJ318" s="3"/>
      <c r="BK318" s="21">
        <v>8521</v>
      </c>
      <c r="BL318" s="3">
        <v>8515</v>
      </c>
      <c r="BM318" s="2">
        <v>6</v>
      </c>
      <c r="BN318" s="2">
        <v>6</v>
      </c>
      <c r="BO318" s="45"/>
      <c r="BP318" s="2">
        <f>BN318+BO318</f>
        <v>6</v>
      </c>
      <c r="BQ318" s="2">
        <f>BM318/BL318*1000</f>
        <v>0.70463887257780389</v>
      </c>
      <c r="BR318" s="2">
        <f>BP318/BL318*1000</f>
        <v>0.70463887257780389</v>
      </c>
      <c r="BS318" s="2"/>
      <c r="BT318" s="7">
        <v>8552</v>
      </c>
      <c r="BU318" s="3">
        <v>8538</v>
      </c>
      <c r="BV318" s="2">
        <f>BT318-BU318</f>
        <v>14</v>
      </c>
      <c r="BW318" s="2">
        <v>14</v>
      </c>
      <c r="BX318" s="61"/>
      <c r="BY318" s="2">
        <f>BW318+BX318</f>
        <v>14</v>
      </c>
      <c r="BZ318" s="2">
        <f>BV318/BU318*1000</f>
        <v>1.6397282736003749</v>
      </c>
      <c r="CA318" s="2">
        <f>BY318/BU318*1000</f>
        <v>1.6397282736003749</v>
      </c>
      <c r="CB318" s="2"/>
      <c r="CC318" s="105">
        <v>8634</v>
      </c>
      <c r="CD318" s="3">
        <v>8627</v>
      </c>
      <c r="CE318" s="2">
        <f>CC318-CD318</f>
        <v>7</v>
      </c>
      <c r="CF318" s="2">
        <v>7</v>
      </c>
      <c r="CG318" s="61"/>
      <c r="CH318" s="2">
        <f>CF318+CG318</f>
        <v>7</v>
      </c>
      <c r="CI318" s="2">
        <f>CE318/CD318*1000</f>
        <v>0.81140605077083572</v>
      </c>
      <c r="CJ318" s="2">
        <f>CH318/CD318*1000</f>
        <v>0.81140605077083572</v>
      </c>
      <c r="CK318" s="2"/>
      <c r="CL318" s="105">
        <v>8634</v>
      </c>
      <c r="CM318" s="3">
        <v>8622</v>
      </c>
      <c r="CN318" s="2">
        <f>CL318-CM318</f>
        <v>12</v>
      </c>
      <c r="CO318" s="2">
        <f>CN318</f>
        <v>12</v>
      </c>
      <c r="CP318" s="61"/>
      <c r="CQ318" s="2">
        <f>CO318+CP318</f>
        <v>12</v>
      </c>
      <c r="CR318" s="2">
        <f>CN318/CM318*1000</f>
        <v>1.3917884481558804</v>
      </c>
      <c r="CS318" s="2">
        <f>CQ318/CM318*1000</f>
        <v>1.3917884481558804</v>
      </c>
      <c r="CT318" s="2"/>
      <c r="CU318" s="132">
        <v>8721</v>
      </c>
      <c r="CV318" s="3">
        <v>8691</v>
      </c>
      <c r="CW318" s="2">
        <f>CU318-CV318</f>
        <v>30</v>
      </c>
      <c r="CX318" s="2">
        <f>CW318</f>
        <v>30</v>
      </c>
      <c r="CY318" s="61"/>
      <c r="CZ318" s="2">
        <f>CX318+CY318</f>
        <v>30</v>
      </c>
      <c r="DA318" s="2">
        <f>CW318/CV318*1000</f>
        <v>3.4518467380048325</v>
      </c>
      <c r="DB318" s="2">
        <f>CZ318/CV318*1000</f>
        <v>3.4518467380048325</v>
      </c>
      <c r="DC318" s="2"/>
      <c r="DD318" s="132">
        <v>8785</v>
      </c>
      <c r="DE318" s="3">
        <v>8761</v>
      </c>
      <c r="DF318" s="2">
        <f>DD318-DE318</f>
        <v>24</v>
      </c>
      <c r="DG318" s="2">
        <f>DF318</f>
        <v>24</v>
      </c>
      <c r="DH318" s="61"/>
      <c r="DI318" s="2">
        <f>DG318+DH318</f>
        <v>24</v>
      </c>
      <c r="DJ318" s="2">
        <f>DF318/DE318*1000</f>
        <v>2.7394133089829928</v>
      </c>
      <c r="DK318" s="2">
        <f>DI318/DE318*1000</f>
        <v>2.7394133089829928</v>
      </c>
      <c r="DL318" s="2"/>
      <c r="DM318" s="132">
        <v>8796</v>
      </c>
      <c r="DN318" s="2">
        <v>8791</v>
      </c>
      <c r="DO318" s="3">
        <f>DM318-DN318</f>
        <v>5</v>
      </c>
      <c r="DP318" s="3">
        <f>DO318/DN318*1000</f>
        <v>0.56876350813331822</v>
      </c>
      <c r="DQ318" s="2"/>
      <c r="DR318" s="132">
        <v>8934</v>
      </c>
      <c r="DS318" s="2">
        <v>8932</v>
      </c>
      <c r="DT318" s="3">
        <f>DR318-DS318</f>
        <v>2</v>
      </c>
      <c r="DU318" s="3">
        <f>DT318/DS318*1000</f>
        <v>0.2239140170174653</v>
      </c>
      <c r="DV318" s="2"/>
      <c r="DW318" s="2"/>
      <c r="DX318" s="77">
        <f>BP318</f>
        <v>6</v>
      </c>
      <c r="DY318" s="83">
        <f>BY318</f>
        <v>14</v>
      </c>
      <c r="DZ318" s="83">
        <f>CH318</f>
        <v>7</v>
      </c>
      <c r="EA318" s="81">
        <f>CQ318</f>
        <v>12</v>
      </c>
      <c r="EB318" s="81">
        <f>CZ318</f>
        <v>30</v>
      </c>
      <c r="EC318" s="81">
        <f>DI318</f>
        <v>24</v>
      </c>
      <c r="ED318" s="81">
        <f>DO318</f>
        <v>5</v>
      </c>
      <c r="EE318" s="81">
        <f>DT318</f>
        <v>2</v>
      </c>
      <c r="EF318" s="2"/>
      <c r="EG318" s="77">
        <f>DX318/BL318*1000</f>
        <v>0.70463887257780389</v>
      </c>
      <c r="EH318" s="83">
        <f>DY318/BU318*1000</f>
        <v>1.6397282736003749</v>
      </c>
      <c r="EI318" s="83">
        <f>DZ318/CD318*1000</f>
        <v>0.81140605077083572</v>
      </c>
      <c r="EJ318" s="81">
        <f>EA318/CM318*1000</f>
        <v>1.3917884481558804</v>
      </c>
      <c r="EK318" s="81">
        <f>EB318/CV318*1000</f>
        <v>3.4518467380048325</v>
      </c>
      <c r="EL318" s="81">
        <f>EC318/DN318*1000</f>
        <v>2.7300648390399274</v>
      </c>
      <c r="EM318" s="81">
        <f>ED318/DN318*1000</f>
        <v>0.56876350813331822</v>
      </c>
      <c r="EN318" s="81">
        <f>EE318/DS318*1000</f>
        <v>0.2239140170174653</v>
      </c>
      <c r="EO318" s="2"/>
      <c r="EP318" s="83">
        <f>DY318-DX318</f>
        <v>8</v>
      </c>
      <c r="EQ318" s="83">
        <f>DZ318-DY318</f>
        <v>-7</v>
      </c>
      <c r="ER318" s="83">
        <f>EA318-DZ318</f>
        <v>5</v>
      </c>
      <c r="ES318" s="83">
        <f>EB318-EA318</f>
        <v>18</v>
      </c>
      <c r="ET318" s="83">
        <f>EC318-EB318</f>
        <v>-6</v>
      </c>
      <c r="EU318" s="83">
        <f>ED318-EC318</f>
        <v>-19</v>
      </c>
      <c r="EV318" s="83">
        <f>EE318-ED318</f>
        <v>-3</v>
      </c>
      <c r="EW318" s="2">
        <f>EU318+EV318</f>
        <v>-22</v>
      </c>
      <c r="EX318" s="2">
        <f>SUM(ES318:EV318)</f>
        <v>-10</v>
      </c>
      <c r="EY318" s="54"/>
      <c r="EZ318" s="77">
        <f>BR318</f>
        <v>0.70463887257780389</v>
      </c>
      <c r="FA318" s="83">
        <f>CA318</f>
        <v>1.6397282736003749</v>
      </c>
      <c r="FB318" s="83">
        <f>CJ318</f>
        <v>0.81140605077083572</v>
      </c>
      <c r="FC318" s="81">
        <f>CS318</f>
        <v>1.3917884481558804</v>
      </c>
      <c r="FD318" s="83">
        <f>DB318</f>
        <v>3.4518467380048325</v>
      </c>
      <c r="FE318" s="83">
        <f>DP318</f>
        <v>0.56876350813331822</v>
      </c>
      <c r="FF318" s="83">
        <f>DP318</f>
        <v>0.56876350813331822</v>
      </c>
      <c r="FG318" s="83">
        <f>DU318</f>
        <v>0.2239140170174653</v>
      </c>
      <c r="FH318" s="2">
        <f>EW318/DE318*1000</f>
        <v>-2.5111288665677436</v>
      </c>
      <c r="FI318" s="2">
        <f>EX318/CM318*1000</f>
        <v>-1.1598237067965669</v>
      </c>
      <c r="FJ318" s="2"/>
      <c r="FK318" s="3">
        <f>EE318</f>
        <v>2</v>
      </c>
    </row>
    <row r="319" spans="1:167" ht="12" customHeight="1" x14ac:dyDescent="0.25">
      <c r="A319" s="2">
        <v>1</v>
      </c>
      <c r="B319" s="10" t="s">
        <v>147</v>
      </c>
      <c r="C319" s="197">
        <v>23044</v>
      </c>
      <c r="D319" s="10"/>
      <c r="E319" s="2" t="s">
        <v>499</v>
      </c>
      <c r="F319" s="33"/>
      <c r="G319" s="33"/>
      <c r="H319" s="33"/>
      <c r="I319" s="33"/>
      <c r="J319" s="33"/>
      <c r="K319" s="33"/>
      <c r="L319" s="33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61"/>
      <c r="X319" s="45"/>
      <c r="Y319" s="3">
        <v>5</v>
      </c>
      <c r="Z319" s="147">
        <v>7</v>
      </c>
      <c r="AA319" s="3">
        <f>SUM(Y319:Z319)</f>
        <v>12</v>
      </c>
      <c r="AB319" s="184"/>
      <c r="AC319" s="184"/>
      <c r="AD319" s="184"/>
      <c r="AE319" s="184"/>
      <c r="AF319" s="184"/>
      <c r="AG319" s="184"/>
      <c r="AH319" s="184"/>
      <c r="AI319" s="184"/>
      <c r="AJ319" s="184"/>
      <c r="AK319" s="184">
        <v>6</v>
      </c>
      <c r="AL319" s="184"/>
      <c r="AM319" s="184"/>
      <c r="AN319" s="184"/>
      <c r="AO319" s="184"/>
      <c r="AP319" s="184"/>
      <c r="AQ319" s="184"/>
      <c r="AR319" s="184"/>
      <c r="AS319" s="184"/>
      <c r="AT319" s="184"/>
      <c r="AU319" s="3">
        <f>SUM(AB319:AT319)</f>
        <v>6</v>
      </c>
      <c r="AV319" s="184">
        <f>SUM(AB319:AJ319)</f>
        <v>0</v>
      </c>
      <c r="AW319" s="184">
        <f>SUM(AK319:AL319)</f>
        <v>6</v>
      </c>
      <c r="AX319" s="184">
        <f>SUM(AM319:AT319)</f>
        <v>0</v>
      </c>
      <c r="AY319" s="3">
        <f>SUM(AV319:AX319)</f>
        <v>6</v>
      </c>
      <c r="AZ319" s="3"/>
      <c r="BA319" s="2">
        <f>AV319</f>
        <v>0</v>
      </c>
      <c r="BB319" s="2">
        <f>AW319</f>
        <v>6</v>
      </c>
      <c r="BC319" s="2">
        <f>AX319</f>
        <v>0</v>
      </c>
      <c r="BD319" s="3">
        <f>AY319</f>
        <v>6</v>
      </c>
      <c r="BE319" s="3">
        <f>EK319</f>
        <v>0.61900340451872482</v>
      </c>
      <c r="BF319" s="2">
        <f>BA319/CV319*1000</f>
        <v>0</v>
      </c>
      <c r="BG319" s="2">
        <f>BB319/CV319*1000</f>
        <v>0.46425255338904364</v>
      </c>
      <c r="BH319" s="2">
        <f>BC319/CV319*1000</f>
        <v>0</v>
      </c>
      <c r="BI319" s="3">
        <f>BD319/CV319*1000</f>
        <v>0.46425255338904364</v>
      </c>
      <c r="BJ319" s="3"/>
      <c r="BK319" s="21">
        <v>12653</v>
      </c>
      <c r="BL319" s="3">
        <v>12646</v>
      </c>
      <c r="BM319" s="2">
        <v>7</v>
      </c>
      <c r="BN319" s="2">
        <v>7</v>
      </c>
      <c r="BO319" s="45"/>
      <c r="BP319" s="2">
        <f>BN319+BO319</f>
        <v>7</v>
      </c>
      <c r="BQ319" s="2">
        <f>BM319/BL319*1000</f>
        <v>0.55353471453424008</v>
      </c>
      <c r="BR319" s="2">
        <f>BP319/BL319*1000</f>
        <v>0.55353471453424008</v>
      </c>
      <c r="BS319" s="2"/>
      <c r="BT319" s="7">
        <v>12656</v>
      </c>
      <c r="BU319" s="3">
        <v>12637</v>
      </c>
      <c r="BV319" s="2">
        <f>BT319-BU319</f>
        <v>19</v>
      </c>
      <c r="BW319" s="2">
        <v>19</v>
      </c>
      <c r="BX319" s="61"/>
      <c r="BY319" s="2">
        <f>BW319+BX319</f>
        <v>19</v>
      </c>
      <c r="BZ319" s="2">
        <f>BV319/BU319*1000</f>
        <v>1.5035214053968504</v>
      </c>
      <c r="CA319" s="2">
        <f>BY319/BU319*1000</f>
        <v>1.5035214053968504</v>
      </c>
      <c r="CB319" s="2"/>
      <c r="CC319" s="105">
        <v>12832</v>
      </c>
      <c r="CD319" s="3">
        <v>12803</v>
      </c>
      <c r="CE319" s="2">
        <f>CC319-CD319</f>
        <v>29</v>
      </c>
      <c r="CF319" s="2">
        <v>29</v>
      </c>
      <c r="CG319" s="61"/>
      <c r="CH319" s="2">
        <f>CF319+CG319</f>
        <v>29</v>
      </c>
      <c r="CI319" s="2">
        <f>CE319/CD319*1000</f>
        <v>2.265094118565961</v>
      </c>
      <c r="CJ319" s="2">
        <f>CH319/CD319*1000</f>
        <v>2.265094118565961</v>
      </c>
      <c r="CK319" s="2"/>
      <c r="CL319" s="105">
        <v>12916</v>
      </c>
      <c r="CM319" s="3">
        <v>12901</v>
      </c>
      <c r="CN319" s="2">
        <f>CL319-CM319</f>
        <v>15</v>
      </c>
      <c r="CO319" s="2">
        <f>CN319</f>
        <v>15</v>
      </c>
      <c r="CP319" s="61"/>
      <c r="CQ319" s="2">
        <f>CO319+CP319</f>
        <v>15</v>
      </c>
      <c r="CR319" s="2">
        <f>CN319/CM319*1000</f>
        <v>1.1627005658476088</v>
      </c>
      <c r="CS319" s="2">
        <f>CQ319/CM319*1000</f>
        <v>1.1627005658476088</v>
      </c>
      <c r="CT319" s="2"/>
      <c r="CU319" s="132">
        <v>12932</v>
      </c>
      <c r="CV319" s="3">
        <v>12924</v>
      </c>
      <c r="CW319" s="2">
        <f>CU319-CV319</f>
        <v>8</v>
      </c>
      <c r="CX319" s="2">
        <f>CW319</f>
        <v>8</v>
      </c>
      <c r="CY319" s="61"/>
      <c r="CZ319" s="2">
        <f>CX319+CY319</f>
        <v>8</v>
      </c>
      <c r="DA319" s="2">
        <f>CW319/CV319*1000</f>
        <v>0.61900340451872482</v>
      </c>
      <c r="DB319" s="2">
        <f>CZ319/CV319*1000</f>
        <v>0.61900340451872482</v>
      </c>
      <c r="DC319" s="2"/>
      <c r="DD319" s="132">
        <v>13101</v>
      </c>
      <c r="DE319" s="3">
        <v>13096</v>
      </c>
      <c r="DF319" s="2">
        <f>DD319-DE319</f>
        <v>5</v>
      </c>
      <c r="DG319" s="2">
        <f>DF319</f>
        <v>5</v>
      </c>
      <c r="DH319" s="61"/>
      <c r="DI319" s="2">
        <f>DG319+DH319</f>
        <v>5</v>
      </c>
      <c r="DJ319" s="2">
        <f>DF319/DE319*1000</f>
        <v>0.38179596823457546</v>
      </c>
      <c r="DK319" s="2">
        <f>DI319/DE319*1000</f>
        <v>0.38179596823457546</v>
      </c>
      <c r="DL319" s="2"/>
      <c r="DM319" s="132">
        <v>13195</v>
      </c>
      <c r="DN319" s="2">
        <v>13181</v>
      </c>
      <c r="DO319" s="3">
        <f>DM319-DN319</f>
        <v>14</v>
      </c>
      <c r="DP319" s="3">
        <f>DO319/DN319*1000</f>
        <v>1.0621348911311737</v>
      </c>
      <c r="DQ319" s="2"/>
      <c r="DR319" s="132">
        <v>13295</v>
      </c>
      <c r="DS319" s="2">
        <v>13271</v>
      </c>
      <c r="DT319" s="3">
        <f>DR319-DS319</f>
        <v>24</v>
      </c>
      <c r="DU319" s="3">
        <f>DT319/DS319*1000</f>
        <v>1.8084545249039259</v>
      </c>
      <c r="DV319" s="2"/>
      <c r="DW319" s="2"/>
      <c r="DX319" s="77">
        <f>BP319</f>
        <v>7</v>
      </c>
      <c r="DY319" s="83">
        <f>BY319</f>
        <v>19</v>
      </c>
      <c r="DZ319" s="83">
        <f>CH319</f>
        <v>29</v>
      </c>
      <c r="EA319" s="81">
        <f>CQ319</f>
        <v>15</v>
      </c>
      <c r="EB319" s="81">
        <f>CZ319</f>
        <v>8</v>
      </c>
      <c r="EC319" s="81">
        <f>DI319</f>
        <v>5</v>
      </c>
      <c r="ED319" s="81">
        <f>DO319</f>
        <v>14</v>
      </c>
      <c r="EE319" s="81">
        <f>DT319</f>
        <v>24</v>
      </c>
      <c r="EF319" s="2"/>
      <c r="EG319" s="77">
        <f>DX319/BL319*1000</f>
        <v>0.55353471453424008</v>
      </c>
      <c r="EH319" s="83">
        <f>DY319/BU319*1000</f>
        <v>1.5035214053968504</v>
      </c>
      <c r="EI319" s="83">
        <f>DZ319/CD319*1000</f>
        <v>2.265094118565961</v>
      </c>
      <c r="EJ319" s="81">
        <f>EA319/CM319*1000</f>
        <v>1.1627005658476088</v>
      </c>
      <c r="EK319" s="81">
        <f>EB319/CV319*1000</f>
        <v>0.61900340451872482</v>
      </c>
      <c r="EL319" s="81">
        <f>EC319/DN319*1000</f>
        <v>0.37933388968970488</v>
      </c>
      <c r="EM319" s="81">
        <f>ED319/DN319*1000</f>
        <v>1.0621348911311737</v>
      </c>
      <c r="EN319" s="81">
        <f>EE319/DS319*1000</f>
        <v>1.8084545249039259</v>
      </c>
      <c r="EO319" s="2"/>
      <c r="EP319" s="83">
        <f>DY319-DX319</f>
        <v>12</v>
      </c>
      <c r="EQ319" s="83">
        <f>DZ319-DY319</f>
        <v>10</v>
      </c>
      <c r="ER319" s="83">
        <f>EA319-DZ319</f>
        <v>-14</v>
      </c>
      <c r="ES319" s="83">
        <f>EB319-EA319</f>
        <v>-7</v>
      </c>
      <c r="ET319" s="83">
        <f>EC319-EB319</f>
        <v>-3</v>
      </c>
      <c r="EU319" s="83">
        <f>ED319-EC319</f>
        <v>9</v>
      </c>
      <c r="EV319" s="83">
        <f>EE319-ED319</f>
        <v>10</v>
      </c>
      <c r="EW319" s="2">
        <f>EU319+EV319</f>
        <v>19</v>
      </c>
      <c r="EX319" s="2">
        <f>SUM(ES319:EV319)</f>
        <v>9</v>
      </c>
      <c r="EY319" s="54"/>
      <c r="EZ319" s="77">
        <f>BR319</f>
        <v>0.55353471453424008</v>
      </c>
      <c r="FA319" s="83">
        <f>CA319</f>
        <v>1.5035214053968504</v>
      </c>
      <c r="FB319" s="83">
        <f>CJ319</f>
        <v>2.265094118565961</v>
      </c>
      <c r="FC319" s="81">
        <f>CS319</f>
        <v>1.1627005658476088</v>
      </c>
      <c r="FD319" s="83">
        <f>DB319</f>
        <v>0.61900340451872482</v>
      </c>
      <c r="FE319" s="83">
        <f>DP319</f>
        <v>1.0621348911311737</v>
      </c>
      <c r="FF319" s="83">
        <f>DP319</f>
        <v>1.0621348911311737</v>
      </c>
      <c r="FG319" s="83">
        <f>DU319</f>
        <v>1.8084545249039259</v>
      </c>
      <c r="FH319" s="2">
        <f>EW319/DE319*1000</f>
        <v>1.4508246792913866</v>
      </c>
      <c r="FI319" s="2">
        <f>EX319/CM319*1000</f>
        <v>0.69762033950856517</v>
      </c>
      <c r="FJ319" s="2"/>
      <c r="FK319" s="3">
        <f>EE319</f>
        <v>24</v>
      </c>
    </row>
    <row r="320" spans="1:167" ht="12" customHeight="1" x14ac:dyDescent="0.25">
      <c r="A320" s="2">
        <v>3</v>
      </c>
      <c r="B320" s="10" t="s">
        <v>152</v>
      </c>
      <c r="C320" s="197">
        <v>62063</v>
      </c>
      <c r="D320" s="10"/>
      <c r="E320" s="2" t="s">
        <v>500</v>
      </c>
      <c r="F320" s="33"/>
      <c r="G320" s="33"/>
      <c r="H320" s="33"/>
      <c r="I320" s="33"/>
      <c r="J320" s="33"/>
      <c r="K320" s="33"/>
      <c r="L320" s="33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61">
        <v>50</v>
      </c>
      <c r="X320" s="45">
        <f>SUM(M320:W320)</f>
        <v>50</v>
      </c>
      <c r="Y320" s="3">
        <v>77</v>
      </c>
      <c r="Z320" s="147">
        <v>52</v>
      </c>
      <c r="AA320" s="3">
        <f>SUM(Y320:Z320)</f>
        <v>129</v>
      </c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188">
        <f>AV320</f>
        <v>0</v>
      </c>
      <c r="BB320" s="2">
        <f>AW320</f>
        <v>0</v>
      </c>
      <c r="BC320" s="2">
        <f>AX320</f>
        <v>0</v>
      </c>
      <c r="BD320" s="147">
        <f>AY320</f>
        <v>0</v>
      </c>
      <c r="BE320" s="3">
        <f>EK320</f>
        <v>10.485676545438782</v>
      </c>
      <c r="BF320" s="188">
        <f>BA320/CV320*1000</f>
        <v>0</v>
      </c>
      <c r="BG320" s="2">
        <f>BB320/CV320*1000</f>
        <v>0</v>
      </c>
      <c r="BH320" s="2">
        <f>BC320/CV320*1000</f>
        <v>0</v>
      </c>
      <c r="BI320" s="147">
        <f>BD320/CV320*1000</f>
        <v>0</v>
      </c>
      <c r="BJ320" s="3"/>
      <c r="BK320" s="21">
        <v>197013</v>
      </c>
      <c r="BL320" s="3">
        <v>194960</v>
      </c>
      <c r="BM320" s="2">
        <v>2053</v>
      </c>
      <c r="BN320" s="2">
        <v>2053</v>
      </c>
      <c r="BO320" s="45"/>
      <c r="BP320" s="2">
        <f>BN320+BO320</f>
        <v>2053</v>
      </c>
      <c r="BQ320" s="2">
        <f>BM320/BL320*1000</f>
        <v>10.530365203118588</v>
      </c>
      <c r="BR320" s="2">
        <f>BP320/BL320*1000</f>
        <v>10.530365203118588</v>
      </c>
      <c r="BS320" s="2"/>
      <c r="BT320" s="7">
        <v>197827</v>
      </c>
      <c r="BU320" s="3">
        <v>195302</v>
      </c>
      <c r="BV320" s="2">
        <f>BT320-BU320</f>
        <v>2525</v>
      </c>
      <c r="BW320" s="2">
        <v>2525</v>
      </c>
      <c r="BX320" s="61"/>
      <c r="BY320" s="2">
        <f>BW320+BX320</f>
        <v>2525</v>
      </c>
      <c r="BZ320" s="2">
        <f>BV320/BU320*1000</f>
        <v>12.928695046645707</v>
      </c>
      <c r="CA320" s="2">
        <f>BY320/BU320*1000</f>
        <v>12.928695046645707</v>
      </c>
      <c r="CB320" s="2"/>
      <c r="CC320" s="105">
        <v>197858</v>
      </c>
      <c r="CD320" s="3">
        <v>195471</v>
      </c>
      <c r="CE320" s="2">
        <f>CC320-CD320</f>
        <v>2387</v>
      </c>
      <c r="CF320" s="2">
        <v>2387</v>
      </c>
      <c r="CG320" s="61"/>
      <c r="CH320" s="2">
        <f>CF320+CG320</f>
        <v>2387</v>
      </c>
      <c r="CI320" s="2">
        <f>CE320/CD320*1000</f>
        <v>12.211530099093983</v>
      </c>
      <c r="CJ320" s="2">
        <f>CH320/CD320*1000</f>
        <v>12.211530099093983</v>
      </c>
      <c r="CK320" s="2"/>
      <c r="CL320" s="105">
        <v>197294</v>
      </c>
      <c r="CM320" s="3">
        <v>194937</v>
      </c>
      <c r="CN320" s="2">
        <f>CL320-CM320</f>
        <v>2357</v>
      </c>
      <c r="CO320" s="2">
        <f>CN320</f>
        <v>2357</v>
      </c>
      <c r="CP320" s="61"/>
      <c r="CQ320" s="2">
        <f>CO320+CP320</f>
        <v>2357</v>
      </c>
      <c r="CR320" s="2">
        <f>CN320/CM320*1000</f>
        <v>12.091085837988683</v>
      </c>
      <c r="CS320" s="2">
        <f>CQ320/CM320*1000</f>
        <v>12.091085837988683</v>
      </c>
      <c r="CT320" s="2"/>
      <c r="CU320" s="132">
        <v>198133</v>
      </c>
      <c r="CV320" s="3">
        <v>196077</v>
      </c>
      <c r="CW320" s="2">
        <f>CU320-CV320</f>
        <v>2056</v>
      </c>
      <c r="CX320" s="2">
        <f>CW320</f>
        <v>2056</v>
      </c>
      <c r="CY320" s="61"/>
      <c r="CZ320" s="2">
        <f>CX320+CY320</f>
        <v>2056</v>
      </c>
      <c r="DA320" s="2">
        <f>CW320/CV320*1000</f>
        <v>10.485676545438782</v>
      </c>
      <c r="DB320" s="2">
        <f>CZ320/CV320*1000</f>
        <v>10.485676545438782</v>
      </c>
      <c r="DC320" s="2"/>
      <c r="DD320" s="132">
        <v>198952</v>
      </c>
      <c r="DE320" s="3">
        <v>196767</v>
      </c>
      <c r="DF320" s="2">
        <f>DD320-DE320</f>
        <v>2185</v>
      </c>
      <c r="DG320" s="2">
        <f>DF320</f>
        <v>2185</v>
      </c>
      <c r="DH320" s="61"/>
      <c r="DI320" s="2">
        <f>DG320+DH320</f>
        <v>2185</v>
      </c>
      <c r="DJ320" s="2">
        <f>DF320/DE320*1000</f>
        <v>11.104504312206824</v>
      </c>
      <c r="DK320" s="2">
        <f>DI320/DE320*1000</f>
        <v>11.104504312206824</v>
      </c>
      <c r="DL320" s="2"/>
      <c r="DM320" s="132">
        <v>198233</v>
      </c>
      <c r="DN320" s="2">
        <v>196337</v>
      </c>
      <c r="DO320" s="3">
        <f>DM320-DN320</f>
        <v>1896</v>
      </c>
      <c r="DP320" s="3">
        <f>DO320/DN320*1000</f>
        <v>9.6568654914763901</v>
      </c>
      <c r="DQ320" s="2"/>
      <c r="DR320" s="132">
        <v>198569</v>
      </c>
      <c r="DS320" s="2">
        <v>196685</v>
      </c>
      <c r="DT320" s="3">
        <f>DR320-DS320</f>
        <v>1884</v>
      </c>
      <c r="DU320" s="3">
        <f>DT320/DS320*1000</f>
        <v>9.5787680809416074</v>
      </c>
      <c r="DV320" s="2"/>
      <c r="DW320" s="2"/>
      <c r="DX320" s="77">
        <f>BP320</f>
        <v>2053</v>
      </c>
      <c r="DY320" s="83">
        <f>BY320</f>
        <v>2525</v>
      </c>
      <c r="DZ320" s="83">
        <f>CH320</f>
        <v>2387</v>
      </c>
      <c r="EA320" s="81">
        <f>CQ320</f>
        <v>2357</v>
      </c>
      <c r="EB320" s="81">
        <f>CZ320</f>
        <v>2056</v>
      </c>
      <c r="EC320" s="81">
        <f>DI320</f>
        <v>2185</v>
      </c>
      <c r="ED320" s="81">
        <f>DO320</f>
        <v>1896</v>
      </c>
      <c r="EE320" s="81">
        <f>DT320</f>
        <v>1884</v>
      </c>
      <c r="EF320" s="2"/>
      <c r="EG320" s="77">
        <f>DX320/BL320*1000</f>
        <v>10.530365203118588</v>
      </c>
      <c r="EH320" s="83">
        <f>DY320/BU320*1000</f>
        <v>12.928695046645707</v>
      </c>
      <c r="EI320" s="83">
        <f>DZ320/CD320*1000</f>
        <v>12.211530099093983</v>
      </c>
      <c r="EJ320" s="81">
        <f>EA320/CM320*1000</f>
        <v>12.091085837988683</v>
      </c>
      <c r="EK320" s="81">
        <f>EB320/CV320*1000</f>
        <v>10.485676545438782</v>
      </c>
      <c r="EL320" s="81">
        <f>EC320/DN320*1000</f>
        <v>11.128824419238349</v>
      </c>
      <c r="EM320" s="81">
        <f>ED320/DN320*1000</f>
        <v>9.6568654914763901</v>
      </c>
      <c r="EN320" s="81">
        <f>EE320/DS320*1000</f>
        <v>9.5787680809416074</v>
      </c>
      <c r="EO320" s="2"/>
      <c r="EP320" s="83">
        <f>DY320-DX320</f>
        <v>472</v>
      </c>
      <c r="EQ320" s="83">
        <f>DZ320-DY320</f>
        <v>-138</v>
      </c>
      <c r="ER320" s="83">
        <f>EA320-DZ320</f>
        <v>-30</v>
      </c>
      <c r="ES320" s="83">
        <f>EB320-EA320</f>
        <v>-301</v>
      </c>
      <c r="ET320" s="83">
        <f>EC320-EB320</f>
        <v>129</v>
      </c>
      <c r="EU320" s="83">
        <f>ED320-EC320</f>
        <v>-289</v>
      </c>
      <c r="EV320" s="83">
        <f>EE320-ED320</f>
        <v>-12</v>
      </c>
      <c r="EW320" s="2">
        <f>EU320+EV320</f>
        <v>-301</v>
      </c>
      <c r="EX320" s="2">
        <f>SUM(ES320:EV320)</f>
        <v>-473</v>
      </c>
      <c r="EY320" s="54"/>
      <c r="EZ320" s="77">
        <f>BR320</f>
        <v>10.530365203118588</v>
      </c>
      <c r="FA320" s="83">
        <f>CA320</f>
        <v>12.928695046645707</v>
      </c>
      <c r="FB320" s="83">
        <f>CJ320</f>
        <v>12.211530099093983</v>
      </c>
      <c r="FC320" s="81">
        <f>CS320</f>
        <v>12.091085837988683</v>
      </c>
      <c r="FD320" s="83">
        <f>DB320</f>
        <v>10.485676545438782</v>
      </c>
      <c r="FE320" s="83">
        <f>DP320</f>
        <v>9.6568654914763901</v>
      </c>
      <c r="FF320" s="83">
        <f>DP320</f>
        <v>9.6568654914763901</v>
      </c>
      <c r="FG320" s="83">
        <f>DU320</f>
        <v>9.5787680809416074</v>
      </c>
      <c r="FH320" s="2">
        <f>EW320/DE320*1000</f>
        <v>-1.5297280539927935</v>
      </c>
      <c r="FI320" s="2">
        <f>EX320/CM320*1000</f>
        <v>-2.4264249475471562</v>
      </c>
      <c r="FJ320" s="2"/>
      <c r="FK320" s="3">
        <f>EE320</f>
        <v>1884</v>
      </c>
    </row>
    <row r="321" spans="1:167" ht="12" customHeight="1" x14ac:dyDescent="0.25">
      <c r="A321" s="2">
        <v>1</v>
      </c>
      <c r="B321" s="10" t="s">
        <v>145</v>
      </c>
      <c r="C321" s="197">
        <v>12021</v>
      </c>
      <c r="D321" s="10"/>
      <c r="E321" s="2" t="s">
        <v>501</v>
      </c>
      <c r="F321" s="33"/>
      <c r="G321" s="33"/>
      <c r="H321" s="33"/>
      <c r="I321" s="33"/>
      <c r="J321" s="33"/>
      <c r="K321" s="33"/>
      <c r="L321" s="33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61"/>
      <c r="X321" s="45"/>
      <c r="Y321" s="3">
        <v>36</v>
      </c>
      <c r="Z321" s="147">
        <v>11</v>
      </c>
      <c r="AA321" s="3">
        <f>SUM(Y321:Z321)</f>
        <v>47</v>
      </c>
      <c r="AB321" s="184" t="s">
        <v>694</v>
      </c>
      <c r="AC321" s="184" t="s">
        <v>694</v>
      </c>
      <c r="AD321" s="184"/>
      <c r="AE321" s="184"/>
      <c r="AF321" s="184"/>
      <c r="AG321" s="184"/>
      <c r="AH321" s="184"/>
      <c r="AI321" s="184"/>
      <c r="AJ321" s="184" t="s">
        <v>694</v>
      </c>
      <c r="AK321" s="184">
        <v>44</v>
      </c>
      <c r="AL321" s="184"/>
      <c r="AM321" s="184" t="s">
        <v>694</v>
      </c>
      <c r="AN321" s="184" t="s">
        <v>694</v>
      </c>
      <c r="AO321" s="184"/>
      <c r="AP321" s="184"/>
      <c r="AQ321" s="184"/>
      <c r="AR321" s="184"/>
      <c r="AS321" s="184" t="s">
        <v>694</v>
      </c>
      <c r="AT321" s="184"/>
      <c r="AU321" s="3">
        <f>SUM(AB321:AT321)</f>
        <v>44</v>
      </c>
      <c r="AV321" s="184">
        <f>SUM(AB321:AJ321)</f>
        <v>0</v>
      </c>
      <c r="AW321" s="184">
        <f>SUM(AK321:AL321)</f>
        <v>44</v>
      </c>
      <c r="AX321" s="184">
        <f>SUM(AM321:AT321)</f>
        <v>0</v>
      </c>
      <c r="AY321" s="3">
        <f>SUM(AV321:AX321)</f>
        <v>44</v>
      </c>
      <c r="AZ321" s="3"/>
      <c r="BA321" s="2">
        <f>AV321</f>
        <v>0</v>
      </c>
      <c r="BB321" s="2">
        <f>AW321</f>
        <v>44</v>
      </c>
      <c r="BC321" s="2">
        <f>AX321</f>
        <v>0</v>
      </c>
      <c r="BD321" s="3">
        <f>AY321</f>
        <v>44</v>
      </c>
      <c r="BE321" s="3">
        <f>EK321</f>
        <v>2.3229802976856231</v>
      </c>
      <c r="BF321" s="2">
        <f>BA321/CV321*1000</f>
        <v>0</v>
      </c>
      <c r="BG321" s="2">
        <f>BB321/CV321*1000</f>
        <v>1.2618658407181165</v>
      </c>
      <c r="BH321" s="2">
        <f>BC321/CV321*1000</f>
        <v>0</v>
      </c>
      <c r="BI321" s="3">
        <f>BD321/CV321*1000</f>
        <v>1.2618658407181165</v>
      </c>
      <c r="BJ321" s="3"/>
      <c r="BK321" s="21">
        <v>34392</v>
      </c>
      <c r="BL321" s="3">
        <v>34259</v>
      </c>
      <c r="BM321" s="2">
        <v>133</v>
      </c>
      <c r="BN321" s="2">
        <v>133</v>
      </c>
      <c r="BO321" s="45"/>
      <c r="BP321" s="2">
        <f>BN321+BO321</f>
        <v>133</v>
      </c>
      <c r="BQ321" s="2">
        <f>BM321/BL321*1000</f>
        <v>3.8821915409089582</v>
      </c>
      <c r="BR321" s="2">
        <f>BP321/BL321*1000</f>
        <v>3.8821915409089582</v>
      </c>
      <c r="BS321" s="2"/>
      <c r="BT321" s="7">
        <v>34625</v>
      </c>
      <c r="BU321" s="3">
        <v>34498</v>
      </c>
      <c r="BV321" s="2">
        <f>BT321-BU321</f>
        <v>127</v>
      </c>
      <c r="BW321" s="2">
        <v>127</v>
      </c>
      <c r="BX321" s="61"/>
      <c r="BY321" s="2">
        <f>BW321+BX321</f>
        <v>127</v>
      </c>
      <c r="BZ321" s="2">
        <f>BV321/BU321*1000</f>
        <v>3.681372833207722</v>
      </c>
      <c r="CA321" s="2">
        <f>BY321/BU321*1000</f>
        <v>3.681372833207722</v>
      </c>
      <c r="CB321" s="2"/>
      <c r="CC321" s="105">
        <v>34467</v>
      </c>
      <c r="CD321" s="3">
        <v>34346</v>
      </c>
      <c r="CE321" s="2">
        <f>CC321-CD321</f>
        <v>121</v>
      </c>
      <c r="CF321" s="2">
        <v>121</v>
      </c>
      <c r="CG321" s="61"/>
      <c r="CH321" s="2">
        <f>CF321+CG321</f>
        <v>121</v>
      </c>
      <c r="CI321" s="2">
        <f>CE321/CD321*1000</f>
        <v>3.5229721073778606</v>
      </c>
      <c r="CJ321" s="2">
        <f>CH321/CD321*1000</f>
        <v>3.5229721073778606</v>
      </c>
      <c r="CK321" s="2"/>
      <c r="CL321" s="105">
        <v>34703</v>
      </c>
      <c r="CM321" s="3">
        <v>34601</v>
      </c>
      <c r="CN321" s="2">
        <f>CL321-CM321</f>
        <v>102</v>
      </c>
      <c r="CO321" s="2">
        <f>CN321</f>
        <v>102</v>
      </c>
      <c r="CP321" s="61"/>
      <c r="CQ321" s="2">
        <f>CO321+CP321</f>
        <v>102</v>
      </c>
      <c r="CR321" s="2">
        <f>CN321/CM321*1000</f>
        <v>2.9478916794312302</v>
      </c>
      <c r="CS321" s="2">
        <f>CQ321/CM321*1000</f>
        <v>2.9478916794312302</v>
      </c>
      <c r="CT321" s="2"/>
      <c r="CU321" s="132">
        <v>34950</v>
      </c>
      <c r="CV321" s="3">
        <v>34869</v>
      </c>
      <c r="CW321" s="2">
        <f>CU321-CV321</f>
        <v>81</v>
      </c>
      <c r="CX321" s="2">
        <f>CW321</f>
        <v>81</v>
      </c>
      <c r="CY321" s="61"/>
      <c r="CZ321" s="2">
        <f>CX321+CY321</f>
        <v>81</v>
      </c>
      <c r="DA321" s="2">
        <f>CW321/CV321*1000</f>
        <v>2.3229802976856231</v>
      </c>
      <c r="DB321" s="2">
        <f>CZ321/CV321*1000</f>
        <v>2.3229802976856231</v>
      </c>
      <c r="DC321" s="2"/>
      <c r="DD321" s="132">
        <v>35280</v>
      </c>
      <c r="DE321" s="3">
        <v>35215</v>
      </c>
      <c r="DF321" s="2">
        <f>DD321-DE321</f>
        <v>65</v>
      </c>
      <c r="DG321" s="2">
        <f>DF321</f>
        <v>65</v>
      </c>
      <c r="DH321" s="61"/>
      <c r="DI321" s="2">
        <f>DG321+DH321</f>
        <v>65</v>
      </c>
      <c r="DJ321" s="2">
        <f>DF321/DE321*1000</f>
        <v>1.8458043447394576</v>
      </c>
      <c r="DK321" s="2">
        <f>DI321/DE321*1000</f>
        <v>1.8458043447394576</v>
      </c>
      <c r="DL321" s="2"/>
      <c r="DM321" s="132">
        <v>35733</v>
      </c>
      <c r="DN321" s="2">
        <v>35667</v>
      </c>
      <c r="DO321" s="3">
        <f>DM321-DN321</f>
        <v>66</v>
      </c>
      <c r="DP321" s="3">
        <f>DO321/DN321*1000</f>
        <v>1.8504499957944318</v>
      </c>
      <c r="DQ321" s="2"/>
      <c r="DR321" s="132">
        <v>36245</v>
      </c>
      <c r="DS321" s="2">
        <v>36204</v>
      </c>
      <c r="DT321" s="3">
        <f>DR321-DS321</f>
        <v>41</v>
      </c>
      <c r="DU321" s="3">
        <f>DT321/DS321*1000</f>
        <v>1.1324715501049609</v>
      </c>
      <c r="DV321" s="2"/>
      <c r="DW321" s="2"/>
      <c r="DX321" s="77">
        <f>BP321</f>
        <v>133</v>
      </c>
      <c r="DY321" s="83">
        <f>BY321</f>
        <v>127</v>
      </c>
      <c r="DZ321" s="83">
        <f>CH321</f>
        <v>121</v>
      </c>
      <c r="EA321" s="81">
        <f>CQ321</f>
        <v>102</v>
      </c>
      <c r="EB321" s="81">
        <f>CZ321</f>
        <v>81</v>
      </c>
      <c r="EC321" s="81">
        <f>DI321</f>
        <v>65</v>
      </c>
      <c r="ED321" s="81">
        <f>DO321</f>
        <v>66</v>
      </c>
      <c r="EE321" s="81">
        <f>DT321</f>
        <v>41</v>
      </c>
      <c r="EF321" s="2"/>
      <c r="EG321" s="77">
        <f>DX321/BL321*1000</f>
        <v>3.8821915409089582</v>
      </c>
      <c r="EH321" s="83">
        <f>DY321/BU321*1000</f>
        <v>3.681372833207722</v>
      </c>
      <c r="EI321" s="83">
        <f>DZ321/CD321*1000</f>
        <v>3.5229721073778606</v>
      </c>
      <c r="EJ321" s="81">
        <f>EA321/CM321*1000</f>
        <v>2.9478916794312302</v>
      </c>
      <c r="EK321" s="81">
        <f>EB321/CV321*1000</f>
        <v>2.3229802976856231</v>
      </c>
      <c r="EL321" s="81">
        <f>EC321/DN321*1000</f>
        <v>1.8224128746460315</v>
      </c>
      <c r="EM321" s="81">
        <f>ED321/DN321*1000</f>
        <v>1.8504499957944318</v>
      </c>
      <c r="EN321" s="81">
        <f>EE321/DS321*1000</f>
        <v>1.1324715501049609</v>
      </c>
      <c r="EO321" s="2"/>
      <c r="EP321" s="83">
        <f>DY321-DX321</f>
        <v>-6</v>
      </c>
      <c r="EQ321" s="83">
        <f>DZ321-DY321</f>
        <v>-6</v>
      </c>
      <c r="ER321" s="83">
        <f>EA321-DZ321</f>
        <v>-19</v>
      </c>
      <c r="ES321" s="83">
        <f>EB321-EA321</f>
        <v>-21</v>
      </c>
      <c r="ET321" s="83">
        <f>EC321-EB321</f>
        <v>-16</v>
      </c>
      <c r="EU321" s="83">
        <f>ED321-EC321</f>
        <v>1</v>
      </c>
      <c r="EV321" s="83">
        <f>EE321-ED321</f>
        <v>-25</v>
      </c>
      <c r="EW321" s="2">
        <f>EU321+EV321</f>
        <v>-24</v>
      </c>
      <c r="EX321" s="2">
        <f>SUM(ES321:EV321)</f>
        <v>-61</v>
      </c>
      <c r="EY321" s="54"/>
      <c r="EZ321" s="77">
        <f>BR321</f>
        <v>3.8821915409089582</v>
      </c>
      <c r="FA321" s="83">
        <f>CA321</f>
        <v>3.681372833207722</v>
      </c>
      <c r="FB321" s="83">
        <f>CJ321</f>
        <v>3.5229721073778606</v>
      </c>
      <c r="FC321" s="81">
        <f>CS321</f>
        <v>2.9478916794312302</v>
      </c>
      <c r="FD321" s="83">
        <f>DB321</f>
        <v>2.3229802976856231</v>
      </c>
      <c r="FE321" s="83">
        <f>DP321</f>
        <v>1.8504499957944318</v>
      </c>
      <c r="FF321" s="83">
        <f>DP321</f>
        <v>1.8504499957944318</v>
      </c>
      <c r="FG321" s="83">
        <f>DU321</f>
        <v>1.1324715501049609</v>
      </c>
      <c r="FH321" s="2">
        <f>EW321/DE321*1000</f>
        <v>-0.68152775805764587</v>
      </c>
      <c r="FI321" s="2">
        <f>EX321/CM321*1000</f>
        <v>-1.7629548278951477</v>
      </c>
      <c r="FJ321" s="2"/>
      <c r="FK321" s="3">
        <f>EE321</f>
        <v>41</v>
      </c>
    </row>
    <row r="322" spans="1:167" ht="12" customHeight="1" x14ac:dyDescent="0.25">
      <c r="A322" s="2">
        <v>1</v>
      </c>
      <c r="B322" s="10" t="s">
        <v>150</v>
      </c>
      <c r="C322" s="197">
        <v>45063</v>
      </c>
      <c r="D322" s="10"/>
      <c r="E322" s="2" t="s">
        <v>502</v>
      </c>
      <c r="F322" s="33"/>
      <c r="G322" s="33"/>
      <c r="H322" s="33"/>
      <c r="I322" s="33"/>
      <c r="J322" s="33"/>
      <c r="K322" s="33"/>
      <c r="L322" s="33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61"/>
      <c r="X322" s="45"/>
      <c r="Y322" s="3">
        <v>5</v>
      </c>
      <c r="Z322" s="147">
        <v>8</v>
      </c>
      <c r="AA322" s="3">
        <f>SUM(Y322:Z322)</f>
        <v>13</v>
      </c>
      <c r="AB322" s="184"/>
      <c r="AC322" s="184" t="s">
        <v>694</v>
      </c>
      <c r="AD322" s="184"/>
      <c r="AE322" s="184"/>
      <c r="AF322" s="184"/>
      <c r="AG322" s="184"/>
      <c r="AH322" s="184"/>
      <c r="AI322" s="184"/>
      <c r="AJ322" s="184"/>
      <c r="AK322" s="184">
        <v>5</v>
      </c>
      <c r="AL322" s="184" t="s">
        <v>694</v>
      </c>
      <c r="AM322" s="184" t="s">
        <v>694</v>
      </c>
      <c r="AN322" s="184" t="s">
        <v>694</v>
      </c>
      <c r="AO322" s="184"/>
      <c r="AP322" s="184" t="s">
        <v>694</v>
      </c>
      <c r="AQ322" s="184"/>
      <c r="AR322" s="184"/>
      <c r="AS322" s="184" t="s">
        <v>694</v>
      </c>
      <c r="AT322" s="184" t="s">
        <v>694</v>
      </c>
      <c r="AU322" s="3">
        <f>SUM(AB322:AT322)</f>
        <v>5</v>
      </c>
      <c r="AV322" s="184">
        <f>SUM(AB322:AJ322)</f>
        <v>0</v>
      </c>
      <c r="AW322" s="184">
        <f>SUM(AK322:AL322)</f>
        <v>5</v>
      </c>
      <c r="AX322" s="184">
        <f>SUM(AM322:AT322)</f>
        <v>0</v>
      </c>
      <c r="AY322" s="3">
        <f>SUM(AV322:AX322)</f>
        <v>5</v>
      </c>
      <c r="AZ322" s="3"/>
      <c r="BA322" s="2">
        <f>AV322</f>
        <v>0</v>
      </c>
      <c r="BB322" s="2">
        <f>AW322</f>
        <v>5</v>
      </c>
      <c r="BC322" s="2">
        <f>AX322</f>
        <v>0</v>
      </c>
      <c r="BD322" s="3">
        <f>AY322</f>
        <v>5</v>
      </c>
      <c r="BE322" s="3">
        <f>EK322</f>
        <v>0.76312576312576308</v>
      </c>
      <c r="BF322" s="2">
        <f>BA322/CV322*1000</f>
        <v>0</v>
      </c>
      <c r="BG322" s="2">
        <f>BB322/CV322*1000</f>
        <v>0.76312576312576308</v>
      </c>
      <c r="BH322" s="2">
        <f>BC322/CV322*1000</f>
        <v>0</v>
      </c>
      <c r="BI322" s="3">
        <f>BD322/CV322*1000</f>
        <v>0.76312576312576308</v>
      </c>
      <c r="BJ322" s="3"/>
      <c r="BK322" s="21">
        <v>6547</v>
      </c>
      <c r="BL322" s="3">
        <v>6542</v>
      </c>
      <c r="BM322" s="2">
        <v>5</v>
      </c>
      <c r="BN322" s="2">
        <v>5</v>
      </c>
      <c r="BO322" s="45"/>
      <c r="BP322" s="2">
        <f>BN322+BO322</f>
        <v>5</v>
      </c>
      <c r="BQ322" s="2">
        <f>BM322/BL322*1000</f>
        <v>0.76429226536227457</v>
      </c>
      <c r="BR322" s="2">
        <f>BP322/BL322*1000</f>
        <v>0.76429226536227457</v>
      </c>
      <c r="BS322" s="2"/>
      <c r="BT322" s="7">
        <v>6534</v>
      </c>
      <c r="BU322" s="3">
        <v>6523</v>
      </c>
      <c r="BV322" s="2">
        <f>BT322-BU322</f>
        <v>11</v>
      </c>
      <c r="BW322" s="2">
        <v>11</v>
      </c>
      <c r="BX322" s="61"/>
      <c r="BY322" s="2">
        <f>BW322+BX322</f>
        <v>11</v>
      </c>
      <c r="BZ322" s="2">
        <f>BV322/BU322*1000</f>
        <v>1.6863406408094435</v>
      </c>
      <c r="CA322" s="2">
        <f>BY322/BU322*1000</f>
        <v>1.6863406408094435</v>
      </c>
      <c r="CB322" s="2"/>
      <c r="CC322" s="105">
        <v>6589</v>
      </c>
      <c r="CD322" s="3">
        <v>6577</v>
      </c>
      <c r="CE322" s="2">
        <f>CC322-CD322</f>
        <v>12</v>
      </c>
      <c r="CF322" s="2">
        <v>12</v>
      </c>
      <c r="CG322" s="61"/>
      <c r="CH322" s="2">
        <f>CF322+CG322</f>
        <v>12</v>
      </c>
      <c r="CI322" s="2">
        <f>CE322/CD322*1000</f>
        <v>1.8245400638589022</v>
      </c>
      <c r="CJ322" s="2">
        <f>CH322/CD322*1000</f>
        <v>1.8245400638589022</v>
      </c>
      <c r="CK322" s="2"/>
      <c r="CL322" s="105">
        <v>6557</v>
      </c>
      <c r="CM322" s="3">
        <v>6551</v>
      </c>
      <c r="CN322" s="2">
        <f>CL322-CM322</f>
        <v>6</v>
      </c>
      <c r="CO322" s="2">
        <f>CN322</f>
        <v>6</v>
      </c>
      <c r="CP322" s="61"/>
      <c r="CQ322" s="2">
        <f>CO322+CP322</f>
        <v>6</v>
      </c>
      <c r="CR322" s="2">
        <f>CN322/CM322*1000</f>
        <v>0.91589070370935732</v>
      </c>
      <c r="CS322" s="2">
        <f>CQ322/CM322*1000</f>
        <v>0.91589070370935732</v>
      </c>
      <c r="CT322" s="2"/>
      <c r="CU322" s="132">
        <v>6557</v>
      </c>
      <c r="CV322" s="3">
        <v>6552</v>
      </c>
      <c r="CW322" s="2">
        <f>CU322-CV322</f>
        <v>5</v>
      </c>
      <c r="CX322" s="2">
        <f>CW322</f>
        <v>5</v>
      </c>
      <c r="CY322" s="61"/>
      <c r="CZ322" s="2">
        <f>CX322+CY322</f>
        <v>5</v>
      </c>
      <c r="DA322" s="2">
        <f>CW322/CV322*1000</f>
        <v>0.76312576312576308</v>
      </c>
      <c r="DB322" s="2">
        <f>CZ322/CV322*1000</f>
        <v>0.76312576312576308</v>
      </c>
      <c r="DC322" s="2"/>
      <c r="DD322" s="132">
        <v>6572</v>
      </c>
      <c r="DE322" s="3">
        <v>6563</v>
      </c>
      <c r="DF322" s="2">
        <f>DD322-DE322</f>
        <v>9</v>
      </c>
      <c r="DG322" s="2">
        <f>DF322</f>
        <v>9</v>
      </c>
      <c r="DH322" s="61"/>
      <c r="DI322" s="2">
        <f>DG322+DH322</f>
        <v>9</v>
      </c>
      <c r="DJ322" s="2">
        <f>DF322/DE322*1000</f>
        <v>1.3713240895931738</v>
      </c>
      <c r="DK322" s="2">
        <f>DI322/DE322*1000</f>
        <v>1.3713240895931738</v>
      </c>
      <c r="DL322" s="2"/>
      <c r="DM322" s="132">
        <v>6572</v>
      </c>
      <c r="DN322" s="2">
        <v>6567</v>
      </c>
      <c r="DO322" s="3">
        <f>DM322-DN322</f>
        <v>5</v>
      </c>
      <c r="DP322" s="3">
        <f>DO322/DN322*1000</f>
        <v>0.76138267093040968</v>
      </c>
      <c r="DQ322" s="2"/>
      <c r="DR322" s="132">
        <v>6619</v>
      </c>
      <c r="DS322" s="2">
        <v>6613</v>
      </c>
      <c r="DT322" s="3">
        <f>DR322-DS322</f>
        <v>6</v>
      </c>
      <c r="DU322" s="3">
        <f>DT322/DS322*1000</f>
        <v>0.90730379555421137</v>
      </c>
      <c r="DV322" s="2"/>
      <c r="DW322" s="2"/>
      <c r="DX322" s="77">
        <f>BP322</f>
        <v>5</v>
      </c>
      <c r="DY322" s="83">
        <f>BY322</f>
        <v>11</v>
      </c>
      <c r="DZ322" s="83">
        <f>CH322</f>
        <v>12</v>
      </c>
      <c r="EA322" s="81">
        <f>CQ322</f>
        <v>6</v>
      </c>
      <c r="EB322" s="81">
        <f>CZ322</f>
        <v>5</v>
      </c>
      <c r="EC322" s="81">
        <f>DI322</f>
        <v>9</v>
      </c>
      <c r="ED322" s="81">
        <f>DO322</f>
        <v>5</v>
      </c>
      <c r="EE322" s="81">
        <f>DT322</f>
        <v>6</v>
      </c>
      <c r="EF322" s="2"/>
      <c r="EG322" s="77">
        <f>DX322/BL322*1000</f>
        <v>0.76429226536227457</v>
      </c>
      <c r="EH322" s="83">
        <f>DY322/BU322*1000</f>
        <v>1.6863406408094435</v>
      </c>
      <c r="EI322" s="83">
        <f>DZ322/CD322*1000</f>
        <v>1.8245400638589022</v>
      </c>
      <c r="EJ322" s="81">
        <f>EA322/CM322*1000</f>
        <v>0.91589070370935732</v>
      </c>
      <c r="EK322" s="81">
        <f>EB322/CV322*1000</f>
        <v>0.76312576312576308</v>
      </c>
      <c r="EL322" s="81">
        <f>EC322/DN322*1000</f>
        <v>1.3704888076747375</v>
      </c>
      <c r="EM322" s="81">
        <f>ED322/DN322*1000</f>
        <v>0.76138267093040968</v>
      </c>
      <c r="EN322" s="81">
        <f>EE322/DS322*1000</f>
        <v>0.90730379555421137</v>
      </c>
      <c r="EO322" s="2"/>
      <c r="EP322" s="83">
        <f>DY322-DX322</f>
        <v>6</v>
      </c>
      <c r="EQ322" s="83">
        <f>DZ322-DY322</f>
        <v>1</v>
      </c>
      <c r="ER322" s="83">
        <f>EA322-DZ322</f>
        <v>-6</v>
      </c>
      <c r="ES322" s="83">
        <f>EB322-EA322</f>
        <v>-1</v>
      </c>
      <c r="ET322" s="83">
        <f>EC322-EB322</f>
        <v>4</v>
      </c>
      <c r="EU322" s="83">
        <f>ED322-EC322</f>
        <v>-4</v>
      </c>
      <c r="EV322" s="83">
        <f>EE322-ED322</f>
        <v>1</v>
      </c>
      <c r="EW322" s="2">
        <f>EU322+EV322</f>
        <v>-3</v>
      </c>
      <c r="EX322" s="2">
        <f>SUM(ES322:EV322)</f>
        <v>0</v>
      </c>
      <c r="EY322" s="54"/>
      <c r="EZ322" s="77">
        <f>BR322</f>
        <v>0.76429226536227457</v>
      </c>
      <c r="FA322" s="83">
        <f>CA322</f>
        <v>1.6863406408094435</v>
      </c>
      <c r="FB322" s="83">
        <f>CJ322</f>
        <v>1.8245400638589022</v>
      </c>
      <c r="FC322" s="81">
        <f>CS322</f>
        <v>0.91589070370935732</v>
      </c>
      <c r="FD322" s="83">
        <f>DB322</f>
        <v>0.76312576312576308</v>
      </c>
      <c r="FE322" s="83">
        <f>DP322</f>
        <v>0.76138267093040968</v>
      </c>
      <c r="FF322" s="83">
        <f>DP322</f>
        <v>0.76138267093040968</v>
      </c>
      <c r="FG322" s="83">
        <f>DU322</f>
        <v>0.90730379555421137</v>
      </c>
      <c r="FH322" s="2">
        <f>EW322/DE322*1000</f>
        <v>-0.45710802986439131</v>
      </c>
      <c r="FI322" s="2">
        <f>EX322/CM322*1000</f>
        <v>0</v>
      </c>
      <c r="FJ322" s="2"/>
      <c r="FK322" s="3">
        <f>EE322</f>
        <v>6</v>
      </c>
    </row>
    <row r="323" spans="1:167" ht="12" customHeight="1" x14ac:dyDescent="0.25">
      <c r="A323" s="2">
        <v>3</v>
      </c>
      <c r="B323" s="10" t="s">
        <v>152</v>
      </c>
      <c r="C323" s="197">
        <v>63045</v>
      </c>
      <c r="D323" s="10"/>
      <c r="E323" s="2" t="s">
        <v>503</v>
      </c>
      <c r="F323" s="33"/>
      <c r="G323" s="33"/>
      <c r="H323" s="33"/>
      <c r="I323" s="33"/>
      <c r="J323" s="33"/>
      <c r="K323" s="33"/>
      <c r="L323" s="33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61"/>
      <c r="X323" s="45"/>
      <c r="Y323" s="3">
        <v>4</v>
      </c>
      <c r="Z323" s="147">
        <v>3</v>
      </c>
      <c r="AA323" s="3">
        <f>SUM(Y323:Z323)</f>
        <v>7</v>
      </c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188">
        <f>AV323</f>
        <v>0</v>
      </c>
      <c r="BB323" s="2">
        <f>AW323</f>
        <v>0</v>
      </c>
      <c r="BC323" s="2">
        <f>AX323</f>
        <v>0</v>
      </c>
      <c r="BD323" s="147">
        <f>AY323</f>
        <v>0</v>
      </c>
      <c r="BE323" s="3">
        <f>EK323</f>
        <v>0.83682008368200833</v>
      </c>
      <c r="BF323" s="188">
        <f>BA323/CV323*1000</f>
        <v>0</v>
      </c>
      <c r="BG323" s="2">
        <f>BB323/CV323*1000</f>
        <v>0</v>
      </c>
      <c r="BH323" s="2">
        <f>BC323/CV323*1000</f>
        <v>0</v>
      </c>
      <c r="BI323" s="147">
        <f>BD323/CV323*1000</f>
        <v>0</v>
      </c>
      <c r="BJ323" s="3"/>
      <c r="BK323" s="21">
        <v>3497</v>
      </c>
      <c r="BL323" s="3">
        <v>3492</v>
      </c>
      <c r="BM323" s="2">
        <v>5</v>
      </c>
      <c r="BN323" s="2">
        <v>5</v>
      </c>
      <c r="BO323" s="45"/>
      <c r="BP323" s="2">
        <f>BN323+BO323</f>
        <v>5</v>
      </c>
      <c r="BQ323" s="2">
        <f>BM323/BL323*1000</f>
        <v>1.4318442153493698</v>
      </c>
      <c r="BR323" s="2">
        <f>BP323/BL323*1000</f>
        <v>1.4318442153493698</v>
      </c>
      <c r="BS323" s="2"/>
      <c r="BT323" s="7">
        <v>3509</v>
      </c>
      <c r="BU323" s="3">
        <v>3501</v>
      </c>
      <c r="BV323" s="2">
        <f>BT323-BU323</f>
        <v>8</v>
      </c>
      <c r="BW323" s="2">
        <v>8</v>
      </c>
      <c r="BX323" s="61"/>
      <c r="BY323" s="2">
        <f>BW323+BX323</f>
        <v>8</v>
      </c>
      <c r="BZ323" s="2">
        <f>BV323/BU323*1000</f>
        <v>2.2850614110254215</v>
      </c>
      <c r="CA323" s="2">
        <f>BY323/BU323*1000</f>
        <v>2.2850614110254215</v>
      </c>
      <c r="CB323" s="2"/>
      <c r="CC323" s="105">
        <v>3530</v>
      </c>
      <c r="CD323" s="3">
        <v>3525</v>
      </c>
      <c r="CE323" s="2">
        <f>CC323-CD323</f>
        <v>5</v>
      </c>
      <c r="CF323" s="2">
        <v>5</v>
      </c>
      <c r="CG323" s="61"/>
      <c r="CH323" s="2">
        <f>CF323+CG323</f>
        <v>5</v>
      </c>
      <c r="CI323" s="2">
        <f>CE323/CD323*1000</f>
        <v>1.4184397163120568</v>
      </c>
      <c r="CJ323" s="2">
        <f>CH323/CD323*1000</f>
        <v>1.4184397163120568</v>
      </c>
      <c r="CK323" s="2"/>
      <c r="CL323" s="105">
        <v>3568</v>
      </c>
      <c r="CM323" s="3">
        <v>3569</v>
      </c>
      <c r="CN323" s="2">
        <f>CL323-CM323</f>
        <v>-1</v>
      </c>
      <c r="CO323" s="2">
        <f>CN323</f>
        <v>-1</v>
      </c>
      <c r="CP323" s="61"/>
      <c r="CQ323" s="2">
        <f>CO323+CP323</f>
        <v>-1</v>
      </c>
      <c r="CR323" s="2">
        <f>CN323/CM323*1000</f>
        <v>-0.28019052956010088</v>
      </c>
      <c r="CS323" s="2">
        <f>CQ323/CM323*1000</f>
        <v>-0.28019052956010088</v>
      </c>
      <c r="CT323" s="2"/>
      <c r="CU323" s="132">
        <v>3588</v>
      </c>
      <c r="CV323" s="3">
        <v>3585</v>
      </c>
      <c r="CW323" s="2">
        <f>CU323-CV323</f>
        <v>3</v>
      </c>
      <c r="CX323" s="2">
        <f>CW323</f>
        <v>3</v>
      </c>
      <c r="CY323" s="61"/>
      <c r="CZ323" s="2">
        <f>CX323+CY323</f>
        <v>3</v>
      </c>
      <c r="DA323" s="2">
        <f>CW323/CV323*1000</f>
        <v>0.83682008368200833</v>
      </c>
      <c r="DB323" s="2">
        <f>CZ323/CV323*1000</f>
        <v>0.83682008368200833</v>
      </c>
      <c r="DC323" s="2"/>
      <c r="DD323" s="132">
        <v>3609</v>
      </c>
      <c r="DE323" s="3">
        <v>3608</v>
      </c>
      <c r="DF323" s="2">
        <f>DD323-DE323</f>
        <v>1</v>
      </c>
      <c r="DG323" s="2">
        <f>DF323</f>
        <v>1</v>
      </c>
      <c r="DH323" s="61"/>
      <c r="DI323" s="2">
        <f>DG323+DH323</f>
        <v>1</v>
      </c>
      <c r="DJ323" s="2">
        <f>DF323/DE323*1000</f>
        <v>0.27716186252771619</v>
      </c>
      <c r="DK323" s="2">
        <f>DI323/DE323*1000</f>
        <v>0.27716186252771619</v>
      </c>
      <c r="DL323" s="2"/>
      <c r="DM323" s="132">
        <v>3599</v>
      </c>
      <c r="DN323" s="2">
        <v>3598</v>
      </c>
      <c r="DO323" s="3">
        <f>DM323-DN323</f>
        <v>1</v>
      </c>
      <c r="DP323" s="3">
        <f>DO323/DN323*1000</f>
        <v>0.27793218454697055</v>
      </c>
      <c r="DQ323" s="2"/>
      <c r="DR323" s="132">
        <v>3619</v>
      </c>
      <c r="DS323" s="2">
        <v>3614</v>
      </c>
      <c r="DT323" s="3">
        <f>DR323-DS323</f>
        <v>5</v>
      </c>
      <c r="DU323" s="3">
        <f>DT323/DS323*1000</f>
        <v>1.3835085777531819</v>
      </c>
      <c r="DV323" s="2"/>
      <c r="DW323" s="2"/>
      <c r="DX323" s="77">
        <f>BP323</f>
        <v>5</v>
      </c>
      <c r="DY323" s="83">
        <f>BY323</f>
        <v>8</v>
      </c>
      <c r="DZ323" s="83">
        <f>CH323</f>
        <v>5</v>
      </c>
      <c r="EA323" s="81">
        <f>CQ323</f>
        <v>-1</v>
      </c>
      <c r="EB323" s="81">
        <f>CZ323</f>
        <v>3</v>
      </c>
      <c r="EC323" s="81">
        <f>DI323</f>
        <v>1</v>
      </c>
      <c r="ED323" s="81">
        <f>DO323</f>
        <v>1</v>
      </c>
      <c r="EE323" s="81">
        <f>DT323</f>
        <v>5</v>
      </c>
      <c r="EF323" s="2"/>
      <c r="EG323" s="77">
        <f>DX323/BL323*1000</f>
        <v>1.4318442153493698</v>
      </c>
      <c r="EH323" s="83">
        <f>DY323/BU323*1000</f>
        <v>2.2850614110254215</v>
      </c>
      <c r="EI323" s="83">
        <f>DZ323/CD323*1000</f>
        <v>1.4184397163120568</v>
      </c>
      <c r="EJ323" s="81">
        <f>EA323/CM323*1000</f>
        <v>-0.28019052956010088</v>
      </c>
      <c r="EK323" s="81">
        <f>EB323/CV323*1000</f>
        <v>0.83682008368200833</v>
      </c>
      <c r="EL323" s="81">
        <f>EC323/DN323*1000</f>
        <v>0.27793218454697055</v>
      </c>
      <c r="EM323" s="81">
        <f>ED323/DN323*1000</f>
        <v>0.27793218454697055</v>
      </c>
      <c r="EN323" s="81">
        <f>EE323/DS323*1000</f>
        <v>1.3835085777531819</v>
      </c>
      <c r="EO323" s="2"/>
      <c r="EP323" s="83">
        <f>DY323-DX323</f>
        <v>3</v>
      </c>
      <c r="EQ323" s="83">
        <f>DZ323-DY323</f>
        <v>-3</v>
      </c>
      <c r="ER323" s="83">
        <f>EA323-DZ323</f>
        <v>-6</v>
      </c>
      <c r="ES323" s="83">
        <f>EB323-EA323</f>
        <v>4</v>
      </c>
      <c r="ET323" s="83">
        <f>EC323-EB323</f>
        <v>-2</v>
      </c>
      <c r="EU323" s="83">
        <f>ED323-EC323</f>
        <v>0</v>
      </c>
      <c r="EV323" s="83">
        <f>EE323-ED323</f>
        <v>4</v>
      </c>
      <c r="EW323" s="2">
        <f>EU323+EV323</f>
        <v>4</v>
      </c>
      <c r="EX323" s="2">
        <f>SUM(ES323:EV323)</f>
        <v>6</v>
      </c>
      <c r="EY323" s="54"/>
      <c r="EZ323" s="77">
        <f>BR323</f>
        <v>1.4318442153493698</v>
      </c>
      <c r="FA323" s="83">
        <f>CA323</f>
        <v>2.2850614110254215</v>
      </c>
      <c r="FB323" s="83">
        <f>CJ323</f>
        <v>1.4184397163120568</v>
      </c>
      <c r="FC323" s="81">
        <f>CS323</f>
        <v>-0.28019052956010088</v>
      </c>
      <c r="FD323" s="83">
        <f>DB323</f>
        <v>0.83682008368200833</v>
      </c>
      <c r="FE323" s="83">
        <f>DP323</f>
        <v>0.27793218454697055</v>
      </c>
      <c r="FF323" s="83">
        <f>DP323</f>
        <v>0.27793218454697055</v>
      </c>
      <c r="FG323" s="83">
        <f>DU323</f>
        <v>1.3835085777531819</v>
      </c>
      <c r="FH323" s="2">
        <f>EW323/DE323*1000</f>
        <v>1.1086474501108647</v>
      </c>
      <c r="FI323" s="2">
        <f>EX323/CM323*1000</f>
        <v>1.6811431773606051</v>
      </c>
      <c r="FJ323" s="2"/>
      <c r="FK323" s="3">
        <f>EE323</f>
        <v>5</v>
      </c>
    </row>
    <row r="324" spans="1:167" ht="12" customHeight="1" x14ac:dyDescent="0.25">
      <c r="A324" s="2">
        <v>1</v>
      </c>
      <c r="B324" s="10" t="s">
        <v>150</v>
      </c>
      <c r="C324" s="196">
        <v>44085</v>
      </c>
      <c r="D324" s="196"/>
      <c r="E324" s="2" t="s">
        <v>745</v>
      </c>
      <c r="F324" s="33"/>
      <c r="G324" s="33"/>
      <c r="H324" s="33"/>
      <c r="I324" s="33"/>
      <c r="J324" s="33"/>
      <c r="K324" s="33"/>
      <c r="L324" s="33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61"/>
      <c r="X324" s="45"/>
      <c r="Y324" s="3">
        <v>41</v>
      </c>
      <c r="Z324" s="147">
        <v>15</v>
      </c>
      <c r="AA324" s="3">
        <v>56</v>
      </c>
      <c r="AB324" s="184"/>
      <c r="AC324" s="184"/>
      <c r="AD324" s="184"/>
      <c r="AE324" s="184"/>
      <c r="AF324" s="184"/>
      <c r="AG324" s="184"/>
      <c r="AH324" s="184"/>
      <c r="AI324" s="184"/>
      <c r="AJ324" s="184"/>
      <c r="AK324" s="184">
        <v>42</v>
      </c>
      <c r="AL324" s="184">
        <v>0</v>
      </c>
      <c r="AM324" s="184"/>
      <c r="AN324" s="184"/>
      <c r="AO324" s="184"/>
      <c r="AP324" s="184"/>
      <c r="AQ324" s="184"/>
      <c r="AR324" s="184"/>
      <c r="AS324" s="184"/>
      <c r="AT324" s="184"/>
      <c r="AU324" s="3">
        <v>42</v>
      </c>
      <c r="AV324" s="184">
        <v>0</v>
      </c>
      <c r="AW324" s="184">
        <v>42</v>
      </c>
      <c r="AX324" s="184">
        <v>0</v>
      </c>
      <c r="AY324" s="3">
        <v>42</v>
      </c>
      <c r="AZ324" s="3"/>
      <c r="BA324" s="2">
        <f>AV324</f>
        <v>0</v>
      </c>
      <c r="BB324" s="2">
        <f>AW324</f>
        <v>42</v>
      </c>
      <c r="BC324" s="2">
        <f>AX324</f>
        <v>0</v>
      </c>
      <c r="BD324" s="3">
        <f>AY324</f>
        <v>42</v>
      </c>
      <c r="BE324" s="3">
        <f>EK324</f>
        <v>1.199783264958588</v>
      </c>
      <c r="BF324" s="2">
        <f>BA324/CV324*1000</f>
        <v>0</v>
      </c>
      <c r="BG324" s="2">
        <f>BB324/CV324*1000</f>
        <v>1.6255128105890548</v>
      </c>
      <c r="BH324" s="2">
        <f>BC324/CV324*1000</f>
        <v>0</v>
      </c>
      <c r="BI324" s="3">
        <f>BD324/CV324*1000</f>
        <v>1.6255128105890548</v>
      </c>
      <c r="BJ324" s="3"/>
      <c r="BK324" s="21">
        <v>25713</v>
      </c>
      <c r="BL324" s="3">
        <v>25673</v>
      </c>
      <c r="BM324" s="2">
        <v>40</v>
      </c>
      <c r="BN324" s="2">
        <v>40</v>
      </c>
      <c r="BO324" s="45">
        <v>0</v>
      </c>
      <c r="BP324" s="2">
        <f>BN324+BO324</f>
        <v>40</v>
      </c>
      <c r="BQ324" s="2">
        <f>BM324/BL324*1000</f>
        <v>1.5580571027928174</v>
      </c>
      <c r="BR324" s="2">
        <f>BP324/BL324*1000</f>
        <v>1.5580571027928174</v>
      </c>
      <c r="BS324" s="2"/>
      <c r="BT324" s="7">
        <v>25864</v>
      </c>
      <c r="BU324" s="3">
        <v>25818</v>
      </c>
      <c r="BV324" s="2">
        <v>46</v>
      </c>
      <c r="BW324" s="2">
        <v>46</v>
      </c>
      <c r="BX324" s="61">
        <v>0</v>
      </c>
      <c r="BY324" s="2">
        <f>BW324+BX324</f>
        <v>46</v>
      </c>
      <c r="BZ324" s="2">
        <f>BV324/BU324*1000</f>
        <v>1.781702688047099</v>
      </c>
      <c r="CA324" s="2">
        <f>BY324/BU324*1000</f>
        <v>1.781702688047099</v>
      </c>
      <c r="CB324" s="2"/>
      <c r="CC324" s="105">
        <v>25863</v>
      </c>
      <c r="CD324" s="3">
        <v>25815</v>
      </c>
      <c r="CE324" s="2">
        <v>48</v>
      </c>
      <c r="CF324" s="2">
        <v>48</v>
      </c>
      <c r="CG324" s="61">
        <v>0</v>
      </c>
      <c r="CH324" s="2">
        <f>CF324+CG324</f>
        <v>48</v>
      </c>
      <c r="CI324" s="2">
        <f>CE324/CD324*1000</f>
        <v>1.8593840790238234</v>
      </c>
      <c r="CJ324" s="2">
        <f>CH324/CD324*1000</f>
        <v>1.8593840790238234</v>
      </c>
      <c r="CK324" s="2"/>
      <c r="CL324" s="105">
        <v>25789</v>
      </c>
      <c r="CM324" s="3">
        <v>25744</v>
      </c>
      <c r="CN324" s="2">
        <v>45</v>
      </c>
      <c r="CO324" s="2">
        <v>45</v>
      </c>
      <c r="CP324" s="61">
        <v>0</v>
      </c>
      <c r="CQ324" s="2">
        <f>CO324+CP324</f>
        <v>45</v>
      </c>
      <c r="CR324" s="2">
        <f>CN324/CM324*1000</f>
        <v>1.7479801118707272</v>
      </c>
      <c r="CS324" s="2">
        <f>CQ324/CM324*1000</f>
        <v>1.7479801118707272</v>
      </c>
      <c r="CT324" s="2"/>
      <c r="CU324" s="132">
        <v>25869</v>
      </c>
      <c r="CV324" s="3">
        <v>25838</v>
      </c>
      <c r="CW324" s="2">
        <v>31</v>
      </c>
      <c r="CX324" s="2">
        <v>31</v>
      </c>
      <c r="CY324" s="61">
        <v>0</v>
      </c>
      <c r="CZ324" s="2">
        <f>CX324+CY324</f>
        <v>31</v>
      </c>
      <c r="DA324" s="2">
        <f>CW324/CV324*1000</f>
        <v>1.199783264958588</v>
      </c>
      <c r="DB324" s="2">
        <f>CZ324/CV324*1000</f>
        <v>1.199783264958588</v>
      </c>
      <c r="DC324" s="2"/>
      <c r="DD324" s="132">
        <v>25830</v>
      </c>
      <c r="DE324" s="3">
        <v>25812</v>
      </c>
      <c r="DF324" s="2">
        <v>18</v>
      </c>
      <c r="DG324" s="2">
        <v>18</v>
      </c>
      <c r="DH324" s="61">
        <v>0</v>
      </c>
      <c r="DI324" s="2">
        <f>DG324+DH324</f>
        <v>18</v>
      </c>
      <c r="DJ324" s="2">
        <f>DF324/DE324*1000</f>
        <v>0.69735006973500691</v>
      </c>
      <c r="DK324" s="2">
        <f>DI324/DE324*1000</f>
        <v>0.69735006973500691</v>
      </c>
      <c r="DL324" s="2"/>
      <c r="DM324" s="132">
        <v>26020</v>
      </c>
      <c r="DN324" s="2">
        <v>25995</v>
      </c>
      <c r="DO324" s="3">
        <f>DM324-DN324</f>
        <v>25</v>
      </c>
      <c r="DP324" s="3">
        <f>DO324/DN324*1000</f>
        <v>0.96172340834775916</v>
      </c>
      <c r="DQ324" s="2"/>
      <c r="DR324" s="132">
        <v>26196</v>
      </c>
      <c r="DS324" s="2">
        <v>26120</v>
      </c>
      <c r="DT324" s="3">
        <f>DR324-DS324</f>
        <v>76</v>
      </c>
      <c r="DU324" s="3">
        <f>DT324/DS324*1000</f>
        <v>2.9096477794793261</v>
      </c>
      <c r="DV324" s="2"/>
      <c r="DW324" s="2"/>
      <c r="DX324" s="77">
        <f>BP324</f>
        <v>40</v>
      </c>
      <c r="DY324" s="83">
        <f>BY324</f>
        <v>46</v>
      </c>
      <c r="DZ324" s="83">
        <f>CH324</f>
        <v>48</v>
      </c>
      <c r="EA324" s="81">
        <f>CQ324</f>
        <v>45</v>
      </c>
      <c r="EB324" s="81">
        <f>CZ324</f>
        <v>31</v>
      </c>
      <c r="EC324" s="81">
        <f>DI324</f>
        <v>18</v>
      </c>
      <c r="ED324" s="81">
        <f>DO324</f>
        <v>25</v>
      </c>
      <c r="EE324" s="81">
        <f>DT324</f>
        <v>76</v>
      </c>
      <c r="EF324" s="2"/>
      <c r="EG324" s="77">
        <f>DX324/BL324*1000</f>
        <v>1.5580571027928174</v>
      </c>
      <c r="EH324" s="83">
        <f>DY324/BU324*1000</f>
        <v>1.781702688047099</v>
      </c>
      <c r="EI324" s="83">
        <f>DZ324/CD324*1000</f>
        <v>1.8593840790238234</v>
      </c>
      <c r="EJ324" s="81">
        <f>EA324/CM324*1000</f>
        <v>1.7479801118707272</v>
      </c>
      <c r="EK324" s="81">
        <f>EB324/CV324*1000</f>
        <v>1.199783264958588</v>
      </c>
      <c r="EL324" s="81">
        <f>EC324/DN324*1000</f>
        <v>0.69244085401038658</v>
      </c>
      <c r="EM324" s="81">
        <f>ED324/DN324*1000</f>
        <v>0.96172340834775916</v>
      </c>
      <c r="EN324" s="81">
        <f>EE324/DS324*1000</f>
        <v>2.9096477794793261</v>
      </c>
      <c r="EO324" s="2"/>
      <c r="EP324" s="83">
        <f>DY324-DX324</f>
        <v>6</v>
      </c>
      <c r="EQ324" s="83">
        <f>DZ324-DY324</f>
        <v>2</v>
      </c>
      <c r="ER324" s="83">
        <f>EA324-DZ324</f>
        <v>-3</v>
      </c>
      <c r="ES324" s="83">
        <f>EB324-EA324</f>
        <v>-14</v>
      </c>
      <c r="ET324" s="83">
        <f>EC324-EB324</f>
        <v>-13</v>
      </c>
      <c r="EU324" s="83">
        <f>ED324-EC324</f>
        <v>7</v>
      </c>
      <c r="EV324" s="83">
        <f>EE324-ED324</f>
        <v>51</v>
      </c>
      <c r="EW324" s="2">
        <f>EU324+EV324</f>
        <v>58</v>
      </c>
      <c r="EX324" s="2">
        <f>SUM(ES324:EV324)</f>
        <v>31</v>
      </c>
      <c r="EY324" s="54"/>
      <c r="EZ324" s="77">
        <f>BR324</f>
        <v>1.5580571027928174</v>
      </c>
      <c r="FA324" s="83">
        <f>CA324</f>
        <v>1.781702688047099</v>
      </c>
      <c r="FB324" s="83">
        <f>CJ324</f>
        <v>1.8593840790238234</v>
      </c>
      <c r="FC324" s="81">
        <f>CS324</f>
        <v>1.7479801118707272</v>
      </c>
      <c r="FD324" s="83">
        <f>DB324</f>
        <v>1.199783264958588</v>
      </c>
      <c r="FE324" s="83">
        <f>DP324</f>
        <v>0.96172340834775916</v>
      </c>
      <c r="FF324" s="83">
        <f>DP324</f>
        <v>0.96172340834775916</v>
      </c>
      <c r="FG324" s="83">
        <f>DU324</f>
        <v>2.9096477794793261</v>
      </c>
      <c r="FH324" s="2">
        <f>EW324/DE324*1000</f>
        <v>2.2470168913683559</v>
      </c>
      <c r="FI324" s="2">
        <f>EX324/CM324*1000</f>
        <v>1.204164077066501</v>
      </c>
      <c r="FJ324" s="2"/>
      <c r="FK324" s="3">
        <f>EE324</f>
        <v>76</v>
      </c>
    </row>
    <row r="325" spans="1:167" ht="12" customHeight="1" x14ac:dyDescent="0.25">
      <c r="A325" s="2">
        <v>1</v>
      </c>
      <c r="B325" s="10" t="s">
        <v>145</v>
      </c>
      <c r="C325" s="197">
        <v>13019</v>
      </c>
      <c r="D325" s="10"/>
      <c r="E325" s="2" t="s">
        <v>504</v>
      </c>
      <c r="F325" s="33"/>
      <c r="G325" s="33"/>
      <c r="H325" s="33"/>
      <c r="I325" s="33"/>
      <c r="J325" s="33"/>
      <c r="K325" s="33"/>
      <c r="L325" s="33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61"/>
      <c r="X325" s="45"/>
      <c r="Y325" s="3">
        <v>15</v>
      </c>
      <c r="Z325" s="147">
        <v>7</v>
      </c>
      <c r="AA325" s="3">
        <f>SUM(Y325:Z325)</f>
        <v>22</v>
      </c>
      <c r="AB325" s="184" t="s">
        <v>694</v>
      </c>
      <c r="AC325" s="184" t="s">
        <v>694</v>
      </c>
      <c r="AD325" s="184"/>
      <c r="AE325" s="184"/>
      <c r="AF325" s="184"/>
      <c r="AG325" s="184"/>
      <c r="AH325" s="184"/>
      <c r="AI325" s="184"/>
      <c r="AJ325" s="184" t="s">
        <v>694</v>
      </c>
      <c r="AK325" s="184">
        <v>15</v>
      </c>
      <c r="AL325" s="184"/>
      <c r="AM325" s="184" t="s">
        <v>694</v>
      </c>
      <c r="AN325" s="184" t="s">
        <v>694</v>
      </c>
      <c r="AO325" s="184"/>
      <c r="AP325" s="184"/>
      <c r="AQ325" s="184"/>
      <c r="AR325" s="184"/>
      <c r="AS325" s="184" t="s">
        <v>694</v>
      </c>
      <c r="AT325" s="184"/>
      <c r="AU325" s="3">
        <f>SUM(AB325:AT325)</f>
        <v>15</v>
      </c>
      <c r="AV325" s="184">
        <f>SUM(AB325:AJ325)</f>
        <v>0</v>
      </c>
      <c r="AW325" s="184">
        <f>SUM(AK325:AL325)</f>
        <v>15</v>
      </c>
      <c r="AX325" s="184">
        <f>SUM(AM325:AT325)</f>
        <v>0</v>
      </c>
      <c r="AY325" s="3">
        <f>SUM(AV325:AX325)</f>
        <v>15</v>
      </c>
      <c r="AZ325" s="3"/>
      <c r="BA325" s="2">
        <f>AV325</f>
        <v>0</v>
      </c>
      <c r="BB325" s="2">
        <f>AW325</f>
        <v>15</v>
      </c>
      <c r="BC325" s="2">
        <f>AX325</f>
        <v>0</v>
      </c>
      <c r="BD325" s="3">
        <f>AY325</f>
        <v>15</v>
      </c>
      <c r="BE325" s="3">
        <f>EK325</f>
        <v>1.708984375</v>
      </c>
      <c r="BF325" s="2">
        <f>BA325/CV325*1000</f>
        <v>0</v>
      </c>
      <c r="BG325" s="2">
        <f>BB325/CV325*1000</f>
        <v>0.91552734375</v>
      </c>
      <c r="BH325" s="2">
        <f>BC325/CV325*1000</f>
        <v>0</v>
      </c>
      <c r="BI325" s="3">
        <f>BD325/CV325*1000</f>
        <v>0.91552734375</v>
      </c>
      <c r="BJ325" s="3"/>
      <c r="BK325" s="21">
        <v>16363</v>
      </c>
      <c r="BL325" s="3">
        <v>16351</v>
      </c>
      <c r="BM325" s="2">
        <v>12</v>
      </c>
      <c r="BN325" s="2">
        <v>12</v>
      </c>
      <c r="BO325" s="45"/>
      <c r="BP325" s="2">
        <f>BN325+BO325</f>
        <v>12</v>
      </c>
      <c r="BQ325" s="2">
        <f>BM325/BL325*1000</f>
        <v>0.73390006727417278</v>
      </c>
      <c r="BR325" s="2">
        <f>BP325/BL325*1000</f>
        <v>0.73390006727417278</v>
      </c>
      <c r="BS325" s="2"/>
      <c r="BT325" s="7">
        <v>16401</v>
      </c>
      <c r="BU325" s="3">
        <v>16365</v>
      </c>
      <c r="BV325" s="2">
        <f>BT325-BU325</f>
        <v>36</v>
      </c>
      <c r="BW325" s="2">
        <v>36</v>
      </c>
      <c r="BX325" s="61"/>
      <c r="BY325" s="2">
        <f>BW325+BX325</f>
        <v>36</v>
      </c>
      <c r="BZ325" s="2">
        <f>BV325/BU325*1000</f>
        <v>2.1998166819431715</v>
      </c>
      <c r="CA325" s="2">
        <f>BY325/BU325*1000</f>
        <v>2.1998166819431715</v>
      </c>
      <c r="CB325" s="2"/>
      <c r="CC325" s="105">
        <v>16432</v>
      </c>
      <c r="CD325" s="3">
        <v>16392</v>
      </c>
      <c r="CE325" s="2">
        <f>CC325-CD325</f>
        <v>40</v>
      </c>
      <c r="CF325" s="2">
        <v>40</v>
      </c>
      <c r="CG325" s="61"/>
      <c r="CH325" s="2">
        <f>CF325+CG325</f>
        <v>40</v>
      </c>
      <c r="CI325" s="2">
        <f>CE325/CD325*1000</f>
        <v>2.4402147388970228</v>
      </c>
      <c r="CJ325" s="2">
        <f>CH325/CD325*1000</f>
        <v>2.4402147388970228</v>
      </c>
      <c r="CK325" s="2"/>
      <c r="CL325" s="105">
        <v>16391</v>
      </c>
      <c r="CM325" s="3">
        <v>16374</v>
      </c>
      <c r="CN325" s="2">
        <f>CL325-CM325</f>
        <v>17</v>
      </c>
      <c r="CO325" s="2">
        <f>CN325</f>
        <v>17</v>
      </c>
      <c r="CP325" s="61"/>
      <c r="CQ325" s="2">
        <f>CO325+CP325</f>
        <v>17</v>
      </c>
      <c r="CR325" s="2">
        <f>CN325/CM325*1000</f>
        <v>1.0382313423720531</v>
      </c>
      <c r="CS325" s="2">
        <f>CQ325/CM325*1000</f>
        <v>1.0382313423720531</v>
      </c>
      <c r="CT325" s="2"/>
      <c r="CU325" s="132">
        <v>16412</v>
      </c>
      <c r="CV325" s="3">
        <v>16384</v>
      </c>
      <c r="CW325" s="2">
        <f>CU325-CV325</f>
        <v>28</v>
      </c>
      <c r="CX325" s="2">
        <f>CW325</f>
        <v>28</v>
      </c>
      <c r="CY325" s="61"/>
      <c r="CZ325" s="2">
        <f>CX325+CY325</f>
        <v>28</v>
      </c>
      <c r="DA325" s="2">
        <f>CW325/CV325*1000</f>
        <v>1.708984375</v>
      </c>
      <c r="DB325" s="2">
        <f>CZ325/CV325*1000</f>
        <v>1.708984375</v>
      </c>
      <c r="DC325" s="2"/>
      <c r="DD325" s="132">
        <v>16411</v>
      </c>
      <c r="DE325" s="3">
        <v>16390</v>
      </c>
      <c r="DF325" s="2">
        <f>DD325-DE325</f>
        <v>21</v>
      </c>
      <c r="DG325" s="2">
        <f>DF325</f>
        <v>21</v>
      </c>
      <c r="DH325" s="61"/>
      <c r="DI325" s="2">
        <f>DG325+DH325</f>
        <v>21</v>
      </c>
      <c r="DJ325" s="2">
        <f>DF325/DE325*1000</f>
        <v>1.2812690665039659</v>
      </c>
      <c r="DK325" s="2">
        <f>DI325/DE325*1000</f>
        <v>1.2812690665039659</v>
      </c>
      <c r="DL325" s="2"/>
      <c r="DM325" s="132">
        <v>16509</v>
      </c>
      <c r="DN325" s="2">
        <v>16499</v>
      </c>
      <c r="DO325" s="3">
        <f>DM325-DN325</f>
        <v>10</v>
      </c>
      <c r="DP325" s="3">
        <f>DO325/DN325*1000</f>
        <v>0.60609733923268083</v>
      </c>
      <c r="DQ325" s="2"/>
      <c r="DR325" s="132">
        <v>16553</v>
      </c>
      <c r="DS325" s="2">
        <v>16521</v>
      </c>
      <c r="DT325" s="3">
        <f>DR325-DS325</f>
        <v>32</v>
      </c>
      <c r="DU325" s="3">
        <f>DT325/DS325*1000</f>
        <v>1.9369287573391443</v>
      </c>
      <c r="DV325" s="2"/>
      <c r="DW325" s="2"/>
      <c r="DX325" s="77">
        <f>BP325</f>
        <v>12</v>
      </c>
      <c r="DY325" s="83">
        <f>BY325</f>
        <v>36</v>
      </c>
      <c r="DZ325" s="83">
        <f>CH325</f>
        <v>40</v>
      </c>
      <c r="EA325" s="81">
        <f>CQ325</f>
        <v>17</v>
      </c>
      <c r="EB325" s="81">
        <f>CZ325</f>
        <v>28</v>
      </c>
      <c r="EC325" s="81">
        <f>DI325</f>
        <v>21</v>
      </c>
      <c r="ED325" s="81">
        <f>DO325</f>
        <v>10</v>
      </c>
      <c r="EE325" s="81">
        <f>DT325</f>
        <v>32</v>
      </c>
      <c r="EF325" s="2"/>
      <c r="EG325" s="77">
        <f>DX325/BL325*1000</f>
        <v>0.73390006727417278</v>
      </c>
      <c r="EH325" s="83">
        <f>DY325/BU325*1000</f>
        <v>2.1998166819431715</v>
      </c>
      <c r="EI325" s="83">
        <f>DZ325/CD325*1000</f>
        <v>2.4402147388970228</v>
      </c>
      <c r="EJ325" s="81">
        <f>EA325/CM325*1000</f>
        <v>1.0382313423720531</v>
      </c>
      <c r="EK325" s="81">
        <f>EB325/CV325*1000</f>
        <v>1.708984375</v>
      </c>
      <c r="EL325" s="81">
        <f>EC325/DN325*1000</f>
        <v>1.2728044123886295</v>
      </c>
      <c r="EM325" s="81">
        <f>ED325/DN325*1000</f>
        <v>0.60609733923268083</v>
      </c>
      <c r="EN325" s="81">
        <f>EE325/DS325*1000</f>
        <v>1.9369287573391443</v>
      </c>
      <c r="EO325" s="2"/>
      <c r="EP325" s="83">
        <f>DY325-DX325</f>
        <v>24</v>
      </c>
      <c r="EQ325" s="83">
        <f>DZ325-DY325</f>
        <v>4</v>
      </c>
      <c r="ER325" s="83">
        <f>EA325-DZ325</f>
        <v>-23</v>
      </c>
      <c r="ES325" s="83">
        <f>EB325-EA325</f>
        <v>11</v>
      </c>
      <c r="ET325" s="83">
        <f>EC325-EB325</f>
        <v>-7</v>
      </c>
      <c r="EU325" s="83">
        <f>ED325-EC325</f>
        <v>-11</v>
      </c>
      <c r="EV325" s="83">
        <f>EE325-ED325</f>
        <v>22</v>
      </c>
      <c r="EW325" s="2">
        <f>EU325+EV325</f>
        <v>11</v>
      </c>
      <c r="EX325" s="2">
        <f>SUM(ES325:EV325)</f>
        <v>15</v>
      </c>
      <c r="EY325" s="54"/>
      <c r="EZ325" s="77">
        <f>BR325</f>
        <v>0.73390006727417278</v>
      </c>
      <c r="FA325" s="83">
        <f>CA325</f>
        <v>2.1998166819431715</v>
      </c>
      <c r="FB325" s="83">
        <f>CJ325</f>
        <v>2.4402147388970228</v>
      </c>
      <c r="FC325" s="81">
        <f>CS325</f>
        <v>1.0382313423720531</v>
      </c>
      <c r="FD325" s="83">
        <f>DB325</f>
        <v>1.708984375</v>
      </c>
      <c r="FE325" s="83">
        <f>DP325</f>
        <v>0.60609733923268083</v>
      </c>
      <c r="FF325" s="83">
        <f>DP325</f>
        <v>0.60609733923268083</v>
      </c>
      <c r="FG325" s="83">
        <f>DU325</f>
        <v>1.9369287573391443</v>
      </c>
      <c r="FH325" s="2">
        <f>EW325/DE325*1000</f>
        <v>0.67114093959731536</v>
      </c>
      <c r="FI325" s="2">
        <f>EX325/CM325*1000</f>
        <v>0.9160864785635765</v>
      </c>
      <c r="FJ325" s="2"/>
      <c r="FK325" s="3">
        <f>EE325</f>
        <v>32</v>
      </c>
    </row>
    <row r="326" spans="1:167" ht="12" customHeight="1" x14ac:dyDescent="0.25">
      <c r="A326" s="2">
        <v>3</v>
      </c>
      <c r="B326" s="10" t="s">
        <v>152</v>
      </c>
      <c r="C326" s="197">
        <v>63046</v>
      </c>
      <c r="D326" s="10"/>
      <c r="E326" s="2" t="s">
        <v>505</v>
      </c>
      <c r="F326" s="33"/>
      <c r="G326" s="33"/>
      <c r="H326" s="33"/>
      <c r="I326" s="33"/>
      <c r="J326" s="33"/>
      <c r="K326" s="33"/>
      <c r="L326" s="33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61"/>
      <c r="X326" s="45"/>
      <c r="Y326" s="3">
        <v>5</v>
      </c>
      <c r="Z326" s="147">
        <v>3</v>
      </c>
      <c r="AA326" s="3">
        <f>SUM(Y326:Z326)</f>
        <v>8</v>
      </c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188">
        <f>AV326</f>
        <v>0</v>
      </c>
      <c r="BB326" s="2">
        <f>AW326</f>
        <v>0</v>
      </c>
      <c r="BC326" s="2">
        <f>AX326</f>
        <v>0</v>
      </c>
      <c r="BD326" s="147">
        <f>AY326</f>
        <v>0</v>
      </c>
      <c r="BE326" s="3">
        <f>EK326</f>
        <v>2.0100502512562817</v>
      </c>
      <c r="BF326" s="188">
        <f>BA326/CV326*1000</f>
        <v>0</v>
      </c>
      <c r="BG326" s="2">
        <f>BB326/CV326*1000</f>
        <v>0</v>
      </c>
      <c r="BH326" s="2">
        <f>BC326/CV326*1000</f>
        <v>0</v>
      </c>
      <c r="BI326" s="147">
        <f>BD326/CV326*1000</f>
        <v>0</v>
      </c>
      <c r="BJ326" s="3"/>
      <c r="BK326" s="21">
        <v>5800</v>
      </c>
      <c r="BL326" s="3">
        <v>5779</v>
      </c>
      <c r="BM326" s="2">
        <v>21</v>
      </c>
      <c r="BN326" s="2">
        <v>21</v>
      </c>
      <c r="BO326" s="45"/>
      <c r="BP326" s="2">
        <f>BN326+BO326</f>
        <v>21</v>
      </c>
      <c r="BQ326" s="2">
        <f>BM326/BL326*1000</f>
        <v>3.6338466862779026</v>
      </c>
      <c r="BR326" s="2">
        <f>BP326/BL326*1000</f>
        <v>3.6338466862779026</v>
      </c>
      <c r="BS326" s="2"/>
      <c r="BT326" s="7">
        <v>5835</v>
      </c>
      <c r="BU326" s="3">
        <v>5801</v>
      </c>
      <c r="BV326" s="2">
        <f>BT326-BU326</f>
        <v>34</v>
      </c>
      <c r="BW326" s="2">
        <v>34</v>
      </c>
      <c r="BX326" s="61"/>
      <c r="BY326" s="2">
        <f>BW326+BX326</f>
        <v>34</v>
      </c>
      <c r="BZ326" s="2">
        <f>BV326/BU326*1000</f>
        <v>5.8610584382003097</v>
      </c>
      <c r="CA326" s="2">
        <f>BY326/BU326*1000</f>
        <v>5.8610584382003097</v>
      </c>
      <c r="CB326" s="2"/>
      <c r="CC326" s="105">
        <v>5865</v>
      </c>
      <c r="CD326" s="3">
        <v>5860</v>
      </c>
      <c r="CE326" s="2">
        <f>CC326-CD326</f>
        <v>5</v>
      </c>
      <c r="CF326" s="2">
        <v>5</v>
      </c>
      <c r="CG326" s="61"/>
      <c r="CH326" s="2">
        <f>CF326+CG326</f>
        <v>5</v>
      </c>
      <c r="CI326" s="2">
        <f>CE326/CD326*1000</f>
        <v>0.85324232081911267</v>
      </c>
      <c r="CJ326" s="2">
        <f>CH326/CD326*1000</f>
        <v>0.85324232081911267</v>
      </c>
      <c r="CK326" s="2"/>
      <c r="CL326" s="105">
        <v>5873</v>
      </c>
      <c r="CM326" s="3">
        <v>5855</v>
      </c>
      <c r="CN326" s="2">
        <f>CL326-CM326</f>
        <v>18</v>
      </c>
      <c r="CO326" s="2">
        <f>CN326</f>
        <v>18</v>
      </c>
      <c r="CP326" s="61"/>
      <c r="CQ326" s="2">
        <f>CO326+CP326</f>
        <v>18</v>
      </c>
      <c r="CR326" s="2">
        <f>CN326/CM326*1000</f>
        <v>3.0742954739538857</v>
      </c>
      <c r="CS326" s="2">
        <f>CQ326/CM326*1000</f>
        <v>3.0742954739538857</v>
      </c>
      <c r="CT326" s="2"/>
      <c r="CU326" s="132">
        <v>5982</v>
      </c>
      <c r="CV326" s="3">
        <v>5970</v>
      </c>
      <c r="CW326" s="2">
        <f>CU326-CV326</f>
        <v>12</v>
      </c>
      <c r="CX326" s="2">
        <f>CW326</f>
        <v>12</v>
      </c>
      <c r="CY326" s="61"/>
      <c r="CZ326" s="2">
        <f>CX326+CY326</f>
        <v>12</v>
      </c>
      <c r="DA326" s="2">
        <f>CW326/CV326*1000</f>
        <v>2.0100502512562817</v>
      </c>
      <c r="DB326" s="2">
        <f>CZ326/CV326*1000</f>
        <v>2.0100502512562817</v>
      </c>
      <c r="DC326" s="2"/>
      <c r="DD326" s="132">
        <v>6000</v>
      </c>
      <c r="DE326" s="3">
        <v>5993</v>
      </c>
      <c r="DF326" s="2">
        <f>DD326-DE326</f>
        <v>7</v>
      </c>
      <c r="DG326" s="2">
        <f>DF326</f>
        <v>7</v>
      </c>
      <c r="DH326" s="61"/>
      <c r="DI326" s="2">
        <f>DG326+DH326</f>
        <v>7</v>
      </c>
      <c r="DJ326" s="2">
        <f>DF326/DE326*1000</f>
        <v>1.1680293675955282</v>
      </c>
      <c r="DK326" s="2">
        <f>DI326/DE326*1000</f>
        <v>1.1680293675955282</v>
      </c>
      <c r="DL326" s="2"/>
      <c r="DM326" s="132">
        <v>5945</v>
      </c>
      <c r="DN326" s="2">
        <v>5941</v>
      </c>
      <c r="DO326" s="3">
        <f>DM326-DN326</f>
        <v>4</v>
      </c>
      <c r="DP326" s="3">
        <f>DO326/DN326*1000</f>
        <v>0.67328732536610003</v>
      </c>
      <c r="DQ326" s="2"/>
      <c r="DR326" s="132">
        <v>5925</v>
      </c>
      <c r="DS326" s="2">
        <v>5907</v>
      </c>
      <c r="DT326" s="3">
        <f>DR326-DS326</f>
        <v>18</v>
      </c>
      <c r="DU326" s="3">
        <f>DT326/DS326*1000</f>
        <v>3.0472320975114271</v>
      </c>
      <c r="DV326" s="2"/>
      <c r="DW326" s="2"/>
      <c r="DX326" s="77">
        <f>BP326</f>
        <v>21</v>
      </c>
      <c r="DY326" s="83">
        <f>BY326</f>
        <v>34</v>
      </c>
      <c r="DZ326" s="83">
        <f>CH326</f>
        <v>5</v>
      </c>
      <c r="EA326" s="81">
        <f>CQ326</f>
        <v>18</v>
      </c>
      <c r="EB326" s="81">
        <f>CZ326</f>
        <v>12</v>
      </c>
      <c r="EC326" s="81">
        <f>DI326</f>
        <v>7</v>
      </c>
      <c r="ED326" s="81">
        <f>DO326</f>
        <v>4</v>
      </c>
      <c r="EE326" s="81">
        <f>DT326</f>
        <v>18</v>
      </c>
      <c r="EF326" s="2"/>
      <c r="EG326" s="77">
        <f>DX326/BL326*1000</f>
        <v>3.6338466862779026</v>
      </c>
      <c r="EH326" s="83">
        <f>DY326/BU326*1000</f>
        <v>5.8610584382003097</v>
      </c>
      <c r="EI326" s="83">
        <f>DZ326/CD326*1000</f>
        <v>0.85324232081911267</v>
      </c>
      <c r="EJ326" s="81">
        <f>EA326/CM326*1000</f>
        <v>3.0742954739538857</v>
      </c>
      <c r="EK326" s="81">
        <f>EB326/CV326*1000</f>
        <v>2.0100502512562817</v>
      </c>
      <c r="EL326" s="81">
        <f>EC326/DN326*1000</f>
        <v>1.1782528193906749</v>
      </c>
      <c r="EM326" s="81">
        <f>ED326/DN326*1000</f>
        <v>0.67328732536610003</v>
      </c>
      <c r="EN326" s="81">
        <f>EE326/DS326*1000</f>
        <v>3.0472320975114271</v>
      </c>
      <c r="EO326" s="2"/>
      <c r="EP326" s="83">
        <f>DY326-DX326</f>
        <v>13</v>
      </c>
      <c r="EQ326" s="83">
        <f>DZ326-DY326</f>
        <v>-29</v>
      </c>
      <c r="ER326" s="83">
        <f>EA326-DZ326</f>
        <v>13</v>
      </c>
      <c r="ES326" s="83">
        <f>EB326-EA326</f>
        <v>-6</v>
      </c>
      <c r="ET326" s="83">
        <f>EC326-EB326</f>
        <v>-5</v>
      </c>
      <c r="EU326" s="83">
        <f>ED326-EC326</f>
        <v>-3</v>
      </c>
      <c r="EV326" s="83">
        <f>EE326-ED326</f>
        <v>14</v>
      </c>
      <c r="EW326" s="2">
        <f>EU326+EV326</f>
        <v>11</v>
      </c>
      <c r="EX326" s="2">
        <f>SUM(ES326:EV326)</f>
        <v>0</v>
      </c>
      <c r="EY326" s="54"/>
      <c r="EZ326" s="77">
        <f>BR326</f>
        <v>3.6338466862779026</v>
      </c>
      <c r="FA326" s="83">
        <f>CA326</f>
        <v>5.8610584382003097</v>
      </c>
      <c r="FB326" s="83">
        <f>CJ326</f>
        <v>0.85324232081911267</v>
      </c>
      <c r="FC326" s="81">
        <f>CS326</f>
        <v>3.0742954739538857</v>
      </c>
      <c r="FD326" s="83">
        <f>DB326</f>
        <v>2.0100502512562817</v>
      </c>
      <c r="FE326" s="83">
        <f>DP326</f>
        <v>0.67328732536610003</v>
      </c>
      <c r="FF326" s="83">
        <f>DP326</f>
        <v>0.67328732536610003</v>
      </c>
      <c r="FG326" s="83">
        <f>DU326</f>
        <v>3.0472320975114271</v>
      </c>
      <c r="FH326" s="2">
        <f>EW326/DE326*1000</f>
        <v>1.8354747205072584</v>
      </c>
      <c r="FI326" s="2">
        <f>EX326/CM326*1000</f>
        <v>0</v>
      </c>
      <c r="FJ326" s="2"/>
      <c r="FK326" s="3">
        <f>EE326</f>
        <v>18</v>
      </c>
    </row>
    <row r="327" spans="1:167" ht="12" customHeight="1" x14ac:dyDescent="0.25">
      <c r="A327" s="2">
        <v>3</v>
      </c>
      <c r="B327" s="10" t="s">
        <v>152</v>
      </c>
      <c r="C327" s="197">
        <v>64047</v>
      </c>
      <c r="D327" s="10"/>
      <c r="E327" s="2" t="s">
        <v>506</v>
      </c>
      <c r="F327" s="33"/>
      <c r="G327" s="33"/>
      <c r="H327" s="33"/>
      <c r="I327" s="33"/>
      <c r="J327" s="33"/>
      <c r="K327" s="33"/>
      <c r="L327" s="33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61"/>
      <c r="X327" s="45"/>
      <c r="Y327" s="3">
        <v>3</v>
      </c>
      <c r="Z327" s="147">
        <v>3</v>
      </c>
      <c r="AA327" s="3">
        <f>SUM(Y327:Z327)</f>
        <v>6</v>
      </c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188">
        <f>AV327</f>
        <v>0</v>
      </c>
      <c r="BB327" s="2">
        <f>AW327</f>
        <v>0</v>
      </c>
      <c r="BC327" s="2">
        <f>AX327</f>
        <v>0</v>
      </c>
      <c r="BD327" s="147">
        <f>AY327</f>
        <v>0</v>
      </c>
      <c r="BE327" s="3">
        <f>EK327</f>
        <v>1.2195121951219512</v>
      </c>
      <c r="BF327" s="188">
        <f>BA327/CV327*1000</f>
        <v>0</v>
      </c>
      <c r="BG327" s="2">
        <f>BB327/CV327*1000</f>
        <v>0</v>
      </c>
      <c r="BH327" s="2">
        <f>BC327/CV327*1000</f>
        <v>0</v>
      </c>
      <c r="BI327" s="147">
        <f>BD327/CV327*1000</f>
        <v>0</v>
      </c>
      <c r="BJ327" s="3"/>
      <c r="BK327" s="21">
        <v>3203</v>
      </c>
      <c r="BL327" s="3">
        <v>3200</v>
      </c>
      <c r="BM327" s="2">
        <v>3</v>
      </c>
      <c r="BN327" s="2">
        <v>3</v>
      </c>
      <c r="BO327" s="45"/>
      <c r="BP327" s="2">
        <f>BN327+BO327</f>
        <v>3</v>
      </c>
      <c r="BQ327" s="2">
        <f>BM327/BL327*1000</f>
        <v>0.9375</v>
      </c>
      <c r="BR327" s="2">
        <f>BP327/BL327*1000</f>
        <v>0.9375</v>
      </c>
      <c r="BS327" s="2"/>
      <c r="BT327" s="7">
        <v>3265</v>
      </c>
      <c r="BU327" s="3">
        <v>3262</v>
      </c>
      <c r="BV327" s="2">
        <f>BT327-BU327</f>
        <v>3</v>
      </c>
      <c r="BW327" s="2">
        <v>3</v>
      </c>
      <c r="BX327" s="61"/>
      <c r="BY327" s="2">
        <f>BW327+BX327</f>
        <v>3</v>
      </c>
      <c r="BZ327" s="2">
        <f>BV327/BU327*1000</f>
        <v>0.91968117719190678</v>
      </c>
      <c r="CA327" s="2">
        <f>BY327/BU327*1000</f>
        <v>0.91968117719190678</v>
      </c>
      <c r="CB327" s="2"/>
      <c r="CC327" s="105">
        <v>3278</v>
      </c>
      <c r="CD327" s="3">
        <v>3271</v>
      </c>
      <c r="CE327" s="2">
        <f>CC327-CD327</f>
        <v>7</v>
      </c>
      <c r="CF327" s="2">
        <v>7</v>
      </c>
      <c r="CG327" s="61"/>
      <c r="CH327" s="2">
        <f>CF327+CG327</f>
        <v>7</v>
      </c>
      <c r="CI327" s="2">
        <f>CE327/CD327*1000</f>
        <v>2.1400183430143689</v>
      </c>
      <c r="CJ327" s="2">
        <f>CH327/CD327*1000</f>
        <v>2.1400183430143689</v>
      </c>
      <c r="CK327" s="2"/>
      <c r="CL327" s="105">
        <v>3269</v>
      </c>
      <c r="CM327" s="3">
        <v>3268</v>
      </c>
      <c r="CN327" s="2">
        <f>CL327-CM327</f>
        <v>1</v>
      </c>
      <c r="CO327" s="2">
        <f>CN327</f>
        <v>1</v>
      </c>
      <c r="CP327" s="61"/>
      <c r="CQ327" s="2">
        <f>CO327+CP327</f>
        <v>1</v>
      </c>
      <c r="CR327" s="2">
        <f>CN327/CM327*1000</f>
        <v>0.30599755201958384</v>
      </c>
      <c r="CS327" s="2">
        <f>CQ327/CM327*1000</f>
        <v>0.30599755201958384</v>
      </c>
      <c r="CT327" s="2"/>
      <c r="CU327" s="132">
        <v>3284</v>
      </c>
      <c r="CV327" s="3">
        <v>3280</v>
      </c>
      <c r="CW327" s="2">
        <f>CU327-CV327</f>
        <v>4</v>
      </c>
      <c r="CX327" s="2">
        <f>CW327</f>
        <v>4</v>
      </c>
      <c r="CY327" s="61"/>
      <c r="CZ327" s="2">
        <f>CX327+CY327</f>
        <v>4</v>
      </c>
      <c r="DA327" s="2">
        <f>CW327/CV327*1000</f>
        <v>1.2195121951219512</v>
      </c>
      <c r="DB327" s="2">
        <f>CZ327/CV327*1000</f>
        <v>1.2195121951219512</v>
      </c>
      <c r="DC327" s="2"/>
      <c r="DD327" s="132">
        <v>3295</v>
      </c>
      <c r="DE327" s="3">
        <v>3295</v>
      </c>
      <c r="DF327" s="2">
        <f>DD327-DE327</f>
        <v>0</v>
      </c>
      <c r="DG327" s="2">
        <f>DF327</f>
        <v>0</v>
      </c>
      <c r="DH327" s="61"/>
      <c r="DI327" s="2">
        <f>DG327+DH327</f>
        <v>0</v>
      </c>
      <c r="DJ327" s="2">
        <f>DF327/DE327*1000</f>
        <v>0</v>
      </c>
      <c r="DK327" s="2">
        <f>DI327/DE327*1000</f>
        <v>0</v>
      </c>
      <c r="DL327" s="2"/>
      <c r="DM327" s="132">
        <v>3294</v>
      </c>
      <c r="DN327" s="2">
        <v>3292</v>
      </c>
      <c r="DO327" s="3">
        <f>DM327-DN327</f>
        <v>2</v>
      </c>
      <c r="DP327" s="3">
        <f>DO327/DN327*1000</f>
        <v>0.60753341433778851</v>
      </c>
      <c r="DQ327" s="2"/>
      <c r="DR327" s="132">
        <v>3319</v>
      </c>
      <c r="DS327" s="2">
        <v>3311</v>
      </c>
      <c r="DT327" s="3">
        <f>DR327-DS327</f>
        <v>8</v>
      </c>
      <c r="DU327" s="3">
        <f>DT327/DS327*1000</f>
        <v>2.4161884627000907</v>
      </c>
      <c r="DV327" s="2"/>
      <c r="DW327" s="2"/>
      <c r="DX327" s="77">
        <f>BP327</f>
        <v>3</v>
      </c>
      <c r="DY327" s="83">
        <f>BY327</f>
        <v>3</v>
      </c>
      <c r="DZ327" s="83">
        <f>CH327</f>
        <v>7</v>
      </c>
      <c r="EA327" s="81">
        <f>CQ327</f>
        <v>1</v>
      </c>
      <c r="EB327" s="81">
        <f>CZ327</f>
        <v>4</v>
      </c>
      <c r="EC327" s="81">
        <f>DI327</f>
        <v>0</v>
      </c>
      <c r="ED327" s="81">
        <f>DO327</f>
        <v>2</v>
      </c>
      <c r="EE327" s="81">
        <f>DT327</f>
        <v>8</v>
      </c>
      <c r="EF327" s="2"/>
      <c r="EG327" s="77">
        <f>DX327/BL327*1000</f>
        <v>0.9375</v>
      </c>
      <c r="EH327" s="83">
        <f>DY327/BU327*1000</f>
        <v>0.91968117719190678</v>
      </c>
      <c r="EI327" s="83">
        <f>DZ327/CD327*1000</f>
        <v>2.1400183430143689</v>
      </c>
      <c r="EJ327" s="81">
        <f>EA327/CM327*1000</f>
        <v>0.30599755201958384</v>
      </c>
      <c r="EK327" s="81">
        <f>EB327/CV327*1000</f>
        <v>1.2195121951219512</v>
      </c>
      <c r="EL327" s="81">
        <f>EC327/DN327*1000</f>
        <v>0</v>
      </c>
      <c r="EM327" s="81">
        <f>ED327/DN327*1000</f>
        <v>0.60753341433778851</v>
      </c>
      <c r="EN327" s="81">
        <f>EE327/DS327*1000</f>
        <v>2.4161884627000907</v>
      </c>
      <c r="EO327" s="2"/>
      <c r="EP327" s="83">
        <f>DY327-DX327</f>
        <v>0</v>
      </c>
      <c r="EQ327" s="83">
        <f>DZ327-DY327</f>
        <v>4</v>
      </c>
      <c r="ER327" s="83">
        <f>EA327-DZ327</f>
        <v>-6</v>
      </c>
      <c r="ES327" s="83">
        <f>EB327-EA327</f>
        <v>3</v>
      </c>
      <c r="ET327" s="83">
        <f>EC327-EB327</f>
        <v>-4</v>
      </c>
      <c r="EU327" s="83">
        <f>ED327-EC327</f>
        <v>2</v>
      </c>
      <c r="EV327" s="83">
        <f>EE327-ED327</f>
        <v>6</v>
      </c>
      <c r="EW327" s="2">
        <f>EU327+EV327</f>
        <v>8</v>
      </c>
      <c r="EX327" s="2">
        <f>SUM(ES327:EV327)</f>
        <v>7</v>
      </c>
      <c r="EY327" s="54"/>
      <c r="EZ327" s="77">
        <f>BR327</f>
        <v>0.9375</v>
      </c>
      <c r="FA327" s="83">
        <f>CA327</f>
        <v>0.91968117719190678</v>
      </c>
      <c r="FB327" s="83">
        <f>CJ327</f>
        <v>2.1400183430143689</v>
      </c>
      <c r="FC327" s="81">
        <f>CS327</f>
        <v>0.30599755201958384</v>
      </c>
      <c r="FD327" s="83">
        <f>DB327</f>
        <v>1.2195121951219512</v>
      </c>
      <c r="FE327" s="83">
        <f>DP327</f>
        <v>0.60753341433778851</v>
      </c>
      <c r="FF327" s="83">
        <f>DP327</f>
        <v>0.60753341433778851</v>
      </c>
      <c r="FG327" s="83">
        <f>DU327</f>
        <v>2.4161884627000907</v>
      </c>
      <c r="FH327" s="2">
        <f>EW327/DE327*1000</f>
        <v>2.4279210925644916</v>
      </c>
      <c r="FI327" s="2">
        <f>EX327/CM327*1000</f>
        <v>2.1419828641370868</v>
      </c>
      <c r="FJ327" s="2"/>
      <c r="FK327" s="3">
        <f>EE327</f>
        <v>8</v>
      </c>
    </row>
    <row r="328" spans="1:167" ht="12" customHeight="1" x14ac:dyDescent="0.25">
      <c r="A328" s="2">
        <v>1</v>
      </c>
      <c r="B328" s="10" t="s">
        <v>147</v>
      </c>
      <c r="C328" s="197">
        <v>23100</v>
      </c>
      <c r="D328" s="10"/>
      <c r="E328" s="2" t="s">
        <v>507</v>
      </c>
      <c r="F328" s="33"/>
      <c r="G328" s="33"/>
      <c r="H328" s="33"/>
      <c r="I328" s="33"/>
      <c r="J328" s="33"/>
      <c r="K328" s="33"/>
      <c r="L328" s="33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61"/>
      <c r="X328" s="45"/>
      <c r="Y328" s="3">
        <v>6</v>
      </c>
      <c r="Z328" s="147">
        <v>3</v>
      </c>
      <c r="AA328" s="3">
        <f>SUM(Y328:Z328)</f>
        <v>9</v>
      </c>
      <c r="AB328" s="184"/>
      <c r="AC328" s="184"/>
      <c r="AD328" s="184"/>
      <c r="AE328" s="184"/>
      <c r="AF328" s="184"/>
      <c r="AG328" s="184"/>
      <c r="AH328" s="184"/>
      <c r="AI328" s="184"/>
      <c r="AJ328" s="184"/>
      <c r="AK328" s="184">
        <v>6</v>
      </c>
      <c r="AL328" s="184"/>
      <c r="AM328" s="184"/>
      <c r="AN328" s="184"/>
      <c r="AO328" s="184"/>
      <c r="AP328" s="184"/>
      <c r="AQ328" s="184"/>
      <c r="AR328" s="184"/>
      <c r="AS328" s="184"/>
      <c r="AT328" s="184"/>
      <c r="AU328" s="3">
        <f>SUM(AB328:AT328)</f>
        <v>6</v>
      </c>
      <c r="AV328" s="184">
        <f>SUM(AB328:AJ328)</f>
        <v>0</v>
      </c>
      <c r="AW328" s="184">
        <f>SUM(AK328:AL328)</f>
        <v>6</v>
      </c>
      <c r="AX328" s="184">
        <f>SUM(AM328:AT328)</f>
        <v>0</v>
      </c>
      <c r="AY328" s="3">
        <f>SUM(AV328:AX328)</f>
        <v>6</v>
      </c>
      <c r="AZ328" s="3"/>
      <c r="BA328" s="2">
        <f>AV328</f>
        <v>0</v>
      </c>
      <c r="BB328" s="2">
        <f>AW328</f>
        <v>6</v>
      </c>
      <c r="BC328" s="2">
        <f>AX328</f>
        <v>0</v>
      </c>
      <c r="BD328" s="3">
        <f>AY328</f>
        <v>6</v>
      </c>
      <c r="BE328" s="3">
        <f>EK328</f>
        <v>0.2103049421661409</v>
      </c>
      <c r="BF328" s="2">
        <f>BA328/CV328*1000</f>
        <v>0</v>
      </c>
      <c r="BG328" s="2">
        <f>BB328/CV328*1000</f>
        <v>1.2618296529968456</v>
      </c>
      <c r="BH328" s="2">
        <f>BC328/CV328*1000</f>
        <v>0</v>
      </c>
      <c r="BI328" s="3">
        <f>BD328/CV328*1000</f>
        <v>1.2618296529968456</v>
      </c>
      <c r="BJ328" s="3"/>
      <c r="BK328" s="21">
        <v>4797</v>
      </c>
      <c r="BL328" s="3">
        <v>4793</v>
      </c>
      <c r="BM328" s="2">
        <v>4</v>
      </c>
      <c r="BN328" s="2">
        <v>4</v>
      </c>
      <c r="BO328" s="45"/>
      <c r="BP328" s="2">
        <f>BN328+BO328</f>
        <v>4</v>
      </c>
      <c r="BQ328" s="2">
        <f>BM328/BL328*1000</f>
        <v>0.83455038597955356</v>
      </c>
      <c r="BR328" s="2">
        <f>BP328/BL328*1000</f>
        <v>0.83455038597955356</v>
      </c>
      <c r="BS328" s="2"/>
      <c r="BT328" s="7">
        <v>4810</v>
      </c>
      <c r="BU328" s="3">
        <v>4813</v>
      </c>
      <c r="BV328" s="2">
        <f>BT328-BU328</f>
        <v>-3</v>
      </c>
      <c r="BW328" s="2">
        <v>-3</v>
      </c>
      <c r="BX328" s="61"/>
      <c r="BY328" s="2">
        <f>BW328+BX328</f>
        <v>-3</v>
      </c>
      <c r="BZ328" s="2">
        <f>BV328/BU328*1000</f>
        <v>-0.62331186370247249</v>
      </c>
      <c r="CA328" s="2">
        <f>BY328/BU328*1000</f>
        <v>-0.62331186370247249</v>
      </c>
      <c r="CB328" s="2"/>
      <c r="CC328" s="105">
        <v>4793</v>
      </c>
      <c r="CD328" s="3">
        <v>4790</v>
      </c>
      <c r="CE328" s="2">
        <f>CC328-CD328</f>
        <v>3</v>
      </c>
      <c r="CF328" s="2">
        <v>3</v>
      </c>
      <c r="CG328" s="61"/>
      <c r="CH328" s="2">
        <f>CF328+CG328</f>
        <v>3</v>
      </c>
      <c r="CI328" s="2">
        <f>CE328/CD328*1000</f>
        <v>0.62630480167014613</v>
      </c>
      <c r="CJ328" s="2">
        <f>CH328/CD328*1000</f>
        <v>0.62630480167014613</v>
      </c>
      <c r="CK328" s="2"/>
      <c r="CL328" s="105">
        <v>4748</v>
      </c>
      <c r="CM328" s="3">
        <v>4752</v>
      </c>
      <c r="CN328" s="2">
        <f>CL328-CM328</f>
        <v>-4</v>
      </c>
      <c r="CO328" s="2">
        <f>CN328</f>
        <v>-4</v>
      </c>
      <c r="CP328" s="61"/>
      <c r="CQ328" s="2">
        <f>CO328+CP328</f>
        <v>-4</v>
      </c>
      <c r="CR328" s="2">
        <f>CN328/CM328*1000</f>
        <v>-0.84175084175084169</v>
      </c>
      <c r="CS328" s="2">
        <f>CQ328/CM328*1000</f>
        <v>-0.84175084175084169</v>
      </c>
      <c r="CT328" s="2"/>
      <c r="CU328" s="132">
        <v>4756</v>
      </c>
      <c r="CV328" s="3">
        <v>4755</v>
      </c>
      <c r="CW328" s="2">
        <f>CU328-CV328</f>
        <v>1</v>
      </c>
      <c r="CX328" s="2">
        <f>CW328</f>
        <v>1</v>
      </c>
      <c r="CY328" s="61"/>
      <c r="CZ328" s="2">
        <f>CX328+CY328</f>
        <v>1</v>
      </c>
      <c r="DA328" s="2">
        <f>CW328/CV328*1000</f>
        <v>0.2103049421661409</v>
      </c>
      <c r="DB328" s="2">
        <f>CZ328/CV328*1000</f>
        <v>0.2103049421661409</v>
      </c>
      <c r="DC328" s="2"/>
      <c r="DD328" s="132">
        <v>4731</v>
      </c>
      <c r="DE328" s="3">
        <v>4720</v>
      </c>
      <c r="DF328" s="2">
        <f>DD328-DE328</f>
        <v>11</v>
      </c>
      <c r="DG328" s="2">
        <f>DF328</f>
        <v>11</v>
      </c>
      <c r="DH328" s="61"/>
      <c r="DI328" s="2">
        <f>DG328+DH328</f>
        <v>11</v>
      </c>
      <c r="DJ328" s="2">
        <f>DF328/DE328*1000</f>
        <v>2.3305084745762712</v>
      </c>
      <c r="DK328" s="2">
        <f>DI328/DE328*1000</f>
        <v>2.3305084745762712</v>
      </c>
      <c r="DL328" s="2"/>
      <c r="DM328" s="132">
        <v>4761</v>
      </c>
      <c r="DN328" s="2">
        <v>4753</v>
      </c>
      <c r="DO328" s="3">
        <f>DM328-DN328</f>
        <v>8</v>
      </c>
      <c r="DP328" s="3">
        <f>DO328/DN328*1000</f>
        <v>1.683147485798443</v>
      </c>
      <c r="DQ328" s="2"/>
      <c r="DR328" s="132">
        <v>4691</v>
      </c>
      <c r="DS328" s="2">
        <v>4667</v>
      </c>
      <c r="DT328" s="3">
        <f>DR328-DS328</f>
        <v>24</v>
      </c>
      <c r="DU328" s="3">
        <f>DT328/DS328*1000</f>
        <v>5.1424898221555608</v>
      </c>
      <c r="DV328" s="2"/>
      <c r="DW328" s="2"/>
      <c r="DX328" s="77">
        <f>BP328</f>
        <v>4</v>
      </c>
      <c r="DY328" s="83">
        <f>BY328</f>
        <v>-3</v>
      </c>
      <c r="DZ328" s="83">
        <f>CH328</f>
        <v>3</v>
      </c>
      <c r="EA328" s="81">
        <f>CQ328</f>
        <v>-4</v>
      </c>
      <c r="EB328" s="81">
        <f>CZ328</f>
        <v>1</v>
      </c>
      <c r="EC328" s="81">
        <f>DI328</f>
        <v>11</v>
      </c>
      <c r="ED328" s="81">
        <f>DO328</f>
        <v>8</v>
      </c>
      <c r="EE328" s="81">
        <f>DT328</f>
        <v>24</v>
      </c>
      <c r="EF328" s="2"/>
      <c r="EG328" s="77">
        <f>DX328/BL328*1000</f>
        <v>0.83455038597955356</v>
      </c>
      <c r="EH328" s="83">
        <f>DY328/BU328*1000</f>
        <v>-0.62331186370247249</v>
      </c>
      <c r="EI328" s="83">
        <f>DZ328/CD328*1000</f>
        <v>0.62630480167014613</v>
      </c>
      <c r="EJ328" s="81">
        <f>EA328/CM328*1000</f>
        <v>-0.84175084175084169</v>
      </c>
      <c r="EK328" s="81">
        <f>EB328/CV328*1000</f>
        <v>0.2103049421661409</v>
      </c>
      <c r="EL328" s="81">
        <f>EC328/DN328*1000</f>
        <v>2.3143277929728594</v>
      </c>
      <c r="EM328" s="81">
        <f>ED328/DN328*1000</f>
        <v>1.683147485798443</v>
      </c>
      <c r="EN328" s="81">
        <f>EE328/DS328*1000</f>
        <v>5.1424898221555608</v>
      </c>
      <c r="EO328" s="2"/>
      <c r="EP328" s="83">
        <f>DY328-DX328</f>
        <v>-7</v>
      </c>
      <c r="EQ328" s="83">
        <f>DZ328-DY328</f>
        <v>6</v>
      </c>
      <c r="ER328" s="83">
        <f>EA328-DZ328</f>
        <v>-7</v>
      </c>
      <c r="ES328" s="83">
        <f>EB328-EA328</f>
        <v>5</v>
      </c>
      <c r="ET328" s="83">
        <f>EC328-EB328</f>
        <v>10</v>
      </c>
      <c r="EU328" s="83">
        <f>ED328-EC328</f>
        <v>-3</v>
      </c>
      <c r="EV328" s="83">
        <f>EE328-ED328</f>
        <v>16</v>
      </c>
      <c r="EW328" s="2">
        <f>EU328+EV328</f>
        <v>13</v>
      </c>
      <c r="EX328" s="2">
        <f>SUM(ES328:EV328)</f>
        <v>28</v>
      </c>
      <c r="EY328" s="54"/>
      <c r="EZ328" s="77">
        <f>BR328</f>
        <v>0.83455038597955356</v>
      </c>
      <c r="FA328" s="83">
        <f>CA328</f>
        <v>-0.62331186370247249</v>
      </c>
      <c r="FB328" s="83">
        <f>CJ328</f>
        <v>0.62630480167014613</v>
      </c>
      <c r="FC328" s="81">
        <f>CS328</f>
        <v>-0.84175084175084169</v>
      </c>
      <c r="FD328" s="83">
        <f>DB328</f>
        <v>0.2103049421661409</v>
      </c>
      <c r="FE328" s="83">
        <f>DP328</f>
        <v>1.683147485798443</v>
      </c>
      <c r="FF328" s="83">
        <f>DP328</f>
        <v>1.683147485798443</v>
      </c>
      <c r="FG328" s="83">
        <f>DU328</f>
        <v>5.1424898221555608</v>
      </c>
      <c r="FH328" s="2">
        <f>EW328/DE328*1000</f>
        <v>2.754237288135593</v>
      </c>
      <c r="FI328" s="2">
        <f>EX328/CM328*1000</f>
        <v>5.8922558922558927</v>
      </c>
      <c r="FJ328" s="2"/>
      <c r="FK328" s="3">
        <f>EE328</f>
        <v>24</v>
      </c>
    </row>
    <row r="329" spans="1:167" ht="12" customHeight="1" x14ac:dyDescent="0.25">
      <c r="A329" s="2">
        <v>1</v>
      </c>
      <c r="B329" s="10" t="s">
        <v>145</v>
      </c>
      <c r="C329" s="197">
        <v>11025</v>
      </c>
      <c r="D329" s="10"/>
      <c r="E329" s="192" t="s">
        <v>508</v>
      </c>
      <c r="F329" s="33"/>
      <c r="G329" s="33" t="s">
        <v>176</v>
      </c>
      <c r="H329" s="33" t="s">
        <v>176</v>
      </c>
      <c r="I329" s="33"/>
      <c r="J329" s="33">
        <v>146</v>
      </c>
      <c r="K329" s="33">
        <f>SUM(I329+J329)</f>
        <v>146</v>
      </c>
      <c r="L329" s="33"/>
      <c r="M329" s="45"/>
      <c r="N329" s="45">
        <v>128</v>
      </c>
      <c r="O329" s="45"/>
      <c r="P329" s="45"/>
      <c r="Q329" s="45"/>
      <c r="R329" s="45"/>
      <c r="S329" s="45"/>
      <c r="T329" s="45"/>
      <c r="U329" s="45"/>
      <c r="V329" s="45"/>
      <c r="W329" s="61"/>
      <c r="X329" s="45">
        <f>SUM(M329:W329)</f>
        <v>128</v>
      </c>
      <c r="Y329" s="3">
        <v>146</v>
      </c>
      <c r="Z329" s="147"/>
      <c r="AA329" s="3">
        <f>SUM(Y329:Z329)</f>
        <v>146</v>
      </c>
      <c r="AB329" s="184" t="s">
        <v>694</v>
      </c>
      <c r="AC329" s="184">
        <v>134</v>
      </c>
      <c r="AD329" s="184"/>
      <c r="AE329" s="184"/>
      <c r="AF329" s="184"/>
      <c r="AG329" s="184"/>
      <c r="AH329" s="184"/>
      <c r="AI329" s="184"/>
      <c r="AJ329" s="184" t="s">
        <v>694</v>
      </c>
      <c r="AK329" s="184" t="s">
        <v>694</v>
      </c>
      <c r="AL329" s="184"/>
      <c r="AM329" s="184" t="s">
        <v>694</v>
      </c>
      <c r="AN329" s="184" t="s">
        <v>694</v>
      </c>
      <c r="AO329" s="184"/>
      <c r="AP329" s="184"/>
      <c r="AQ329" s="184"/>
      <c r="AR329" s="184"/>
      <c r="AS329" s="184">
        <v>12</v>
      </c>
      <c r="AT329" s="184"/>
      <c r="AU329" s="3">
        <f>SUM(AB329:AT329)</f>
        <v>146</v>
      </c>
      <c r="AV329" s="184">
        <f>SUM(AB329:AJ329)</f>
        <v>134</v>
      </c>
      <c r="AW329" s="184">
        <f>SUM(AK329:AL329)</f>
        <v>0</v>
      </c>
      <c r="AX329" s="184">
        <f>SUM(AM329:AT329)</f>
        <v>12</v>
      </c>
      <c r="AY329" s="3">
        <f>SUM(AV329:AX329)</f>
        <v>146</v>
      </c>
      <c r="AZ329" s="3"/>
      <c r="BA329" s="2">
        <f>AV329</f>
        <v>134</v>
      </c>
      <c r="BB329" s="2">
        <f>AW329</f>
        <v>0</v>
      </c>
      <c r="BC329" s="2">
        <f>AX329</f>
        <v>12</v>
      </c>
      <c r="BD329" s="3">
        <f>AY329</f>
        <v>146</v>
      </c>
      <c r="BE329" s="3">
        <f>EK329</f>
        <v>21.89449801474759</v>
      </c>
      <c r="BF329" s="3">
        <f>BA329/CV329*1000</f>
        <v>15.20136131593874</v>
      </c>
      <c r="BG329" s="2">
        <f>BB329/CV329*1000</f>
        <v>0</v>
      </c>
      <c r="BH329" s="2">
        <f>BC329/CV329*1000</f>
        <v>1.3613159387407827</v>
      </c>
      <c r="BI329" s="3">
        <f>BD329/CV329*1000</f>
        <v>16.562677254679521</v>
      </c>
      <c r="BJ329" s="3"/>
      <c r="BK329" s="21">
        <v>8784</v>
      </c>
      <c r="BL329" s="3">
        <v>8620</v>
      </c>
      <c r="BM329" s="2">
        <v>164</v>
      </c>
      <c r="BN329" s="2">
        <v>164</v>
      </c>
      <c r="BO329" s="45"/>
      <c r="BP329" s="2">
        <f>BN329+BO329</f>
        <v>164</v>
      </c>
      <c r="BQ329" s="2">
        <f>BM329/BL329*1000</f>
        <v>19.025522041763342</v>
      </c>
      <c r="BR329" s="2">
        <f>BP329/BL329*1000</f>
        <v>19.025522041763342</v>
      </c>
      <c r="BS329" s="2"/>
      <c r="BT329" s="7">
        <v>8904</v>
      </c>
      <c r="BU329" s="3">
        <v>8673</v>
      </c>
      <c r="BV329" s="2">
        <f>BT329-BU329</f>
        <v>231</v>
      </c>
      <c r="BW329" s="2">
        <v>231</v>
      </c>
      <c r="BX329" s="61"/>
      <c r="BY329" s="2">
        <f>BW329+BX329</f>
        <v>231</v>
      </c>
      <c r="BZ329" s="2">
        <f>BV329/BU329*1000</f>
        <v>26.634382566585955</v>
      </c>
      <c r="CA329" s="2">
        <f>BY329/BU329*1000</f>
        <v>26.634382566585955</v>
      </c>
      <c r="CB329" s="2"/>
      <c r="CC329" s="105">
        <v>8913</v>
      </c>
      <c r="CD329" s="3">
        <v>8752</v>
      </c>
      <c r="CE329" s="2">
        <f>CC329-CD329</f>
        <v>161</v>
      </c>
      <c r="CF329" s="2">
        <v>161</v>
      </c>
      <c r="CG329" s="61"/>
      <c r="CH329" s="2">
        <f>CF329+CG329</f>
        <v>161</v>
      </c>
      <c r="CI329" s="2">
        <f>CE329/CD329*1000</f>
        <v>18.395795246800731</v>
      </c>
      <c r="CJ329" s="2">
        <f>CH329/CD329*1000</f>
        <v>18.395795246800731</v>
      </c>
      <c r="CK329" s="2"/>
      <c r="CL329" s="105">
        <v>8937</v>
      </c>
      <c r="CM329" s="3">
        <v>8760</v>
      </c>
      <c r="CN329" s="2">
        <f>CL329-CM329</f>
        <v>177</v>
      </c>
      <c r="CO329" s="2">
        <f>CN329</f>
        <v>177</v>
      </c>
      <c r="CP329" s="61"/>
      <c r="CQ329" s="2">
        <f>CO329+CP329</f>
        <v>177</v>
      </c>
      <c r="CR329" s="2">
        <f>CN329/CM329*1000</f>
        <v>20.205479452054796</v>
      </c>
      <c r="CS329" s="2">
        <f>CQ329/CM329*1000</f>
        <v>20.205479452054796</v>
      </c>
      <c r="CT329" s="2"/>
      <c r="CU329" s="132">
        <v>9008</v>
      </c>
      <c r="CV329" s="3">
        <v>8815</v>
      </c>
      <c r="CW329" s="2">
        <f>CU329-CV329</f>
        <v>193</v>
      </c>
      <c r="CX329" s="2">
        <f>CW329</f>
        <v>193</v>
      </c>
      <c r="CY329" s="61"/>
      <c r="CZ329" s="2">
        <f>CX329+CY329</f>
        <v>193</v>
      </c>
      <c r="DA329" s="2">
        <f>CW329/CV329*1000</f>
        <v>21.89449801474759</v>
      </c>
      <c r="DB329" s="2">
        <f>CZ329/CV329*1000</f>
        <v>21.89449801474759</v>
      </c>
      <c r="DC329" s="2"/>
      <c r="DD329" s="132">
        <v>8943</v>
      </c>
      <c r="DE329" s="3">
        <v>8767</v>
      </c>
      <c r="DF329" s="2">
        <f>DD329-DE329</f>
        <v>176</v>
      </c>
      <c r="DG329" s="2">
        <f>DF329</f>
        <v>176</v>
      </c>
      <c r="DH329" s="61"/>
      <c r="DI329" s="2">
        <f>DG329+DH329</f>
        <v>176</v>
      </c>
      <c r="DJ329" s="2">
        <f>DF329/DE329*1000</f>
        <v>20.075282308657464</v>
      </c>
      <c r="DK329" s="2">
        <f>DI329/DE329*1000</f>
        <v>20.075282308657464</v>
      </c>
      <c r="DL329" s="2"/>
      <c r="DM329" s="132">
        <v>8972</v>
      </c>
      <c r="DN329" s="2">
        <v>8776</v>
      </c>
      <c r="DO329" s="3">
        <f>DM329-DN329</f>
        <v>196</v>
      </c>
      <c r="DP329" s="3">
        <f>DO329/DN329*1000</f>
        <v>22.333637192342753</v>
      </c>
      <c r="DQ329" s="2"/>
      <c r="DR329" s="132">
        <v>8986</v>
      </c>
      <c r="DS329" s="2">
        <v>8712</v>
      </c>
      <c r="DT329" s="3">
        <f>DR329-DS329</f>
        <v>274</v>
      </c>
      <c r="DU329" s="3">
        <f>DT329/DS329*1000</f>
        <v>31.450872359963274</v>
      </c>
      <c r="DV329" s="2"/>
      <c r="DW329" s="2"/>
      <c r="DX329" s="77">
        <f>BP329</f>
        <v>164</v>
      </c>
      <c r="DY329" s="83">
        <f>BY329</f>
        <v>231</v>
      </c>
      <c r="DZ329" s="83">
        <f>CH329</f>
        <v>161</v>
      </c>
      <c r="EA329" s="81">
        <f>CQ329</f>
        <v>177</v>
      </c>
      <c r="EB329" s="81">
        <f>CZ329</f>
        <v>193</v>
      </c>
      <c r="EC329" s="81">
        <f>DI329</f>
        <v>176</v>
      </c>
      <c r="ED329" s="81">
        <f>DO329</f>
        <v>196</v>
      </c>
      <c r="EE329" s="81">
        <f>DT329</f>
        <v>274</v>
      </c>
      <c r="EF329" s="2"/>
      <c r="EG329" s="77">
        <f>DX329/BL329*1000</f>
        <v>19.025522041763342</v>
      </c>
      <c r="EH329" s="83">
        <f>DY329/BU329*1000</f>
        <v>26.634382566585955</v>
      </c>
      <c r="EI329" s="83">
        <f>DZ329/CD329*1000</f>
        <v>18.395795246800731</v>
      </c>
      <c r="EJ329" s="81">
        <f>EA329/CM329*1000</f>
        <v>20.205479452054796</v>
      </c>
      <c r="EK329" s="81">
        <f>EB329/CV329*1000</f>
        <v>21.89449801474759</v>
      </c>
      <c r="EL329" s="81">
        <f>EC329/DN329*1000</f>
        <v>20.054694621695532</v>
      </c>
      <c r="EM329" s="81">
        <f>ED329/DN329*1000</f>
        <v>22.333637192342753</v>
      </c>
      <c r="EN329" s="81">
        <f>EE329/DS329*1000</f>
        <v>31.450872359963274</v>
      </c>
      <c r="EO329" s="2"/>
      <c r="EP329" s="83">
        <f>DY329-DX329</f>
        <v>67</v>
      </c>
      <c r="EQ329" s="83">
        <f>DZ329-DY329</f>
        <v>-70</v>
      </c>
      <c r="ER329" s="83">
        <f>EA329-DZ329</f>
        <v>16</v>
      </c>
      <c r="ES329" s="83">
        <f>EB329-EA329</f>
        <v>16</v>
      </c>
      <c r="ET329" s="83">
        <f>EC329-EB329</f>
        <v>-17</v>
      </c>
      <c r="EU329" s="83">
        <f>ED329-EC329</f>
        <v>20</v>
      </c>
      <c r="EV329" s="83">
        <f>EE329-ED329</f>
        <v>78</v>
      </c>
      <c r="EW329" s="2">
        <f>EU329+EV329</f>
        <v>98</v>
      </c>
      <c r="EX329" s="2">
        <f>SUM(ES329:EV329)</f>
        <v>97</v>
      </c>
      <c r="EY329" s="54"/>
      <c r="EZ329" s="77">
        <f>BR329</f>
        <v>19.025522041763342</v>
      </c>
      <c r="FA329" s="83">
        <f>CA329</f>
        <v>26.634382566585955</v>
      </c>
      <c r="FB329" s="83">
        <f>CJ329</f>
        <v>18.395795246800731</v>
      </c>
      <c r="FC329" s="81">
        <f>CS329</f>
        <v>20.205479452054796</v>
      </c>
      <c r="FD329" s="83">
        <f>DB329</f>
        <v>21.89449801474759</v>
      </c>
      <c r="FE329" s="83">
        <f>DP329</f>
        <v>22.333637192342753</v>
      </c>
      <c r="FF329" s="83">
        <f>DP329</f>
        <v>22.333637192342753</v>
      </c>
      <c r="FG329" s="83">
        <f>DU329</f>
        <v>31.450872359963274</v>
      </c>
      <c r="FH329" s="2">
        <f>EW329/DE329*1000</f>
        <v>11.178282194593361</v>
      </c>
      <c r="FI329" s="2">
        <f>EX329/CM329*1000</f>
        <v>11.073059360730594</v>
      </c>
      <c r="FJ329" s="2"/>
      <c r="FK329" s="3">
        <f>EE329</f>
        <v>274</v>
      </c>
    </row>
    <row r="330" spans="1:167" ht="12" customHeight="1" x14ac:dyDescent="0.25">
      <c r="A330" s="2">
        <v>1</v>
      </c>
      <c r="B330" s="10" t="s">
        <v>147</v>
      </c>
      <c r="C330" s="197">
        <v>24133</v>
      </c>
      <c r="D330" s="10"/>
      <c r="E330" s="2" t="s">
        <v>509</v>
      </c>
      <c r="F330" s="33"/>
      <c r="G330" s="33"/>
      <c r="H330" s="33"/>
      <c r="I330" s="33"/>
      <c r="J330" s="33"/>
      <c r="K330" s="33"/>
      <c r="L330" s="33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61"/>
      <c r="X330" s="45"/>
      <c r="Y330" s="3">
        <v>5</v>
      </c>
      <c r="Z330" s="147">
        <v>5</v>
      </c>
      <c r="AA330" s="3">
        <f>SUM(Y330:Z330)</f>
        <v>10</v>
      </c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>
        <v>3</v>
      </c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3">
        <f>SUM(AB330:AT330)</f>
        <v>3</v>
      </c>
      <c r="AV330" s="184">
        <f>SUM(AB330:AJ330)</f>
        <v>0</v>
      </c>
      <c r="AW330" s="184">
        <f>SUM(AK330:AL330)</f>
        <v>3</v>
      </c>
      <c r="AX330" s="184">
        <f>SUM(AM330:AT330)</f>
        <v>0</v>
      </c>
      <c r="AY330" s="3">
        <f>SUM(AV330:AX330)</f>
        <v>3</v>
      </c>
      <c r="AZ330" s="3"/>
      <c r="BA330" s="2">
        <f>AV330</f>
        <v>0</v>
      </c>
      <c r="BB330" s="2">
        <f>AW330</f>
        <v>3</v>
      </c>
      <c r="BC330" s="2">
        <f>AX330</f>
        <v>0</v>
      </c>
      <c r="BD330" s="3">
        <f>AY330</f>
        <v>3</v>
      </c>
      <c r="BE330" s="3">
        <f>EK330</f>
        <v>0.97452317972991787</v>
      </c>
      <c r="BF330" s="2">
        <f>BA330/CV330*1000</f>
        <v>0</v>
      </c>
      <c r="BG330" s="2">
        <f>BB330/CV330*1000</f>
        <v>0.4176527913128219</v>
      </c>
      <c r="BH330" s="2">
        <f>BC330/CV330*1000</f>
        <v>0</v>
      </c>
      <c r="BI330" s="3">
        <f>BD330/CV330*1000</f>
        <v>0.4176527913128219</v>
      </c>
      <c r="BJ330" s="3"/>
      <c r="BK330" s="21">
        <v>7091</v>
      </c>
      <c r="BL330" s="3">
        <v>7086</v>
      </c>
      <c r="BM330" s="2">
        <v>5</v>
      </c>
      <c r="BN330" s="2">
        <v>5</v>
      </c>
      <c r="BO330" s="45"/>
      <c r="BP330" s="2">
        <f>BN330+BO330</f>
        <v>5</v>
      </c>
      <c r="BQ330" s="2">
        <f>BM330/BL330*1000</f>
        <v>0.70561670900366924</v>
      </c>
      <c r="BR330" s="2">
        <f>BP330/BL330*1000</f>
        <v>0.70561670900366924</v>
      </c>
      <c r="BS330" s="2"/>
      <c r="BT330" s="7">
        <v>7152</v>
      </c>
      <c r="BU330" s="3">
        <v>7140</v>
      </c>
      <c r="BV330" s="2">
        <f>BT330-BU330</f>
        <v>12</v>
      </c>
      <c r="BW330" s="2">
        <v>12</v>
      </c>
      <c r="BX330" s="61"/>
      <c r="BY330" s="2">
        <f>BW330+BX330</f>
        <v>12</v>
      </c>
      <c r="BZ330" s="2">
        <f>BV330/BU330*1000</f>
        <v>1.680672268907563</v>
      </c>
      <c r="CA330" s="2">
        <f>BY330/BU330*1000</f>
        <v>1.680672268907563</v>
      </c>
      <c r="CB330" s="2"/>
      <c r="CC330" s="105">
        <v>7175</v>
      </c>
      <c r="CD330" s="3">
        <v>7152</v>
      </c>
      <c r="CE330" s="2">
        <f>CC330-CD330</f>
        <v>23</v>
      </c>
      <c r="CF330" s="2">
        <v>23</v>
      </c>
      <c r="CG330" s="61"/>
      <c r="CH330" s="2">
        <f>CF330+CG330</f>
        <v>23</v>
      </c>
      <c r="CI330" s="2">
        <f>CE330/CD330*1000</f>
        <v>3.2158836689038033</v>
      </c>
      <c r="CJ330" s="2">
        <f>CH330/CD330*1000</f>
        <v>3.2158836689038033</v>
      </c>
      <c r="CK330" s="2"/>
      <c r="CL330" s="105">
        <v>7199</v>
      </c>
      <c r="CM330" s="3">
        <v>7199</v>
      </c>
      <c r="CN330" s="2">
        <f>CL330-CM330</f>
        <v>0</v>
      </c>
      <c r="CO330" s="2">
        <f>CN330</f>
        <v>0</v>
      </c>
      <c r="CP330" s="61"/>
      <c r="CQ330" s="2">
        <f>CO330+CP330</f>
        <v>0</v>
      </c>
      <c r="CR330" s="2">
        <f>CN330/CM330*1000</f>
        <v>0</v>
      </c>
      <c r="CS330" s="2">
        <f>CQ330/CM330*1000</f>
        <v>0</v>
      </c>
      <c r="CT330" s="2"/>
      <c r="CU330" s="132">
        <v>7190</v>
      </c>
      <c r="CV330" s="3">
        <v>7183</v>
      </c>
      <c r="CW330" s="2">
        <f>CU330-CV330</f>
        <v>7</v>
      </c>
      <c r="CX330" s="2">
        <f>CW330</f>
        <v>7</v>
      </c>
      <c r="CY330" s="61"/>
      <c r="CZ330" s="2">
        <f>CX330+CY330</f>
        <v>7</v>
      </c>
      <c r="DA330" s="2">
        <f>CW330/CV330*1000</f>
        <v>0.97452317972991787</v>
      </c>
      <c r="DB330" s="2">
        <f>CZ330/CV330*1000</f>
        <v>0.97452317972991787</v>
      </c>
      <c r="DC330" s="2"/>
      <c r="DD330" s="132">
        <v>7259</v>
      </c>
      <c r="DE330" s="3">
        <v>7259</v>
      </c>
      <c r="DF330" s="2">
        <f>DD330-DE330</f>
        <v>0</v>
      </c>
      <c r="DG330" s="2">
        <f>DF330</f>
        <v>0</v>
      </c>
      <c r="DH330" s="61"/>
      <c r="DI330" s="2">
        <f>DG330+DH330</f>
        <v>0</v>
      </c>
      <c r="DJ330" s="2">
        <f>DF330/DE330*1000</f>
        <v>0</v>
      </c>
      <c r="DK330" s="2">
        <f>DI330/DE330*1000</f>
        <v>0</v>
      </c>
      <c r="DL330" s="2"/>
      <c r="DM330" s="132">
        <v>7258</v>
      </c>
      <c r="DN330" s="2">
        <v>7253</v>
      </c>
      <c r="DO330" s="3">
        <f>DM330-DN330</f>
        <v>5</v>
      </c>
      <c r="DP330" s="3">
        <f>DO330/DN330*1000</f>
        <v>0.68936991589687024</v>
      </c>
      <c r="DQ330" s="2"/>
      <c r="DR330" s="132">
        <v>7291</v>
      </c>
      <c r="DS330" s="2">
        <v>7270</v>
      </c>
      <c r="DT330" s="3">
        <f>DR330-DS330</f>
        <v>21</v>
      </c>
      <c r="DU330" s="3">
        <f>DT330/DS330*1000</f>
        <v>2.8885832187070153</v>
      </c>
      <c r="DV330" s="2"/>
      <c r="DW330" s="2"/>
      <c r="DX330" s="77">
        <f>BP330</f>
        <v>5</v>
      </c>
      <c r="DY330" s="83">
        <f>BY330</f>
        <v>12</v>
      </c>
      <c r="DZ330" s="83">
        <f>CH330</f>
        <v>23</v>
      </c>
      <c r="EA330" s="81">
        <f>CQ330</f>
        <v>0</v>
      </c>
      <c r="EB330" s="81">
        <f>CZ330</f>
        <v>7</v>
      </c>
      <c r="EC330" s="81">
        <f>DI330</f>
        <v>0</v>
      </c>
      <c r="ED330" s="81">
        <f>DO330</f>
        <v>5</v>
      </c>
      <c r="EE330" s="81">
        <f>DT330</f>
        <v>21</v>
      </c>
      <c r="EF330" s="2"/>
      <c r="EG330" s="77">
        <f>DX330/BL330*1000</f>
        <v>0.70561670900366924</v>
      </c>
      <c r="EH330" s="83">
        <f>DY330/BU330*1000</f>
        <v>1.680672268907563</v>
      </c>
      <c r="EI330" s="83">
        <f>DZ330/CD330*1000</f>
        <v>3.2158836689038033</v>
      </c>
      <c r="EJ330" s="81">
        <f>EA330/CM330*1000</f>
        <v>0</v>
      </c>
      <c r="EK330" s="81">
        <f>EB330/CV330*1000</f>
        <v>0.97452317972991787</v>
      </c>
      <c r="EL330" s="81">
        <f>EC330/DN330*1000</f>
        <v>0</v>
      </c>
      <c r="EM330" s="81">
        <f>ED330/DN330*1000</f>
        <v>0.68936991589687024</v>
      </c>
      <c r="EN330" s="81">
        <f>EE330/DS330*1000</f>
        <v>2.8885832187070153</v>
      </c>
      <c r="EO330" s="2"/>
      <c r="EP330" s="83">
        <f>DY330-DX330</f>
        <v>7</v>
      </c>
      <c r="EQ330" s="83">
        <f>DZ330-DY330</f>
        <v>11</v>
      </c>
      <c r="ER330" s="83">
        <f>EA330-DZ330</f>
        <v>-23</v>
      </c>
      <c r="ES330" s="83">
        <f>EB330-EA330</f>
        <v>7</v>
      </c>
      <c r="ET330" s="83">
        <f>EC330-EB330</f>
        <v>-7</v>
      </c>
      <c r="EU330" s="83">
        <f>ED330-EC330</f>
        <v>5</v>
      </c>
      <c r="EV330" s="83">
        <f>EE330-ED330</f>
        <v>16</v>
      </c>
      <c r="EW330" s="2">
        <f>EU330+EV330</f>
        <v>21</v>
      </c>
      <c r="EX330" s="2">
        <f>SUM(ES330:EV330)</f>
        <v>21</v>
      </c>
      <c r="EY330" s="54"/>
      <c r="EZ330" s="77">
        <f>BR330</f>
        <v>0.70561670900366924</v>
      </c>
      <c r="FA330" s="83">
        <f>CA330</f>
        <v>1.680672268907563</v>
      </c>
      <c r="FB330" s="83">
        <f>CJ330</f>
        <v>3.2158836689038033</v>
      </c>
      <c r="FC330" s="81">
        <f>CS330</f>
        <v>0</v>
      </c>
      <c r="FD330" s="83">
        <f>DB330</f>
        <v>0.97452317972991787</v>
      </c>
      <c r="FE330" s="83">
        <f>DP330</f>
        <v>0.68936991589687024</v>
      </c>
      <c r="FF330" s="83">
        <f>DP330</f>
        <v>0.68936991589687024</v>
      </c>
      <c r="FG330" s="83">
        <f>DU330</f>
        <v>2.8885832187070153</v>
      </c>
      <c r="FH330" s="2">
        <f>EW330/DE330*1000</f>
        <v>2.8929604628736745</v>
      </c>
      <c r="FI330" s="2">
        <f>EX330/CM330*1000</f>
        <v>2.9170718155299347</v>
      </c>
      <c r="FJ330" s="2"/>
      <c r="FK330" s="3">
        <f>EE330</f>
        <v>21</v>
      </c>
    </row>
    <row r="331" spans="1:167" ht="12" customHeight="1" x14ac:dyDescent="0.25">
      <c r="A331" s="2">
        <v>3</v>
      </c>
      <c r="B331" s="10" t="s">
        <v>151</v>
      </c>
      <c r="C331" s="197">
        <v>56044</v>
      </c>
      <c r="D331" s="10"/>
      <c r="E331" s="2" t="s">
        <v>510</v>
      </c>
      <c r="F331" s="33"/>
      <c r="G331" s="33"/>
      <c r="H331" s="33"/>
      <c r="I331" s="33"/>
      <c r="J331" s="33"/>
      <c r="K331" s="33"/>
      <c r="L331" s="33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61"/>
      <c r="X331" s="45"/>
      <c r="Y331" s="3">
        <v>13</v>
      </c>
      <c r="Z331" s="147">
        <v>3</v>
      </c>
      <c r="AA331" s="3">
        <f>SUM(Y331:Z331)</f>
        <v>16</v>
      </c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188">
        <f>AV331</f>
        <v>0</v>
      </c>
      <c r="BB331" s="2">
        <f>AW331</f>
        <v>0</v>
      </c>
      <c r="BC331" s="2">
        <f>AX331</f>
        <v>0</v>
      </c>
      <c r="BD331" s="147">
        <f>AY331</f>
        <v>0</v>
      </c>
      <c r="BE331" s="3">
        <f>EK331</f>
        <v>3.3356741573033708</v>
      </c>
      <c r="BF331" s="188">
        <f>BA331/CV331*1000</f>
        <v>0</v>
      </c>
      <c r="BG331" s="2">
        <f>BB331/CV331*1000</f>
        <v>0</v>
      </c>
      <c r="BH331" s="2">
        <f>BC331/CV331*1000</f>
        <v>0</v>
      </c>
      <c r="BI331" s="147">
        <f>BD331/CV331*1000</f>
        <v>0</v>
      </c>
      <c r="BJ331" s="3"/>
      <c r="BK331" s="21">
        <v>5708</v>
      </c>
      <c r="BL331" s="3">
        <v>5692</v>
      </c>
      <c r="BM331" s="2">
        <v>16</v>
      </c>
      <c r="BN331" s="2">
        <v>16</v>
      </c>
      <c r="BO331" s="45"/>
      <c r="BP331" s="2">
        <f>BN331+BO331</f>
        <v>16</v>
      </c>
      <c r="BQ331" s="2">
        <f>BM331/BL331*1000</f>
        <v>2.8109627547434997</v>
      </c>
      <c r="BR331" s="2">
        <f>BP331/BL331*1000</f>
        <v>2.8109627547434997</v>
      </c>
      <c r="BS331" s="2"/>
      <c r="BT331" s="7">
        <v>5716</v>
      </c>
      <c r="BU331" s="3">
        <v>5674</v>
      </c>
      <c r="BV331" s="2">
        <f>BT331-BU331</f>
        <v>42</v>
      </c>
      <c r="BW331" s="2">
        <v>42</v>
      </c>
      <c r="BX331" s="61"/>
      <c r="BY331" s="2">
        <f>BW331+BX331</f>
        <v>42</v>
      </c>
      <c r="BZ331" s="2">
        <f>BV331/BU331*1000</f>
        <v>7.4021854071201973</v>
      </c>
      <c r="CA331" s="2">
        <f>BY331/BU331*1000</f>
        <v>7.4021854071201973</v>
      </c>
      <c r="CB331" s="2"/>
      <c r="CC331" s="105">
        <v>5760</v>
      </c>
      <c r="CD331" s="3">
        <v>5747</v>
      </c>
      <c r="CE331" s="2">
        <f>CC331-CD331</f>
        <v>13</v>
      </c>
      <c r="CF331" s="2">
        <v>13</v>
      </c>
      <c r="CG331" s="61"/>
      <c r="CH331" s="2">
        <f>CF331+CG331</f>
        <v>13</v>
      </c>
      <c r="CI331" s="2">
        <f>CE331/CD331*1000</f>
        <v>2.2620497650948321</v>
      </c>
      <c r="CJ331" s="2">
        <f>CH331/CD331*1000</f>
        <v>2.2620497650948321</v>
      </c>
      <c r="CK331" s="2"/>
      <c r="CL331" s="105">
        <v>5759</v>
      </c>
      <c r="CM331" s="3">
        <v>5748</v>
      </c>
      <c r="CN331" s="2">
        <f>CL331-CM331</f>
        <v>11</v>
      </c>
      <c r="CO331" s="2">
        <f>CN331</f>
        <v>11</v>
      </c>
      <c r="CP331" s="61"/>
      <c r="CQ331" s="2">
        <f>CO331+CP331</f>
        <v>11</v>
      </c>
      <c r="CR331" s="2">
        <f>CN331/CM331*1000</f>
        <v>1.9137091162143354</v>
      </c>
      <c r="CS331" s="2">
        <f>CQ331/CM331*1000</f>
        <v>1.9137091162143354</v>
      </c>
      <c r="CT331" s="2"/>
      <c r="CU331" s="132">
        <v>5715</v>
      </c>
      <c r="CV331" s="3">
        <v>5696</v>
      </c>
      <c r="CW331" s="2">
        <f>CU331-CV331</f>
        <v>19</v>
      </c>
      <c r="CX331" s="2">
        <f>CW331</f>
        <v>19</v>
      </c>
      <c r="CY331" s="61"/>
      <c r="CZ331" s="2">
        <f>CX331+CY331</f>
        <v>19</v>
      </c>
      <c r="DA331" s="2">
        <f>CW331/CV331*1000</f>
        <v>3.3356741573033708</v>
      </c>
      <c r="DB331" s="2">
        <f>CZ331/CV331*1000</f>
        <v>3.3356741573033708</v>
      </c>
      <c r="DC331" s="2"/>
      <c r="DD331" s="132">
        <v>5784</v>
      </c>
      <c r="DE331" s="3">
        <v>5765</v>
      </c>
      <c r="DF331" s="2">
        <f>DD331-DE331</f>
        <v>19</v>
      </c>
      <c r="DG331" s="2">
        <f>DF331</f>
        <v>19</v>
      </c>
      <c r="DH331" s="61"/>
      <c r="DI331" s="2">
        <f>DG331+DH331</f>
        <v>19</v>
      </c>
      <c r="DJ331" s="2">
        <f>DF331/DE331*1000</f>
        <v>3.295750216825672</v>
      </c>
      <c r="DK331" s="2">
        <f>DI331/DE331*1000</f>
        <v>3.295750216825672</v>
      </c>
      <c r="DL331" s="2"/>
      <c r="DM331" s="132">
        <v>5863</v>
      </c>
      <c r="DN331" s="2">
        <v>5851</v>
      </c>
      <c r="DO331" s="3">
        <f>DM331-DN331</f>
        <v>12</v>
      </c>
      <c r="DP331" s="3">
        <f>DO331/DN331*1000</f>
        <v>2.0509314647068879</v>
      </c>
      <c r="DQ331" s="2"/>
      <c r="DR331" s="132">
        <v>5836</v>
      </c>
      <c r="DS331" s="2">
        <v>5834</v>
      </c>
      <c r="DT331" s="3">
        <f>DR331-DS331</f>
        <v>2</v>
      </c>
      <c r="DU331" s="3">
        <f>DT331/DS331*1000</f>
        <v>0.34281796366129585</v>
      </c>
      <c r="DV331" s="2"/>
      <c r="DW331" s="2"/>
      <c r="DX331" s="77">
        <f>BP331</f>
        <v>16</v>
      </c>
      <c r="DY331" s="83">
        <f>BY331</f>
        <v>42</v>
      </c>
      <c r="DZ331" s="83">
        <f>CH331</f>
        <v>13</v>
      </c>
      <c r="EA331" s="81">
        <f>CQ331</f>
        <v>11</v>
      </c>
      <c r="EB331" s="81">
        <f>CZ331</f>
        <v>19</v>
      </c>
      <c r="EC331" s="81">
        <f>DI331</f>
        <v>19</v>
      </c>
      <c r="ED331" s="81">
        <f>DO331</f>
        <v>12</v>
      </c>
      <c r="EE331" s="81">
        <f>DT331</f>
        <v>2</v>
      </c>
      <c r="EF331" s="2"/>
      <c r="EG331" s="77">
        <f>DX331/BL331*1000</f>
        <v>2.8109627547434997</v>
      </c>
      <c r="EH331" s="83">
        <f>DY331/BU331*1000</f>
        <v>7.4021854071201973</v>
      </c>
      <c r="EI331" s="83">
        <f>DZ331/CD331*1000</f>
        <v>2.2620497650948321</v>
      </c>
      <c r="EJ331" s="81">
        <f>EA331/CM331*1000</f>
        <v>1.9137091162143354</v>
      </c>
      <c r="EK331" s="81">
        <f>EB331/CV331*1000</f>
        <v>3.3356741573033708</v>
      </c>
      <c r="EL331" s="81">
        <f>EC331/DN331*1000</f>
        <v>3.2473081524525722</v>
      </c>
      <c r="EM331" s="81">
        <f>ED331/DN331*1000</f>
        <v>2.0509314647068879</v>
      </c>
      <c r="EN331" s="81">
        <f>EE331/DS331*1000</f>
        <v>0.34281796366129585</v>
      </c>
      <c r="EO331" s="2"/>
      <c r="EP331" s="83">
        <f>DY331-DX331</f>
        <v>26</v>
      </c>
      <c r="EQ331" s="83">
        <f>DZ331-DY331</f>
        <v>-29</v>
      </c>
      <c r="ER331" s="83">
        <f>EA331-DZ331</f>
        <v>-2</v>
      </c>
      <c r="ES331" s="83">
        <f>EB331-EA331</f>
        <v>8</v>
      </c>
      <c r="ET331" s="83">
        <f>EC331-EB331</f>
        <v>0</v>
      </c>
      <c r="EU331" s="83">
        <f>ED331-EC331</f>
        <v>-7</v>
      </c>
      <c r="EV331" s="83">
        <f>EE331-ED331</f>
        <v>-10</v>
      </c>
      <c r="EW331" s="2">
        <f>EU331+EV331</f>
        <v>-17</v>
      </c>
      <c r="EX331" s="2">
        <f>SUM(ES331:EV331)</f>
        <v>-9</v>
      </c>
      <c r="EY331" s="54"/>
      <c r="EZ331" s="77">
        <f>BR331</f>
        <v>2.8109627547434997</v>
      </c>
      <c r="FA331" s="83">
        <f>CA331</f>
        <v>7.4021854071201973</v>
      </c>
      <c r="FB331" s="83">
        <f>CJ331</f>
        <v>2.2620497650948321</v>
      </c>
      <c r="FC331" s="81">
        <f>CS331</f>
        <v>1.9137091162143354</v>
      </c>
      <c r="FD331" s="83">
        <f>DB331</f>
        <v>3.3356741573033708</v>
      </c>
      <c r="FE331" s="83">
        <f>DP331</f>
        <v>2.0509314647068879</v>
      </c>
      <c r="FF331" s="83">
        <f>DP331</f>
        <v>2.0509314647068879</v>
      </c>
      <c r="FG331" s="83">
        <f>DU331</f>
        <v>0.34281796366129585</v>
      </c>
      <c r="FH331" s="2">
        <f>EW331/DE331*1000</f>
        <v>-2.948829141370338</v>
      </c>
      <c r="FI331" s="2">
        <f>EX331/CM331*1000</f>
        <v>-1.5657620041753655</v>
      </c>
      <c r="FJ331" s="2"/>
      <c r="FK331" s="3">
        <f>EE331</f>
        <v>2</v>
      </c>
    </row>
    <row r="332" spans="1:167" ht="12" customHeight="1" x14ac:dyDescent="0.25">
      <c r="A332" s="2">
        <v>1</v>
      </c>
      <c r="B332" s="10" t="s">
        <v>150</v>
      </c>
      <c r="C332" s="197">
        <v>44034</v>
      </c>
      <c r="D332" s="10"/>
      <c r="E332" s="2" t="s">
        <v>511</v>
      </c>
      <c r="F332" s="33"/>
      <c r="G332" s="33"/>
      <c r="H332" s="33"/>
      <c r="I332" s="33"/>
      <c r="J332" s="33"/>
      <c r="K332" s="33"/>
      <c r="L332" s="33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61"/>
      <c r="X332" s="45"/>
      <c r="Y332" s="3">
        <v>17</v>
      </c>
      <c r="Z332" s="147">
        <v>11</v>
      </c>
      <c r="AA332" s="3">
        <f>SUM(Y332:Z332)</f>
        <v>28</v>
      </c>
      <c r="AB332" s="184"/>
      <c r="AC332" s="184" t="s">
        <v>694</v>
      </c>
      <c r="AD332" s="184"/>
      <c r="AE332" s="184"/>
      <c r="AF332" s="184"/>
      <c r="AG332" s="184"/>
      <c r="AH332" s="184"/>
      <c r="AI332" s="184"/>
      <c r="AJ332" s="184"/>
      <c r="AK332" s="184">
        <v>17</v>
      </c>
      <c r="AL332" s="184" t="s">
        <v>694</v>
      </c>
      <c r="AM332" s="184" t="s">
        <v>694</v>
      </c>
      <c r="AN332" s="184" t="s">
        <v>694</v>
      </c>
      <c r="AO332" s="184"/>
      <c r="AP332" s="184" t="s">
        <v>694</v>
      </c>
      <c r="AQ332" s="184"/>
      <c r="AR332" s="184"/>
      <c r="AS332" s="184" t="s">
        <v>694</v>
      </c>
      <c r="AT332" s="184" t="s">
        <v>694</v>
      </c>
      <c r="AU332" s="3">
        <f>SUM(AB332:AT332)</f>
        <v>17</v>
      </c>
      <c r="AV332" s="184">
        <f>SUM(AB332:AJ332)</f>
        <v>0</v>
      </c>
      <c r="AW332" s="184">
        <f>SUM(AK332:AL332)</f>
        <v>17</v>
      </c>
      <c r="AX332" s="184">
        <f>SUM(AM332:AT332)</f>
        <v>0</v>
      </c>
      <c r="AY332" s="3">
        <f>SUM(AV332:AX332)</f>
        <v>17</v>
      </c>
      <c r="AZ332" s="3"/>
      <c r="BA332" s="2">
        <f>AV332</f>
        <v>0</v>
      </c>
      <c r="BB332" s="2">
        <f>AW332</f>
        <v>17</v>
      </c>
      <c r="BC332" s="2">
        <f>AX332</f>
        <v>0</v>
      </c>
      <c r="BD332" s="3">
        <f>AY332</f>
        <v>17</v>
      </c>
      <c r="BE332" s="3">
        <f>EK332</f>
        <v>0.8137432188065099</v>
      </c>
      <c r="BF332" s="2">
        <f>BA332/CV332*1000</f>
        <v>0</v>
      </c>
      <c r="BG332" s="2">
        <f>BB332/CV332*1000</f>
        <v>0.76853526220614832</v>
      </c>
      <c r="BH332" s="2">
        <f>BC332/CV332*1000</f>
        <v>0</v>
      </c>
      <c r="BI332" s="3">
        <f>BD332/CV332*1000</f>
        <v>0.76853526220614832</v>
      </c>
      <c r="BJ332" s="3"/>
      <c r="BK332" s="21">
        <v>21791</v>
      </c>
      <c r="BL332" s="3">
        <v>21785</v>
      </c>
      <c r="BM332" s="2">
        <v>6</v>
      </c>
      <c r="BN332" s="2">
        <v>6</v>
      </c>
      <c r="BO332" s="45"/>
      <c r="BP332" s="2">
        <f>BN332+BO332</f>
        <v>6</v>
      </c>
      <c r="BQ332" s="2">
        <f>BM332/BL332*1000</f>
        <v>0.27541886619233413</v>
      </c>
      <c r="BR332" s="2">
        <f>BP332/BL332*1000</f>
        <v>0.27541886619233413</v>
      </c>
      <c r="BS332" s="2"/>
      <c r="BT332" s="7">
        <v>21918</v>
      </c>
      <c r="BU332" s="3">
        <v>21911</v>
      </c>
      <c r="BV332" s="2">
        <f>BT332-BU332</f>
        <v>7</v>
      </c>
      <c r="BW332" s="2">
        <v>7</v>
      </c>
      <c r="BX332" s="61"/>
      <c r="BY332" s="2">
        <f>BW332+BX332</f>
        <v>7</v>
      </c>
      <c r="BZ332" s="2">
        <f>BV332/BU332*1000</f>
        <v>0.31947423668477021</v>
      </c>
      <c r="CA332" s="2">
        <f>BY332/BU332*1000</f>
        <v>0.31947423668477021</v>
      </c>
      <c r="CB332" s="2"/>
      <c r="CC332" s="105">
        <v>21917</v>
      </c>
      <c r="CD332" s="3">
        <v>21903</v>
      </c>
      <c r="CE332" s="2">
        <f>CC332-CD332</f>
        <v>14</v>
      </c>
      <c r="CF332" s="2">
        <v>14</v>
      </c>
      <c r="CG332" s="61"/>
      <c r="CH332" s="2">
        <f>CF332+CG332</f>
        <v>14</v>
      </c>
      <c r="CI332" s="2">
        <f>CE332/CD332*1000</f>
        <v>0.6391818472355385</v>
      </c>
      <c r="CJ332" s="2">
        <f>CH332/CD332*1000</f>
        <v>0.6391818472355385</v>
      </c>
      <c r="CK332" s="2"/>
      <c r="CL332" s="105">
        <v>22080</v>
      </c>
      <c r="CM332" s="3">
        <v>22083</v>
      </c>
      <c r="CN332" s="2">
        <f>CL332-CM332</f>
        <v>-3</v>
      </c>
      <c r="CO332" s="2">
        <f>CN332</f>
        <v>-3</v>
      </c>
      <c r="CP332" s="61"/>
      <c r="CQ332" s="2">
        <f>CO332+CP332</f>
        <v>-3</v>
      </c>
      <c r="CR332" s="2">
        <f>CN332/CM332*1000</f>
        <v>-0.13585110718652355</v>
      </c>
      <c r="CS332" s="2">
        <f>CQ332/CM332*1000</f>
        <v>-0.13585110718652355</v>
      </c>
      <c r="CT332" s="2"/>
      <c r="CU332" s="132">
        <v>22138</v>
      </c>
      <c r="CV332" s="3">
        <v>22120</v>
      </c>
      <c r="CW332" s="2">
        <f>CU332-CV332</f>
        <v>18</v>
      </c>
      <c r="CX332" s="2">
        <f>CW332</f>
        <v>18</v>
      </c>
      <c r="CY332" s="61"/>
      <c r="CZ332" s="2">
        <f>CX332+CY332</f>
        <v>18</v>
      </c>
      <c r="DA332" s="2">
        <f>CW332/CV332*1000</f>
        <v>0.8137432188065099</v>
      </c>
      <c r="DB332" s="2">
        <f>CZ332/CV332*1000</f>
        <v>0.8137432188065099</v>
      </c>
      <c r="DC332" s="2"/>
      <c r="DD332" s="132">
        <v>22232</v>
      </c>
      <c r="DE332" s="3">
        <v>22216</v>
      </c>
      <c r="DF332" s="2">
        <f>DD332-DE332</f>
        <v>16</v>
      </c>
      <c r="DG332" s="2">
        <f>DF332</f>
        <v>16</v>
      </c>
      <c r="DH332" s="61"/>
      <c r="DI332" s="2">
        <f>DG332+DH332</f>
        <v>16</v>
      </c>
      <c r="DJ332" s="2">
        <f>DF332/DE332*1000</f>
        <v>0.72020165646380996</v>
      </c>
      <c r="DK332" s="2">
        <f>DI332/DE332*1000</f>
        <v>0.72020165646380996</v>
      </c>
      <c r="DL332" s="2"/>
      <c r="DM332" s="132">
        <v>22306</v>
      </c>
      <c r="DN332" s="2">
        <v>22299</v>
      </c>
      <c r="DO332" s="3">
        <f>DM332-DN332</f>
        <v>7</v>
      </c>
      <c r="DP332" s="3">
        <f>DO332/DN332*1000</f>
        <v>0.31391542221624286</v>
      </c>
      <c r="DQ332" s="2"/>
      <c r="DR332" s="132">
        <v>22478</v>
      </c>
      <c r="DS332" s="2">
        <v>22486</v>
      </c>
      <c r="DT332" s="3">
        <f>DR332-DS332</f>
        <v>-8</v>
      </c>
      <c r="DU332" s="3">
        <f>DT332/DS332*1000</f>
        <v>-0.35577692786622789</v>
      </c>
      <c r="DV332" s="2"/>
      <c r="DW332" s="2"/>
      <c r="DX332" s="77">
        <f>BP332</f>
        <v>6</v>
      </c>
      <c r="DY332" s="83">
        <f>BY332</f>
        <v>7</v>
      </c>
      <c r="DZ332" s="83">
        <f>CH332</f>
        <v>14</v>
      </c>
      <c r="EA332" s="81">
        <f>CQ332</f>
        <v>-3</v>
      </c>
      <c r="EB332" s="81">
        <f>CZ332</f>
        <v>18</v>
      </c>
      <c r="EC332" s="81">
        <f>DI332</f>
        <v>16</v>
      </c>
      <c r="ED332" s="81">
        <f>DO332</f>
        <v>7</v>
      </c>
      <c r="EE332" s="81">
        <f>DT332</f>
        <v>-8</v>
      </c>
      <c r="EF332" s="2"/>
      <c r="EG332" s="77">
        <f>DX332/BL332*1000</f>
        <v>0.27541886619233413</v>
      </c>
      <c r="EH332" s="83">
        <f>DY332/BU332*1000</f>
        <v>0.31947423668477021</v>
      </c>
      <c r="EI332" s="83">
        <f>DZ332/CD332*1000</f>
        <v>0.6391818472355385</v>
      </c>
      <c r="EJ332" s="81">
        <f>EA332/CM332*1000</f>
        <v>-0.13585110718652355</v>
      </c>
      <c r="EK332" s="81">
        <f>EB332/CV332*1000</f>
        <v>0.8137432188065099</v>
      </c>
      <c r="EL332" s="81">
        <f>EC332/DN332*1000</f>
        <v>0.71752096506569807</v>
      </c>
      <c r="EM332" s="81">
        <f>ED332/DN332*1000</f>
        <v>0.31391542221624286</v>
      </c>
      <c r="EN332" s="81">
        <f>EE332/DS332*1000</f>
        <v>-0.35577692786622789</v>
      </c>
      <c r="EO332" s="2"/>
      <c r="EP332" s="83">
        <f>DY332-DX332</f>
        <v>1</v>
      </c>
      <c r="EQ332" s="83">
        <f>DZ332-DY332</f>
        <v>7</v>
      </c>
      <c r="ER332" s="83">
        <f>EA332-DZ332</f>
        <v>-17</v>
      </c>
      <c r="ES332" s="83">
        <f>EB332-EA332</f>
        <v>21</v>
      </c>
      <c r="ET332" s="83">
        <f>EC332-EB332</f>
        <v>-2</v>
      </c>
      <c r="EU332" s="83">
        <f>ED332-EC332</f>
        <v>-9</v>
      </c>
      <c r="EV332" s="83">
        <f>EE332-ED332</f>
        <v>-15</v>
      </c>
      <c r="EW332" s="2">
        <f>EU332+EV332</f>
        <v>-24</v>
      </c>
      <c r="EX332" s="2">
        <f>SUM(ES332:EV332)</f>
        <v>-5</v>
      </c>
      <c r="EY332" s="54"/>
      <c r="EZ332" s="77">
        <f>BR332</f>
        <v>0.27541886619233413</v>
      </c>
      <c r="FA332" s="83">
        <f>CA332</f>
        <v>0.31947423668477021</v>
      </c>
      <c r="FB332" s="83">
        <f>CJ332</f>
        <v>0.6391818472355385</v>
      </c>
      <c r="FC332" s="81">
        <f>CS332</f>
        <v>-0.13585110718652355</v>
      </c>
      <c r="FD332" s="83">
        <f>DB332</f>
        <v>0.8137432188065099</v>
      </c>
      <c r="FE332" s="83">
        <f>DP332</f>
        <v>0.31391542221624286</v>
      </c>
      <c r="FF332" s="83">
        <f>DP332</f>
        <v>0.31391542221624286</v>
      </c>
      <c r="FG332" s="83">
        <f>DU332</f>
        <v>-0.35577692786622789</v>
      </c>
      <c r="FH332" s="2">
        <f>EW332/DE332*1000</f>
        <v>-1.0803024846957148</v>
      </c>
      <c r="FI332" s="2">
        <f>EX332/CM332*1000</f>
        <v>-0.22641851197753929</v>
      </c>
      <c r="FJ332" s="2"/>
      <c r="FK332" s="3">
        <f>EE332</f>
        <v>-8</v>
      </c>
    </row>
    <row r="333" spans="1:167" ht="12" customHeight="1" x14ac:dyDescent="0.25">
      <c r="A333" s="2">
        <v>1</v>
      </c>
      <c r="B333" s="10" t="s">
        <v>150</v>
      </c>
      <c r="C333" s="197">
        <v>46014</v>
      </c>
      <c r="D333" s="10"/>
      <c r="E333" s="2" t="s">
        <v>512</v>
      </c>
      <c r="F333" s="33"/>
      <c r="G333" s="33"/>
      <c r="H333" s="33"/>
      <c r="I333" s="33"/>
      <c r="J333" s="33"/>
      <c r="K333" s="33"/>
      <c r="L333" s="33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61"/>
      <c r="X333" s="45"/>
      <c r="Y333" s="3">
        <v>31</v>
      </c>
      <c r="Z333" s="147">
        <v>13</v>
      </c>
      <c r="AA333" s="3">
        <f>SUM(Y333:Z333)</f>
        <v>44</v>
      </c>
      <c r="AB333" s="184"/>
      <c r="AC333" s="184" t="s">
        <v>694</v>
      </c>
      <c r="AD333" s="184"/>
      <c r="AE333" s="184"/>
      <c r="AF333" s="184"/>
      <c r="AG333" s="184"/>
      <c r="AH333" s="184"/>
      <c r="AI333" s="184"/>
      <c r="AJ333" s="184"/>
      <c r="AK333" s="184">
        <v>31</v>
      </c>
      <c r="AL333" s="184" t="s">
        <v>694</v>
      </c>
      <c r="AM333" s="184" t="s">
        <v>694</v>
      </c>
      <c r="AN333" s="184" t="s">
        <v>694</v>
      </c>
      <c r="AO333" s="184"/>
      <c r="AP333" s="184" t="s">
        <v>694</v>
      </c>
      <c r="AQ333" s="184"/>
      <c r="AR333" s="184"/>
      <c r="AS333" s="184" t="s">
        <v>694</v>
      </c>
      <c r="AT333" s="184" t="s">
        <v>694</v>
      </c>
      <c r="AU333" s="3">
        <f>SUM(AB333:AT333)</f>
        <v>31</v>
      </c>
      <c r="AV333" s="184">
        <f>SUM(AB333:AJ333)</f>
        <v>0</v>
      </c>
      <c r="AW333" s="184">
        <f>SUM(AK333:AL333)</f>
        <v>31</v>
      </c>
      <c r="AX333" s="184">
        <f>SUM(AM333:AT333)</f>
        <v>0</v>
      </c>
      <c r="AY333" s="3">
        <f>SUM(AV333:AX333)</f>
        <v>31</v>
      </c>
      <c r="AZ333" s="3"/>
      <c r="BA333" s="2">
        <f>AV333</f>
        <v>0</v>
      </c>
      <c r="BB333" s="2">
        <f>AW333</f>
        <v>31</v>
      </c>
      <c r="BC333" s="2">
        <f>AX333</f>
        <v>0</v>
      </c>
      <c r="BD333" s="3">
        <f>AY333</f>
        <v>31</v>
      </c>
      <c r="BE333" s="3">
        <f>EK333</f>
        <v>0.91090376424825825</v>
      </c>
      <c r="BF333" s="2">
        <f>BA333/CV333*1000</f>
        <v>0</v>
      </c>
      <c r="BG333" s="2">
        <f>BB333/CV333*1000</f>
        <v>0.76318964031610825</v>
      </c>
      <c r="BH333" s="2">
        <f>BC333/CV333*1000</f>
        <v>0</v>
      </c>
      <c r="BI333" s="3">
        <f>BD333/CV333*1000</f>
        <v>0.76318964031610825</v>
      </c>
      <c r="BJ333" s="3"/>
      <c r="BK333" s="21">
        <v>39967</v>
      </c>
      <c r="BL333" s="3">
        <v>39886</v>
      </c>
      <c r="BM333" s="2">
        <v>81</v>
      </c>
      <c r="BN333" s="2">
        <v>81</v>
      </c>
      <c r="BO333" s="45"/>
      <c r="BP333" s="2">
        <f>BN333+BO333</f>
        <v>81</v>
      </c>
      <c r="BQ333" s="2">
        <f>BM333/BL333*1000</f>
        <v>2.0307877450734595</v>
      </c>
      <c r="BR333" s="2">
        <f>BP333/BL333*1000</f>
        <v>2.0307877450734595</v>
      </c>
      <c r="BS333" s="2"/>
      <c r="BT333" s="7">
        <v>40181</v>
      </c>
      <c r="BU333" s="3">
        <v>40089</v>
      </c>
      <c r="BV333" s="2">
        <f>BT333-BU333</f>
        <v>92</v>
      </c>
      <c r="BW333" s="2">
        <v>92</v>
      </c>
      <c r="BX333" s="61"/>
      <c r="BY333" s="2">
        <f>BW333+BX333</f>
        <v>92</v>
      </c>
      <c r="BZ333" s="2">
        <f>BV333/BU333*1000</f>
        <v>2.2948938611589211</v>
      </c>
      <c r="CA333" s="2">
        <f>BY333/BU333*1000</f>
        <v>2.2948938611589211</v>
      </c>
      <c r="CB333" s="2"/>
      <c r="CC333" s="105">
        <v>40379</v>
      </c>
      <c r="CD333" s="3">
        <v>40328</v>
      </c>
      <c r="CE333" s="2">
        <f>CC333-CD333</f>
        <v>51</v>
      </c>
      <c r="CF333" s="2">
        <v>51</v>
      </c>
      <c r="CG333" s="61"/>
      <c r="CH333" s="2">
        <f>CF333+CG333</f>
        <v>51</v>
      </c>
      <c r="CI333" s="2">
        <f>CE333/CD333*1000</f>
        <v>1.2646300337234675</v>
      </c>
      <c r="CJ333" s="2">
        <f>CH333/CD333*1000</f>
        <v>1.2646300337234675</v>
      </c>
      <c r="CK333" s="2"/>
      <c r="CL333" s="105">
        <v>40507</v>
      </c>
      <c r="CM333" s="3">
        <v>40491</v>
      </c>
      <c r="CN333" s="2">
        <f>CL333-CM333</f>
        <v>16</v>
      </c>
      <c r="CO333" s="2">
        <f>CN333</f>
        <v>16</v>
      </c>
      <c r="CP333" s="61"/>
      <c r="CQ333" s="2">
        <f>CO333+CP333</f>
        <v>16</v>
      </c>
      <c r="CR333" s="2">
        <f>CN333/CM333*1000</f>
        <v>0.39514953940381814</v>
      </c>
      <c r="CS333" s="2">
        <f>CQ333/CM333*1000</f>
        <v>0.39514953940381814</v>
      </c>
      <c r="CT333" s="2"/>
      <c r="CU333" s="132">
        <v>40656</v>
      </c>
      <c r="CV333" s="3">
        <v>40619</v>
      </c>
      <c r="CW333" s="2">
        <f>CU333-CV333</f>
        <v>37</v>
      </c>
      <c r="CX333" s="2">
        <f>CW333</f>
        <v>37</v>
      </c>
      <c r="CY333" s="61"/>
      <c r="CZ333" s="2">
        <f>CX333+CY333</f>
        <v>37</v>
      </c>
      <c r="DA333" s="2">
        <f>CW333/CV333*1000</f>
        <v>0.91090376424825825</v>
      </c>
      <c r="DB333" s="2">
        <f>CZ333/CV333*1000</f>
        <v>0.91090376424825825</v>
      </c>
      <c r="DC333" s="2"/>
      <c r="DD333" s="132">
        <v>41082</v>
      </c>
      <c r="DE333" s="3">
        <v>41048</v>
      </c>
      <c r="DF333" s="2">
        <f>DD333-DE333</f>
        <v>34</v>
      </c>
      <c r="DG333" s="2">
        <f>DF333</f>
        <v>34</v>
      </c>
      <c r="DH333" s="61"/>
      <c r="DI333" s="2">
        <f>DG333+DH333</f>
        <v>34</v>
      </c>
      <c r="DJ333" s="2">
        <f>DF333/DE333*1000</f>
        <v>0.82829857727538492</v>
      </c>
      <c r="DK333" s="2">
        <f>DI333/DE333*1000</f>
        <v>0.82829857727538492</v>
      </c>
      <c r="DL333" s="2"/>
      <c r="DM333" s="132">
        <v>41453</v>
      </c>
      <c r="DN333" s="2">
        <v>41421</v>
      </c>
      <c r="DO333" s="3">
        <f>DM333-DN333</f>
        <v>32</v>
      </c>
      <c r="DP333" s="3">
        <f>DO333/DN333*1000</f>
        <v>0.77255498418676516</v>
      </c>
      <c r="DQ333" s="2"/>
      <c r="DR333" s="132">
        <v>41688</v>
      </c>
      <c r="DS333" s="2">
        <v>41686</v>
      </c>
      <c r="DT333" s="3">
        <f>DR333-DS333</f>
        <v>2</v>
      </c>
      <c r="DU333" s="3">
        <f>DT333/DS333*1000</f>
        <v>4.7977738329415147E-2</v>
      </c>
      <c r="DV333" s="2"/>
      <c r="DW333" s="2"/>
      <c r="DX333" s="77">
        <f>BP333</f>
        <v>81</v>
      </c>
      <c r="DY333" s="83">
        <f>BY333</f>
        <v>92</v>
      </c>
      <c r="DZ333" s="83">
        <f>CH333</f>
        <v>51</v>
      </c>
      <c r="EA333" s="81">
        <f>CQ333</f>
        <v>16</v>
      </c>
      <c r="EB333" s="81">
        <f>CZ333</f>
        <v>37</v>
      </c>
      <c r="EC333" s="81">
        <f>DI333</f>
        <v>34</v>
      </c>
      <c r="ED333" s="81">
        <f>DO333</f>
        <v>32</v>
      </c>
      <c r="EE333" s="81">
        <f>DT333</f>
        <v>2</v>
      </c>
      <c r="EF333" s="2"/>
      <c r="EG333" s="77">
        <f>DX333/BL333*1000</f>
        <v>2.0307877450734595</v>
      </c>
      <c r="EH333" s="83">
        <f>DY333/BU333*1000</f>
        <v>2.2948938611589211</v>
      </c>
      <c r="EI333" s="83">
        <f>DZ333/CD333*1000</f>
        <v>1.2646300337234675</v>
      </c>
      <c r="EJ333" s="81">
        <f>EA333/CM333*1000</f>
        <v>0.39514953940381814</v>
      </c>
      <c r="EK333" s="81">
        <f>EB333/CV333*1000</f>
        <v>0.91090376424825825</v>
      </c>
      <c r="EL333" s="81">
        <f>EC333/DN333*1000</f>
        <v>0.820839670698438</v>
      </c>
      <c r="EM333" s="81">
        <f>ED333/DN333*1000</f>
        <v>0.77255498418676516</v>
      </c>
      <c r="EN333" s="81">
        <f>EE333/DS333*1000</f>
        <v>4.7977738329415147E-2</v>
      </c>
      <c r="EO333" s="2"/>
      <c r="EP333" s="83">
        <f>DY333-DX333</f>
        <v>11</v>
      </c>
      <c r="EQ333" s="83">
        <f>DZ333-DY333</f>
        <v>-41</v>
      </c>
      <c r="ER333" s="83">
        <f>EA333-DZ333</f>
        <v>-35</v>
      </c>
      <c r="ES333" s="83">
        <f>EB333-EA333</f>
        <v>21</v>
      </c>
      <c r="ET333" s="83">
        <f>EC333-EB333</f>
        <v>-3</v>
      </c>
      <c r="EU333" s="83">
        <f>ED333-EC333</f>
        <v>-2</v>
      </c>
      <c r="EV333" s="83">
        <f>EE333-ED333</f>
        <v>-30</v>
      </c>
      <c r="EW333" s="2">
        <f>EU333+EV333</f>
        <v>-32</v>
      </c>
      <c r="EX333" s="2">
        <f>SUM(ES333:EV333)</f>
        <v>-14</v>
      </c>
      <c r="EY333" s="54"/>
      <c r="EZ333" s="77">
        <f>BR333</f>
        <v>2.0307877450734595</v>
      </c>
      <c r="FA333" s="83">
        <f>CA333</f>
        <v>2.2948938611589211</v>
      </c>
      <c r="FB333" s="83">
        <f>CJ333</f>
        <v>1.2646300337234675</v>
      </c>
      <c r="FC333" s="81">
        <f>CS333</f>
        <v>0.39514953940381814</v>
      </c>
      <c r="FD333" s="83">
        <f>DB333</f>
        <v>0.91090376424825825</v>
      </c>
      <c r="FE333" s="83">
        <f>DP333</f>
        <v>0.77255498418676516</v>
      </c>
      <c r="FF333" s="83">
        <f>DP333</f>
        <v>0.77255498418676516</v>
      </c>
      <c r="FG333" s="83">
        <f>DU333</f>
        <v>4.7977738329415147E-2</v>
      </c>
      <c r="FH333" s="2">
        <f>EW333/DE333*1000</f>
        <v>-0.77957513155330338</v>
      </c>
      <c r="FI333" s="2">
        <f>EX333/CM333*1000</f>
        <v>-0.34575584697834089</v>
      </c>
      <c r="FJ333" s="2"/>
      <c r="FK333" s="3">
        <f>EE333</f>
        <v>2</v>
      </c>
    </row>
    <row r="334" spans="1:167" ht="12" customHeight="1" x14ac:dyDescent="0.25">
      <c r="A334" s="2">
        <v>1</v>
      </c>
      <c r="B334" s="10" t="s">
        <v>153</v>
      </c>
      <c r="C334" s="197">
        <v>72020</v>
      </c>
      <c r="D334" s="10"/>
      <c r="E334" s="2" t="s">
        <v>513</v>
      </c>
      <c r="F334" s="33"/>
      <c r="G334" s="33"/>
      <c r="H334" s="33"/>
      <c r="I334" s="33"/>
      <c r="J334" s="33"/>
      <c r="K334" s="33"/>
      <c r="L334" s="33"/>
      <c r="M334" s="45">
        <v>945</v>
      </c>
      <c r="N334" s="45"/>
      <c r="O334" s="45"/>
      <c r="P334" s="45"/>
      <c r="Q334" s="45"/>
      <c r="R334" s="45"/>
      <c r="S334" s="45"/>
      <c r="T334" s="45"/>
      <c r="U334" s="45"/>
      <c r="V334" s="45"/>
      <c r="W334" s="61"/>
      <c r="X334" s="45">
        <f>SUM(M334:W334)</f>
        <v>945</v>
      </c>
      <c r="Y334" s="3">
        <v>24</v>
      </c>
      <c r="Z334" s="147">
        <v>12</v>
      </c>
      <c r="AA334" s="3">
        <f>SUM(Y334:Z334)</f>
        <v>36</v>
      </c>
      <c r="AB334" s="184" t="s">
        <v>694</v>
      </c>
      <c r="AC334" s="184" t="s">
        <v>694</v>
      </c>
      <c r="AD334" s="184"/>
      <c r="AE334" s="184"/>
      <c r="AF334" s="184"/>
      <c r="AG334" s="184"/>
      <c r="AH334" s="184"/>
      <c r="AI334" s="184"/>
      <c r="AJ334" s="184"/>
      <c r="AK334" s="184">
        <v>28</v>
      </c>
      <c r="AL334" s="184"/>
      <c r="AM334" s="184" t="s">
        <v>694</v>
      </c>
      <c r="AN334" s="184" t="s">
        <v>694</v>
      </c>
      <c r="AO334" s="184"/>
      <c r="AP334" s="184"/>
      <c r="AQ334" s="184"/>
      <c r="AR334" s="184"/>
      <c r="AS334" s="184" t="s">
        <v>694</v>
      </c>
      <c r="AT334" s="184"/>
      <c r="AU334" s="3">
        <f>SUM(AB334:AT334)</f>
        <v>28</v>
      </c>
      <c r="AV334" s="184">
        <f>SUM(AB334:AJ334)</f>
        <v>0</v>
      </c>
      <c r="AW334" s="184">
        <f>SUM(AK334:AL334)</f>
        <v>28</v>
      </c>
      <c r="AX334" s="184">
        <f>SUM(AM334:AT334)</f>
        <v>0</v>
      </c>
      <c r="AY334" s="3">
        <f>SUM(AV334:AX334)</f>
        <v>28</v>
      </c>
      <c r="AZ334" s="3"/>
      <c r="BA334" s="2">
        <f>AV334</f>
        <v>0</v>
      </c>
      <c r="BB334" s="2">
        <f>AW334</f>
        <v>28</v>
      </c>
      <c r="BC334" s="2">
        <f>AX334</f>
        <v>0</v>
      </c>
      <c r="BD334" s="3">
        <f>AY334</f>
        <v>28</v>
      </c>
      <c r="BE334" s="3">
        <f>EK334</f>
        <v>1.296978629329403</v>
      </c>
      <c r="BF334" s="2">
        <f>BA334/CV334*1000</f>
        <v>0</v>
      </c>
      <c r="BG334" s="2">
        <f>BB334/CV334*1000</f>
        <v>0.82535003684598385</v>
      </c>
      <c r="BH334" s="2">
        <f>BC334/CV334*1000</f>
        <v>0</v>
      </c>
      <c r="BI334" s="3">
        <f>BD334/CV334*1000</f>
        <v>0.82535003684598385</v>
      </c>
      <c r="BJ334" s="3"/>
      <c r="BK334" s="21">
        <v>33448</v>
      </c>
      <c r="BL334" s="3">
        <v>33401</v>
      </c>
      <c r="BM334" s="2">
        <v>47</v>
      </c>
      <c r="BN334" s="2">
        <v>47</v>
      </c>
      <c r="BO334" s="45"/>
      <c r="BP334" s="2">
        <f>BN334+BO334</f>
        <v>47</v>
      </c>
      <c r="BQ334" s="2">
        <f>BM334/BL334*1000</f>
        <v>1.4071434986976437</v>
      </c>
      <c r="BR334" s="2">
        <f>BP334/BL334*1000</f>
        <v>1.4071434986976437</v>
      </c>
      <c r="BS334" s="2"/>
      <c r="BT334" s="7">
        <v>33673</v>
      </c>
      <c r="BU334" s="3">
        <v>33624</v>
      </c>
      <c r="BV334" s="2">
        <f>BT334-BU334</f>
        <v>49</v>
      </c>
      <c r="BW334" s="2">
        <v>49</v>
      </c>
      <c r="BX334" s="61"/>
      <c r="BY334" s="2">
        <f>BW334+BX334</f>
        <v>49</v>
      </c>
      <c r="BZ334" s="2">
        <f>BV334/BU334*1000</f>
        <v>1.4572924101832025</v>
      </c>
      <c r="CA334" s="2">
        <f>BY334/BU334*1000</f>
        <v>1.4572924101832025</v>
      </c>
      <c r="CB334" s="2"/>
      <c r="CC334" s="105">
        <v>33766</v>
      </c>
      <c r="CD334" s="3">
        <v>33742</v>
      </c>
      <c r="CE334" s="2">
        <f>CC334-CD334</f>
        <v>24</v>
      </c>
      <c r="CF334" s="2">
        <v>24</v>
      </c>
      <c r="CG334" s="61"/>
      <c r="CH334" s="2">
        <f>CF334+CG334</f>
        <v>24</v>
      </c>
      <c r="CI334" s="2">
        <f>CE334/CD334*1000</f>
        <v>0.71127971074625107</v>
      </c>
      <c r="CJ334" s="2">
        <f>CH334/CD334*1000</f>
        <v>0.71127971074625107</v>
      </c>
      <c r="CK334" s="2"/>
      <c r="CL334" s="105">
        <v>33863</v>
      </c>
      <c r="CM334" s="3">
        <v>33835</v>
      </c>
      <c r="CN334" s="2">
        <f>CL334-CM334</f>
        <v>28</v>
      </c>
      <c r="CO334" s="2">
        <f>CN334</f>
        <v>28</v>
      </c>
      <c r="CP334" s="61"/>
      <c r="CQ334" s="2">
        <f>CO334+CP334</f>
        <v>28</v>
      </c>
      <c r="CR334" s="2">
        <f>CN334/CM334*1000</f>
        <v>0.82754544111127526</v>
      </c>
      <c r="CS334" s="2">
        <f>CQ334/CM334*1000</f>
        <v>0.82754544111127526</v>
      </c>
      <c r="CT334" s="2"/>
      <c r="CU334" s="132">
        <v>33969</v>
      </c>
      <c r="CV334" s="3">
        <v>33925</v>
      </c>
      <c r="CW334" s="2">
        <f>CU334-CV334</f>
        <v>44</v>
      </c>
      <c r="CX334" s="2">
        <f>CW334</f>
        <v>44</v>
      </c>
      <c r="CY334" s="61"/>
      <c r="CZ334" s="2">
        <f>CX334+CY334</f>
        <v>44</v>
      </c>
      <c r="DA334" s="2">
        <f>CW334/CV334*1000</f>
        <v>1.296978629329403</v>
      </c>
      <c r="DB334" s="2">
        <f>CZ334/CV334*1000</f>
        <v>1.296978629329403</v>
      </c>
      <c r="DC334" s="2"/>
      <c r="DD334" s="132">
        <v>34004</v>
      </c>
      <c r="DE334" s="3">
        <v>33981</v>
      </c>
      <c r="DF334" s="2">
        <f>DD334-DE334</f>
        <v>23</v>
      </c>
      <c r="DG334" s="2">
        <f>DF334</f>
        <v>23</v>
      </c>
      <c r="DH334" s="61"/>
      <c r="DI334" s="2">
        <f>DG334+DH334</f>
        <v>23</v>
      </c>
      <c r="DJ334" s="2">
        <f>DF334/DE334*1000</f>
        <v>0.67684882728583617</v>
      </c>
      <c r="DK334" s="2">
        <f>DI334/DE334*1000</f>
        <v>0.67684882728583617</v>
      </c>
      <c r="DL334" s="2"/>
      <c r="DM334" s="132">
        <v>34038</v>
      </c>
      <c r="DN334" s="2">
        <v>34024</v>
      </c>
      <c r="DO334" s="3">
        <f>DM334-DN334</f>
        <v>14</v>
      </c>
      <c r="DP334" s="3">
        <f>DO334/DN334*1000</f>
        <v>0.41147425346814015</v>
      </c>
      <c r="DQ334" s="2"/>
      <c r="DR334" s="132">
        <v>34083</v>
      </c>
      <c r="DS334" s="2">
        <v>34043</v>
      </c>
      <c r="DT334" s="3">
        <f>DR334-DS334</f>
        <v>40</v>
      </c>
      <c r="DU334" s="3">
        <f>DT334/DS334*1000</f>
        <v>1.1749845783274093</v>
      </c>
      <c r="DV334" s="2"/>
      <c r="DW334" s="2"/>
      <c r="DX334" s="77">
        <f>BP334</f>
        <v>47</v>
      </c>
      <c r="DY334" s="83">
        <f>BY334</f>
        <v>49</v>
      </c>
      <c r="DZ334" s="83">
        <f>CH334</f>
        <v>24</v>
      </c>
      <c r="EA334" s="81">
        <f>CQ334</f>
        <v>28</v>
      </c>
      <c r="EB334" s="81">
        <f>CZ334</f>
        <v>44</v>
      </c>
      <c r="EC334" s="81">
        <f>DI334</f>
        <v>23</v>
      </c>
      <c r="ED334" s="81">
        <f>DO334</f>
        <v>14</v>
      </c>
      <c r="EE334" s="81">
        <f>DT334</f>
        <v>40</v>
      </c>
      <c r="EF334" s="2"/>
      <c r="EG334" s="77">
        <f>DX334/BL334*1000</f>
        <v>1.4071434986976437</v>
      </c>
      <c r="EH334" s="83">
        <f>DY334/BU334*1000</f>
        <v>1.4572924101832025</v>
      </c>
      <c r="EI334" s="83">
        <f>DZ334/CD334*1000</f>
        <v>0.71127971074625107</v>
      </c>
      <c r="EJ334" s="81">
        <f>EA334/CM334*1000</f>
        <v>0.82754544111127526</v>
      </c>
      <c r="EK334" s="81">
        <f>EB334/CV334*1000</f>
        <v>1.296978629329403</v>
      </c>
      <c r="EL334" s="81">
        <f>EC334/DN334*1000</f>
        <v>0.67599341641194444</v>
      </c>
      <c r="EM334" s="81">
        <f>ED334/DN334*1000</f>
        <v>0.41147425346814015</v>
      </c>
      <c r="EN334" s="81">
        <f>EE334/DS334*1000</f>
        <v>1.1749845783274093</v>
      </c>
      <c r="EO334" s="2"/>
      <c r="EP334" s="83">
        <f>DY334-DX334</f>
        <v>2</v>
      </c>
      <c r="EQ334" s="83">
        <f>DZ334-DY334</f>
        <v>-25</v>
      </c>
      <c r="ER334" s="83">
        <f>EA334-DZ334</f>
        <v>4</v>
      </c>
      <c r="ES334" s="83">
        <f>EB334-EA334</f>
        <v>16</v>
      </c>
      <c r="ET334" s="83">
        <f>EC334-EB334</f>
        <v>-21</v>
      </c>
      <c r="EU334" s="83">
        <f>ED334-EC334</f>
        <v>-9</v>
      </c>
      <c r="EV334" s="83">
        <f>EE334-ED334</f>
        <v>26</v>
      </c>
      <c r="EW334" s="2">
        <f>EU334+EV334</f>
        <v>17</v>
      </c>
      <c r="EX334" s="2">
        <f>SUM(ES334:EV334)</f>
        <v>12</v>
      </c>
      <c r="EY334" s="54"/>
      <c r="EZ334" s="77">
        <f>BR334</f>
        <v>1.4071434986976437</v>
      </c>
      <c r="FA334" s="83">
        <f>CA334</f>
        <v>1.4572924101832025</v>
      </c>
      <c r="FB334" s="83">
        <f>CJ334</f>
        <v>0.71127971074625107</v>
      </c>
      <c r="FC334" s="81">
        <f>CS334</f>
        <v>0.82754544111127526</v>
      </c>
      <c r="FD334" s="83">
        <f>DB334</f>
        <v>1.296978629329403</v>
      </c>
      <c r="FE334" s="83">
        <f>DP334</f>
        <v>0.41147425346814015</v>
      </c>
      <c r="FF334" s="83">
        <f>DP334</f>
        <v>0.41147425346814015</v>
      </c>
      <c r="FG334" s="83">
        <f>DU334</f>
        <v>1.1749845783274093</v>
      </c>
      <c r="FH334" s="2">
        <f>EW334/DE334*1000</f>
        <v>0.50027956799387885</v>
      </c>
      <c r="FI334" s="2">
        <f>EX334/CM334*1000</f>
        <v>0.35466233190483226</v>
      </c>
      <c r="FJ334" s="2"/>
      <c r="FK334" s="3">
        <f>EE334</f>
        <v>40</v>
      </c>
    </row>
    <row r="335" spans="1:167" ht="12" customHeight="1" x14ac:dyDescent="0.25">
      <c r="A335" s="2">
        <v>1</v>
      </c>
      <c r="B335" s="10" t="s">
        <v>147</v>
      </c>
      <c r="C335" s="197">
        <v>23045</v>
      </c>
      <c r="D335" s="10"/>
      <c r="E335" s="2" t="s">
        <v>514</v>
      </c>
      <c r="F335" s="33"/>
      <c r="G335" s="33"/>
      <c r="H335" s="33"/>
      <c r="I335" s="33"/>
      <c r="J335" s="33"/>
      <c r="K335" s="33"/>
      <c r="L335" s="33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61"/>
      <c r="X335" s="45"/>
      <c r="Y335" s="3">
        <v>14</v>
      </c>
      <c r="Z335" s="147">
        <v>9</v>
      </c>
      <c r="AA335" s="3">
        <f>SUM(Y335:Z335)</f>
        <v>23</v>
      </c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>
        <v>5</v>
      </c>
      <c r="AL335" s="184"/>
      <c r="AM335" s="184"/>
      <c r="AN335" s="184"/>
      <c r="AO335" s="184"/>
      <c r="AP335" s="184"/>
      <c r="AQ335" s="184"/>
      <c r="AR335" s="184"/>
      <c r="AS335" s="184"/>
      <c r="AT335" s="184"/>
      <c r="AU335" s="3">
        <f>SUM(AB335:AT335)</f>
        <v>5</v>
      </c>
      <c r="AV335" s="184">
        <f>SUM(AB335:AJ335)</f>
        <v>0</v>
      </c>
      <c r="AW335" s="184">
        <f>SUM(AK335:AL335)</f>
        <v>5</v>
      </c>
      <c r="AX335" s="184">
        <f>SUM(AM335:AT335)</f>
        <v>0</v>
      </c>
      <c r="AY335" s="3">
        <f>SUM(AV335:AX335)</f>
        <v>5</v>
      </c>
      <c r="AZ335" s="3"/>
      <c r="BA335" s="2">
        <f>AV335</f>
        <v>0</v>
      </c>
      <c r="BB335" s="2">
        <f>AW335</f>
        <v>5</v>
      </c>
      <c r="BC335" s="2">
        <f>AX335</f>
        <v>0</v>
      </c>
      <c r="BD335" s="3">
        <f>AY335</f>
        <v>5</v>
      </c>
      <c r="BE335" s="3">
        <f>EK335</f>
        <v>0.10942116205274099</v>
      </c>
      <c r="BF335" s="2">
        <f>BA335/CV335*1000</f>
        <v>0</v>
      </c>
      <c r="BG335" s="2">
        <f>BB335/CV335*1000</f>
        <v>0.27355290513185249</v>
      </c>
      <c r="BH335" s="2">
        <f>BC335/CV335*1000</f>
        <v>0</v>
      </c>
      <c r="BI335" s="3">
        <f>BD335/CV335*1000</f>
        <v>0.27355290513185249</v>
      </c>
      <c r="BJ335" s="3"/>
      <c r="BK335" s="21">
        <v>17882</v>
      </c>
      <c r="BL335" s="3">
        <v>17857</v>
      </c>
      <c r="BM335" s="2">
        <v>25</v>
      </c>
      <c r="BN335" s="2">
        <v>25</v>
      </c>
      <c r="BO335" s="45"/>
      <c r="BP335" s="2">
        <f>BN335+BO335</f>
        <v>25</v>
      </c>
      <c r="BQ335" s="2">
        <f>BM335/BL335*1000</f>
        <v>1.4000112000896008</v>
      </c>
      <c r="BR335" s="2">
        <f>BP335/BL335*1000</f>
        <v>1.4000112000896008</v>
      </c>
      <c r="BS335" s="2"/>
      <c r="BT335" s="7">
        <v>17987</v>
      </c>
      <c r="BU335" s="3">
        <v>17973</v>
      </c>
      <c r="BV335" s="2">
        <f>BT335-BU335</f>
        <v>14</v>
      </c>
      <c r="BW335" s="2">
        <v>14</v>
      </c>
      <c r="BX335" s="61"/>
      <c r="BY335" s="2">
        <f>BW335+BX335</f>
        <v>14</v>
      </c>
      <c r="BZ335" s="2">
        <f>BV335/BU335*1000</f>
        <v>0.77894619707338786</v>
      </c>
      <c r="CA335" s="2">
        <f>BY335/BU335*1000</f>
        <v>0.77894619707338786</v>
      </c>
      <c r="CB335" s="2"/>
      <c r="CC335" s="105">
        <v>18066</v>
      </c>
      <c r="CD335" s="3">
        <v>18040</v>
      </c>
      <c r="CE335" s="2">
        <f>CC335-CD335</f>
        <v>26</v>
      </c>
      <c r="CF335" s="2">
        <v>26</v>
      </c>
      <c r="CG335" s="61"/>
      <c r="CH335" s="2">
        <f>CF335+CG335</f>
        <v>26</v>
      </c>
      <c r="CI335" s="2">
        <f>CE335/CD335*1000</f>
        <v>1.4412416851441241</v>
      </c>
      <c r="CJ335" s="2">
        <f>CH335/CD335*1000</f>
        <v>1.4412416851441241</v>
      </c>
      <c r="CK335" s="2"/>
      <c r="CL335" s="105">
        <v>18249</v>
      </c>
      <c r="CM335" s="3">
        <v>18230</v>
      </c>
      <c r="CN335" s="2">
        <f>CL335-CM335</f>
        <v>19</v>
      </c>
      <c r="CO335" s="2">
        <f>CN335</f>
        <v>19</v>
      </c>
      <c r="CP335" s="61"/>
      <c r="CQ335" s="2">
        <f>CO335+CP335</f>
        <v>19</v>
      </c>
      <c r="CR335" s="2">
        <f>CN335/CM335*1000</f>
        <v>1.0422380691168402</v>
      </c>
      <c r="CS335" s="2">
        <f>CQ335/CM335*1000</f>
        <v>1.0422380691168402</v>
      </c>
      <c r="CT335" s="2"/>
      <c r="CU335" s="132">
        <v>18280</v>
      </c>
      <c r="CV335" s="3">
        <v>18278</v>
      </c>
      <c r="CW335" s="2">
        <f>CU335-CV335</f>
        <v>2</v>
      </c>
      <c r="CX335" s="2">
        <f>CW335</f>
        <v>2</v>
      </c>
      <c r="CY335" s="61"/>
      <c r="CZ335" s="2">
        <f>CX335+CY335</f>
        <v>2</v>
      </c>
      <c r="DA335" s="2">
        <f>CW335/CV335*1000</f>
        <v>0.10942116205274099</v>
      </c>
      <c r="DB335" s="2">
        <f>CZ335/CV335*1000</f>
        <v>0.10942116205274099</v>
      </c>
      <c r="DC335" s="2"/>
      <c r="DD335" s="132">
        <v>18396</v>
      </c>
      <c r="DE335" s="3">
        <v>18372</v>
      </c>
      <c r="DF335" s="2">
        <f>DD335-DE335</f>
        <v>24</v>
      </c>
      <c r="DG335" s="2">
        <f>DF335</f>
        <v>24</v>
      </c>
      <c r="DH335" s="61"/>
      <c r="DI335" s="2">
        <f>DG335+DH335</f>
        <v>24</v>
      </c>
      <c r="DJ335" s="2">
        <f>DF335/DE335*1000</f>
        <v>1.3063357282821686</v>
      </c>
      <c r="DK335" s="2">
        <f>DI335/DE335*1000</f>
        <v>1.3063357282821686</v>
      </c>
      <c r="DL335" s="2"/>
      <c r="DM335" s="132">
        <v>18628</v>
      </c>
      <c r="DN335" s="2">
        <v>18614</v>
      </c>
      <c r="DO335" s="3">
        <f>DM335-DN335</f>
        <v>14</v>
      </c>
      <c r="DP335" s="3">
        <f>DO335/DN335*1000</f>
        <v>0.75212205866552062</v>
      </c>
      <c r="DQ335" s="2"/>
      <c r="DR335" s="132">
        <v>18710</v>
      </c>
      <c r="DS335" s="2">
        <v>18751</v>
      </c>
      <c r="DT335" s="3">
        <f>DR335-DS335</f>
        <v>-41</v>
      </c>
      <c r="DU335" s="3">
        <f>DT335/DS335*1000</f>
        <v>-2.1865500506639646</v>
      </c>
      <c r="DV335" s="2"/>
      <c r="DW335" s="2"/>
      <c r="DX335" s="77">
        <f>BP335</f>
        <v>25</v>
      </c>
      <c r="DY335" s="83">
        <f>BY335</f>
        <v>14</v>
      </c>
      <c r="DZ335" s="83">
        <f>CH335</f>
        <v>26</v>
      </c>
      <c r="EA335" s="81">
        <f>CQ335</f>
        <v>19</v>
      </c>
      <c r="EB335" s="81">
        <f>CZ335</f>
        <v>2</v>
      </c>
      <c r="EC335" s="81">
        <f>DI335</f>
        <v>24</v>
      </c>
      <c r="ED335" s="81">
        <f>DO335</f>
        <v>14</v>
      </c>
      <c r="EE335" s="81">
        <f>DT335</f>
        <v>-41</v>
      </c>
      <c r="EF335" s="2"/>
      <c r="EG335" s="77">
        <f>DX335/BL335*1000</f>
        <v>1.4000112000896008</v>
      </c>
      <c r="EH335" s="83">
        <f>DY335/BU335*1000</f>
        <v>0.77894619707338786</v>
      </c>
      <c r="EI335" s="83">
        <f>DZ335/CD335*1000</f>
        <v>1.4412416851441241</v>
      </c>
      <c r="EJ335" s="81">
        <f>EA335/CM335*1000</f>
        <v>1.0422380691168402</v>
      </c>
      <c r="EK335" s="81">
        <f>EB335/CV335*1000</f>
        <v>0.10942116205274099</v>
      </c>
      <c r="EL335" s="81">
        <f>EC335/DN335*1000</f>
        <v>1.2893521005694639</v>
      </c>
      <c r="EM335" s="81">
        <f>ED335/DN335*1000</f>
        <v>0.75212205866552062</v>
      </c>
      <c r="EN335" s="81">
        <f>EE335/DS335*1000</f>
        <v>-2.1865500506639646</v>
      </c>
      <c r="EO335" s="2"/>
      <c r="EP335" s="83">
        <f>DY335-DX335</f>
        <v>-11</v>
      </c>
      <c r="EQ335" s="83">
        <f>DZ335-DY335</f>
        <v>12</v>
      </c>
      <c r="ER335" s="83">
        <f>EA335-DZ335</f>
        <v>-7</v>
      </c>
      <c r="ES335" s="83">
        <f>EB335-EA335</f>
        <v>-17</v>
      </c>
      <c r="ET335" s="83">
        <f>EC335-EB335</f>
        <v>22</v>
      </c>
      <c r="EU335" s="83">
        <f>ED335-EC335</f>
        <v>-10</v>
      </c>
      <c r="EV335" s="83">
        <f>EE335-ED335</f>
        <v>-55</v>
      </c>
      <c r="EW335" s="2">
        <f>EU335+EV335</f>
        <v>-65</v>
      </c>
      <c r="EX335" s="2">
        <f>SUM(ES335:EV335)</f>
        <v>-60</v>
      </c>
      <c r="EY335" s="54"/>
      <c r="EZ335" s="77">
        <f>BR335</f>
        <v>1.4000112000896008</v>
      </c>
      <c r="FA335" s="83">
        <f>CA335</f>
        <v>0.77894619707338786</v>
      </c>
      <c r="FB335" s="83">
        <f>CJ335</f>
        <v>1.4412416851441241</v>
      </c>
      <c r="FC335" s="81">
        <f>CS335</f>
        <v>1.0422380691168402</v>
      </c>
      <c r="FD335" s="83">
        <f>DB335</f>
        <v>0.10942116205274099</v>
      </c>
      <c r="FE335" s="83">
        <f>DP335</f>
        <v>0.75212205866552062</v>
      </c>
      <c r="FF335" s="83">
        <f>DP335</f>
        <v>0.75212205866552062</v>
      </c>
      <c r="FG335" s="83">
        <f>DU335</f>
        <v>-2.1865500506639646</v>
      </c>
      <c r="FH335" s="2">
        <f>EW335/DE335*1000</f>
        <v>-3.5379925974308732</v>
      </c>
      <c r="FI335" s="2">
        <f>EX335/CM335*1000</f>
        <v>-3.2912781130005486</v>
      </c>
      <c r="FJ335" s="2"/>
      <c r="FK335" s="3">
        <f>EE335</f>
        <v>-41</v>
      </c>
    </row>
    <row r="336" spans="1:167" ht="12" customHeight="1" x14ac:dyDescent="0.25">
      <c r="A336" s="2">
        <v>3</v>
      </c>
      <c r="B336" s="10" t="s">
        <v>152</v>
      </c>
      <c r="C336" s="197">
        <v>63048</v>
      </c>
      <c r="D336" s="10"/>
      <c r="E336" s="2" t="s">
        <v>515</v>
      </c>
      <c r="F336" s="33"/>
      <c r="G336" s="33"/>
      <c r="H336" s="33"/>
      <c r="I336" s="33"/>
      <c r="J336" s="33"/>
      <c r="K336" s="33"/>
      <c r="L336" s="33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61"/>
      <c r="X336" s="45"/>
      <c r="Y336" s="3">
        <v>5</v>
      </c>
      <c r="Z336" s="147">
        <v>3</v>
      </c>
      <c r="AA336" s="3">
        <f>SUM(Y336:Z336)</f>
        <v>8</v>
      </c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188">
        <f>AV336</f>
        <v>0</v>
      </c>
      <c r="BB336" s="2">
        <f>AW336</f>
        <v>0</v>
      </c>
      <c r="BC336" s="2">
        <f>AX336</f>
        <v>0</v>
      </c>
      <c r="BD336" s="147">
        <f>AY336</f>
        <v>0</v>
      </c>
      <c r="BE336" s="3">
        <f>EK336</f>
        <v>2.8288543140028288</v>
      </c>
      <c r="BF336" s="188">
        <f>BA336/CV336*1000</f>
        <v>0</v>
      </c>
      <c r="BG336" s="2">
        <f>BB336/CV336*1000</f>
        <v>0</v>
      </c>
      <c r="BH336" s="2">
        <f>BC336/CV336*1000</f>
        <v>0</v>
      </c>
      <c r="BI336" s="147">
        <f>BD336/CV336*1000</f>
        <v>0</v>
      </c>
      <c r="BJ336" s="3"/>
      <c r="BK336" s="21">
        <v>5537</v>
      </c>
      <c r="BL336" s="3">
        <v>5517</v>
      </c>
      <c r="BM336" s="2">
        <v>20</v>
      </c>
      <c r="BN336" s="2">
        <v>20</v>
      </c>
      <c r="BO336" s="45"/>
      <c r="BP336" s="2">
        <f>BN336+BO336</f>
        <v>20</v>
      </c>
      <c r="BQ336" s="2">
        <f>BM336/BL336*1000</f>
        <v>3.6251586006887804</v>
      </c>
      <c r="BR336" s="2">
        <f>BP336/BL336*1000</f>
        <v>3.6251586006887804</v>
      </c>
      <c r="BS336" s="2"/>
      <c r="BT336" s="7">
        <v>5591</v>
      </c>
      <c r="BU336" s="3">
        <v>5572</v>
      </c>
      <c r="BV336" s="2">
        <f>BT336-BU336</f>
        <v>19</v>
      </c>
      <c r="BW336" s="2">
        <v>19</v>
      </c>
      <c r="BX336" s="61"/>
      <c r="BY336" s="2">
        <f>BW336+BX336</f>
        <v>19</v>
      </c>
      <c r="BZ336" s="2">
        <f>BV336/BU336*1000</f>
        <v>3.4099066762383345</v>
      </c>
      <c r="CA336" s="2">
        <f>BY336/BU336*1000</f>
        <v>3.4099066762383345</v>
      </c>
      <c r="CB336" s="2"/>
      <c r="CC336" s="105">
        <v>5597</v>
      </c>
      <c r="CD336" s="3">
        <v>5580</v>
      </c>
      <c r="CE336" s="2">
        <f>CC336-CD336</f>
        <v>17</v>
      </c>
      <c r="CF336" s="2">
        <v>17</v>
      </c>
      <c r="CG336" s="61"/>
      <c r="CH336" s="2">
        <f>CF336+CG336</f>
        <v>17</v>
      </c>
      <c r="CI336" s="2">
        <f>CE336/CD336*1000</f>
        <v>3.0465949820788532</v>
      </c>
      <c r="CJ336" s="2">
        <f>CH336/CD336*1000</f>
        <v>3.0465949820788532</v>
      </c>
      <c r="CK336" s="2"/>
      <c r="CL336" s="105">
        <v>5640</v>
      </c>
      <c r="CM336" s="3">
        <v>5624</v>
      </c>
      <c r="CN336" s="2">
        <f>CL336-CM336</f>
        <v>16</v>
      </c>
      <c r="CO336" s="2">
        <f>CN336</f>
        <v>16</v>
      </c>
      <c r="CP336" s="61"/>
      <c r="CQ336" s="2">
        <f>CO336+CP336</f>
        <v>16</v>
      </c>
      <c r="CR336" s="2">
        <f>CN336/CM336*1000</f>
        <v>2.8449502133712663</v>
      </c>
      <c r="CS336" s="2">
        <f>CQ336/CM336*1000</f>
        <v>2.8449502133712663</v>
      </c>
      <c r="CT336" s="2"/>
      <c r="CU336" s="132">
        <v>5672</v>
      </c>
      <c r="CV336" s="3">
        <v>5656</v>
      </c>
      <c r="CW336" s="2">
        <f>CU336-CV336</f>
        <v>16</v>
      </c>
      <c r="CX336" s="2">
        <f>CW336</f>
        <v>16</v>
      </c>
      <c r="CY336" s="61"/>
      <c r="CZ336" s="2">
        <f>CX336+CY336</f>
        <v>16</v>
      </c>
      <c r="DA336" s="2">
        <f>CW336/CV336*1000</f>
        <v>2.8288543140028288</v>
      </c>
      <c r="DB336" s="2">
        <f>CZ336/CV336*1000</f>
        <v>2.8288543140028288</v>
      </c>
      <c r="DC336" s="2"/>
      <c r="DD336" s="132">
        <v>5691</v>
      </c>
      <c r="DE336" s="3">
        <v>5683</v>
      </c>
      <c r="DF336" s="2">
        <f>DD336-DE336</f>
        <v>8</v>
      </c>
      <c r="DG336" s="2">
        <f>DF336</f>
        <v>8</v>
      </c>
      <c r="DH336" s="61"/>
      <c r="DI336" s="2">
        <f>DG336+DH336</f>
        <v>8</v>
      </c>
      <c r="DJ336" s="2">
        <f>DF336/DE336*1000</f>
        <v>1.4077071969030441</v>
      </c>
      <c r="DK336" s="2">
        <f>DI336/DE336*1000</f>
        <v>1.4077071969030441</v>
      </c>
      <c r="DL336" s="2"/>
      <c r="DM336" s="132">
        <v>5707</v>
      </c>
      <c r="DN336" s="2">
        <v>5692</v>
      </c>
      <c r="DO336" s="3">
        <f>DM336-DN336</f>
        <v>15</v>
      </c>
      <c r="DP336" s="3">
        <f>DO336/DN336*1000</f>
        <v>2.6352775825720309</v>
      </c>
      <c r="DQ336" s="2"/>
      <c r="DR336" s="132">
        <v>5757</v>
      </c>
      <c r="DS336" s="2">
        <v>5761</v>
      </c>
      <c r="DT336" s="3">
        <f>DR336-DS336</f>
        <v>-4</v>
      </c>
      <c r="DU336" s="3">
        <f>DT336/DS336*1000</f>
        <v>-0.69432390210032979</v>
      </c>
      <c r="DV336" s="2"/>
      <c r="DW336" s="2"/>
      <c r="DX336" s="77">
        <f>BP336</f>
        <v>20</v>
      </c>
      <c r="DY336" s="83">
        <f>BY336</f>
        <v>19</v>
      </c>
      <c r="DZ336" s="83">
        <f>CH336</f>
        <v>17</v>
      </c>
      <c r="EA336" s="81">
        <f>CQ336</f>
        <v>16</v>
      </c>
      <c r="EB336" s="81">
        <f>CZ336</f>
        <v>16</v>
      </c>
      <c r="EC336" s="81">
        <f>DI336</f>
        <v>8</v>
      </c>
      <c r="ED336" s="81">
        <f>DO336</f>
        <v>15</v>
      </c>
      <c r="EE336" s="81">
        <f>DT336</f>
        <v>-4</v>
      </c>
      <c r="EF336" s="2"/>
      <c r="EG336" s="77">
        <f>DX336/BL336*1000</f>
        <v>3.6251586006887804</v>
      </c>
      <c r="EH336" s="83">
        <f>DY336/BU336*1000</f>
        <v>3.4099066762383345</v>
      </c>
      <c r="EI336" s="83">
        <f>DZ336/CD336*1000</f>
        <v>3.0465949820788532</v>
      </c>
      <c r="EJ336" s="81">
        <f>EA336/CM336*1000</f>
        <v>2.8449502133712663</v>
      </c>
      <c r="EK336" s="81">
        <f>EB336/CV336*1000</f>
        <v>2.8288543140028288</v>
      </c>
      <c r="EL336" s="81">
        <f>EC336/DN336*1000</f>
        <v>1.4054813773717498</v>
      </c>
      <c r="EM336" s="81">
        <f>ED336/DN336*1000</f>
        <v>2.6352775825720309</v>
      </c>
      <c r="EN336" s="81">
        <f>EE336/DS336*1000</f>
        <v>-0.69432390210032979</v>
      </c>
      <c r="EO336" s="2"/>
      <c r="EP336" s="83">
        <f>DY336-DX336</f>
        <v>-1</v>
      </c>
      <c r="EQ336" s="83">
        <f>DZ336-DY336</f>
        <v>-2</v>
      </c>
      <c r="ER336" s="83">
        <f>EA336-DZ336</f>
        <v>-1</v>
      </c>
      <c r="ES336" s="83">
        <f>EB336-EA336</f>
        <v>0</v>
      </c>
      <c r="ET336" s="83">
        <f>EC336-EB336</f>
        <v>-8</v>
      </c>
      <c r="EU336" s="83">
        <f>ED336-EC336</f>
        <v>7</v>
      </c>
      <c r="EV336" s="83">
        <f>EE336-ED336</f>
        <v>-19</v>
      </c>
      <c r="EW336" s="2">
        <f>EU336+EV336</f>
        <v>-12</v>
      </c>
      <c r="EX336" s="2">
        <f>SUM(ES336:EV336)</f>
        <v>-20</v>
      </c>
      <c r="EY336" s="54"/>
      <c r="EZ336" s="77">
        <f>BR336</f>
        <v>3.6251586006887804</v>
      </c>
      <c r="FA336" s="83">
        <f>CA336</f>
        <v>3.4099066762383345</v>
      </c>
      <c r="FB336" s="83">
        <f>CJ336</f>
        <v>3.0465949820788532</v>
      </c>
      <c r="FC336" s="81">
        <f>CS336</f>
        <v>2.8449502133712663</v>
      </c>
      <c r="FD336" s="83">
        <f>DB336</f>
        <v>2.8288543140028288</v>
      </c>
      <c r="FE336" s="83">
        <f>DP336</f>
        <v>2.6352775825720309</v>
      </c>
      <c r="FF336" s="83">
        <f>DP336</f>
        <v>2.6352775825720309</v>
      </c>
      <c r="FG336" s="83">
        <f>DU336</f>
        <v>-0.69432390210032979</v>
      </c>
      <c r="FH336" s="2">
        <f>EW336/DE336*1000</f>
        <v>-2.1115607953545661</v>
      </c>
      <c r="FI336" s="2">
        <f>EX336/CM336*1000</f>
        <v>-3.5561877667140824</v>
      </c>
      <c r="FJ336" s="2"/>
      <c r="FK336" s="3">
        <f>EE336</f>
        <v>-4</v>
      </c>
    </row>
    <row r="337" spans="1:168" ht="12" customHeight="1" x14ac:dyDescent="0.25">
      <c r="A337" s="2">
        <v>1</v>
      </c>
      <c r="B337" s="10" t="s">
        <v>149</v>
      </c>
      <c r="C337" s="197">
        <v>32030</v>
      </c>
      <c r="D337" s="10"/>
      <c r="E337" s="2" t="s">
        <v>516</v>
      </c>
      <c r="F337" s="33"/>
      <c r="G337" s="33"/>
      <c r="H337" s="33"/>
      <c r="I337" s="33"/>
      <c r="J337" s="33"/>
      <c r="K337" s="33"/>
      <c r="L337" s="33"/>
      <c r="M337" s="45"/>
      <c r="N337" s="138"/>
      <c r="O337" s="45"/>
      <c r="P337" s="45"/>
      <c r="Q337" s="45"/>
      <c r="R337" s="45"/>
      <c r="S337" s="45"/>
      <c r="T337" s="45"/>
      <c r="U337" s="45"/>
      <c r="V337" s="45"/>
      <c r="W337" s="61"/>
      <c r="X337" s="45"/>
      <c r="Y337" s="3">
        <v>2</v>
      </c>
      <c r="Z337" s="147">
        <v>4</v>
      </c>
      <c r="AA337" s="3">
        <f>SUM(Y337:Z337)</f>
        <v>6</v>
      </c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>
        <v>2</v>
      </c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3">
        <f>SUM(AB337:AT337)</f>
        <v>2</v>
      </c>
      <c r="AV337" s="184">
        <f>SUM(AB337:AJ337)</f>
        <v>0</v>
      </c>
      <c r="AW337" s="184">
        <f>SUM(AK337:AL337)</f>
        <v>2</v>
      </c>
      <c r="AX337" s="184">
        <f>SUM(AM337:AT337)</f>
        <v>0</v>
      </c>
      <c r="AY337" s="3">
        <f>SUM(AV337:AX337)</f>
        <v>2</v>
      </c>
      <c r="AZ337" s="3"/>
      <c r="BA337" s="2">
        <f>AV337</f>
        <v>0</v>
      </c>
      <c r="BB337" s="2">
        <f>AW337</f>
        <v>2</v>
      </c>
      <c r="BC337" s="2">
        <f>AX337</f>
        <v>0</v>
      </c>
      <c r="BD337" s="3">
        <f>AY337</f>
        <v>2</v>
      </c>
      <c r="BE337" s="3">
        <f>EK337</f>
        <v>0</v>
      </c>
      <c r="BF337" s="2">
        <f>BA337/CV337*1000</f>
        <v>0</v>
      </c>
      <c r="BG337" s="2">
        <f>BB337/CV337*1000</f>
        <v>0.61012812690665041</v>
      </c>
      <c r="BH337" s="2">
        <f>BC337/CV337*1000</f>
        <v>0</v>
      </c>
      <c r="BI337" s="3">
        <f>BD337/CV337*1000</f>
        <v>0.61012812690665041</v>
      </c>
      <c r="BJ337" s="3"/>
      <c r="BK337" s="21">
        <v>3301</v>
      </c>
      <c r="BL337" s="3">
        <v>3299</v>
      </c>
      <c r="BM337" s="2">
        <v>2</v>
      </c>
      <c r="BN337" s="2">
        <v>2</v>
      </c>
      <c r="BO337" s="45"/>
      <c r="BP337" s="2">
        <f>BN337+BO337</f>
        <v>2</v>
      </c>
      <c r="BQ337" s="2">
        <f>BM337/BL337*1000</f>
        <v>0.60624431645953325</v>
      </c>
      <c r="BR337" s="2">
        <f>BP337/BL337*1000</f>
        <v>0.60624431645953325</v>
      </c>
      <c r="BS337" s="2"/>
      <c r="BT337" s="7">
        <v>3334</v>
      </c>
      <c r="BU337" s="3">
        <v>3331</v>
      </c>
      <c r="BV337" s="2">
        <f>BT337-BU337</f>
        <v>3</v>
      </c>
      <c r="BW337" s="2">
        <v>3</v>
      </c>
      <c r="BX337" s="61"/>
      <c r="BY337" s="2">
        <f>BW337+BX337</f>
        <v>3</v>
      </c>
      <c r="BZ337" s="2">
        <f>BV337/BU337*1000</f>
        <v>0.90063044130891623</v>
      </c>
      <c r="CA337" s="2">
        <f>BY337/BU337*1000</f>
        <v>0.90063044130891623</v>
      </c>
      <c r="CB337" s="2"/>
      <c r="CC337" s="105">
        <v>3315</v>
      </c>
      <c r="CD337" s="3">
        <v>3314</v>
      </c>
      <c r="CE337" s="2">
        <f>CC337-CD337</f>
        <v>1</v>
      </c>
      <c r="CF337" s="2">
        <v>1</v>
      </c>
      <c r="CG337" s="61"/>
      <c r="CH337" s="2">
        <f>CF337+CG337</f>
        <v>1</v>
      </c>
      <c r="CI337" s="2">
        <f>CE337/CD337*1000</f>
        <v>0.30175015087507545</v>
      </c>
      <c r="CJ337" s="2">
        <f>CH337/CD337*1000</f>
        <v>0.30175015087507545</v>
      </c>
      <c r="CK337" s="2"/>
      <c r="CL337" s="105">
        <v>3281</v>
      </c>
      <c r="CM337" s="3">
        <v>3281</v>
      </c>
      <c r="CN337" s="2">
        <f>CL337-CM337</f>
        <v>0</v>
      </c>
      <c r="CO337" s="2">
        <f>CN337</f>
        <v>0</v>
      </c>
      <c r="CP337" s="61"/>
      <c r="CQ337" s="2">
        <f>CO337+CP337</f>
        <v>0</v>
      </c>
      <c r="CR337" s="2">
        <f>CN337/CM337*1000</f>
        <v>0</v>
      </c>
      <c r="CS337" s="2">
        <f>CQ337/CM337*1000</f>
        <v>0</v>
      </c>
      <c r="CT337" s="2"/>
      <c r="CU337" s="132">
        <v>3278</v>
      </c>
      <c r="CV337" s="3">
        <v>3278</v>
      </c>
      <c r="CW337" s="2">
        <f>CU337-CV337</f>
        <v>0</v>
      </c>
      <c r="CX337" s="2">
        <f>CW337</f>
        <v>0</v>
      </c>
      <c r="CY337" s="61"/>
      <c r="CZ337" s="2">
        <f>CX337+CY337</f>
        <v>0</v>
      </c>
      <c r="DA337" s="2">
        <f>CW337/CV337*1000</f>
        <v>0</v>
      </c>
      <c r="DB337" s="2">
        <f>CZ337/CV337*1000</f>
        <v>0</v>
      </c>
      <c r="DC337" s="2"/>
      <c r="DD337" s="132">
        <v>3289</v>
      </c>
      <c r="DE337" s="3">
        <v>3287</v>
      </c>
      <c r="DF337" s="2">
        <f>DD337-DE337</f>
        <v>2</v>
      </c>
      <c r="DG337" s="2">
        <f>DF337</f>
        <v>2</v>
      </c>
      <c r="DH337" s="61"/>
      <c r="DI337" s="2">
        <f>DG337+DH337</f>
        <v>2</v>
      </c>
      <c r="DJ337" s="2">
        <f>DF337/DE337*1000</f>
        <v>0.60845756008518403</v>
      </c>
      <c r="DK337" s="2">
        <f>DI337/DE337*1000</f>
        <v>0.60845756008518403</v>
      </c>
      <c r="DL337" s="2"/>
      <c r="DM337" s="132">
        <v>3289</v>
      </c>
      <c r="DN337" s="2">
        <v>3288</v>
      </c>
      <c r="DO337" s="3">
        <f>DM337-DN337</f>
        <v>1</v>
      </c>
      <c r="DP337" s="3">
        <f>DO337/DN337*1000</f>
        <v>0.30413625304136255</v>
      </c>
      <c r="DQ337" s="2"/>
      <c r="DR337" s="132">
        <v>3288</v>
      </c>
      <c r="DS337" s="2">
        <v>3292</v>
      </c>
      <c r="DT337" s="3">
        <f>DR337-DS337</f>
        <v>-4</v>
      </c>
      <c r="DU337" s="3">
        <f>DT337/DS337*1000</f>
        <v>-1.215066828675577</v>
      </c>
      <c r="DV337" s="2"/>
      <c r="DW337" s="2"/>
      <c r="DX337" s="77">
        <f>BP337</f>
        <v>2</v>
      </c>
      <c r="DY337" s="83">
        <f>BY337</f>
        <v>3</v>
      </c>
      <c r="DZ337" s="83">
        <f>CH337</f>
        <v>1</v>
      </c>
      <c r="EA337" s="81">
        <f>CQ337</f>
        <v>0</v>
      </c>
      <c r="EB337" s="81">
        <f>CZ337</f>
        <v>0</v>
      </c>
      <c r="EC337" s="81">
        <f>DI337</f>
        <v>2</v>
      </c>
      <c r="ED337" s="81">
        <f>DO337</f>
        <v>1</v>
      </c>
      <c r="EE337" s="81">
        <f>DT337</f>
        <v>-4</v>
      </c>
      <c r="EF337" s="2"/>
      <c r="EG337" s="77">
        <f>DX337/BL337*1000</f>
        <v>0.60624431645953325</v>
      </c>
      <c r="EH337" s="83">
        <f>DY337/BU337*1000</f>
        <v>0.90063044130891623</v>
      </c>
      <c r="EI337" s="83">
        <f>DZ337/CD337*1000</f>
        <v>0.30175015087507545</v>
      </c>
      <c r="EJ337" s="81">
        <f>EA337/CM337*1000</f>
        <v>0</v>
      </c>
      <c r="EK337" s="81">
        <f>EB337/CV337*1000</f>
        <v>0</v>
      </c>
      <c r="EL337" s="81">
        <f>EC337/DN337*1000</f>
        <v>0.6082725060827251</v>
      </c>
      <c r="EM337" s="81">
        <f>ED337/DN337*1000</f>
        <v>0.30413625304136255</v>
      </c>
      <c r="EN337" s="81">
        <f>EE337/DS337*1000</f>
        <v>-1.215066828675577</v>
      </c>
      <c r="EO337" s="2"/>
      <c r="EP337" s="83">
        <f>DY337-DX337</f>
        <v>1</v>
      </c>
      <c r="EQ337" s="83">
        <f>DZ337-DY337</f>
        <v>-2</v>
      </c>
      <c r="ER337" s="83">
        <f>EA337-DZ337</f>
        <v>-1</v>
      </c>
      <c r="ES337" s="83">
        <f>EB337-EA337</f>
        <v>0</v>
      </c>
      <c r="ET337" s="83">
        <f>EC337-EB337</f>
        <v>2</v>
      </c>
      <c r="EU337" s="83">
        <f>ED337-EC337</f>
        <v>-1</v>
      </c>
      <c r="EV337" s="83">
        <f>EE337-ED337</f>
        <v>-5</v>
      </c>
      <c r="EW337" s="2">
        <f>EU337+EV337</f>
        <v>-6</v>
      </c>
      <c r="EX337" s="2">
        <f>SUM(ES337:EV337)</f>
        <v>-4</v>
      </c>
      <c r="EY337" s="54"/>
      <c r="EZ337" s="77">
        <f>BR337</f>
        <v>0.60624431645953325</v>
      </c>
      <c r="FA337" s="83">
        <f>CA337</f>
        <v>0.90063044130891623</v>
      </c>
      <c r="FB337" s="83">
        <f>CJ337</f>
        <v>0.30175015087507545</v>
      </c>
      <c r="FC337" s="81">
        <f>CS337</f>
        <v>0</v>
      </c>
      <c r="FD337" s="83">
        <f>DB337</f>
        <v>0</v>
      </c>
      <c r="FE337" s="83">
        <f>DP337</f>
        <v>0.30413625304136255</v>
      </c>
      <c r="FF337" s="83">
        <f>DP337</f>
        <v>0.30413625304136255</v>
      </c>
      <c r="FG337" s="83">
        <f>DU337</f>
        <v>-1.215066828675577</v>
      </c>
      <c r="FH337" s="2">
        <f>EW337/DE337*1000</f>
        <v>-1.8253726802555521</v>
      </c>
      <c r="FI337" s="2">
        <f>EX337/CM337*1000</f>
        <v>-1.2191405059433098</v>
      </c>
      <c r="FJ337" s="2"/>
      <c r="FK337" s="3">
        <f>EE337</f>
        <v>-4</v>
      </c>
      <c r="FL337" s="43">
        <v>0</v>
      </c>
    </row>
    <row r="338" spans="1:168" ht="12" customHeight="1" x14ac:dyDescent="0.25">
      <c r="A338" s="2">
        <v>1</v>
      </c>
      <c r="B338" s="10" t="s">
        <v>147</v>
      </c>
      <c r="C338" s="197">
        <v>24066</v>
      </c>
      <c r="D338" s="10"/>
      <c r="E338" s="2" t="s">
        <v>517</v>
      </c>
      <c r="F338" s="33"/>
      <c r="G338" s="33"/>
      <c r="H338" s="33"/>
      <c r="I338" s="33"/>
      <c r="J338" s="33"/>
      <c r="K338" s="33"/>
      <c r="L338" s="33"/>
      <c r="M338" s="45">
        <v>300</v>
      </c>
      <c r="N338" s="138"/>
      <c r="O338" s="45"/>
      <c r="P338" s="45"/>
      <c r="Q338" s="45"/>
      <c r="R338" s="45"/>
      <c r="S338" s="45"/>
      <c r="T338" s="45"/>
      <c r="U338" s="45"/>
      <c r="V338" s="45"/>
      <c r="W338" s="61"/>
      <c r="X338" s="45">
        <f>SUM(M338:W338)</f>
        <v>300</v>
      </c>
      <c r="Y338" s="3">
        <v>312</v>
      </c>
      <c r="Z338" s="147"/>
      <c r="AA338" s="3">
        <f>SUM(Y338:Z338)</f>
        <v>312</v>
      </c>
      <c r="AB338" s="184">
        <v>100</v>
      </c>
      <c r="AC338" s="184"/>
      <c r="AD338" s="184"/>
      <c r="AE338" s="184"/>
      <c r="AF338" s="184"/>
      <c r="AG338" s="184"/>
      <c r="AH338" s="184"/>
      <c r="AI338" s="184"/>
      <c r="AJ338" s="184"/>
      <c r="AK338" s="184">
        <v>19</v>
      </c>
      <c r="AL338" s="184"/>
      <c r="AM338" s="184">
        <v>20</v>
      </c>
      <c r="AN338" s="184"/>
      <c r="AO338" s="184"/>
      <c r="AP338" s="184"/>
      <c r="AQ338" s="184"/>
      <c r="AR338" s="184"/>
      <c r="AS338" s="184"/>
      <c r="AT338" s="184"/>
      <c r="AU338" s="3">
        <f>SUM(AB338:AT338)</f>
        <v>139</v>
      </c>
      <c r="AV338" s="184">
        <f>SUM(AB338:AJ338)</f>
        <v>100</v>
      </c>
      <c r="AW338" s="184">
        <f>SUM(AK338:AL338)</f>
        <v>19</v>
      </c>
      <c r="AX338" s="184">
        <f>SUM(AM338:AT338)</f>
        <v>20</v>
      </c>
      <c r="AY338" s="3">
        <f>SUM(AV338:AX338)</f>
        <v>139</v>
      </c>
      <c r="AZ338" s="3"/>
      <c r="BA338" s="2">
        <f>AV338</f>
        <v>100</v>
      </c>
      <c r="BB338" s="2">
        <f>AW338</f>
        <v>19</v>
      </c>
      <c r="BC338" s="2">
        <f>AX338</f>
        <v>20</v>
      </c>
      <c r="BD338" s="3">
        <f>AY338</f>
        <v>139</v>
      </c>
      <c r="BE338" s="3">
        <f>EK338</f>
        <v>10.142273559656291</v>
      </c>
      <c r="BF338" s="2">
        <f>BA338/CV338*1000</f>
        <v>7.0432455275390895</v>
      </c>
      <c r="BG338" s="2">
        <f>BB338/CV338*1000</f>
        <v>1.3382166502324271</v>
      </c>
      <c r="BH338" s="2">
        <f>BC338/CV338*1000</f>
        <v>1.4086491055078181</v>
      </c>
      <c r="BI338" s="3">
        <f>BD338/CV338*1000</f>
        <v>9.7901112832793338</v>
      </c>
      <c r="BJ338" s="3"/>
      <c r="BK338" s="21">
        <v>13956</v>
      </c>
      <c r="BL338" s="3">
        <v>13956</v>
      </c>
      <c r="BM338" s="2">
        <v>0</v>
      </c>
      <c r="BN338" s="2">
        <v>0</v>
      </c>
      <c r="BO338" s="45"/>
      <c r="BP338" s="2">
        <f>BN338+BO338</f>
        <v>0</v>
      </c>
      <c r="BQ338" s="2">
        <f>BM338/BL338*1000</f>
        <v>0</v>
      </c>
      <c r="BR338" s="2">
        <f>BP338/BL338*1000</f>
        <v>0</v>
      </c>
      <c r="BS338" s="2"/>
      <c r="BT338" s="7">
        <v>14044</v>
      </c>
      <c r="BU338" s="3">
        <v>14050</v>
      </c>
      <c r="BV338" s="2">
        <f>BT338-BU338</f>
        <v>-6</v>
      </c>
      <c r="BW338" s="2">
        <v>-6</v>
      </c>
      <c r="BX338" s="61"/>
      <c r="BY338" s="2">
        <f>BW338+BX338</f>
        <v>-6</v>
      </c>
      <c r="BZ338" s="2">
        <f>BV338/BU338*1000</f>
        <v>-0.42704626334519574</v>
      </c>
      <c r="CA338" s="2">
        <f>BY338/BU338*1000</f>
        <v>-0.42704626334519574</v>
      </c>
      <c r="CB338" s="2"/>
      <c r="CC338" s="105">
        <v>14133</v>
      </c>
      <c r="CD338" s="3">
        <v>14140</v>
      </c>
      <c r="CE338" s="2">
        <f>CC338-CD338</f>
        <v>-7</v>
      </c>
      <c r="CF338" s="2">
        <v>-7</v>
      </c>
      <c r="CG338" s="61"/>
      <c r="CH338" s="2">
        <f>CF338+CG338</f>
        <v>-7</v>
      </c>
      <c r="CI338" s="2">
        <f>CE338/CD338*1000</f>
        <v>-0.49504950495049505</v>
      </c>
      <c r="CJ338" s="2">
        <f>CH338/CD338*1000</f>
        <v>-0.49504950495049505</v>
      </c>
      <c r="CK338" s="2"/>
      <c r="CL338" s="105">
        <v>14209</v>
      </c>
      <c r="CM338" s="3">
        <v>14205</v>
      </c>
      <c r="CN338" s="2">
        <f>CL338-CM338</f>
        <v>4</v>
      </c>
      <c r="CO338" s="2">
        <f>CN338</f>
        <v>4</v>
      </c>
      <c r="CP338" s="61"/>
      <c r="CQ338" s="2">
        <f>CO338+CP338</f>
        <v>4</v>
      </c>
      <c r="CR338" s="2">
        <f>CN338/CM338*1000</f>
        <v>0.28159098908834918</v>
      </c>
      <c r="CS338" s="2">
        <f>CQ338/CM338*1000</f>
        <v>0.28159098908834918</v>
      </c>
      <c r="CT338" s="2"/>
      <c r="CU338" s="132">
        <v>14342</v>
      </c>
      <c r="CV338" s="3">
        <v>14198</v>
      </c>
      <c r="CW338" s="2">
        <f>CU338-CV338</f>
        <v>144</v>
      </c>
      <c r="CX338" s="2">
        <f>CW338</f>
        <v>144</v>
      </c>
      <c r="CY338" s="61"/>
      <c r="CZ338" s="2">
        <f>CX338+CY338</f>
        <v>144</v>
      </c>
      <c r="DA338" s="2">
        <f>CW338/CV338*1000</f>
        <v>10.142273559656291</v>
      </c>
      <c r="DB338" s="2">
        <f>CZ338/CV338*1000</f>
        <v>10.142273559656291</v>
      </c>
      <c r="DC338" s="2"/>
      <c r="DD338" s="132">
        <v>14477</v>
      </c>
      <c r="DE338" s="3">
        <v>14270</v>
      </c>
      <c r="DF338" s="2">
        <f>DD338-DE338</f>
        <v>207</v>
      </c>
      <c r="DG338" s="2">
        <f>DF338</f>
        <v>207</v>
      </c>
      <c r="DH338" s="61"/>
      <c r="DI338" s="2">
        <f>DG338+DH338</f>
        <v>207</v>
      </c>
      <c r="DJ338" s="2">
        <f>DF338/DE338*1000</f>
        <v>14.505956552207428</v>
      </c>
      <c r="DK338" s="2">
        <f>DI338/DE338*1000</f>
        <v>14.505956552207428</v>
      </c>
      <c r="DL338" s="2"/>
      <c r="DM338" s="132">
        <v>14400</v>
      </c>
      <c r="DN338" s="2">
        <v>14387</v>
      </c>
      <c r="DO338" s="3">
        <f>DM338-DN338</f>
        <v>13</v>
      </c>
      <c r="DP338" s="3">
        <f>DO338/DN338*1000</f>
        <v>0.90359352192951969</v>
      </c>
      <c r="DQ338" s="2"/>
      <c r="DR338" s="132">
        <v>14530</v>
      </c>
      <c r="DS338" s="2">
        <v>14555</v>
      </c>
      <c r="DT338" s="3">
        <f>DR338-DS338</f>
        <v>-25</v>
      </c>
      <c r="DU338" s="3">
        <f>DT338/DS338*1000</f>
        <v>-1.7176228100309172</v>
      </c>
      <c r="DV338" s="2"/>
      <c r="DW338" s="2"/>
      <c r="DX338" s="77">
        <f>BP338</f>
        <v>0</v>
      </c>
      <c r="DY338" s="83">
        <f>BY338</f>
        <v>-6</v>
      </c>
      <c r="DZ338" s="83">
        <f>CH338</f>
        <v>-7</v>
      </c>
      <c r="EA338" s="81">
        <f>CQ338</f>
        <v>4</v>
      </c>
      <c r="EB338" s="81">
        <f>CZ338</f>
        <v>144</v>
      </c>
      <c r="EC338" s="81">
        <f>DI338</f>
        <v>207</v>
      </c>
      <c r="ED338" s="81">
        <f>DO338</f>
        <v>13</v>
      </c>
      <c r="EE338" s="81">
        <f>DT338</f>
        <v>-25</v>
      </c>
      <c r="EF338" s="2"/>
      <c r="EG338" s="77">
        <f>DX338/BL338*1000</f>
        <v>0</v>
      </c>
      <c r="EH338" s="83">
        <f>DY338/BU338*1000</f>
        <v>-0.42704626334519574</v>
      </c>
      <c r="EI338" s="83">
        <f>DZ338/CD338*1000</f>
        <v>-0.49504950495049505</v>
      </c>
      <c r="EJ338" s="81">
        <f>EA338/CM338*1000</f>
        <v>0.28159098908834918</v>
      </c>
      <c r="EK338" s="81">
        <f>EB338/CV338*1000</f>
        <v>10.142273559656291</v>
      </c>
      <c r="EL338" s="81">
        <f>EC338/DN338*1000</f>
        <v>14.387989156877737</v>
      </c>
      <c r="EM338" s="81">
        <f>ED338/DN338*1000</f>
        <v>0.90359352192951969</v>
      </c>
      <c r="EN338" s="81">
        <f>EE338/DS338*1000</f>
        <v>-1.7176228100309172</v>
      </c>
      <c r="EO338" s="2"/>
      <c r="EP338" s="83">
        <f>DY338-DX338</f>
        <v>-6</v>
      </c>
      <c r="EQ338" s="83">
        <f>DZ338-DY338</f>
        <v>-1</v>
      </c>
      <c r="ER338" s="83">
        <f>EA338-DZ338</f>
        <v>11</v>
      </c>
      <c r="ES338" s="83">
        <f>EB338-EA338</f>
        <v>140</v>
      </c>
      <c r="ET338" s="83">
        <f>EC338-EB338</f>
        <v>63</v>
      </c>
      <c r="EU338" s="83">
        <f>ED338-EC338</f>
        <v>-194</v>
      </c>
      <c r="EV338" s="83">
        <f>EE338-ED338</f>
        <v>-38</v>
      </c>
      <c r="EW338" s="2">
        <f>EU338+EV338</f>
        <v>-232</v>
      </c>
      <c r="EX338" s="2">
        <f>SUM(ES338:EV338)</f>
        <v>-29</v>
      </c>
      <c r="EY338" s="54"/>
      <c r="EZ338" s="77">
        <f>BR338</f>
        <v>0</v>
      </c>
      <c r="FA338" s="83">
        <f>CA338</f>
        <v>-0.42704626334519574</v>
      </c>
      <c r="FB338" s="83">
        <f>CJ338</f>
        <v>-0.49504950495049505</v>
      </c>
      <c r="FC338" s="81">
        <f>CS338</f>
        <v>0.28159098908834918</v>
      </c>
      <c r="FD338" s="83">
        <f>DB338</f>
        <v>10.142273559656291</v>
      </c>
      <c r="FE338" s="83">
        <f>DP338</f>
        <v>0.90359352192951969</v>
      </c>
      <c r="FF338" s="83">
        <f>DP338</f>
        <v>0.90359352192951969</v>
      </c>
      <c r="FG338" s="83">
        <f>DU338</f>
        <v>-1.7176228100309172</v>
      </c>
      <c r="FH338" s="2">
        <f>EW338/DE338*1000</f>
        <v>-16.257883672039245</v>
      </c>
      <c r="FI338" s="2">
        <f>EX338/CM338*1000</f>
        <v>-2.0415346708905311</v>
      </c>
      <c r="FJ338" s="2"/>
      <c r="FK338" s="3">
        <f>EE338</f>
        <v>-25</v>
      </c>
    </row>
    <row r="339" spans="1:168" ht="12" customHeight="1" x14ac:dyDescent="0.25">
      <c r="A339" s="2">
        <v>1</v>
      </c>
      <c r="B339" s="10" t="s">
        <v>153</v>
      </c>
      <c r="C339" s="197">
        <v>71037</v>
      </c>
      <c r="D339" s="10"/>
      <c r="E339" s="2" t="s">
        <v>518</v>
      </c>
      <c r="F339" s="33"/>
      <c r="G339" s="33"/>
      <c r="H339" s="33"/>
      <c r="I339" s="33"/>
      <c r="J339" s="33"/>
      <c r="K339" s="33"/>
      <c r="L339" s="33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61"/>
      <c r="X339" s="45"/>
      <c r="Y339" s="3">
        <v>11</v>
      </c>
      <c r="Z339" s="147">
        <v>8</v>
      </c>
      <c r="AA339" s="3">
        <f>SUM(Y339:Z339)</f>
        <v>19</v>
      </c>
      <c r="AB339" s="184" t="s">
        <v>694</v>
      </c>
      <c r="AC339" s="184" t="s">
        <v>694</v>
      </c>
      <c r="AD339" s="184"/>
      <c r="AE339" s="184"/>
      <c r="AF339" s="184"/>
      <c r="AG339" s="184"/>
      <c r="AH339" s="184"/>
      <c r="AI339" s="184"/>
      <c r="AJ339" s="184"/>
      <c r="AK339" s="184">
        <v>11</v>
      </c>
      <c r="AL339" s="184"/>
      <c r="AM339" s="184" t="s">
        <v>694</v>
      </c>
      <c r="AN339" s="184" t="s">
        <v>694</v>
      </c>
      <c r="AO339" s="184"/>
      <c r="AP339" s="184"/>
      <c r="AQ339" s="184"/>
      <c r="AR339" s="184"/>
      <c r="AS339" s="184" t="s">
        <v>694</v>
      </c>
      <c r="AT339" s="184"/>
      <c r="AU339" s="3">
        <f>SUM(AB339:AT339)</f>
        <v>11</v>
      </c>
      <c r="AV339" s="184">
        <f>SUM(AB339:AJ339)</f>
        <v>0</v>
      </c>
      <c r="AW339" s="184">
        <f>SUM(AK339:AL339)</f>
        <v>11</v>
      </c>
      <c r="AX339" s="184">
        <f>SUM(AM339:AT339)</f>
        <v>0</v>
      </c>
      <c r="AY339" s="3">
        <f>SUM(AV339:AX339)</f>
        <v>11</v>
      </c>
      <c r="AZ339" s="3"/>
      <c r="BA339" s="2">
        <f>AV339</f>
        <v>0</v>
      </c>
      <c r="BB339" s="2">
        <f>AW339</f>
        <v>11</v>
      </c>
      <c r="BC339" s="2">
        <f>AX339</f>
        <v>0</v>
      </c>
      <c r="BD339" s="3">
        <f>AY339</f>
        <v>11</v>
      </c>
      <c r="BE339" s="3">
        <f>EK339</f>
        <v>0.89004518690948931</v>
      </c>
      <c r="BF339" s="2">
        <f>BA339/CV339*1000</f>
        <v>0</v>
      </c>
      <c r="BG339" s="2">
        <f>BB339/CV339*1000</f>
        <v>0.75311515815418317</v>
      </c>
      <c r="BH339" s="2">
        <f>BC339/CV339*1000</f>
        <v>0</v>
      </c>
      <c r="BI339" s="3">
        <f>BD339/CV339*1000</f>
        <v>0.75311515815418317</v>
      </c>
      <c r="BJ339" s="3"/>
      <c r="BK339" s="21">
        <v>14386</v>
      </c>
      <c r="BL339" s="3">
        <v>14367</v>
      </c>
      <c r="BM339" s="2">
        <v>19</v>
      </c>
      <c r="BN339" s="2">
        <v>19</v>
      </c>
      <c r="BO339" s="45"/>
      <c r="BP339" s="2">
        <f>BN339+BO339</f>
        <v>19</v>
      </c>
      <c r="BQ339" s="2">
        <f>BM339/BL339*1000</f>
        <v>1.3224751165866222</v>
      </c>
      <c r="BR339" s="2">
        <f>BP339/BL339*1000</f>
        <v>1.3224751165866222</v>
      </c>
      <c r="BS339" s="2"/>
      <c r="BT339" s="7">
        <v>14448</v>
      </c>
      <c r="BU339" s="3">
        <v>14411</v>
      </c>
      <c r="BV339" s="2">
        <f>BT339-BU339</f>
        <v>37</v>
      </c>
      <c r="BW339" s="2">
        <v>37</v>
      </c>
      <c r="BX339" s="61"/>
      <c r="BY339" s="2">
        <f>BW339+BX339</f>
        <v>37</v>
      </c>
      <c r="BZ339" s="2">
        <f>BV339/BU339*1000</f>
        <v>2.5674831725765039</v>
      </c>
      <c r="CA339" s="2">
        <f>BY339/BU339*1000</f>
        <v>2.5674831725765039</v>
      </c>
      <c r="CB339" s="2"/>
      <c r="CC339" s="105">
        <v>14552</v>
      </c>
      <c r="CD339" s="3">
        <v>14518</v>
      </c>
      <c r="CE339" s="2">
        <f>CC339-CD339</f>
        <v>34</v>
      </c>
      <c r="CF339" s="2">
        <v>34</v>
      </c>
      <c r="CG339" s="61"/>
      <c r="CH339" s="2">
        <f>CF339+CG339</f>
        <v>34</v>
      </c>
      <c r="CI339" s="2">
        <f>CE339/CD339*1000</f>
        <v>2.3419203747072599</v>
      </c>
      <c r="CJ339" s="2">
        <f>CH339/CD339*1000</f>
        <v>2.3419203747072599</v>
      </c>
      <c r="CK339" s="2"/>
      <c r="CL339" s="105">
        <v>14581</v>
      </c>
      <c r="CM339" s="3">
        <v>14568</v>
      </c>
      <c r="CN339" s="2">
        <f>CL339-CM339</f>
        <v>13</v>
      </c>
      <c r="CO339" s="2">
        <f>CN339</f>
        <v>13</v>
      </c>
      <c r="CP339" s="61"/>
      <c r="CQ339" s="2">
        <f>CO339+CP339</f>
        <v>13</v>
      </c>
      <c r="CR339" s="2">
        <f>CN339/CM339*1000</f>
        <v>0.89236683141131246</v>
      </c>
      <c r="CS339" s="2">
        <f>CQ339/CM339*1000</f>
        <v>0.89236683141131246</v>
      </c>
      <c r="CT339" s="2"/>
      <c r="CU339" s="132">
        <v>14619</v>
      </c>
      <c r="CV339" s="3">
        <v>14606</v>
      </c>
      <c r="CW339" s="2">
        <f>CU339-CV339</f>
        <v>13</v>
      </c>
      <c r="CX339" s="2">
        <f>CW339</f>
        <v>13</v>
      </c>
      <c r="CY339" s="61"/>
      <c r="CZ339" s="2">
        <f>CX339+CY339</f>
        <v>13</v>
      </c>
      <c r="DA339" s="2">
        <f>CW339/CV339*1000</f>
        <v>0.89004518690948931</v>
      </c>
      <c r="DB339" s="2">
        <f>CZ339/CV339*1000</f>
        <v>0.89004518690948931</v>
      </c>
      <c r="DC339" s="2"/>
      <c r="DD339" s="132">
        <v>14680</v>
      </c>
      <c r="DE339" s="3">
        <v>14660</v>
      </c>
      <c r="DF339" s="2">
        <f>DD339-DE339</f>
        <v>20</v>
      </c>
      <c r="DG339" s="2">
        <f>DF339</f>
        <v>20</v>
      </c>
      <c r="DH339" s="61"/>
      <c r="DI339" s="2">
        <f>DG339+DH339</f>
        <v>20</v>
      </c>
      <c r="DJ339" s="2">
        <f>DF339/DE339*1000</f>
        <v>1.3642564802182811</v>
      </c>
      <c r="DK339" s="2">
        <f>DI339/DE339*1000</f>
        <v>1.3642564802182811</v>
      </c>
      <c r="DL339" s="2"/>
      <c r="DM339" s="132">
        <v>14766</v>
      </c>
      <c r="DN339" s="2">
        <v>14742</v>
      </c>
      <c r="DO339" s="3">
        <f>DM339-DN339</f>
        <v>24</v>
      </c>
      <c r="DP339" s="3">
        <f>DO339/DN339*1000</f>
        <v>1.6280016280016278</v>
      </c>
      <c r="DQ339" s="2"/>
      <c r="DR339" s="132">
        <v>14899</v>
      </c>
      <c r="DS339" s="2">
        <v>14881</v>
      </c>
      <c r="DT339" s="3">
        <f>DR339-DS339</f>
        <v>18</v>
      </c>
      <c r="DU339" s="3">
        <f>DT339/DS339*1000</f>
        <v>1.2095961292923862</v>
      </c>
      <c r="DV339" s="2"/>
      <c r="DW339" s="2"/>
      <c r="DX339" s="77">
        <f>BP339</f>
        <v>19</v>
      </c>
      <c r="DY339" s="83">
        <f>BY339</f>
        <v>37</v>
      </c>
      <c r="DZ339" s="83">
        <f>CH339</f>
        <v>34</v>
      </c>
      <c r="EA339" s="81">
        <f>CQ339</f>
        <v>13</v>
      </c>
      <c r="EB339" s="81">
        <f>CZ339</f>
        <v>13</v>
      </c>
      <c r="EC339" s="81">
        <f>DI339</f>
        <v>20</v>
      </c>
      <c r="ED339" s="81">
        <f>DO339</f>
        <v>24</v>
      </c>
      <c r="EE339" s="81">
        <f>DT339</f>
        <v>18</v>
      </c>
      <c r="EF339" s="2"/>
      <c r="EG339" s="77">
        <f>DX339/BL339*1000</f>
        <v>1.3224751165866222</v>
      </c>
      <c r="EH339" s="83">
        <f>DY339/BU339*1000</f>
        <v>2.5674831725765039</v>
      </c>
      <c r="EI339" s="83">
        <f>DZ339/CD339*1000</f>
        <v>2.3419203747072599</v>
      </c>
      <c r="EJ339" s="81">
        <f>EA339/CM339*1000</f>
        <v>0.89236683141131246</v>
      </c>
      <c r="EK339" s="81">
        <f>EB339/CV339*1000</f>
        <v>0.89004518690948931</v>
      </c>
      <c r="EL339" s="81">
        <f>EC339/DN339*1000</f>
        <v>1.3566680233346899</v>
      </c>
      <c r="EM339" s="81">
        <f>ED339/DN339*1000</f>
        <v>1.6280016280016278</v>
      </c>
      <c r="EN339" s="81">
        <f>EE339/DS339*1000</f>
        <v>1.2095961292923862</v>
      </c>
      <c r="EO339" s="2"/>
      <c r="EP339" s="83">
        <f>DY339-DX339</f>
        <v>18</v>
      </c>
      <c r="EQ339" s="83">
        <f>DZ339-DY339</f>
        <v>-3</v>
      </c>
      <c r="ER339" s="83">
        <f>EA339-DZ339</f>
        <v>-21</v>
      </c>
      <c r="ES339" s="83">
        <f>EB339-EA339</f>
        <v>0</v>
      </c>
      <c r="ET339" s="83">
        <f>EC339-EB339</f>
        <v>7</v>
      </c>
      <c r="EU339" s="83">
        <f>ED339-EC339</f>
        <v>4</v>
      </c>
      <c r="EV339" s="83">
        <f>EE339-ED339</f>
        <v>-6</v>
      </c>
      <c r="EW339" s="2">
        <f>EU339+EV339</f>
        <v>-2</v>
      </c>
      <c r="EX339" s="2">
        <f>SUM(ES339:EV339)</f>
        <v>5</v>
      </c>
      <c r="EY339" s="54"/>
      <c r="EZ339" s="77">
        <f>BR339</f>
        <v>1.3224751165866222</v>
      </c>
      <c r="FA339" s="83">
        <f>CA339</f>
        <v>2.5674831725765039</v>
      </c>
      <c r="FB339" s="83">
        <f>CJ339</f>
        <v>2.3419203747072599</v>
      </c>
      <c r="FC339" s="81">
        <f>CS339</f>
        <v>0.89236683141131246</v>
      </c>
      <c r="FD339" s="83">
        <f>DB339</f>
        <v>0.89004518690948931</v>
      </c>
      <c r="FE339" s="83">
        <f>DP339</f>
        <v>1.6280016280016278</v>
      </c>
      <c r="FF339" s="83">
        <f>DP339</f>
        <v>1.6280016280016278</v>
      </c>
      <c r="FG339" s="83">
        <f>DU339</f>
        <v>1.2095961292923862</v>
      </c>
      <c r="FH339" s="2">
        <f>EW339/DE339*1000</f>
        <v>-0.13642564802182811</v>
      </c>
      <c r="FI339" s="2">
        <f>EX339/CM339*1000</f>
        <v>0.343218012081274</v>
      </c>
      <c r="FJ339" s="2"/>
      <c r="FK339" s="3">
        <f>EE339</f>
        <v>18</v>
      </c>
    </row>
    <row r="340" spans="1:168" ht="12" customHeight="1" x14ac:dyDescent="0.25">
      <c r="A340" s="2">
        <v>1</v>
      </c>
      <c r="B340" s="10" t="s">
        <v>150</v>
      </c>
      <c r="C340" s="197">
        <v>45064</v>
      </c>
      <c r="D340" s="10"/>
      <c r="E340" s="2" t="s">
        <v>519</v>
      </c>
      <c r="F340" s="33"/>
      <c r="G340" s="33"/>
      <c r="H340" s="33"/>
      <c r="I340" s="33"/>
      <c r="J340" s="33"/>
      <c r="K340" s="33"/>
      <c r="L340" s="33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61"/>
      <c r="X340" s="45"/>
      <c r="Y340" s="3">
        <v>2</v>
      </c>
      <c r="Z340" s="147">
        <v>9</v>
      </c>
      <c r="AA340" s="3">
        <f>SUM(Y340:Z340)</f>
        <v>11</v>
      </c>
      <c r="AB340" s="184"/>
      <c r="AC340" s="184" t="s">
        <v>694</v>
      </c>
      <c r="AD340" s="184"/>
      <c r="AE340" s="184"/>
      <c r="AF340" s="184"/>
      <c r="AG340" s="184"/>
      <c r="AH340" s="184"/>
      <c r="AI340" s="184"/>
      <c r="AJ340" s="184"/>
      <c r="AK340" s="184">
        <v>2</v>
      </c>
      <c r="AL340" s="184" t="s">
        <v>694</v>
      </c>
      <c r="AM340" s="184" t="s">
        <v>694</v>
      </c>
      <c r="AN340" s="184" t="s">
        <v>694</v>
      </c>
      <c r="AO340" s="184"/>
      <c r="AP340" s="184" t="s">
        <v>694</v>
      </c>
      <c r="AQ340" s="184"/>
      <c r="AR340" s="184"/>
      <c r="AS340" s="184" t="s">
        <v>694</v>
      </c>
      <c r="AT340" s="184" t="s">
        <v>694</v>
      </c>
      <c r="AU340" s="3">
        <f>SUM(AB340:AT340)</f>
        <v>2</v>
      </c>
      <c r="AV340" s="184">
        <f>SUM(AB340:AJ340)</f>
        <v>0</v>
      </c>
      <c r="AW340" s="184">
        <f>SUM(AK340:AL340)</f>
        <v>2</v>
      </c>
      <c r="AX340" s="184">
        <f>SUM(AM340:AT340)</f>
        <v>0</v>
      </c>
      <c r="AY340" s="3">
        <f>SUM(AV340:AX340)</f>
        <v>2</v>
      </c>
      <c r="AZ340" s="3"/>
      <c r="BA340" s="2">
        <f>AV340</f>
        <v>0</v>
      </c>
      <c r="BB340" s="2">
        <f>AW340</f>
        <v>2</v>
      </c>
      <c r="BC340" s="2">
        <f>AX340</f>
        <v>0</v>
      </c>
      <c r="BD340" s="3">
        <f>AY340</f>
        <v>2</v>
      </c>
      <c r="BE340" s="3">
        <f>EK340</f>
        <v>0.31847133757961782</v>
      </c>
      <c r="BF340" s="2">
        <f>BA340/CV340*1000</f>
        <v>0</v>
      </c>
      <c r="BG340" s="2">
        <f>BB340/CV340*1000</f>
        <v>0.31847133757961782</v>
      </c>
      <c r="BH340" s="2">
        <f>BC340/CV340*1000</f>
        <v>0</v>
      </c>
      <c r="BI340" s="3">
        <f>BD340/CV340*1000</f>
        <v>0.31847133757961782</v>
      </c>
      <c r="BJ340" s="3"/>
      <c r="BK340" s="21">
        <v>6439</v>
      </c>
      <c r="BL340" s="3">
        <v>6428</v>
      </c>
      <c r="BM340" s="2">
        <v>11</v>
      </c>
      <c r="BN340" s="2">
        <v>11</v>
      </c>
      <c r="BO340" s="45"/>
      <c r="BP340" s="2">
        <f>BN340+BO340</f>
        <v>11</v>
      </c>
      <c r="BQ340" s="2">
        <f>BM340/BL340*1000</f>
        <v>1.7112632233976355</v>
      </c>
      <c r="BR340" s="2">
        <f>BP340/BL340*1000</f>
        <v>1.7112632233976355</v>
      </c>
      <c r="BS340" s="2"/>
      <c r="BT340" s="7">
        <v>6357</v>
      </c>
      <c r="BU340" s="3">
        <v>6352</v>
      </c>
      <c r="BV340" s="2">
        <f>BT340-BU340</f>
        <v>5</v>
      </c>
      <c r="BW340" s="2">
        <v>5</v>
      </c>
      <c r="BX340" s="61"/>
      <c r="BY340" s="2">
        <f>BW340+BX340</f>
        <v>5</v>
      </c>
      <c r="BZ340" s="2">
        <f>BV340/BU340*1000</f>
        <v>0.7871536523929471</v>
      </c>
      <c r="CA340" s="2">
        <f>BY340/BU340*1000</f>
        <v>0.7871536523929471</v>
      </c>
      <c r="CB340" s="2"/>
      <c r="CC340" s="105">
        <v>6338</v>
      </c>
      <c r="CD340" s="3">
        <v>6331</v>
      </c>
      <c r="CE340" s="2">
        <f>CC340-CD340</f>
        <v>7</v>
      </c>
      <c r="CF340" s="2">
        <v>7</v>
      </c>
      <c r="CG340" s="61"/>
      <c r="CH340" s="2">
        <f>CF340+CG340</f>
        <v>7</v>
      </c>
      <c r="CI340" s="2">
        <f>CE340/CD340*1000</f>
        <v>1.105670510187964</v>
      </c>
      <c r="CJ340" s="2">
        <f>CH340/CD340*1000</f>
        <v>1.105670510187964</v>
      </c>
      <c r="CK340" s="2"/>
      <c r="CL340" s="105">
        <v>6341</v>
      </c>
      <c r="CM340" s="3">
        <v>6341</v>
      </c>
      <c r="CN340" s="2">
        <f>CL340-CM340</f>
        <v>0</v>
      </c>
      <c r="CO340" s="2">
        <f>CN340</f>
        <v>0</v>
      </c>
      <c r="CP340" s="61"/>
      <c r="CQ340" s="2">
        <f>CO340+CP340</f>
        <v>0</v>
      </c>
      <c r="CR340" s="2">
        <f>CN340/CM340*1000</f>
        <v>0</v>
      </c>
      <c r="CS340" s="2">
        <f>CQ340/CM340*1000</f>
        <v>0</v>
      </c>
      <c r="CT340" s="2"/>
      <c r="CU340" s="132">
        <v>6282</v>
      </c>
      <c r="CV340" s="3">
        <v>6280</v>
      </c>
      <c r="CW340" s="2">
        <f>CU340-CV340</f>
        <v>2</v>
      </c>
      <c r="CX340" s="2">
        <f>CW340</f>
        <v>2</v>
      </c>
      <c r="CY340" s="61"/>
      <c r="CZ340" s="2">
        <f>CX340+CY340</f>
        <v>2</v>
      </c>
      <c r="DA340" s="2">
        <f>CW340/CV340*1000</f>
        <v>0.31847133757961782</v>
      </c>
      <c r="DB340" s="2">
        <f>CZ340/CV340*1000</f>
        <v>0.31847133757961782</v>
      </c>
      <c r="DC340" s="2"/>
      <c r="DD340" s="132">
        <v>6354</v>
      </c>
      <c r="DE340" s="3">
        <v>6354</v>
      </c>
      <c r="DF340" s="2">
        <f>DD340-DE340</f>
        <v>0</v>
      </c>
      <c r="DG340" s="2">
        <f>DF340</f>
        <v>0</v>
      </c>
      <c r="DH340" s="61"/>
      <c r="DI340" s="2">
        <f>DG340+DH340</f>
        <v>0</v>
      </c>
      <c r="DJ340" s="2">
        <f>DF340/DE340*1000</f>
        <v>0</v>
      </c>
      <c r="DK340" s="2">
        <f>DI340/DE340*1000</f>
        <v>0</v>
      </c>
      <c r="DL340" s="2"/>
      <c r="DM340" s="132">
        <v>6339</v>
      </c>
      <c r="DN340" s="2">
        <v>6339</v>
      </c>
      <c r="DO340" s="3">
        <f>DM340-DN340</f>
        <v>0</v>
      </c>
      <c r="DP340" s="3">
        <f>DO340/DN340*1000</f>
        <v>0</v>
      </c>
      <c r="DQ340" s="2"/>
      <c r="DR340" s="132">
        <v>6341</v>
      </c>
      <c r="DS340" s="2">
        <v>6343</v>
      </c>
      <c r="DT340" s="3">
        <f>DR340-DS340</f>
        <v>-2</v>
      </c>
      <c r="DU340" s="3">
        <f>DT340/DS340*1000</f>
        <v>-0.31530821377896895</v>
      </c>
      <c r="DV340" s="2"/>
      <c r="DW340" s="2"/>
      <c r="DX340" s="77">
        <f>BP340</f>
        <v>11</v>
      </c>
      <c r="DY340" s="83">
        <f>BY340</f>
        <v>5</v>
      </c>
      <c r="DZ340" s="83">
        <f>CH340</f>
        <v>7</v>
      </c>
      <c r="EA340" s="81">
        <f>CQ340</f>
        <v>0</v>
      </c>
      <c r="EB340" s="81">
        <f>CZ340</f>
        <v>2</v>
      </c>
      <c r="EC340" s="81">
        <f>DI340</f>
        <v>0</v>
      </c>
      <c r="ED340" s="81">
        <f>DO340</f>
        <v>0</v>
      </c>
      <c r="EE340" s="81">
        <f>DT340</f>
        <v>-2</v>
      </c>
      <c r="EF340" s="2"/>
      <c r="EG340" s="77">
        <f>DX340/BL340*1000</f>
        <v>1.7112632233976355</v>
      </c>
      <c r="EH340" s="83">
        <f>DY340/BU340*1000</f>
        <v>0.7871536523929471</v>
      </c>
      <c r="EI340" s="83">
        <f>DZ340/CD340*1000</f>
        <v>1.105670510187964</v>
      </c>
      <c r="EJ340" s="81">
        <f>EA340/CM340*1000</f>
        <v>0</v>
      </c>
      <c r="EK340" s="81">
        <f>EB340/CV340*1000</f>
        <v>0.31847133757961782</v>
      </c>
      <c r="EL340" s="81">
        <f>EC340/DN340*1000</f>
        <v>0</v>
      </c>
      <c r="EM340" s="81">
        <f>ED340/DN340*1000</f>
        <v>0</v>
      </c>
      <c r="EN340" s="81">
        <f>EE340/DS340*1000</f>
        <v>-0.31530821377896895</v>
      </c>
      <c r="EO340" s="2"/>
      <c r="EP340" s="83">
        <f>DY340-DX340</f>
        <v>-6</v>
      </c>
      <c r="EQ340" s="83">
        <f>DZ340-DY340</f>
        <v>2</v>
      </c>
      <c r="ER340" s="83">
        <f>EA340-DZ340</f>
        <v>-7</v>
      </c>
      <c r="ES340" s="83">
        <f>EB340-EA340</f>
        <v>2</v>
      </c>
      <c r="ET340" s="83">
        <f>EC340-EB340</f>
        <v>-2</v>
      </c>
      <c r="EU340" s="83">
        <f>ED340-EC340</f>
        <v>0</v>
      </c>
      <c r="EV340" s="83">
        <f>EE340-ED340</f>
        <v>-2</v>
      </c>
      <c r="EW340" s="2">
        <f>EU340+EV340</f>
        <v>-2</v>
      </c>
      <c r="EX340" s="2">
        <f>SUM(ES340:EV340)</f>
        <v>-2</v>
      </c>
      <c r="EY340" s="54"/>
      <c r="EZ340" s="77">
        <f>BR340</f>
        <v>1.7112632233976355</v>
      </c>
      <c r="FA340" s="83">
        <f>CA340</f>
        <v>0.7871536523929471</v>
      </c>
      <c r="FB340" s="83">
        <f>CJ340</f>
        <v>1.105670510187964</v>
      </c>
      <c r="FC340" s="81">
        <f>CS340</f>
        <v>0</v>
      </c>
      <c r="FD340" s="83">
        <f>DB340</f>
        <v>0.31847133757961782</v>
      </c>
      <c r="FE340" s="83">
        <f>DP340</f>
        <v>0</v>
      </c>
      <c r="FF340" s="83">
        <f>DP340</f>
        <v>0</v>
      </c>
      <c r="FG340" s="83">
        <f>DU340</f>
        <v>-0.31530821377896895</v>
      </c>
      <c r="FH340" s="2">
        <f>EW340/DE340*1000</f>
        <v>-0.31476235442241107</v>
      </c>
      <c r="FI340" s="2">
        <f>EX340/CM340*1000</f>
        <v>-0.31540766440624507</v>
      </c>
      <c r="FJ340" s="2"/>
      <c r="FK340" s="3">
        <f>EE340</f>
        <v>-2</v>
      </c>
    </row>
    <row r="341" spans="1:168" ht="12" customHeight="1" x14ac:dyDescent="0.25">
      <c r="A341" s="2">
        <v>1</v>
      </c>
      <c r="B341" s="10" t="s">
        <v>153</v>
      </c>
      <c r="C341" s="197">
        <v>72021</v>
      </c>
      <c r="D341" s="10"/>
      <c r="E341" s="2" t="s">
        <v>520</v>
      </c>
      <c r="F341" s="33"/>
      <c r="G341" s="33"/>
      <c r="H341" s="33"/>
      <c r="I341" s="33"/>
      <c r="J341" s="33"/>
      <c r="K341" s="33"/>
      <c r="L341" s="33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61"/>
      <c r="X341" s="45"/>
      <c r="Y341" s="3">
        <v>30</v>
      </c>
      <c r="Z341" s="147">
        <v>10</v>
      </c>
      <c r="AA341" s="3">
        <f>SUM(Y341:Z341)</f>
        <v>40</v>
      </c>
      <c r="AB341" s="184" t="s">
        <v>694</v>
      </c>
      <c r="AC341" s="184" t="s">
        <v>694</v>
      </c>
      <c r="AD341" s="184"/>
      <c r="AE341" s="184"/>
      <c r="AF341" s="184"/>
      <c r="AG341" s="184"/>
      <c r="AH341" s="184"/>
      <c r="AI341" s="184"/>
      <c r="AJ341" s="184"/>
      <c r="AK341" s="184">
        <v>30</v>
      </c>
      <c r="AL341" s="184"/>
      <c r="AM341" s="184" t="s">
        <v>694</v>
      </c>
      <c r="AN341" s="184" t="s">
        <v>694</v>
      </c>
      <c r="AO341" s="184"/>
      <c r="AP341" s="184"/>
      <c r="AQ341" s="184"/>
      <c r="AR341" s="184"/>
      <c r="AS341" s="184" t="s">
        <v>694</v>
      </c>
      <c r="AT341" s="184"/>
      <c r="AU341" s="3">
        <f>SUM(AB341:AT341)</f>
        <v>30</v>
      </c>
      <c r="AV341" s="184">
        <f>SUM(AB341:AJ341)</f>
        <v>0</v>
      </c>
      <c r="AW341" s="184">
        <f>SUM(AK341:AL341)</f>
        <v>30</v>
      </c>
      <c r="AX341" s="184">
        <f>SUM(AM341:AT341)</f>
        <v>0</v>
      </c>
      <c r="AY341" s="3">
        <f>SUM(AV341:AX341)</f>
        <v>30</v>
      </c>
      <c r="AZ341" s="3"/>
      <c r="BA341" s="2">
        <f>AV341</f>
        <v>0</v>
      </c>
      <c r="BB341" s="2">
        <f>AW341</f>
        <v>30</v>
      </c>
      <c r="BC341" s="2">
        <f>AX341</f>
        <v>0</v>
      </c>
      <c r="BD341" s="3">
        <f>AY341</f>
        <v>30</v>
      </c>
      <c r="BE341" s="3">
        <f>EK341</f>
        <v>1.952113461615075</v>
      </c>
      <c r="BF341" s="2">
        <f>BA341/CV341*1000</f>
        <v>0</v>
      </c>
      <c r="BG341" s="2">
        <f>BB341/CV341*1000</f>
        <v>1.1951715071112703</v>
      </c>
      <c r="BH341" s="2">
        <f>BC341/CV341*1000</f>
        <v>0</v>
      </c>
      <c r="BI341" s="3">
        <f>BD341/CV341*1000</f>
        <v>1.1951715071112703</v>
      </c>
      <c r="BJ341" s="3"/>
      <c r="BK341" s="21">
        <v>24865</v>
      </c>
      <c r="BL341" s="3">
        <v>24815</v>
      </c>
      <c r="BM341" s="2">
        <v>50</v>
      </c>
      <c r="BN341" s="2">
        <v>50</v>
      </c>
      <c r="BO341" s="45"/>
      <c r="BP341" s="2">
        <f>BN341+BO341</f>
        <v>50</v>
      </c>
      <c r="BQ341" s="2">
        <f>BM341/BL341*1000</f>
        <v>2.0149103364900265</v>
      </c>
      <c r="BR341" s="2">
        <f>BP341/BL341*1000</f>
        <v>2.0149103364900265</v>
      </c>
      <c r="BS341" s="2"/>
      <c r="BT341" s="7">
        <v>24934</v>
      </c>
      <c r="BU341" s="3">
        <v>24878</v>
      </c>
      <c r="BV341" s="2">
        <f>BT341-BU341</f>
        <v>56</v>
      </c>
      <c r="BW341" s="2">
        <v>56</v>
      </c>
      <c r="BX341" s="61"/>
      <c r="BY341" s="2">
        <f>BW341+BX341</f>
        <v>56</v>
      </c>
      <c r="BZ341" s="2">
        <f>BV341/BU341*1000</f>
        <v>2.2509848058525606</v>
      </c>
      <c r="CA341" s="2">
        <f>BY341/BU341*1000</f>
        <v>2.2509848058525606</v>
      </c>
      <c r="CB341" s="2"/>
      <c r="CC341" s="105">
        <v>25004</v>
      </c>
      <c r="CD341" s="3">
        <v>24971</v>
      </c>
      <c r="CE341" s="2">
        <f>CC341-CD341</f>
        <v>33</v>
      </c>
      <c r="CF341" s="2">
        <v>33</v>
      </c>
      <c r="CG341" s="61"/>
      <c r="CH341" s="2">
        <f>CF341+CG341</f>
        <v>33</v>
      </c>
      <c r="CI341" s="2">
        <f>CE341/CD341*1000</f>
        <v>1.3215329782547756</v>
      </c>
      <c r="CJ341" s="2">
        <f>CH341/CD341*1000</f>
        <v>1.3215329782547756</v>
      </c>
      <c r="CK341" s="2"/>
      <c r="CL341" s="105">
        <v>25118</v>
      </c>
      <c r="CM341" s="3">
        <v>25085</v>
      </c>
      <c r="CN341" s="2">
        <f>CL341-CM341</f>
        <v>33</v>
      </c>
      <c r="CO341" s="2">
        <f>CN341</f>
        <v>33</v>
      </c>
      <c r="CP341" s="61"/>
      <c r="CQ341" s="2">
        <f>CO341+CP341</f>
        <v>33</v>
      </c>
      <c r="CR341" s="2">
        <f>CN341/CM341*1000</f>
        <v>1.3155272074945186</v>
      </c>
      <c r="CS341" s="2">
        <f>CQ341/CM341*1000</f>
        <v>1.3155272074945186</v>
      </c>
      <c r="CT341" s="2"/>
      <c r="CU341" s="132">
        <v>25150</v>
      </c>
      <c r="CV341" s="3">
        <v>25101</v>
      </c>
      <c r="CW341" s="2">
        <f>CU341-CV341</f>
        <v>49</v>
      </c>
      <c r="CX341" s="2">
        <f>CW341</f>
        <v>49</v>
      </c>
      <c r="CY341" s="61"/>
      <c r="CZ341" s="2">
        <f>CX341+CY341</f>
        <v>49</v>
      </c>
      <c r="DA341" s="2">
        <f>CW341/CV341*1000</f>
        <v>1.952113461615075</v>
      </c>
      <c r="DB341" s="2">
        <f>CZ341/CV341*1000</f>
        <v>1.952113461615075</v>
      </c>
      <c r="DC341" s="2"/>
      <c r="DD341" s="132">
        <v>25247</v>
      </c>
      <c r="DE341" s="3">
        <v>25211</v>
      </c>
      <c r="DF341" s="2">
        <f>DD341-DE341</f>
        <v>36</v>
      </c>
      <c r="DG341" s="2">
        <f>DF341</f>
        <v>36</v>
      </c>
      <c r="DH341" s="61"/>
      <c r="DI341" s="2">
        <f>DG341+DH341</f>
        <v>36</v>
      </c>
      <c r="DJ341" s="2">
        <f>DF341/DE341*1000</f>
        <v>1.4279481178850502</v>
      </c>
      <c r="DK341" s="2">
        <f>DI341/DE341*1000</f>
        <v>1.4279481178850502</v>
      </c>
      <c r="DL341" s="2"/>
      <c r="DM341" s="132">
        <v>25212</v>
      </c>
      <c r="DN341" s="2">
        <v>25180</v>
      </c>
      <c r="DO341" s="3">
        <f>DM341-DN341</f>
        <v>32</v>
      </c>
      <c r="DP341" s="3">
        <f>DO341/DN341*1000</f>
        <v>1.2708498808578237</v>
      </c>
      <c r="DQ341" s="2"/>
      <c r="DR341" s="132">
        <v>25290</v>
      </c>
      <c r="DS341" s="2">
        <v>25293</v>
      </c>
      <c r="DT341" s="3">
        <f>DR341-DS341</f>
        <v>-3</v>
      </c>
      <c r="DU341" s="3">
        <f>DT341/DS341*1000</f>
        <v>-0.11860989206499822</v>
      </c>
      <c r="DV341" s="2"/>
      <c r="DW341" s="2"/>
      <c r="DX341" s="77">
        <f>BP341</f>
        <v>50</v>
      </c>
      <c r="DY341" s="83">
        <f>BY341</f>
        <v>56</v>
      </c>
      <c r="DZ341" s="83">
        <f>CH341</f>
        <v>33</v>
      </c>
      <c r="EA341" s="81">
        <f>CQ341</f>
        <v>33</v>
      </c>
      <c r="EB341" s="81">
        <f>CZ341</f>
        <v>49</v>
      </c>
      <c r="EC341" s="81">
        <f>DI341</f>
        <v>36</v>
      </c>
      <c r="ED341" s="81">
        <f>DO341</f>
        <v>32</v>
      </c>
      <c r="EE341" s="81">
        <f>DT341</f>
        <v>-3</v>
      </c>
      <c r="EF341" s="2"/>
      <c r="EG341" s="77">
        <f>DX341/BL341*1000</f>
        <v>2.0149103364900265</v>
      </c>
      <c r="EH341" s="83">
        <f>DY341/BU341*1000</f>
        <v>2.2509848058525606</v>
      </c>
      <c r="EI341" s="83">
        <f>DZ341/CD341*1000</f>
        <v>1.3215329782547756</v>
      </c>
      <c r="EJ341" s="81">
        <f>EA341/CM341*1000</f>
        <v>1.3155272074945186</v>
      </c>
      <c r="EK341" s="81">
        <f>EB341/CV341*1000</f>
        <v>1.952113461615075</v>
      </c>
      <c r="EL341" s="81">
        <f>EC341/DN341*1000</f>
        <v>1.4297061159650515</v>
      </c>
      <c r="EM341" s="81">
        <f>ED341/DN341*1000</f>
        <v>1.2708498808578237</v>
      </c>
      <c r="EN341" s="81">
        <f>EE341/DS341*1000</f>
        <v>-0.11860989206499822</v>
      </c>
      <c r="EO341" s="2"/>
      <c r="EP341" s="83">
        <f>DY341-DX341</f>
        <v>6</v>
      </c>
      <c r="EQ341" s="83">
        <f>DZ341-DY341</f>
        <v>-23</v>
      </c>
      <c r="ER341" s="83">
        <f>EA341-DZ341</f>
        <v>0</v>
      </c>
      <c r="ES341" s="83">
        <f>EB341-EA341</f>
        <v>16</v>
      </c>
      <c r="ET341" s="83">
        <f>EC341-EB341</f>
        <v>-13</v>
      </c>
      <c r="EU341" s="83">
        <f>ED341-EC341</f>
        <v>-4</v>
      </c>
      <c r="EV341" s="83">
        <f>EE341-ED341</f>
        <v>-35</v>
      </c>
      <c r="EW341" s="2">
        <f>EU341+EV341</f>
        <v>-39</v>
      </c>
      <c r="EX341" s="2">
        <f>SUM(ES341:EV341)</f>
        <v>-36</v>
      </c>
      <c r="EY341" s="54"/>
      <c r="EZ341" s="77">
        <f>BR341</f>
        <v>2.0149103364900265</v>
      </c>
      <c r="FA341" s="83">
        <f>CA341</f>
        <v>2.2509848058525606</v>
      </c>
      <c r="FB341" s="83">
        <f>CJ341</f>
        <v>1.3215329782547756</v>
      </c>
      <c r="FC341" s="81">
        <f>CS341</f>
        <v>1.3155272074945186</v>
      </c>
      <c r="FD341" s="83">
        <f>DB341</f>
        <v>1.952113461615075</v>
      </c>
      <c r="FE341" s="83">
        <f>DP341</f>
        <v>1.2708498808578237</v>
      </c>
      <c r="FF341" s="83">
        <f>DP341</f>
        <v>1.2708498808578237</v>
      </c>
      <c r="FG341" s="83">
        <f>DU341</f>
        <v>-0.11860989206499822</v>
      </c>
      <c r="FH341" s="2">
        <f>EW341/DE341*1000</f>
        <v>-1.5469437943754711</v>
      </c>
      <c r="FI341" s="2">
        <f>EX341/CM341*1000</f>
        <v>-1.4351205899940203</v>
      </c>
      <c r="FJ341" s="2"/>
      <c r="FK341" s="3">
        <f>EE341</f>
        <v>-3</v>
      </c>
    </row>
    <row r="342" spans="1:168" ht="12" customHeight="1" x14ac:dyDescent="0.25">
      <c r="A342" s="2">
        <v>1</v>
      </c>
      <c r="B342" s="10" t="s">
        <v>153</v>
      </c>
      <c r="C342" s="197">
        <v>73107</v>
      </c>
      <c r="D342" s="10"/>
      <c r="E342" s="2" t="s">
        <v>521</v>
      </c>
      <c r="F342" s="33"/>
      <c r="G342" s="33"/>
      <c r="H342" s="33"/>
      <c r="I342" s="33"/>
      <c r="J342" s="33"/>
      <c r="K342" s="33"/>
      <c r="L342" s="33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61"/>
      <c r="X342" s="45"/>
      <c r="Y342" s="3">
        <v>32</v>
      </c>
      <c r="Z342" s="147">
        <v>12</v>
      </c>
      <c r="AA342" s="3">
        <f>SUM(Y342:Z342)</f>
        <v>44</v>
      </c>
      <c r="AB342" s="184" t="s">
        <v>694</v>
      </c>
      <c r="AC342" s="184" t="s">
        <v>694</v>
      </c>
      <c r="AD342" s="184"/>
      <c r="AE342" s="184"/>
      <c r="AF342" s="184"/>
      <c r="AG342" s="184"/>
      <c r="AH342" s="184"/>
      <c r="AI342" s="184"/>
      <c r="AJ342" s="184"/>
      <c r="AK342" s="184">
        <v>39</v>
      </c>
      <c r="AL342" s="184"/>
      <c r="AM342" s="184" t="s">
        <v>694</v>
      </c>
      <c r="AN342" s="184" t="s">
        <v>694</v>
      </c>
      <c r="AO342" s="184"/>
      <c r="AP342" s="184"/>
      <c r="AQ342" s="184"/>
      <c r="AR342" s="184"/>
      <c r="AS342" s="184" t="s">
        <v>694</v>
      </c>
      <c r="AT342" s="184"/>
      <c r="AU342" s="3">
        <f>SUM(AB342:AT342)</f>
        <v>39</v>
      </c>
      <c r="AV342" s="184">
        <f>SUM(AB342:AJ342)</f>
        <v>0</v>
      </c>
      <c r="AW342" s="184">
        <f>SUM(AK342:AL342)</f>
        <v>39</v>
      </c>
      <c r="AX342" s="184">
        <f>SUM(AM342:AT342)</f>
        <v>0</v>
      </c>
      <c r="AY342" s="3">
        <f>SUM(AV342:AX342)</f>
        <v>39</v>
      </c>
      <c r="AZ342" s="3"/>
      <c r="BA342" s="2">
        <f>AV342</f>
        <v>0</v>
      </c>
      <c r="BB342" s="2">
        <f>AW342</f>
        <v>39</v>
      </c>
      <c r="BC342" s="2">
        <f>AX342</f>
        <v>0</v>
      </c>
      <c r="BD342" s="3">
        <f>AY342</f>
        <v>39</v>
      </c>
      <c r="BE342" s="3">
        <f>EK342</f>
        <v>1.4077773055673608</v>
      </c>
      <c r="BF342" s="2">
        <f>BA342/CV342*1000</f>
        <v>0</v>
      </c>
      <c r="BG342" s="2">
        <f>BB342/CV342*1000</f>
        <v>1.0359116022099446</v>
      </c>
      <c r="BH342" s="2">
        <f>BC342/CV342*1000</f>
        <v>0</v>
      </c>
      <c r="BI342" s="3">
        <f>BD342/CV342*1000</f>
        <v>1.0359116022099446</v>
      </c>
      <c r="BJ342" s="3"/>
      <c r="BK342" s="21">
        <v>37406</v>
      </c>
      <c r="BL342" s="3">
        <v>37348</v>
      </c>
      <c r="BM342" s="2">
        <v>58</v>
      </c>
      <c r="BN342" s="2">
        <v>58</v>
      </c>
      <c r="BO342" s="45"/>
      <c r="BP342" s="2">
        <f>BN342+BO342</f>
        <v>58</v>
      </c>
      <c r="BQ342" s="2">
        <f>BM342/BL342*1000</f>
        <v>1.5529613366177575</v>
      </c>
      <c r="BR342" s="2">
        <f>BP342/BL342*1000</f>
        <v>1.5529613366177575</v>
      </c>
      <c r="BS342" s="2"/>
      <c r="BT342" s="7">
        <v>37471</v>
      </c>
      <c r="BU342" s="3">
        <v>37382</v>
      </c>
      <c r="BV342" s="2">
        <f>BT342-BU342</f>
        <v>89</v>
      </c>
      <c r="BW342" s="2">
        <v>89</v>
      </c>
      <c r="BX342" s="61"/>
      <c r="BY342" s="2">
        <f>BW342+BX342</f>
        <v>89</v>
      </c>
      <c r="BZ342" s="2">
        <f>BV342/BU342*1000</f>
        <v>2.3808249959873735</v>
      </c>
      <c r="CA342" s="2">
        <f>BY342/BU342*1000</f>
        <v>2.3808249959873735</v>
      </c>
      <c r="CB342" s="2"/>
      <c r="CC342" s="105">
        <v>37418</v>
      </c>
      <c r="CD342" s="3">
        <v>37378</v>
      </c>
      <c r="CE342" s="2">
        <f>CC342-CD342</f>
        <v>40</v>
      </c>
      <c r="CF342" s="2">
        <v>40</v>
      </c>
      <c r="CG342" s="61"/>
      <c r="CH342" s="2">
        <f>CF342+CG342</f>
        <v>40</v>
      </c>
      <c r="CI342" s="2">
        <f>CE342/CD342*1000</f>
        <v>1.0701482155278508</v>
      </c>
      <c r="CJ342" s="2">
        <f>CH342/CD342*1000</f>
        <v>1.0701482155278508</v>
      </c>
      <c r="CK342" s="2"/>
      <c r="CL342" s="105">
        <v>37602</v>
      </c>
      <c r="CM342" s="3">
        <v>37569</v>
      </c>
      <c r="CN342" s="2">
        <f>CL342-CM342</f>
        <v>33</v>
      </c>
      <c r="CO342" s="2">
        <f>CN342</f>
        <v>33</v>
      </c>
      <c r="CP342" s="61"/>
      <c r="CQ342" s="2">
        <f>CO342+CP342</f>
        <v>33</v>
      </c>
      <c r="CR342" s="2">
        <f>CN342/CM342*1000</f>
        <v>0.87838377385610478</v>
      </c>
      <c r="CS342" s="2">
        <f>CQ342/CM342*1000</f>
        <v>0.87838377385610478</v>
      </c>
      <c r="CT342" s="2"/>
      <c r="CU342" s="132">
        <v>37701</v>
      </c>
      <c r="CV342" s="3">
        <v>37648</v>
      </c>
      <c r="CW342" s="2">
        <f>CU342-CV342</f>
        <v>53</v>
      </c>
      <c r="CX342" s="2">
        <f>CW342</f>
        <v>53</v>
      </c>
      <c r="CY342" s="61"/>
      <c r="CZ342" s="2">
        <f>CX342+CY342</f>
        <v>53</v>
      </c>
      <c r="DA342" s="2">
        <f>CW342/CV342*1000</f>
        <v>1.4077773055673608</v>
      </c>
      <c r="DB342" s="2">
        <f>CZ342/CV342*1000</f>
        <v>1.4077773055673608</v>
      </c>
      <c r="DC342" s="2"/>
      <c r="DD342" s="132">
        <v>37827</v>
      </c>
      <c r="DE342" s="3">
        <v>37773</v>
      </c>
      <c r="DF342" s="2">
        <f>DD342-DE342</f>
        <v>54</v>
      </c>
      <c r="DG342" s="2">
        <f>DF342</f>
        <v>54</v>
      </c>
      <c r="DH342" s="61"/>
      <c r="DI342" s="2">
        <f>DG342+DH342</f>
        <v>54</v>
      </c>
      <c r="DJ342" s="2">
        <f>DF342/DE342*1000</f>
        <v>1.4295925661186561</v>
      </c>
      <c r="DK342" s="2">
        <f>DI342/DE342*1000</f>
        <v>1.4295925661186561</v>
      </c>
      <c r="DL342" s="2"/>
      <c r="DM342" s="132">
        <v>38176</v>
      </c>
      <c r="DN342" s="2">
        <v>38143</v>
      </c>
      <c r="DO342" s="3">
        <f>DM342-DN342</f>
        <v>33</v>
      </c>
      <c r="DP342" s="3">
        <f>DO342/DN342*1000</f>
        <v>0.86516529900637074</v>
      </c>
      <c r="DQ342" s="2"/>
      <c r="DR342" s="132">
        <v>38520</v>
      </c>
      <c r="DS342" s="2">
        <v>38481</v>
      </c>
      <c r="DT342" s="3">
        <f>DR342-DS342</f>
        <v>39</v>
      </c>
      <c r="DU342" s="3">
        <f>DT342/DS342*1000</f>
        <v>1.0134871754892023</v>
      </c>
      <c r="DV342" s="2"/>
      <c r="DW342" s="2"/>
      <c r="DX342" s="77">
        <f>BP342</f>
        <v>58</v>
      </c>
      <c r="DY342" s="83">
        <f>BY342</f>
        <v>89</v>
      </c>
      <c r="DZ342" s="83">
        <f>CH342</f>
        <v>40</v>
      </c>
      <c r="EA342" s="81">
        <f>CQ342</f>
        <v>33</v>
      </c>
      <c r="EB342" s="81">
        <f>CZ342</f>
        <v>53</v>
      </c>
      <c r="EC342" s="81">
        <f>DI342</f>
        <v>54</v>
      </c>
      <c r="ED342" s="81">
        <f>DO342</f>
        <v>33</v>
      </c>
      <c r="EE342" s="81">
        <f>DT342</f>
        <v>39</v>
      </c>
      <c r="EF342" s="2"/>
      <c r="EG342" s="77">
        <f>DX342/BL342*1000</f>
        <v>1.5529613366177575</v>
      </c>
      <c r="EH342" s="83">
        <f>DY342/BU342*1000</f>
        <v>2.3808249959873735</v>
      </c>
      <c r="EI342" s="83">
        <f>DZ342/CD342*1000</f>
        <v>1.0701482155278508</v>
      </c>
      <c r="EJ342" s="81">
        <f>EA342/CM342*1000</f>
        <v>0.87838377385610478</v>
      </c>
      <c r="EK342" s="81">
        <f>EB342/CV342*1000</f>
        <v>1.4077773055673608</v>
      </c>
      <c r="EL342" s="81">
        <f>EC342/DN342*1000</f>
        <v>1.4157250347376975</v>
      </c>
      <c r="EM342" s="81">
        <f>ED342/DN342*1000</f>
        <v>0.86516529900637074</v>
      </c>
      <c r="EN342" s="81">
        <f>EE342/DS342*1000</f>
        <v>1.0134871754892023</v>
      </c>
      <c r="EO342" s="2"/>
      <c r="EP342" s="83">
        <f>DY342-DX342</f>
        <v>31</v>
      </c>
      <c r="EQ342" s="83">
        <f>DZ342-DY342</f>
        <v>-49</v>
      </c>
      <c r="ER342" s="83">
        <f>EA342-DZ342</f>
        <v>-7</v>
      </c>
      <c r="ES342" s="83">
        <f>EB342-EA342</f>
        <v>20</v>
      </c>
      <c r="ET342" s="83">
        <f>EC342-EB342</f>
        <v>1</v>
      </c>
      <c r="EU342" s="83">
        <f>ED342-EC342</f>
        <v>-21</v>
      </c>
      <c r="EV342" s="83">
        <f>EE342-ED342</f>
        <v>6</v>
      </c>
      <c r="EW342" s="2">
        <f>EU342+EV342</f>
        <v>-15</v>
      </c>
      <c r="EX342" s="2">
        <f>SUM(ES342:EV342)</f>
        <v>6</v>
      </c>
      <c r="EY342" s="54"/>
      <c r="EZ342" s="77">
        <f>BR342</f>
        <v>1.5529613366177575</v>
      </c>
      <c r="FA342" s="83">
        <f>CA342</f>
        <v>2.3808249959873735</v>
      </c>
      <c r="FB342" s="83">
        <f>CJ342</f>
        <v>1.0701482155278508</v>
      </c>
      <c r="FC342" s="81">
        <f>CS342</f>
        <v>0.87838377385610478</v>
      </c>
      <c r="FD342" s="83">
        <f>DB342</f>
        <v>1.4077773055673608</v>
      </c>
      <c r="FE342" s="83">
        <f>DP342</f>
        <v>0.86516529900637074</v>
      </c>
      <c r="FF342" s="83">
        <f>DP342</f>
        <v>0.86516529900637074</v>
      </c>
      <c r="FG342" s="83">
        <f>DU342</f>
        <v>1.0134871754892023</v>
      </c>
      <c r="FH342" s="2">
        <f>EW342/DE342*1000</f>
        <v>-0.39710904614407116</v>
      </c>
      <c r="FI342" s="2">
        <f>EX342/CM342*1000</f>
        <v>0.15970614070110997</v>
      </c>
      <c r="FJ342" s="2"/>
      <c r="FK342" s="3">
        <f>EE342</f>
        <v>39</v>
      </c>
    </row>
    <row r="343" spans="1:168" ht="12" customHeight="1" x14ac:dyDescent="0.25">
      <c r="A343" s="2">
        <v>1</v>
      </c>
      <c r="B343" s="10" t="s">
        <v>147</v>
      </c>
      <c r="C343" s="197">
        <v>23047</v>
      </c>
      <c r="D343" s="10"/>
      <c r="E343" s="2" t="s">
        <v>522</v>
      </c>
      <c r="F343" s="33"/>
      <c r="G343" s="33"/>
      <c r="H343" s="33"/>
      <c r="I343" s="33"/>
      <c r="J343" s="33"/>
      <c r="K343" s="33"/>
      <c r="L343" s="33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61"/>
      <c r="X343" s="45"/>
      <c r="Y343" s="3">
        <v>6</v>
      </c>
      <c r="Z343" s="147">
        <v>7</v>
      </c>
      <c r="AA343" s="3">
        <f>SUM(Y343:Z343)</f>
        <v>13</v>
      </c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>
        <v>6</v>
      </c>
      <c r="AL343" s="184"/>
      <c r="AM343" s="184"/>
      <c r="AN343" s="184"/>
      <c r="AO343" s="184"/>
      <c r="AP343" s="184"/>
      <c r="AQ343" s="184"/>
      <c r="AR343" s="184"/>
      <c r="AS343" s="184"/>
      <c r="AT343" s="184"/>
      <c r="AU343" s="3">
        <f>SUM(AB343:AT343)</f>
        <v>6</v>
      </c>
      <c r="AV343" s="184">
        <f>SUM(AB343:AJ343)</f>
        <v>0</v>
      </c>
      <c r="AW343" s="184">
        <f>SUM(AK343:AL343)</f>
        <v>6</v>
      </c>
      <c r="AX343" s="184">
        <f>SUM(AM343:AT343)</f>
        <v>0</v>
      </c>
      <c r="AY343" s="3">
        <f>SUM(AV343:AX343)</f>
        <v>6</v>
      </c>
      <c r="AZ343" s="3"/>
      <c r="BA343" s="2">
        <f>AV343</f>
        <v>0</v>
      </c>
      <c r="BB343" s="2">
        <f>AW343</f>
        <v>6</v>
      </c>
      <c r="BC343" s="2">
        <f>AX343</f>
        <v>0</v>
      </c>
      <c r="BD343" s="3">
        <f>AY343</f>
        <v>6</v>
      </c>
      <c r="BE343" s="3">
        <f>EK343</f>
        <v>1.55858236768991</v>
      </c>
      <c r="BF343" s="2">
        <f>BA343/CV343*1000</f>
        <v>0</v>
      </c>
      <c r="BG343" s="2">
        <f>BB343/CV343*1000</f>
        <v>0.4065867046147591</v>
      </c>
      <c r="BH343" s="2">
        <f>BC343/CV343*1000</f>
        <v>0</v>
      </c>
      <c r="BI343" s="3">
        <f>BD343/CV343*1000</f>
        <v>0.4065867046147591</v>
      </c>
      <c r="BJ343" s="3"/>
      <c r="BK343" s="21">
        <v>13749</v>
      </c>
      <c r="BL343" s="3">
        <v>13709</v>
      </c>
      <c r="BM343" s="2">
        <v>40</v>
      </c>
      <c r="BN343" s="2">
        <v>40</v>
      </c>
      <c r="BO343" s="45"/>
      <c r="BP343" s="2">
        <f>BN343+BO343</f>
        <v>40</v>
      </c>
      <c r="BQ343" s="2">
        <f>BM343/BL343*1000</f>
        <v>2.9177912320373474</v>
      </c>
      <c r="BR343" s="2">
        <f>BP343/BL343*1000</f>
        <v>2.9177912320373474</v>
      </c>
      <c r="BS343" s="2"/>
      <c r="BT343" s="7">
        <v>13999</v>
      </c>
      <c r="BU343" s="3">
        <v>13962</v>
      </c>
      <c r="BV343" s="2">
        <f>BT343-BU343</f>
        <v>37</v>
      </c>
      <c r="BW343" s="2">
        <v>37</v>
      </c>
      <c r="BX343" s="61"/>
      <c r="BY343" s="2">
        <f>BW343+BX343</f>
        <v>37</v>
      </c>
      <c r="BZ343" s="2">
        <f>BV343/BU343*1000</f>
        <v>2.6500501360836557</v>
      </c>
      <c r="CA343" s="2">
        <f>BY343/BU343*1000</f>
        <v>2.6500501360836557</v>
      </c>
      <c r="CB343" s="2"/>
      <c r="CC343" s="105">
        <v>14287</v>
      </c>
      <c r="CD343" s="3">
        <v>14268</v>
      </c>
      <c r="CE343" s="2">
        <f>CC343-CD343</f>
        <v>19</v>
      </c>
      <c r="CF343" s="2">
        <v>19</v>
      </c>
      <c r="CG343" s="61"/>
      <c r="CH343" s="2">
        <f>CF343+CG343</f>
        <v>19</v>
      </c>
      <c r="CI343" s="2">
        <f>CE343/CD343*1000</f>
        <v>1.3316512475469584</v>
      </c>
      <c r="CJ343" s="2">
        <f>CH343/CD343*1000</f>
        <v>1.3316512475469584</v>
      </c>
      <c r="CK343" s="2"/>
      <c r="CL343" s="105">
        <v>14468</v>
      </c>
      <c r="CM343" s="3">
        <v>14450</v>
      </c>
      <c r="CN343" s="2">
        <f>CL343-CM343</f>
        <v>18</v>
      </c>
      <c r="CO343" s="2">
        <f>CN343</f>
        <v>18</v>
      </c>
      <c r="CP343" s="61"/>
      <c r="CQ343" s="2">
        <f>CO343+CP343</f>
        <v>18</v>
      </c>
      <c r="CR343" s="2">
        <f>CN343/CM343*1000</f>
        <v>1.2456747404844291</v>
      </c>
      <c r="CS343" s="2">
        <f>CQ343/CM343*1000</f>
        <v>1.2456747404844291</v>
      </c>
      <c r="CT343" s="2"/>
      <c r="CU343" s="132">
        <v>14780</v>
      </c>
      <c r="CV343" s="3">
        <v>14757</v>
      </c>
      <c r="CW343" s="2">
        <f>CU343-CV343</f>
        <v>23</v>
      </c>
      <c r="CX343" s="2">
        <f>CW343</f>
        <v>23</v>
      </c>
      <c r="CY343" s="61"/>
      <c r="CZ343" s="2">
        <f>CX343+CY343</f>
        <v>23</v>
      </c>
      <c r="DA343" s="2">
        <f>CW343/CV343*1000</f>
        <v>1.55858236768991</v>
      </c>
      <c r="DB343" s="2">
        <f>CZ343/CV343*1000</f>
        <v>1.55858236768991</v>
      </c>
      <c r="DC343" s="2"/>
      <c r="DD343" s="132">
        <v>15147</v>
      </c>
      <c r="DE343" s="3">
        <v>15127</v>
      </c>
      <c r="DF343" s="2">
        <f>DD343-DE343</f>
        <v>20</v>
      </c>
      <c r="DG343" s="2">
        <f>DF343</f>
        <v>20</v>
      </c>
      <c r="DH343" s="61"/>
      <c r="DI343" s="2">
        <f>DG343+DH343</f>
        <v>20</v>
      </c>
      <c r="DJ343" s="2">
        <f>DF343/DE343*1000</f>
        <v>1.3221392212599987</v>
      </c>
      <c r="DK343" s="2">
        <f>DI343/DE343*1000</f>
        <v>1.3221392212599987</v>
      </c>
      <c r="DL343" s="2"/>
      <c r="DM343" s="132">
        <v>15418</v>
      </c>
      <c r="DN343" s="2">
        <v>15398</v>
      </c>
      <c r="DO343" s="3">
        <f>DM343-DN343</f>
        <v>20</v>
      </c>
      <c r="DP343" s="3">
        <f>DO343/DN343*1000</f>
        <v>1.2988699831146902</v>
      </c>
      <c r="DQ343" s="2"/>
      <c r="DR343" s="132">
        <v>15479</v>
      </c>
      <c r="DS343" s="2">
        <v>15451</v>
      </c>
      <c r="DT343" s="3">
        <f>DR343-DS343</f>
        <v>28</v>
      </c>
      <c r="DU343" s="3">
        <f>DT343/DS343*1000</f>
        <v>1.8121804413953788</v>
      </c>
      <c r="DV343" s="2"/>
      <c r="DW343" s="2"/>
      <c r="DX343" s="77">
        <f>BP343</f>
        <v>40</v>
      </c>
      <c r="DY343" s="83">
        <f>BY343</f>
        <v>37</v>
      </c>
      <c r="DZ343" s="83">
        <f>CH343</f>
        <v>19</v>
      </c>
      <c r="EA343" s="81">
        <f>CQ343</f>
        <v>18</v>
      </c>
      <c r="EB343" s="81">
        <f>CZ343</f>
        <v>23</v>
      </c>
      <c r="EC343" s="81">
        <f>DI343</f>
        <v>20</v>
      </c>
      <c r="ED343" s="81">
        <f>DO343</f>
        <v>20</v>
      </c>
      <c r="EE343" s="81">
        <f>DT343</f>
        <v>28</v>
      </c>
      <c r="EF343" s="2"/>
      <c r="EG343" s="77">
        <f>DX343/BL343*1000</f>
        <v>2.9177912320373474</v>
      </c>
      <c r="EH343" s="83">
        <f>DY343/BU343*1000</f>
        <v>2.6500501360836557</v>
      </c>
      <c r="EI343" s="83">
        <f>DZ343/CD343*1000</f>
        <v>1.3316512475469584</v>
      </c>
      <c r="EJ343" s="81">
        <f>EA343/CM343*1000</f>
        <v>1.2456747404844291</v>
      </c>
      <c r="EK343" s="81">
        <f>EB343/CV343*1000</f>
        <v>1.55858236768991</v>
      </c>
      <c r="EL343" s="81">
        <f>EC343/DN343*1000</f>
        <v>1.2988699831146902</v>
      </c>
      <c r="EM343" s="81">
        <f>ED343/DN343*1000</f>
        <v>1.2988699831146902</v>
      </c>
      <c r="EN343" s="81">
        <f>EE343/DS343*1000</f>
        <v>1.8121804413953788</v>
      </c>
      <c r="EO343" s="2"/>
      <c r="EP343" s="83">
        <f>DY343-DX343</f>
        <v>-3</v>
      </c>
      <c r="EQ343" s="83">
        <f>DZ343-DY343</f>
        <v>-18</v>
      </c>
      <c r="ER343" s="83">
        <f>EA343-DZ343</f>
        <v>-1</v>
      </c>
      <c r="ES343" s="83">
        <f>EB343-EA343</f>
        <v>5</v>
      </c>
      <c r="ET343" s="83">
        <f>EC343-EB343</f>
        <v>-3</v>
      </c>
      <c r="EU343" s="83">
        <f>ED343-EC343</f>
        <v>0</v>
      </c>
      <c r="EV343" s="83">
        <f>EE343-ED343</f>
        <v>8</v>
      </c>
      <c r="EW343" s="2">
        <f>EU343+EV343</f>
        <v>8</v>
      </c>
      <c r="EX343" s="2">
        <f>SUM(ES343:EV343)</f>
        <v>10</v>
      </c>
      <c r="EY343" s="54"/>
      <c r="EZ343" s="77">
        <f>BR343</f>
        <v>2.9177912320373474</v>
      </c>
      <c r="FA343" s="83">
        <f>CA343</f>
        <v>2.6500501360836557</v>
      </c>
      <c r="FB343" s="83">
        <f>CJ343</f>
        <v>1.3316512475469584</v>
      </c>
      <c r="FC343" s="81">
        <f>CS343</f>
        <v>1.2456747404844291</v>
      </c>
      <c r="FD343" s="83">
        <f>DB343</f>
        <v>1.55858236768991</v>
      </c>
      <c r="FE343" s="83">
        <f>DP343</f>
        <v>1.2988699831146902</v>
      </c>
      <c r="FF343" s="83">
        <f>DP343</f>
        <v>1.2988699831146902</v>
      </c>
      <c r="FG343" s="83">
        <f>DU343</f>
        <v>1.8121804413953788</v>
      </c>
      <c r="FH343" s="2">
        <f>EW343/DE343*1000</f>
        <v>0.52885568850399944</v>
      </c>
      <c r="FI343" s="2">
        <f>EX343/CM343*1000</f>
        <v>0.69204152249134943</v>
      </c>
      <c r="FJ343" s="2"/>
      <c r="FK343" s="3">
        <f>EE343</f>
        <v>28</v>
      </c>
    </row>
    <row r="344" spans="1:168" ht="12" customHeight="1" x14ac:dyDescent="0.25">
      <c r="A344" s="2">
        <v>1</v>
      </c>
      <c r="B344" s="10" t="s">
        <v>150</v>
      </c>
      <c r="C344" s="197">
        <v>43010</v>
      </c>
      <c r="D344" s="10"/>
      <c r="E344" s="2" t="s">
        <v>523</v>
      </c>
      <c r="F344" s="33"/>
      <c r="G344" s="33"/>
      <c r="H344" s="33"/>
      <c r="I344" s="33"/>
      <c r="J344" s="33"/>
      <c r="K344" s="33"/>
      <c r="L344" s="33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61"/>
      <c r="X344" s="45"/>
      <c r="Y344" s="3">
        <v>68</v>
      </c>
      <c r="Z344" s="147">
        <v>8</v>
      </c>
      <c r="AA344" s="3">
        <f>SUM(Y344:Z344)</f>
        <v>76</v>
      </c>
      <c r="AB344" s="184"/>
      <c r="AC344" s="184" t="s">
        <v>694</v>
      </c>
      <c r="AD344" s="184"/>
      <c r="AE344" s="184"/>
      <c r="AF344" s="184"/>
      <c r="AG344" s="184"/>
      <c r="AH344" s="184"/>
      <c r="AI344" s="184"/>
      <c r="AJ344" s="184"/>
      <c r="AK344" s="184">
        <v>68</v>
      </c>
      <c r="AL344" s="184" t="s">
        <v>694</v>
      </c>
      <c r="AM344" s="184" t="s">
        <v>694</v>
      </c>
      <c r="AN344" s="184" t="s">
        <v>694</v>
      </c>
      <c r="AO344" s="184"/>
      <c r="AP344" s="184" t="s">
        <v>694</v>
      </c>
      <c r="AQ344" s="184"/>
      <c r="AR344" s="184"/>
      <c r="AS344" s="184" t="s">
        <v>694</v>
      </c>
      <c r="AT344" s="184" t="s">
        <v>694</v>
      </c>
      <c r="AU344" s="3">
        <f>SUM(AB344:AT344)</f>
        <v>68</v>
      </c>
      <c r="AV344" s="184">
        <f>SUM(AB344:AJ344)</f>
        <v>0</v>
      </c>
      <c r="AW344" s="184">
        <f>SUM(AK344:AL344)</f>
        <v>68</v>
      </c>
      <c r="AX344" s="184">
        <f>SUM(AM344:AT344)</f>
        <v>0</v>
      </c>
      <c r="AY344" s="3">
        <f>SUM(AV344:AX344)</f>
        <v>68</v>
      </c>
      <c r="AZ344" s="3"/>
      <c r="BA344" s="2">
        <f>AV344</f>
        <v>0</v>
      </c>
      <c r="BB344" s="2">
        <f>AW344</f>
        <v>68</v>
      </c>
      <c r="BC344" s="2">
        <f>AX344</f>
        <v>0</v>
      </c>
      <c r="BD344" s="3">
        <f>AY344</f>
        <v>68</v>
      </c>
      <c r="BE344" s="3">
        <f>EK344</f>
        <v>3.2410763785236041</v>
      </c>
      <c r="BF344" s="2">
        <f>BA344/CV344*1000</f>
        <v>0</v>
      </c>
      <c r="BG344" s="2">
        <f>BB344/CV344*1000</f>
        <v>2.8999104439421726</v>
      </c>
      <c r="BH344" s="2">
        <f>BC344/CV344*1000</f>
        <v>0</v>
      </c>
      <c r="BI344" s="3">
        <f>BD344/CV344*1000</f>
        <v>2.8999104439421726</v>
      </c>
      <c r="BJ344" s="3"/>
      <c r="BK344" s="21">
        <v>23226</v>
      </c>
      <c r="BL344" s="3">
        <v>23116</v>
      </c>
      <c r="BM344" s="2">
        <v>110</v>
      </c>
      <c r="BN344" s="2">
        <v>110</v>
      </c>
      <c r="BO344" s="45"/>
      <c r="BP344" s="2">
        <f>BN344+BO344</f>
        <v>110</v>
      </c>
      <c r="BQ344" s="2">
        <f>BM344/BL344*1000</f>
        <v>4.7586087558401111</v>
      </c>
      <c r="BR344" s="2">
        <f>BP344/BL344*1000</f>
        <v>4.7586087558401111</v>
      </c>
      <c r="BS344" s="2"/>
      <c r="BT344" s="7">
        <v>23289</v>
      </c>
      <c r="BU344" s="3">
        <v>23143</v>
      </c>
      <c r="BV344" s="2">
        <f>BT344-BU344</f>
        <v>146</v>
      </c>
      <c r="BW344" s="2">
        <v>146</v>
      </c>
      <c r="BX344" s="61"/>
      <c r="BY344" s="2">
        <f>BW344+BX344</f>
        <v>146</v>
      </c>
      <c r="BZ344" s="2">
        <f>BV344/BU344*1000</f>
        <v>6.3086030333146095</v>
      </c>
      <c r="CA344" s="2">
        <f>BY344/BU344*1000</f>
        <v>6.3086030333146095</v>
      </c>
      <c r="CB344" s="2"/>
      <c r="CC344" s="105">
        <v>23369</v>
      </c>
      <c r="CD344" s="3">
        <v>23243</v>
      </c>
      <c r="CE344" s="2">
        <f>CC344-CD344</f>
        <v>126</v>
      </c>
      <c r="CF344" s="2">
        <v>126</v>
      </c>
      <c r="CG344" s="61"/>
      <c r="CH344" s="2">
        <f>CF344+CG344</f>
        <v>126</v>
      </c>
      <c r="CI344" s="2">
        <f>CE344/CD344*1000</f>
        <v>5.4209869638170636</v>
      </c>
      <c r="CJ344" s="2">
        <f>CH344/CD344*1000</f>
        <v>5.4209869638170636</v>
      </c>
      <c r="CK344" s="2"/>
      <c r="CL344" s="105">
        <v>23468</v>
      </c>
      <c r="CM344" s="3">
        <v>23407</v>
      </c>
      <c r="CN344" s="2">
        <f>CL344-CM344</f>
        <v>61</v>
      </c>
      <c r="CO344" s="2">
        <f>CN344</f>
        <v>61</v>
      </c>
      <c r="CP344" s="61"/>
      <c r="CQ344" s="2">
        <f>CO344+CP344</f>
        <v>61</v>
      </c>
      <c r="CR344" s="2">
        <f>CN344/CM344*1000</f>
        <v>2.6060580168325713</v>
      </c>
      <c r="CS344" s="2">
        <f>CQ344/CM344*1000</f>
        <v>2.6060580168325713</v>
      </c>
      <c r="CT344" s="2"/>
      <c r="CU344" s="132">
        <v>23525</v>
      </c>
      <c r="CV344" s="3">
        <v>23449</v>
      </c>
      <c r="CW344" s="2">
        <f>CU344-CV344</f>
        <v>76</v>
      </c>
      <c r="CX344" s="2">
        <f>CW344</f>
        <v>76</v>
      </c>
      <c r="CY344" s="61"/>
      <c r="CZ344" s="2">
        <f>CX344+CY344</f>
        <v>76</v>
      </c>
      <c r="DA344" s="2">
        <f>CW344/CV344*1000</f>
        <v>3.2410763785236041</v>
      </c>
      <c r="DB344" s="2">
        <f>CZ344/CV344*1000</f>
        <v>3.2410763785236041</v>
      </c>
      <c r="DC344" s="2"/>
      <c r="DD344" s="132">
        <v>23603</v>
      </c>
      <c r="DE344" s="3">
        <v>23542</v>
      </c>
      <c r="DF344" s="2">
        <f>DD344-DE344</f>
        <v>61</v>
      </c>
      <c r="DG344" s="2">
        <f>DF344</f>
        <v>61</v>
      </c>
      <c r="DH344" s="61"/>
      <c r="DI344" s="2">
        <f>DG344+DH344</f>
        <v>61</v>
      </c>
      <c r="DJ344" s="2">
        <f>DF344/DE344*1000</f>
        <v>2.5911137541415341</v>
      </c>
      <c r="DK344" s="2">
        <f>DI344/DE344*1000</f>
        <v>2.5911137541415341</v>
      </c>
      <c r="DL344" s="2"/>
      <c r="DM344" s="132">
        <v>23715</v>
      </c>
      <c r="DN344" s="2">
        <v>23681</v>
      </c>
      <c r="DO344" s="3">
        <f>DM344-DN344</f>
        <v>34</v>
      </c>
      <c r="DP344" s="3">
        <f>DO344/DN344*1000</f>
        <v>1.4357501794687726</v>
      </c>
      <c r="DQ344" s="2"/>
      <c r="DR344" s="132">
        <v>23787</v>
      </c>
      <c r="DS344" s="2">
        <v>23767</v>
      </c>
      <c r="DT344" s="3">
        <f>DR344-DS344</f>
        <v>20</v>
      </c>
      <c r="DU344" s="3">
        <f>DT344/DS344*1000</f>
        <v>0.84150292422266171</v>
      </c>
      <c r="DV344" s="2"/>
      <c r="DW344" s="2"/>
      <c r="DX344" s="77">
        <f>BP344</f>
        <v>110</v>
      </c>
      <c r="DY344" s="83">
        <f>BY344</f>
        <v>146</v>
      </c>
      <c r="DZ344" s="83">
        <f>CH344</f>
        <v>126</v>
      </c>
      <c r="EA344" s="81">
        <f>CQ344</f>
        <v>61</v>
      </c>
      <c r="EB344" s="81">
        <f>CZ344</f>
        <v>76</v>
      </c>
      <c r="EC344" s="81">
        <f>DI344</f>
        <v>61</v>
      </c>
      <c r="ED344" s="81">
        <f>DO344</f>
        <v>34</v>
      </c>
      <c r="EE344" s="81">
        <f>DT344</f>
        <v>20</v>
      </c>
      <c r="EF344" s="2"/>
      <c r="EG344" s="77">
        <f>DX344/BL344*1000</f>
        <v>4.7586087558401111</v>
      </c>
      <c r="EH344" s="83">
        <f>DY344/BU344*1000</f>
        <v>6.3086030333146095</v>
      </c>
      <c r="EI344" s="83">
        <f>DZ344/CD344*1000</f>
        <v>5.4209869638170636</v>
      </c>
      <c r="EJ344" s="81">
        <f>EA344/CM344*1000</f>
        <v>2.6060580168325713</v>
      </c>
      <c r="EK344" s="81">
        <f>EB344/CV344*1000</f>
        <v>3.2410763785236041</v>
      </c>
      <c r="EL344" s="81">
        <f>EC344/DN344*1000</f>
        <v>2.5759047337527976</v>
      </c>
      <c r="EM344" s="81">
        <f>ED344/DN344*1000</f>
        <v>1.4357501794687726</v>
      </c>
      <c r="EN344" s="81">
        <f>EE344/DS344*1000</f>
        <v>0.84150292422266171</v>
      </c>
      <c r="EO344" s="2"/>
      <c r="EP344" s="83">
        <f>DY344-DX344</f>
        <v>36</v>
      </c>
      <c r="EQ344" s="83">
        <f>DZ344-DY344</f>
        <v>-20</v>
      </c>
      <c r="ER344" s="83">
        <f>EA344-DZ344</f>
        <v>-65</v>
      </c>
      <c r="ES344" s="83">
        <f>EB344-EA344</f>
        <v>15</v>
      </c>
      <c r="ET344" s="83">
        <f>EC344-EB344</f>
        <v>-15</v>
      </c>
      <c r="EU344" s="83">
        <f>ED344-EC344</f>
        <v>-27</v>
      </c>
      <c r="EV344" s="83">
        <f>EE344-ED344</f>
        <v>-14</v>
      </c>
      <c r="EW344" s="2">
        <f>EU344+EV344</f>
        <v>-41</v>
      </c>
      <c r="EX344" s="2">
        <f>SUM(ES344:EV344)</f>
        <v>-41</v>
      </c>
      <c r="EY344" s="54"/>
      <c r="EZ344" s="77">
        <f>BR344</f>
        <v>4.7586087558401111</v>
      </c>
      <c r="FA344" s="83">
        <f>CA344</f>
        <v>6.3086030333146095</v>
      </c>
      <c r="FB344" s="83">
        <f>CJ344</f>
        <v>5.4209869638170636</v>
      </c>
      <c r="FC344" s="81">
        <f>CS344</f>
        <v>2.6060580168325713</v>
      </c>
      <c r="FD344" s="83">
        <f>DB344</f>
        <v>3.2410763785236041</v>
      </c>
      <c r="FE344" s="83">
        <f>DP344</f>
        <v>1.4357501794687726</v>
      </c>
      <c r="FF344" s="83">
        <f>DP344</f>
        <v>1.4357501794687726</v>
      </c>
      <c r="FG344" s="83">
        <f>DU344</f>
        <v>0.84150292422266171</v>
      </c>
      <c r="FH344" s="2">
        <f>EW344/DE344*1000</f>
        <v>-1.7415682609803755</v>
      </c>
      <c r="FI344" s="2">
        <f>EX344/CM344*1000</f>
        <v>-1.7516127654120563</v>
      </c>
      <c r="FJ344" s="2"/>
      <c r="FK344" s="3">
        <f>EE344</f>
        <v>20</v>
      </c>
    </row>
    <row r="345" spans="1:168" ht="12" customHeight="1" x14ac:dyDescent="0.25">
      <c r="A345" s="2">
        <v>1</v>
      </c>
      <c r="B345" s="10" t="s">
        <v>145</v>
      </c>
      <c r="C345" s="197">
        <v>11057</v>
      </c>
      <c r="D345" s="10"/>
      <c r="E345" s="2" t="s">
        <v>524</v>
      </c>
      <c r="F345" s="33"/>
      <c r="G345" s="33"/>
      <c r="H345" s="33"/>
      <c r="I345" s="33"/>
      <c r="J345" s="33"/>
      <c r="K345" s="33"/>
      <c r="L345" s="33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61"/>
      <c r="X345" s="45"/>
      <c r="Y345" s="3">
        <v>20</v>
      </c>
      <c r="Z345" s="147">
        <v>7</v>
      </c>
      <c r="AA345" s="3">
        <f>SUM(Y345:Z345)</f>
        <v>27</v>
      </c>
      <c r="AB345" s="184" t="s">
        <v>694</v>
      </c>
      <c r="AC345" s="184" t="s">
        <v>694</v>
      </c>
      <c r="AD345" s="184"/>
      <c r="AE345" s="184"/>
      <c r="AF345" s="184"/>
      <c r="AG345" s="184"/>
      <c r="AH345" s="184"/>
      <c r="AI345" s="184"/>
      <c r="AJ345" s="184" t="s">
        <v>694</v>
      </c>
      <c r="AK345" s="184">
        <v>20</v>
      </c>
      <c r="AL345" s="184"/>
      <c r="AM345" s="184" t="s">
        <v>694</v>
      </c>
      <c r="AN345" s="184" t="s">
        <v>694</v>
      </c>
      <c r="AO345" s="184"/>
      <c r="AP345" s="184"/>
      <c r="AQ345" s="184"/>
      <c r="AR345" s="184"/>
      <c r="AS345" s="184" t="s">
        <v>694</v>
      </c>
      <c r="AT345" s="184"/>
      <c r="AU345" s="3">
        <f>SUM(AB345:AT345)</f>
        <v>20</v>
      </c>
      <c r="AV345" s="184">
        <f>SUM(AB345:AJ345)</f>
        <v>0</v>
      </c>
      <c r="AW345" s="184">
        <f>SUM(AK345:AL345)</f>
        <v>20</v>
      </c>
      <c r="AX345" s="184">
        <f>SUM(AM345:AT345)</f>
        <v>0</v>
      </c>
      <c r="AY345" s="3">
        <f>SUM(AV345:AX345)</f>
        <v>20</v>
      </c>
      <c r="AZ345" s="3"/>
      <c r="BA345" s="2">
        <f>AV345</f>
        <v>0</v>
      </c>
      <c r="BB345" s="2">
        <f>AW345</f>
        <v>20</v>
      </c>
      <c r="BC345" s="2">
        <f>AX345</f>
        <v>0</v>
      </c>
      <c r="BD345" s="3">
        <f>AY345</f>
        <v>20</v>
      </c>
      <c r="BE345" s="3">
        <f>EK345</f>
        <v>1.7166248514459264</v>
      </c>
      <c r="BF345" s="2">
        <f>BA345/CV345*1000</f>
        <v>0</v>
      </c>
      <c r="BG345" s="2">
        <f>BB345/CV345*1000</f>
        <v>1.3204806549584049</v>
      </c>
      <c r="BH345" s="2">
        <f>BC345/CV345*1000</f>
        <v>0</v>
      </c>
      <c r="BI345" s="3">
        <f>BD345/CV345*1000</f>
        <v>1.3204806549584049</v>
      </c>
      <c r="BJ345" s="3"/>
      <c r="BK345" s="21">
        <v>14791</v>
      </c>
      <c r="BL345" s="3">
        <v>14763</v>
      </c>
      <c r="BM345" s="2">
        <v>28</v>
      </c>
      <c r="BN345" s="2">
        <v>28</v>
      </c>
      <c r="BO345" s="45"/>
      <c r="BP345" s="2">
        <f>BN345+BO345</f>
        <v>28</v>
      </c>
      <c r="BQ345" s="2">
        <f>BM345/BL345*1000</f>
        <v>1.8966334755808441</v>
      </c>
      <c r="BR345" s="2">
        <f>BP345/BL345*1000</f>
        <v>1.8966334755808441</v>
      </c>
      <c r="BS345" s="2"/>
      <c r="BT345" s="7">
        <v>14981</v>
      </c>
      <c r="BU345" s="3">
        <v>14950</v>
      </c>
      <c r="BV345" s="2">
        <f>BT345-BU345</f>
        <v>31</v>
      </c>
      <c r="BW345" s="2">
        <v>31</v>
      </c>
      <c r="BX345" s="61"/>
      <c r="BY345" s="2">
        <f>BW345+BX345</f>
        <v>31</v>
      </c>
      <c r="BZ345" s="2">
        <f>BV345/BU345*1000</f>
        <v>2.0735785953177257</v>
      </c>
      <c r="CA345" s="2">
        <f>BY345/BU345*1000</f>
        <v>2.0735785953177257</v>
      </c>
      <c r="CB345" s="2"/>
      <c r="CC345" s="105">
        <v>15024</v>
      </c>
      <c r="CD345" s="3">
        <v>14993</v>
      </c>
      <c r="CE345" s="2">
        <f>CC345-CD345</f>
        <v>31</v>
      </c>
      <c r="CF345" s="2">
        <v>31</v>
      </c>
      <c r="CG345" s="61"/>
      <c r="CH345" s="2">
        <f>CF345+CG345</f>
        <v>31</v>
      </c>
      <c r="CI345" s="2">
        <f>CE345/CD345*1000</f>
        <v>2.0676315613953178</v>
      </c>
      <c r="CJ345" s="2">
        <f>CH345/CD345*1000</f>
        <v>2.0676315613953178</v>
      </c>
      <c r="CK345" s="2"/>
      <c r="CL345" s="105">
        <v>15093</v>
      </c>
      <c r="CM345" s="3">
        <v>15070</v>
      </c>
      <c r="CN345" s="2">
        <f>CL345-CM345</f>
        <v>23</v>
      </c>
      <c r="CO345" s="2">
        <f>CN345</f>
        <v>23</v>
      </c>
      <c r="CP345" s="61"/>
      <c r="CQ345" s="2">
        <f>CO345+CP345</f>
        <v>23</v>
      </c>
      <c r="CR345" s="2">
        <f>CN345/CM345*1000</f>
        <v>1.5262110152621102</v>
      </c>
      <c r="CS345" s="2">
        <f>CQ345/CM345*1000</f>
        <v>1.5262110152621102</v>
      </c>
      <c r="CT345" s="2"/>
      <c r="CU345" s="132">
        <v>15172</v>
      </c>
      <c r="CV345" s="3">
        <v>15146</v>
      </c>
      <c r="CW345" s="2">
        <f>CU345-CV345</f>
        <v>26</v>
      </c>
      <c r="CX345" s="2">
        <f>CW345</f>
        <v>26</v>
      </c>
      <c r="CY345" s="61"/>
      <c r="CZ345" s="2">
        <f>CX345+CY345</f>
        <v>26</v>
      </c>
      <c r="DA345" s="2">
        <f>CW345/CV345*1000</f>
        <v>1.7166248514459264</v>
      </c>
      <c r="DB345" s="2">
        <f>CZ345/CV345*1000</f>
        <v>1.7166248514459264</v>
      </c>
      <c r="DC345" s="2"/>
      <c r="DD345" s="132">
        <v>15269</v>
      </c>
      <c r="DE345" s="3">
        <v>15260</v>
      </c>
      <c r="DF345" s="2">
        <f>DD345-DE345</f>
        <v>9</v>
      </c>
      <c r="DG345" s="2">
        <f>DF345</f>
        <v>9</v>
      </c>
      <c r="DH345" s="61"/>
      <c r="DI345" s="2">
        <f>DG345+DH345</f>
        <v>9</v>
      </c>
      <c r="DJ345" s="2">
        <f>DF345/DE345*1000</f>
        <v>0.58977719528178252</v>
      </c>
      <c r="DK345" s="2">
        <f>DI345/DE345*1000</f>
        <v>0.58977719528178252</v>
      </c>
      <c r="DL345" s="2"/>
      <c r="DM345" s="132">
        <v>15299</v>
      </c>
      <c r="DN345" s="2">
        <v>15292</v>
      </c>
      <c r="DO345" s="3">
        <f>DM345-DN345</f>
        <v>7</v>
      </c>
      <c r="DP345" s="3">
        <f>DO345/DN345*1000</f>
        <v>0.45775568924928067</v>
      </c>
      <c r="DQ345" s="2"/>
      <c r="DR345" s="132">
        <v>15567</v>
      </c>
      <c r="DS345" s="2">
        <v>15557</v>
      </c>
      <c r="DT345" s="3">
        <f>DR345-DS345</f>
        <v>10</v>
      </c>
      <c r="DU345" s="3">
        <f>DT345/DS345*1000</f>
        <v>0.64279745452208015</v>
      </c>
      <c r="DV345" s="2"/>
      <c r="DW345" s="2"/>
      <c r="DX345" s="77">
        <f>BP345</f>
        <v>28</v>
      </c>
      <c r="DY345" s="83">
        <f>BY345</f>
        <v>31</v>
      </c>
      <c r="DZ345" s="83">
        <f>CH345</f>
        <v>31</v>
      </c>
      <c r="EA345" s="81">
        <f>CQ345</f>
        <v>23</v>
      </c>
      <c r="EB345" s="81">
        <f>CZ345</f>
        <v>26</v>
      </c>
      <c r="EC345" s="81">
        <f>DI345</f>
        <v>9</v>
      </c>
      <c r="ED345" s="81">
        <f>DO345</f>
        <v>7</v>
      </c>
      <c r="EE345" s="81">
        <f>DT345</f>
        <v>10</v>
      </c>
      <c r="EF345" s="2"/>
      <c r="EG345" s="77">
        <f>DX345/BL345*1000</f>
        <v>1.8966334755808441</v>
      </c>
      <c r="EH345" s="83">
        <f>DY345/BU345*1000</f>
        <v>2.0735785953177257</v>
      </c>
      <c r="EI345" s="83">
        <f>DZ345/CD345*1000</f>
        <v>2.0676315613953178</v>
      </c>
      <c r="EJ345" s="81">
        <f>EA345/CM345*1000</f>
        <v>1.5262110152621102</v>
      </c>
      <c r="EK345" s="81">
        <f>EB345/CV345*1000</f>
        <v>1.7166248514459264</v>
      </c>
      <c r="EL345" s="81">
        <f>EC345/DN345*1000</f>
        <v>0.58854302903478939</v>
      </c>
      <c r="EM345" s="81">
        <f>ED345/DN345*1000</f>
        <v>0.45775568924928067</v>
      </c>
      <c r="EN345" s="81">
        <f>EE345/DS345*1000</f>
        <v>0.64279745452208015</v>
      </c>
      <c r="EO345" s="2"/>
      <c r="EP345" s="83">
        <f>DY345-DX345</f>
        <v>3</v>
      </c>
      <c r="EQ345" s="83">
        <f>DZ345-DY345</f>
        <v>0</v>
      </c>
      <c r="ER345" s="83">
        <f>EA345-DZ345</f>
        <v>-8</v>
      </c>
      <c r="ES345" s="83">
        <f>EB345-EA345</f>
        <v>3</v>
      </c>
      <c r="ET345" s="83">
        <f>EC345-EB345</f>
        <v>-17</v>
      </c>
      <c r="EU345" s="83">
        <f>ED345-EC345</f>
        <v>-2</v>
      </c>
      <c r="EV345" s="83">
        <f>EE345-ED345</f>
        <v>3</v>
      </c>
      <c r="EW345" s="2">
        <f>EU345+EV345</f>
        <v>1</v>
      </c>
      <c r="EX345" s="2">
        <f>SUM(ES345:EV345)</f>
        <v>-13</v>
      </c>
      <c r="EY345" s="54"/>
      <c r="EZ345" s="77">
        <f>BR345</f>
        <v>1.8966334755808441</v>
      </c>
      <c r="FA345" s="83">
        <f>CA345</f>
        <v>2.0735785953177257</v>
      </c>
      <c r="FB345" s="83">
        <f>CJ345</f>
        <v>2.0676315613953178</v>
      </c>
      <c r="FC345" s="81">
        <f>CS345</f>
        <v>1.5262110152621102</v>
      </c>
      <c r="FD345" s="83">
        <f>DB345</f>
        <v>1.7166248514459264</v>
      </c>
      <c r="FE345" s="83">
        <f>DP345</f>
        <v>0.45775568924928067</v>
      </c>
      <c r="FF345" s="83">
        <f>DP345</f>
        <v>0.45775568924928067</v>
      </c>
      <c r="FG345" s="83">
        <f>DU345</f>
        <v>0.64279745452208015</v>
      </c>
      <c r="FH345" s="2">
        <f>EW345/DE345*1000</f>
        <v>6.5530799475753604E-2</v>
      </c>
      <c r="FI345" s="2">
        <f>EX345/CM345*1000</f>
        <v>-0.86264100862641002</v>
      </c>
      <c r="FJ345" s="2"/>
      <c r="FK345" s="3">
        <f>EE345</f>
        <v>10</v>
      </c>
    </row>
    <row r="346" spans="1:168" ht="12" customHeight="1" x14ac:dyDescent="0.25">
      <c r="A346" s="2">
        <v>3</v>
      </c>
      <c r="B346" s="10" t="s">
        <v>152</v>
      </c>
      <c r="C346" s="197">
        <v>63049</v>
      </c>
      <c r="D346" s="10"/>
      <c r="E346" s="2" t="s">
        <v>525</v>
      </c>
      <c r="F346" s="33"/>
      <c r="G346" s="33"/>
      <c r="H346" s="33"/>
      <c r="I346" s="33"/>
      <c r="J346" s="33"/>
      <c r="K346" s="33"/>
      <c r="L346" s="33"/>
      <c r="M346" s="45"/>
      <c r="N346" s="45"/>
      <c r="O346" s="45">
        <v>40</v>
      </c>
      <c r="P346" s="45"/>
      <c r="Q346" s="45"/>
      <c r="R346" s="45"/>
      <c r="S346" s="45"/>
      <c r="T346" s="45"/>
      <c r="U346" s="45"/>
      <c r="V346" s="45"/>
      <c r="W346" s="61"/>
      <c r="X346" s="45">
        <f>SUM(M346:W346)</f>
        <v>40</v>
      </c>
      <c r="Y346" s="3">
        <v>43</v>
      </c>
      <c r="Z346" s="147">
        <v>4</v>
      </c>
      <c r="AA346" s="3">
        <f>SUM(Y346:Z346)</f>
        <v>47</v>
      </c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188">
        <f>AV346</f>
        <v>0</v>
      </c>
      <c r="BB346" s="2">
        <f>AW346</f>
        <v>0</v>
      </c>
      <c r="BC346" s="2">
        <f>AX346</f>
        <v>0</v>
      </c>
      <c r="BD346" s="147">
        <f>AY346</f>
        <v>0</v>
      </c>
      <c r="BE346" s="3">
        <f>EK346</f>
        <v>5.4843132510686345</v>
      </c>
      <c r="BF346" s="188">
        <f>BA346/CV346*1000</f>
        <v>0</v>
      </c>
      <c r="BG346" s="2">
        <f>BB346/CV346*1000</f>
        <v>0</v>
      </c>
      <c r="BH346" s="2">
        <f>BC346/CV346*1000</f>
        <v>0</v>
      </c>
      <c r="BI346" s="147">
        <f>BD346/CV346*1000</f>
        <v>0</v>
      </c>
      <c r="BJ346" s="3"/>
      <c r="BK346" s="21">
        <v>12345</v>
      </c>
      <c r="BL346" s="3">
        <v>12324</v>
      </c>
      <c r="BM346" s="2">
        <v>21</v>
      </c>
      <c r="BN346" s="2">
        <v>21</v>
      </c>
      <c r="BO346" s="45"/>
      <c r="BP346" s="2">
        <f>BN346+BO346</f>
        <v>21</v>
      </c>
      <c r="BQ346" s="2">
        <f>BM346/BL346*1000</f>
        <v>1.7039922103213243</v>
      </c>
      <c r="BR346" s="2">
        <f>BP346/BL346*1000</f>
        <v>1.7039922103213243</v>
      </c>
      <c r="BS346" s="2"/>
      <c r="BT346" s="7">
        <v>12340</v>
      </c>
      <c r="BU346" s="3">
        <v>12298</v>
      </c>
      <c r="BV346" s="2">
        <f>BT346-BU346</f>
        <v>42</v>
      </c>
      <c r="BW346" s="2">
        <v>42</v>
      </c>
      <c r="BX346" s="61"/>
      <c r="BY346" s="2">
        <f>BW346+BX346</f>
        <v>42</v>
      </c>
      <c r="BZ346" s="2">
        <f>BV346/BU346*1000</f>
        <v>3.4151894617010896</v>
      </c>
      <c r="CA346" s="2">
        <f>BY346/BU346*1000</f>
        <v>3.4151894617010896</v>
      </c>
      <c r="CB346" s="2"/>
      <c r="CC346" s="105">
        <v>12355</v>
      </c>
      <c r="CD346" s="3">
        <v>12318</v>
      </c>
      <c r="CE346" s="2">
        <f>CC346-CD346</f>
        <v>37</v>
      </c>
      <c r="CF346" s="2">
        <v>37</v>
      </c>
      <c r="CG346" s="61"/>
      <c r="CH346" s="2">
        <f>CF346+CG346</f>
        <v>37</v>
      </c>
      <c r="CI346" s="2">
        <f>CE346/CD346*1000</f>
        <v>3.0037343724630623</v>
      </c>
      <c r="CJ346" s="2">
        <f>CH346/CD346*1000</f>
        <v>3.0037343724630623</v>
      </c>
      <c r="CK346" s="2"/>
      <c r="CL346" s="105">
        <v>12402</v>
      </c>
      <c r="CM346" s="3">
        <v>12370</v>
      </c>
      <c r="CN346" s="2">
        <f>CL346-CM346</f>
        <v>32</v>
      </c>
      <c r="CO346" s="2">
        <f>CN346</f>
        <v>32</v>
      </c>
      <c r="CP346" s="61"/>
      <c r="CQ346" s="2">
        <f>CO346+CP346</f>
        <v>32</v>
      </c>
      <c r="CR346" s="2">
        <f>CN346/CM346*1000</f>
        <v>2.586903799514956</v>
      </c>
      <c r="CS346" s="2">
        <f>CQ346/CM346*1000</f>
        <v>2.586903799514956</v>
      </c>
      <c r="CT346" s="2"/>
      <c r="CU346" s="132">
        <v>12467</v>
      </c>
      <c r="CV346" s="3">
        <v>12399</v>
      </c>
      <c r="CW346" s="2">
        <f>CU346-CV346</f>
        <v>68</v>
      </c>
      <c r="CX346" s="2">
        <f>CW346</f>
        <v>68</v>
      </c>
      <c r="CY346" s="61"/>
      <c r="CZ346" s="2">
        <f>CX346+CY346</f>
        <v>68</v>
      </c>
      <c r="DA346" s="2">
        <f>CW346/CV346*1000</f>
        <v>5.4843132510686345</v>
      </c>
      <c r="DB346" s="2">
        <f>CZ346/CV346*1000</f>
        <v>5.4843132510686345</v>
      </c>
      <c r="DC346" s="2"/>
      <c r="DD346" s="132">
        <v>12546</v>
      </c>
      <c r="DE346" s="3">
        <v>12497</v>
      </c>
      <c r="DF346" s="2">
        <f>DD346-DE346</f>
        <v>49</v>
      </c>
      <c r="DG346" s="2">
        <f>DF346</f>
        <v>49</v>
      </c>
      <c r="DH346" s="61"/>
      <c r="DI346" s="2">
        <f>DG346+DH346</f>
        <v>49</v>
      </c>
      <c r="DJ346" s="2">
        <f>DF346/DE346*1000</f>
        <v>3.9209410258462034</v>
      </c>
      <c r="DK346" s="2">
        <f>DI346/DE346*1000</f>
        <v>3.9209410258462034</v>
      </c>
      <c r="DL346" s="2"/>
      <c r="DM346" s="132">
        <v>12667</v>
      </c>
      <c r="DN346" s="2">
        <v>12644</v>
      </c>
      <c r="DO346" s="3">
        <f>DM346-DN346</f>
        <v>23</v>
      </c>
      <c r="DP346" s="3">
        <f>DO346/DN346*1000</f>
        <v>1.8190446061372982</v>
      </c>
      <c r="DQ346" s="2"/>
      <c r="DR346" s="132">
        <v>12775</v>
      </c>
      <c r="DS346" s="2">
        <v>12735</v>
      </c>
      <c r="DT346" s="3">
        <f>DR346-DS346</f>
        <v>40</v>
      </c>
      <c r="DU346" s="3">
        <f>DT346/DS346*1000</f>
        <v>3.1409501374165685</v>
      </c>
      <c r="DV346" s="2"/>
      <c r="DW346" s="2"/>
      <c r="DX346" s="77">
        <f>BP346</f>
        <v>21</v>
      </c>
      <c r="DY346" s="83">
        <f>BY346</f>
        <v>42</v>
      </c>
      <c r="DZ346" s="83">
        <f>CH346</f>
        <v>37</v>
      </c>
      <c r="EA346" s="81">
        <f>CQ346</f>
        <v>32</v>
      </c>
      <c r="EB346" s="81">
        <f>CZ346</f>
        <v>68</v>
      </c>
      <c r="EC346" s="81">
        <f>DI346</f>
        <v>49</v>
      </c>
      <c r="ED346" s="81">
        <f>DO346</f>
        <v>23</v>
      </c>
      <c r="EE346" s="81">
        <f>DT346</f>
        <v>40</v>
      </c>
      <c r="EF346" s="2"/>
      <c r="EG346" s="77">
        <f>DX346/BL346*1000</f>
        <v>1.7039922103213243</v>
      </c>
      <c r="EH346" s="83">
        <f>DY346/BU346*1000</f>
        <v>3.4151894617010896</v>
      </c>
      <c r="EI346" s="83">
        <f>DZ346/CD346*1000</f>
        <v>3.0037343724630623</v>
      </c>
      <c r="EJ346" s="81">
        <f>EA346/CM346*1000</f>
        <v>2.586903799514956</v>
      </c>
      <c r="EK346" s="81">
        <f>EB346/CV346*1000</f>
        <v>5.4843132510686345</v>
      </c>
      <c r="EL346" s="81">
        <f>EC346/DN346*1000</f>
        <v>3.8753559000316358</v>
      </c>
      <c r="EM346" s="81">
        <f>ED346/DN346*1000</f>
        <v>1.8190446061372982</v>
      </c>
      <c r="EN346" s="81">
        <f>EE346/DS346*1000</f>
        <v>3.1409501374165685</v>
      </c>
      <c r="EO346" s="2"/>
      <c r="EP346" s="83">
        <f>DY346-DX346</f>
        <v>21</v>
      </c>
      <c r="EQ346" s="83">
        <f>DZ346-DY346</f>
        <v>-5</v>
      </c>
      <c r="ER346" s="83">
        <f>EA346-DZ346</f>
        <v>-5</v>
      </c>
      <c r="ES346" s="83">
        <f>EB346-EA346</f>
        <v>36</v>
      </c>
      <c r="ET346" s="83">
        <f>EC346-EB346</f>
        <v>-19</v>
      </c>
      <c r="EU346" s="83">
        <f>ED346-EC346</f>
        <v>-26</v>
      </c>
      <c r="EV346" s="83">
        <f>EE346-ED346</f>
        <v>17</v>
      </c>
      <c r="EW346" s="2">
        <f>EU346+EV346</f>
        <v>-9</v>
      </c>
      <c r="EX346" s="2">
        <f>SUM(ES346:EV346)</f>
        <v>8</v>
      </c>
      <c r="EY346" s="54"/>
      <c r="EZ346" s="77">
        <f>BR346</f>
        <v>1.7039922103213243</v>
      </c>
      <c r="FA346" s="83">
        <f>CA346</f>
        <v>3.4151894617010896</v>
      </c>
      <c r="FB346" s="83">
        <f>CJ346</f>
        <v>3.0037343724630623</v>
      </c>
      <c r="FC346" s="81">
        <f>CS346</f>
        <v>2.586903799514956</v>
      </c>
      <c r="FD346" s="83">
        <f>DB346</f>
        <v>5.4843132510686345</v>
      </c>
      <c r="FE346" s="83">
        <f>DP346</f>
        <v>1.8190446061372982</v>
      </c>
      <c r="FF346" s="83">
        <f>DP346</f>
        <v>1.8190446061372982</v>
      </c>
      <c r="FG346" s="83">
        <f>DU346</f>
        <v>3.1409501374165685</v>
      </c>
      <c r="FH346" s="2">
        <f>EW346/DE346*1000</f>
        <v>-0.72017284148195571</v>
      </c>
      <c r="FI346" s="2">
        <f>EX346/CM346*1000</f>
        <v>0.64672594987873899</v>
      </c>
      <c r="FJ346" s="2"/>
      <c r="FK346" s="3">
        <f>EE346</f>
        <v>40</v>
      </c>
    </row>
    <row r="347" spans="1:168" ht="12" customHeight="1" x14ac:dyDescent="0.25">
      <c r="A347" s="2">
        <v>3</v>
      </c>
      <c r="B347" s="10" t="s">
        <v>151</v>
      </c>
      <c r="C347" s="197">
        <v>52043</v>
      </c>
      <c r="D347" s="10"/>
      <c r="E347" s="2" t="s">
        <v>526</v>
      </c>
      <c r="F347" s="33"/>
      <c r="G347" s="33"/>
      <c r="H347" s="33"/>
      <c r="I347" s="33"/>
      <c r="J347" s="33"/>
      <c r="K347" s="33"/>
      <c r="L347" s="33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61"/>
      <c r="X347" s="45"/>
      <c r="Y347" s="3">
        <v>14</v>
      </c>
      <c r="Z347" s="147">
        <v>8</v>
      </c>
      <c r="AA347" s="3">
        <f>SUM(Y347:Z347)</f>
        <v>22</v>
      </c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188">
        <f>AV347</f>
        <v>0</v>
      </c>
      <c r="BB347" s="2">
        <f>AW347</f>
        <v>0</v>
      </c>
      <c r="BC347" s="2">
        <f>AX347</f>
        <v>0</v>
      </c>
      <c r="BD347" s="147">
        <f>AY347</f>
        <v>0</v>
      </c>
      <c r="BE347" s="3">
        <f>EK347</f>
        <v>1.8663194444444446</v>
      </c>
      <c r="BF347" s="188">
        <f>BA347/CV347*1000</f>
        <v>0</v>
      </c>
      <c r="BG347" s="2">
        <f>BB347/CV347*1000</f>
        <v>0</v>
      </c>
      <c r="BH347" s="2">
        <f>BC347/CV347*1000</f>
        <v>0</v>
      </c>
      <c r="BI347" s="147">
        <f>BD347/CV347*1000</f>
        <v>0</v>
      </c>
      <c r="BJ347" s="3"/>
      <c r="BK347" s="21">
        <v>22537</v>
      </c>
      <c r="BL347" s="3">
        <v>22506</v>
      </c>
      <c r="BM347" s="2">
        <v>31</v>
      </c>
      <c r="BN347" s="2">
        <v>31</v>
      </c>
      <c r="BO347" s="45"/>
      <c r="BP347" s="2">
        <f>BN347+BO347</f>
        <v>31</v>
      </c>
      <c r="BQ347" s="2">
        <f>BM347/BL347*1000</f>
        <v>1.3774104683195594</v>
      </c>
      <c r="BR347" s="2">
        <f>BP347/BL347*1000</f>
        <v>1.3774104683195594</v>
      </c>
      <c r="BS347" s="2"/>
      <c r="BT347" s="7">
        <v>22782</v>
      </c>
      <c r="BU347" s="3">
        <v>22731</v>
      </c>
      <c r="BV347" s="2">
        <f>BT347-BU347</f>
        <v>51</v>
      </c>
      <c r="BW347" s="2">
        <v>51</v>
      </c>
      <c r="BX347" s="61"/>
      <c r="BY347" s="2">
        <f>BW347+BX347</f>
        <v>51</v>
      </c>
      <c r="BZ347" s="2">
        <f>BV347/BU347*1000</f>
        <v>2.2436320443447273</v>
      </c>
      <c r="CA347" s="2">
        <f>BY347/BU347*1000</f>
        <v>2.2436320443447273</v>
      </c>
      <c r="CB347" s="2"/>
      <c r="CC347" s="105">
        <v>22725</v>
      </c>
      <c r="CD347" s="3">
        <v>22704</v>
      </c>
      <c r="CE347" s="2">
        <f>CC347-CD347</f>
        <v>21</v>
      </c>
      <c r="CF347" s="2">
        <v>21</v>
      </c>
      <c r="CG347" s="61"/>
      <c r="CH347" s="2">
        <f>CF347+CG347</f>
        <v>21</v>
      </c>
      <c r="CI347" s="2">
        <f>CE347/CD347*1000</f>
        <v>0.92494714587737836</v>
      </c>
      <c r="CJ347" s="2">
        <f>CH347/CD347*1000</f>
        <v>0.92494714587737836</v>
      </c>
      <c r="CK347" s="2"/>
      <c r="CL347" s="105">
        <v>22889</v>
      </c>
      <c r="CM347" s="3">
        <v>22888</v>
      </c>
      <c r="CN347" s="2">
        <f>CL347-CM347</f>
        <v>1</v>
      </c>
      <c r="CO347" s="2">
        <f>CN347</f>
        <v>1</v>
      </c>
      <c r="CP347" s="61"/>
      <c r="CQ347" s="2">
        <f>CO347+CP347</f>
        <v>1</v>
      </c>
      <c r="CR347" s="2">
        <f>CN347/CM347*1000</f>
        <v>4.3691017126878708E-2</v>
      </c>
      <c r="CS347" s="2">
        <f>CQ347/CM347*1000</f>
        <v>4.3691017126878708E-2</v>
      </c>
      <c r="CT347" s="2"/>
      <c r="CU347" s="132">
        <v>23083</v>
      </c>
      <c r="CV347" s="3">
        <v>23040</v>
      </c>
      <c r="CW347" s="2">
        <f>CU347-CV347</f>
        <v>43</v>
      </c>
      <c r="CX347" s="2">
        <f>CW347</f>
        <v>43</v>
      </c>
      <c r="CY347" s="61"/>
      <c r="CZ347" s="2">
        <f>CX347+CY347</f>
        <v>43</v>
      </c>
      <c r="DA347" s="2">
        <f>CW347/CV347*1000</f>
        <v>1.8663194444444446</v>
      </c>
      <c r="DB347" s="2">
        <f>CZ347/CV347*1000</f>
        <v>1.8663194444444446</v>
      </c>
      <c r="DC347" s="2"/>
      <c r="DD347" s="132">
        <v>23142</v>
      </c>
      <c r="DE347" s="3">
        <v>23111</v>
      </c>
      <c r="DF347" s="2">
        <f>DD347-DE347</f>
        <v>31</v>
      </c>
      <c r="DG347" s="2">
        <f>DF347</f>
        <v>31</v>
      </c>
      <c r="DH347" s="61"/>
      <c r="DI347" s="2">
        <f>DG347+DH347</f>
        <v>31</v>
      </c>
      <c r="DJ347" s="2">
        <f>DF347/DE347*1000</f>
        <v>1.3413526026567435</v>
      </c>
      <c r="DK347" s="2">
        <f>DI347/DE347*1000</f>
        <v>1.3413526026567435</v>
      </c>
      <c r="DL347" s="2"/>
      <c r="DM347" s="132">
        <v>23133</v>
      </c>
      <c r="DN347" s="2">
        <v>23116</v>
      </c>
      <c r="DO347" s="3">
        <f>DM347-DN347</f>
        <v>17</v>
      </c>
      <c r="DP347" s="3">
        <f>DO347/DN347*1000</f>
        <v>0.73542135317528989</v>
      </c>
      <c r="DQ347" s="2"/>
      <c r="DR347" s="132">
        <v>23262</v>
      </c>
      <c r="DS347" s="2">
        <v>23325</v>
      </c>
      <c r="DT347" s="3">
        <f>DR347-DS347</f>
        <v>-63</v>
      </c>
      <c r="DU347" s="3">
        <f>DT347/DS347*1000</f>
        <v>-2.7009646302250805</v>
      </c>
      <c r="DV347" s="2"/>
      <c r="DW347" s="2"/>
      <c r="DX347" s="77">
        <f>BP347</f>
        <v>31</v>
      </c>
      <c r="DY347" s="83">
        <f>BY347</f>
        <v>51</v>
      </c>
      <c r="DZ347" s="83">
        <f>CH347</f>
        <v>21</v>
      </c>
      <c r="EA347" s="81">
        <f>CQ347</f>
        <v>1</v>
      </c>
      <c r="EB347" s="81">
        <f>CZ347</f>
        <v>43</v>
      </c>
      <c r="EC347" s="81">
        <f>DI347</f>
        <v>31</v>
      </c>
      <c r="ED347" s="81">
        <f>DO347</f>
        <v>17</v>
      </c>
      <c r="EE347" s="81">
        <f>DT347</f>
        <v>-63</v>
      </c>
      <c r="EF347" s="2"/>
      <c r="EG347" s="77">
        <f>DX347/BL347*1000</f>
        <v>1.3774104683195594</v>
      </c>
      <c r="EH347" s="83">
        <f>DY347/BU347*1000</f>
        <v>2.2436320443447273</v>
      </c>
      <c r="EI347" s="83">
        <f>DZ347/CD347*1000</f>
        <v>0.92494714587737836</v>
      </c>
      <c r="EJ347" s="81">
        <f>EA347/CM347*1000</f>
        <v>4.3691017126878708E-2</v>
      </c>
      <c r="EK347" s="81">
        <f>EB347/CV347*1000</f>
        <v>1.8663194444444446</v>
      </c>
      <c r="EL347" s="81">
        <f>EC347/DN347*1000</f>
        <v>1.3410624675549403</v>
      </c>
      <c r="EM347" s="81">
        <f>ED347/DN347*1000</f>
        <v>0.73542135317528989</v>
      </c>
      <c r="EN347" s="81">
        <f>EE347/DS347*1000</f>
        <v>-2.7009646302250805</v>
      </c>
      <c r="EO347" s="2"/>
      <c r="EP347" s="83">
        <f>DY347-DX347</f>
        <v>20</v>
      </c>
      <c r="EQ347" s="83">
        <f>DZ347-DY347</f>
        <v>-30</v>
      </c>
      <c r="ER347" s="83">
        <f>EA347-DZ347</f>
        <v>-20</v>
      </c>
      <c r="ES347" s="83">
        <f>EB347-EA347</f>
        <v>42</v>
      </c>
      <c r="ET347" s="83">
        <f>EC347-EB347</f>
        <v>-12</v>
      </c>
      <c r="EU347" s="83">
        <f>ED347-EC347</f>
        <v>-14</v>
      </c>
      <c r="EV347" s="83">
        <f>EE347-ED347</f>
        <v>-80</v>
      </c>
      <c r="EW347" s="2">
        <f>EU347+EV347</f>
        <v>-94</v>
      </c>
      <c r="EX347" s="2">
        <f>SUM(ES347:EV347)</f>
        <v>-64</v>
      </c>
      <c r="EY347" s="54"/>
      <c r="EZ347" s="77">
        <f>BR347</f>
        <v>1.3774104683195594</v>
      </c>
      <c r="FA347" s="83">
        <f>CA347</f>
        <v>2.2436320443447273</v>
      </c>
      <c r="FB347" s="83">
        <f>CJ347</f>
        <v>0.92494714587737836</v>
      </c>
      <c r="FC347" s="81">
        <f>CS347</f>
        <v>4.3691017126878708E-2</v>
      </c>
      <c r="FD347" s="83">
        <f>DB347</f>
        <v>1.8663194444444446</v>
      </c>
      <c r="FE347" s="83">
        <f>DP347</f>
        <v>0.73542135317528989</v>
      </c>
      <c r="FF347" s="83">
        <f>DP347</f>
        <v>0.73542135317528989</v>
      </c>
      <c r="FG347" s="83">
        <f>DU347</f>
        <v>-2.7009646302250805</v>
      </c>
      <c r="FH347" s="2">
        <f>EW347/DE347*1000</f>
        <v>-4.0673272467656094</v>
      </c>
      <c r="FI347" s="2">
        <f>EX347/CM347*1000</f>
        <v>-2.7962250961202373</v>
      </c>
      <c r="FJ347" s="2"/>
      <c r="FK347" s="3">
        <f>EE347</f>
        <v>-63</v>
      </c>
    </row>
    <row r="348" spans="1:168" ht="12" customHeight="1" x14ac:dyDescent="0.25">
      <c r="A348" s="2">
        <v>3</v>
      </c>
      <c r="B348" s="10" t="s">
        <v>155</v>
      </c>
      <c r="C348" s="197">
        <v>83055</v>
      </c>
      <c r="D348" s="10"/>
      <c r="E348" s="192" t="s">
        <v>527</v>
      </c>
      <c r="F348" s="33"/>
      <c r="G348" s="33" t="s">
        <v>176</v>
      </c>
      <c r="H348" s="33" t="s">
        <v>176</v>
      </c>
      <c r="I348" s="33"/>
      <c r="J348" s="33">
        <v>138</v>
      </c>
      <c r="K348" s="33">
        <f>SUM(I348+J348)</f>
        <v>138</v>
      </c>
      <c r="L348" s="33"/>
      <c r="M348" s="45"/>
      <c r="N348" s="45"/>
      <c r="O348" s="45">
        <v>134</v>
      </c>
      <c r="P348" s="45"/>
      <c r="Q348" s="45"/>
      <c r="R348" s="45"/>
      <c r="S348" s="45"/>
      <c r="T348" s="45"/>
      <c r="U348" s="45"/>
      <c r="V348" s="45"/>
      <c r="W348" s="61"/>
      <c r="X348" s="45">
        <f>SUM(M348:W348)</f>
        <v>134</v>
      </c>
      <c r="Y348" s="3">
        <v>170</v>
      </c>
      <c r="Z348" s="147"/>
      <c r="AA348" s="3">
        <f>SUM(Y348:Z348)</f>
        <v>170</v>
      </c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188">
        <f>AV348</f>
        <v>0</v>
      </c>
      <c r="BB348" s="2">
        <f>AW348</f>
        <v>0</v>
      </c>
      <c r="BC348" s="2">
        <f>AX348</f>
        <v>0</v>
      </c>
      <c r="BD348" s="147">
        <f>AY348</f>
        <v>0</v>
      </c>
      <c r="BE348" s="3">
        <f>EK348</f>
        <v>45.26627218934911</v>
      </c>
      <c r="BF348" s="188">
        <f>BA348/CV348*1000</f>
        <v>0</v>
      </c>
      <c r="BG348" s="2">
        <f>BB348/CV348*1000</f>
        <v>0</v>
      </c>
      <c r="BH348" s="2">
        <f>BC348/CV348*1000</f>
        <v>0</v>
      </c>
      <c r="BI348" s="147">
        <f>BD348/CV348*1000</f>
        <v>0</v>
      </c>
      <c r="BJ348" s="3"/>
      <c r="BK348" s="21">
        <v>3460</v>
      </c>
      <c r="BL348" s="3">
        <v>3310</v>
      </c>
      <c r="BM348" s="2">
        <v>150</v>
      </c>
      <c r="BN348" s="2">
        <v>150</v>
      </c>
      <c r="BO348" s="45"/>
      <c r="BP348" s="2">
        <f>BN348+BO348</f>
        <v>150</v>
      </c>
      <c r="BQ348" s="2">
        <f>BM348/BL348*1000</f>
        <v>45.317220543806641</v>
      </c>
      <c r="BR348" s="2">
        <f>BP348/BL348*1000</f>
        <v>45.317220543806641</v>
      </c>
      <c r="BS348" s="2"/>
      <c r="BT348" s="7">
        <v>3408</v>
      </c>
      <c r="BU348" s="3">
        <v>3281</v>
      </c>
      <c r="BV348" s="2">
        <f>BT348-BU348</f>
        <v>127</v>
      </c>
      <c r="BW348" s="2">
        <v>127</v>
      </c>
      <c r="BX348" s="61"/>
      <c r="BY348" s="2">
        <f>BW348+BX348</f>
        <v>127</v>
      </c>
      <c r="BZ348" s="2">
        <f>BV348/BU348*1000</f>
        <v>38.707711063700096</v>
      </c>
      <c r="CA348" s="2">
        <f>BY348/BU348*1000</f>
        <v>38.707711063700096</v>
      </c>
      <c r="CB348" s="2"/>
      <c r="CC348" s="105">
        <v>3366</v>
      </c>
      <c r="CD348" s="3">
        <v>3292</v>
      </c>
      <c r="CE348" s="2">
        <f>CC348-CD348</f>
        <v>74</v>
      </c>
      <c r="CF348" s="2">
        <v>74</v>
      </c>
      <c r="CG348" s="61"/>
      <c r="CH348" s="2">
        <f>CF348+CG348</f>
        <v>74</v>
      </c>
      <c r="CI348" s="2">
        <f>CE348/CD348*1000</f>
        <v>22.478736330498176</v>
      </c>
      <c r="CJ348" s="2">
        <f>CH348/CD348*1000</f>
        <v>22.478736330498176</v>
      </c>
      <c r="CK348" s="2"/>
      <c r="CL348" s="105">
        <v>3452</v>
      </c>
      <c r="CM348" s="3">
        <v>3365</v>
      </c>
      <c r="CN348" s="2">
        <f>CL348-CM348</f>
        <v>87</v>
      </c>
      <c r="CO348" s="2">
        <f>CN348</f>
        <v>87</v>
      </c>
      <c r="CP348" s="61"/>
      <c r="CQ348" s="2">
        <f>CO348+CP348</f>
        <v>87</v>
      </c>
      <c r="CR348" s="2">
        <f>CN348/CM348*1000</f>
        <v>25.854383358098065</v>
      </c>
      <c r="CS348" s="2">
        <f>CQ348/CM348*1000</f>
        <v>25.854383358098065</v>
      </c>
      <c r="CT348" s="2"/>
      <c r="CU348" s="132">
        <v>3533</v>
      </c>
      <c r="CV348" s="3">
        <v>3380</v>
      </c>
      <c r="CW348" s="2">
        <f>CU348-CV348</f>
        <v>153</v>
      </c>
      <c r="CX348" s="2">
        <f>CW348</f>
        <v>153</v>
      </c>
      <c r="CY348" s="61"/>
      <c r="CZ348" s="2">
        <f>CX348+CY348</f>
        <v>153</v>
      </c>
      <c r="DA348" s="2">
        <f>CW348/CV348*1000</f>
        <v>45.26627218934911</v>
      </c>
      <c r="DB348" s="2">
        <f>CZ348/CV348*1000</f>
        <v>45.26627218934911</v>
      </c>
      <c r="DC348" s="2"/>
      <c r="DD348" s="132">
        <v>3608</v>
      </c>
      <c r="DE348" s="3">
        <v>3416</v>
      </c>
      <c r="DF348" s="2">
        <f>DD348-DE348</f>
        <v>192</v>
      </c>
      <c r="DG348" s="2">
        <f>DF348</f>
        <v>192</v>
      </c>
      <c r="DH348" s="61"/>
      <c r="DI348" s="2">
        <f>DG348+DH348</f>
        <v>192</v>
      </c>
      <c r="DJ348" s="2">
        <f>DF348/DE348*1000</f>
        <v>56.206088992974237</v>
      </c>
      <c r="DK348" s="2">
        <f>DI348/DE348*1000</f>
        <v>56.206088992974237</v>
      </c>
      <c r="DL348" s="2"/>
      <c r="DM348" s="132">
        <v>3572</v>
      </c>
      <c r="DN348" s="2">
        <v>3460</v>
      </c>
      <c r="DO348" s="3">
        <f>DM348-DN348</f>
        <v>112</v>
      </c>
      <c r="DP348" s="3">
        <f>DO348/DN348*1000</f>
        <v>32.369942196531788</v>
      </c>
      <c r="DQ348" s="2"/>
      <c r="DR348" s="132">
        <v>3736</v>
      </c>
      <c r="DS348" s="2">
        <v>3556</v>
      </c>
      <c r="DT348" s="3">
        <f>DR348-DS348</f>
        <v>180</v>
      </c>
      <c r="DU348" s="3">
        <f>DT348/DS348*1000</f>
        <v>50.618672665916762</v>
      </c>
      <c r="DV348" s="2"/>
      <c r="DW348" s="2"/>
      <c r="DX348" s="77">
        <f>BP348</f>
        <v>150</v>
      </c>
      <c r="DY348" s="83">
        <f>BY348</f>
        <v>127</v>
      </c>
      <c r="DZ348" s="83">
        <f>CH348</f>
        <v>74</v>
      </c>
      <c r="EA348" s="81">
        <f>CN348</f>
        <v>87</v>
      </c>
      <c r="EB348" s="81">
        <f>CZ348</f>
        <v>153</v>
      </c>
      <c r="EC348" s="81">
        <f>DI348</f>
        <v>192</v>
      </c>
      <c r="ED348" s="81">
        <f>DO348</f>
        <v>112</v>
      </c>
      <c r="EE348" s="81">
        <f>DT348</f>
        <v>180</v>
      </c>
      <c r="EF348" s="2"/>
      <c r="EG348" s="77">
        <f>DX348/BL348*1000</f>
        <v>45.317220543806641</v>
      </c>
      <c r="EH348" s="83">
        <f>DY348/BU348*1000</f>
        <v>38.707711063700096</v>
      </c>
      <c r="EI348" s="83">
        <f>DZ348/CD348*1000</f>
        <v>22.478736330498176</v>
      </c>
      <c r="EJ348" s="81">
        <f>EA348/CM348*1000</f>
        <v>25.854383358098065</v>
      </c>
      <c r="EK348" s="81">
        <f>EB348/CV348*1000</f>
        <v>45.26627218934911</v>
      </c>
      <c r="EL348" s="81">
        <f>EC348/DN348*1000</f>
        <v>55.491329479768787</v>
      </c>
      <c r="EM348" s="81">
        <f>ED348/DN348*1000</f>
        <v>32.369942196531788</v>
      </c>
      <c r="EN348" s="81">
        <f>EE348/DS348*1000</f>
        <v>50.618672665916762</v>
      </c>
      <c r="EO348" s="2"/>
      <c r="EP348" s="83">
        <f>DY348-DX348</f>
        <v>-23</v>
      </c>
      <c r="EQ348" s="83">
        <f>DZ348-DY348</f>
        <v>-53</v>
      </c>
      <c r="ER348" s="83">
        <f>EA348-DZ348</f>
        <v>13</v>
      </c>
      <c r="ES348" s="83">
        <f>EB348-EA348</f>
        <v>66</v>
      </c>
      <c r="ET348" s="83">
        <f>EC348-EB348</f>
        <v>39</v>
      </c>
      <c r="EU348" s="83">
        <f>ED348-EC348</f>
        <v>-80</v>
      </c>
      <c r="EV348" s="83">
        <f>EE348-ED348</f>
        <v>68</v>
      </c>
      <c r="EW348" s="2">
        <f>EU348+EV348</f>
        <v>-12</v>
      </c>
      <c r="EX348" s="2">
        <f>SUM(ES348:EV348)</f>
        <v>93</v>
      </c>
      <c r="EY348" s="54"/>
      <c r="EZ348" s="77">
        <f>BR348</f>
        <v>45.317220543806641</v>
      </c>
      <c r="FA348" s="83">
        <f>CA348</f>
        <v>38.707711063700096</v>
      </c>
      <c r="FB348" s="83">
        <f>CJ348</f>
        <v>22.478736330498176</v>
      </c>
      <c r="FC348" s="81">
        <f>CS348</f>
        <v>25.854383358098065</v>
      </c>
      <c r="FD348" s="83">
        <f>DB348</f>
        <v>45.26627218934911</v>
      </c>
      <c r="FE348" s="83">
        <f>DP348</f>
        <v>32.369942196531788</v>
      </c>
      <c r="FF348" s="83">
        <f>DP348</f>
        <v>32.369942196531788</v>
      </c>
      <c r="FG348" s="83">
        <f>DU348</f>
        <v>50.618672665916762</v>
      </c>
      <c r="FH348" s="2">
        <f>EW348/DE348*1000</f>
        <v>-3.5128805620608898</v>
      </c>
      <c r="FI348" s="2">
        <f>EX348/CM348*1000</f>
        <v>27.637444279346209</v>
      </c>
      <c r="FJ348" s="2"/>
      <c r="FK348" s="3">
        <f>EE348</f>
        <v>180</v>
      </c>
    </row>
    <row r="349" spans="1:168" ht="12" customHeight="1" x14ac:dyDescent="0.25">
      <c r="A349" s="2">
        <v>3</v>
      </c>
      <c r="B349" s="10" t="s">
        <v>155</v>
      </c>
      <c r="C349" s="197">
        <v>83034</v>
      </c>
      <c r="D349" s="10"/>
      <c r="E349" s="2" t="s">
        <v>528</v>
      </c>
      <c r="F349" s="33"/>
      <c r="G349" s="33"/>
      <c r="H349" s="33"/>
      <c r="I349" s="33"/>
      <c r="J349" s="33"/>
      <c r="K349" s="33"/>
      <c r="L349" s="33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61"/>
      <c r="X349" s="45"/>
      <c r="Y349" s="3">
        <v>5</v>
      </c>
      <c r="Z349" s="147">
        <v>8</v>
      </c>
      <c r="AA349" s="3">
        <f>SUM(Y349:Z349)</f>
        <v>13</v>
      </c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188">
        <f>AV349</f>
        <v>0</v>
      </c>
      <c r="BB349" s="2">
        <f>AW349</f>
        <v>0</v>
      </c>
      <c r="BC349" s="2">
        <f>AX349</f>
        <v>0</v>
      </c>
      <c r="BD349" s="147">
        <f>AY349</f>
        <v>0</v>
      </c>
      <c r="BE349" s="3">
        <f>EK349</f>
        <v>1.2062033314187248</v>
      </c>
      <c r="BF349" s="188">
        <f>BA349/CV349*1000</f>
        <v>0</v>
      </c>
      <c r="BG349" s="2">
        <f>BB349/CV349*1000</f>
        <v>0</v>
      </c>
      <c r="BH349" s="2">
        <f>BC349/CV349*1000</f>
        <v>0</v>
      </c>
      <c r="BI349" s="147">
        <f>BD349/CV349*1000</f>
        <v>0</v>
      </c>
      <c r="BJ349" s="3"/>
      <c r="BK349" s="21">
        <v>17454</v>
      </c>
      <c r="BL349" s="3">
        <v>17397</v>
      </c>
      <c r="BM349" s="2">
        <v>57</v>
      </c>
      <c r="BN349" s="2">
        <v>57</v>
      </c>
      <c r="BO349" s="45"/>
      <c r="BP349" s="2">
        <f>BN349+BO349</f>
        <v>57</v>
      </c>
      <c r="BQ349" s="2">
        <f>BM349/BL349*1000</f>
        <v>3.2764269701672699</v>
      </c>
      <c r="BR349" s="2">
        <f>BP349/BL349*1000</f>
        <v>3.2764269701672699</v>
      </c>
      <c r="BS349" s="2"/>
      <c r="BT349" s="7">
        <v>17465</v>
      </c>
      <c r="BU349" s="3">
        <v>17433</v>
      </c>
      <c r="BV349" s="2">
        <f>BT349-BU349</f>
        <v>32</v>
      </c>
      <c r="BW349" s="2">
        <v>32</v>
      </c>
      <c r="BX349" s="61"/>
      <c r="BY349" s="2">
        <f>BW349+BX349</f>
        <v>32</v>
      </c>
      <c r="BZ349" s="2">
        <f>BV349/BU349*1000</f>
        <v>1.8355991510353926</v>
      </c>
      <c r="CA349" s="2">
        <f>BY349/BU349*1000</f>
        <v>1.8355991510353926</v>
      </c>
      <c r="CB349" s="2"/>
      <c r="CC349" s="105">
        <v>17408</v>
      </c>
      <c r="CD349" s="3">
        <v>17395</v>
      </c>
      <c r="CE349" s="2">
        <f>CC349-CD349</f>
        <v>13</v>
      </c>
      <c r="CF349" s="2">
        <v>13</v>
      </c>
      <c r="CG349" s="61"/>
      <c r="CH349" s="2">
        <f>CF349+CG349</f>
        <v>13</v>
      </c>
      <c r="CI349" s="2">
        <f>CE349/CD349*1000</f>
        <v>0.74734118999712551</v>
      </c>
      <c r="CJ349" s="2">
        <f>CH349/CD349*1000</f>
        <v>0.74734118999712551</v>
      </c>
      <c r="CK349" s="2"/>
      <c r="CL349" s="105">
        <v>17478</v>
      </c>
      <c r="CM349" s="3">
        <v>17447</v>
      </c>
      <c r="CN349" s="2">
        <f>CL349-CM349</f>
        <v>31</v>
      </c>
      <c r="CO349" s="2">
        <f>CN349</f>
        <v>31</v>
      </c>
      <c r="CP349" s="61"/>
      <c r="CQ349" s="2">
        <f>CO349+CP349</f>
        <v>31</v>
      </c>
      <c r="CR349" s="2">
        <f>CN349/CM349*1000</f>
        <v>1.7768097667220726</v>
      </c>
      <c r="CS349" s="2">
        <f>CQ349/CM349*1000</f>
        <v>1.7768097667220726</v>
      </c>
      <c r="CT349" s="2"/>
      <c r="CU349" s="132">
        <v>17431</v>
      </c>
      <c r="CV349" s="3">
        <v>17410</v>
      </c>
      <c r="CW349" s="2">
        <f>CU349-CV349</f>
        <v>21</v>
      </c>
      <c r="CX349" s="2">
        <f>CW349</f>
        <v>21</v>
      </c>
      <c r="CY349" s="61"/>
      <c r="CZ349" s="2">
        <f>CX349+CY349</f>
        <v>21</v>
      </c>
      <c r="DA349" s="2">
        <f>CW349/CV349*1000</f>
        <v>1.2062033314187248</v>
      </c>
      <c r="DB349" s="2">
        <f>CZ349/CV349*1000</f>
        <v>1.2062033314187248</v>
      </c>
      <c r="DC349" s="2"/>
      <c r="DD349" s="132">
        <v>17429</v>
      </c>
      <c r="DE349" s="3">
        <v>17398</v>
      </c>
      <c r="DF349" s="2">
        <f>DD349-DE349</f>
        <v>31</v>
      </c>
      <c r="DG349" s="2">
        <f>DF349</f>
        <v>31</v>
      </c>
      <c r="DH349" s="61"/>
      <c r="DI349" s="2">
        <f>DG349+DH349</f>
        <v>31</v>
      </c>
      <c r="DJ349" s="2">
        <f>DF349/DE349*1000</f>
        <v>1.7818140016093804</v>
      </c>
      <c r="DK349" s="2">
        <f>DI349/DE349*1000</f>
        <v>1.7818140016093804</v>
      </c>
      <c r="DL349" s="2"/>
      <c r="DM349" s="132">
        <v>17475</v>
      </c>
      <c r="DN349" s="2">
        <v>17452</v>
      </c>
      <c r="DO349" s="3">
        <f>DM349-DN349</f>
        <v>23</v>
      </c>
      <c r="DP349" s="3">
        <f>DO349/DN349*1000</f>
        <v>1.3179005271602107</v>
      </c>
      <c r="DQ349" s="2"/>
      <c r="DR349" s="132">
        <v>17531</v>
      </c>
      <c r="DS349" s="2">
        <v>17463</v>
      </c>
      <c r="DT349" s="3">
        <f>DR349-DS349</f>
        <v>68</v>
      </c>
      <c r="DU349" s="3">
        <f>DT349/DS349*1000</f>
        <v>3.8939472026570461</v>
      </c>
      <c r="DV349" s="2"/>
      <c r="DW349" s="2"/>
      <c r="DX349" s="77">
        <f>BP349</f>
        <v>57</v>
      </c>
      <c r="DY349" s="83">
        <f>BY349</f>
        <v>32</v>
      </c>
      <c r="DZ349" s="83">
        <f>CH349</f>
        <v>13</v>
      </c>
      <c r="EA349" s="81">
        <f>CQ349</f>
        <v>31</v>
      </c>
      <c r="EB349" s="81">
        <f>CZ349</f>
        <v>21</v>
      </c>
      <c r="EC349" s="81">
        <f>DI349</f>
        <v>31</v>
      </c>
      <c r="ED349" s="81">
        <f>DO349</f>
        <v>23</v>
      </c>
      <c r="EE349" s="81">
        <f>DT349</f>
        <v>68</v>
      </c>
      <c r="EF349" s="2"/>
      <c r="EG349" s="77">
        <f>DX349/BL349*1000</f>
        <v>3.2764269701672699</v>
      </c>
      <c r="EH349" s="83">
        <f>DY349/BU349*1000</f>
        <v>1.8355991510353926</v>
      </c>
      <c r="EI349" s="83">
        <f>DZ349/CD349*1000</f>
        <v>0.74734118999712551</v>
      </c>
      <c r="EJ349" s="81">
        <f>EA349/CM349*1000</f>
        <v>1.7768097667220726</v>
      </c>
      <c r="EK349" s="81">
        <f>EB349/CV349*1000</f>
        <v>1.2062033314187248</v>
      </c>
      <c r="EL349" s="81">
        <f>EC349/DN349*1000</f>
        <v>1.7763007105202844</v>
      </c>
      <c r="EM349" s="81">
        <f>ED349/DN349*1000</f>
        <v>1.3179005271602107</v>
      </c>
      <c r="EN349" s="81">
        <f>EE349/DS349*1000</f>
        <v>3.8939472026570461</v>
      </c>
      <c r="EO349" s="2"/>
      <c r="EP349" s="83">
        <f>DY349-DX349</f>
        <v>-25</v>
      </c>
      <c r="EQ349" s="83">
        <f>DZ349-DY349</f>
        <v>-19</v>
      </c>
      <c r="ER349" s="83">
        <f>EA349-DZ349</f>
        <v>18</v>
      </c>
      <c r="ES349" s="83">
        <f>EB349-EA349</f>
        <v>-10</v>
      </c>
      <c r="ET349" s="83">
        <f>EC349-EB349</f>
        <v>10</v>
      </c>
      <c r="EU349" s="83">
        <f>ED349-EC349</f>
        <v>-8</v>
      </c>
      <c r="EV349" s="83">
        <f>EE349-ED349</f>
        <v>45</v>
      </c>
      <c r="EW349" s="2">
        <f>EU349+EV349</f>
        <v>37</v>
      </c>
      <c r="EX349" s="2">
        <f>SUM(ES349:EV349)</f>
        <v>37</v>
      </c>
      <c r="EY349" s="54"/>
      <c r="EZ349" s="77">
        <f>BR349</f>
        <v>3.2764269701672699</v>
      </c>
      <c r="FA349" s="83">
        <f>CA349</f>
        <v>1.8355991510353926</v>
      </c>
      <c r="FB349" s="83">
        <f>CJ349</f>
        <v>0.74734118999712551</v>
      </c>
      <c r="FC349" s="81">
        <f>CS349</f>
        <v>1.7768097667220726</v>
      </c>
      <c r="FD349" s="83">
        <f>DB349</f>
        <v>1.2062033314187248</v>
      </c>
      <c r="FE349" s="83">
        <f>DP349</f>
        <v>1.3179005271602107</v>
      </c>
      <c r="FF349" s="83">
        <f>DP349</f>
        <v>1.3179005271602107</v>
      </c>
      <c r="FG349" s="83">
        <f>DU349</f>
        <v>3.8939472026570461</v>
      </c>
      <c r="FH349" s="2">
        <f>EW349/DE349*1000</f>
        <v>2.126681227727325</v>
      </c>
      <c r="FI349" s="2">
        <f>EX349/CM349*1000</f>
        <v>2.1207084312489251</v>
      </c>
      <c r="FJ349" s="2"/>
      <c r="FK349" s="3">
        <f>EE349</f>
        <v>68</v>
      </c>
    </row>
    <row r="350" spans="1:168" ht="12" customHeight="1" x14ac:dyDescent="0.25">
      <c r="A350" s="2">
        <v>3</v>
      </c>
      <c r="B350" s="10" t="s">
        <v>152</v>
      </c>
      <c r="C350" s="197">
        <v>61039</v>
      </c>
      <c r="D350" s="10"/>
      <c r="E350" s="2" t="s">
        <v>529</v>
      </c>
      <c r="F350" s="33"/>
      <c r="G350" s="33"/>
      <c r="H350" s="33"/>
      <c r="I350" s="33"/>
      <c r="J350" s="33"/>
      <c r="K350" s="33"/>
      <c r="L350" s="33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61"/>
      <c r="X350" s="45"/>
      <c r="Y350" s="3">
        <v>17</v>
      </c>
      <c r="Z350" s="147">
        <v>2</v>
      </c>
      <c r="AA350" s="3">
        <f>SUM(Y350:Z350)</f>
        <v>19</v>
      </c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188">
        <f>AV350</f>
        <v>0</v>
      </c>
      <c r="BB350" s="2">
        <f>AW350</f>
        <v>0</v>
      </c>
      <c r="BC350" s="2">
        <f>AX350</f>
        <v>0</v>
      </c>
      <c r="BD350" s="147">
        <f>AY350</f>
        <v>0</v>
      </c>
      <c r="BE350" s="3">
        <f>EK350</f>
        <v>3.1353744005901878</v>
      </c>
      <c r="BF350" s="188">
        <f>BA350/CV350*1000</f>
        <v>0</v>
      </c>
      <c r="BG350" s="2">
        <f>BB350/CV350*1000</f>
        <v>0</v>
      </c>
      <c r="BH350" s="2">
        <f>BC350/CV350*1000</f>
        <v>0</v>
      </c>
      <c r="BI350" s="147">
        <f>BD350/CV350*1000</f>
        <v>0</v>
      </c>
      <c r="BJ350" s="3"/>
      <c r="BK350" s="21">
        <v>5259</v>
      </c>
      <c r="BL350" s="3">
        <v>5230</v>
      </c>
      <c r="BM350" s="2">
        <v>29</v>
      </c>
      <c r="BN350" s="2">
        <v>29</v>
      </c>
      <c r="BO350" s="45"/>
      <c r="BP350" s="2">
        <f>BN350+BO350</f>
        <v>29</v>
      </c>
      <c r="BQ350" s="2">
        <f>BM350/BL350*1000</f>
        <v>5.5449330783938819</v>
      </c>
      <c r="BR350" s="2">
        <f>BP350/BL350*1000</f>
        <v>5.5449330783938819</v>
      </c>
      <c r="BS350" s="2"/>
      <c r="BT350" s="7">
        <v>5349</v>
      </c>
      <c r="BU350" s="3">
        <v>5324</v>
      </c>
      <c r="BV350" s="2">
        <f>BT350-BU350</f>
        <v>25</v>
      </c>
      <c r="BW350" s="2">
        <v>25</v>
      </c>
      <c r="BX350" s="61"/>
      <c r="BY350" s="2">
        <f>BW350+BX350</f>
        <v>25</v>
      </c>
      <c r="BZ350" s="2">
        <f>BV350/BU350*1000</f>
        <v>4.6957175056348603</v>
      </c>
      <c r="CA350" s="2">
        <f>BY350/BU350*1000</f>
        <v>4.6957175056348603</v>
      </c>
      <c r="CB350" s="2"/>
      <c r="CC350" s="105">
        <v>5384</v>
      </c>
      <c r="CD350" s="3">
        <v>5359</v>
      </c>
      <c r="CE350" s="2">
        <f>CC350-CD350</f>
        <v>25</v>
      </c>
      <c r="CF350" s="2">
        <v>25</v>
      </c>
      <c r="CG350" s="61"/>
      <c r="CH350" s="2">
        <f>CF350+CG350</f>
        <v>25</v>
      </c>
      <c r="CI350" s="2">
        <f>CE350/CD350*1000</f>
        <v>4.6650494495241643</v>
      </c>
      <c r="CJ350" s="2">
        <f>CH350/CD350*1000</f>
        <v>4.6650494495241643</v>
      </c>
      <c r="CK350" s="2"/>
      <c r="CL350" s="105">
        <v>5398</v>
      </c>
      <c r="CM350" s="3">
        <v>5379</v>
      </c>
      <c r="CN350" s="2">
        <f>CL350-CM350</f>
        <v>19</v>
      </c>
      <c r="CO350" s="2">
        <f>CN350</f>
        <v>19</v>
      </c>
      <c r="CP350" s="61"/>
      <c r="CQ350" s="2">
        <f>CO350+CP350</f>
        <v>19</v>
      </c>
      <c r="CR350" s="2">
        <f>CN350/CM350*1000</f>
        <v>3.5322550659973975</v>
      </c>
      <c r="CS350" s="2">
        <f>CQ350/CM350*1000</f>
        <v>3.5322550659973975</v>
      </c>
      <c r="CT350" s="2"/>
      <c r="CU350" s="132">
        <v>5439</v>
      </c>
      <c r="CV350" s="3">
        <v>5422</v>
      </c>
      <c r="CW350" s="2">
        <f>CU350-CV350</f>
        <v>17</v>
      </c>
      <c r="CX350" s="2">
        <f>CW350</f>
        <v>17</v>
      </c>
      <c r="CY350" s="61"/>
      <c r="CZ350" s="2">
        <f>CX350+CY350</f>
        <v>17</v>
      </c>
      <c r="DA350" s="2">
        <f>CW350/CV350*1000</f>
        <v>3.1353744005901878</v>
      </c>
      <c r="DB350" s="2">
        <f>CZ350/CV350*1000</f>
        <v>3.1353744005901878</v>
      </c>
      <c r="DC350" s="2"/>
      <c r="DD350" s="132">
        <v>5414</v>
      </c>
      <c r="DE350" s="3">
        <v>5398</v>
      </c>
      <c r="DF350" s="2">
        <f>DD350-DE350</f>
        <v>16</v>
      </c>
      <c r="DG350" s="2">
        <f>DF350</f>
        <v>16</v>
      </c>
      <c r="DH350" s="61"/>
      <c r="DI350" s="2">
        <f>DG350+DH350</f>
        <v>16</v>
      </c>
      <c r="DJ350" s="2">
        <f>DF350/DE350*1000</f>
        <v>2.9640607632456466</v>
      </c>
      <c r="DK350" s="2">
        <f>DI350/DE350*1000</f>
        <v>2.9640607632456466</v>
      </c>
      <c r="DL350" s="2"/>
      <c r="DM350" s="132">
        <v>5469</v>
      </c>
      <c r="DN350" s="2">
        <v>5450</v>
      </c>
      <c r="DO350" s="3">
        <f>DM350-DN350</f>
        <v>19</v>
      </c>
      <c r="DP350" s="3">
        <f>DO350/DN350*1000</f>
        <v>3.4862385321100917</v>
      </c>
      <c r="DQ350" s="2"/>
      <c r="DR350" s="132">
        <v>5476</v>
      </c>
      <c r="DS350" s="2">
        <v>5466</v>
      </c>
      <c r="DT350" s="3">
        <f>DR350-DS350</f>
        <v>10</v>
      </c>
      <c r="DU350" s="3">
        <f>DT350/DS350*1000</f>
        <v>1.8294914013904136</v>
      </c>
      <c r="DV350" s="2"/>
      <c r="DW350" s="2"/>
      <c r="DX350" s="77">
        <f>BP350</f>
        <v>29</v>
      </c>
      <c r="DY350" s="83">
        <f>BY350</f>
        <v>25</v>
      </c>
      <c r="DZ350" s="83">
        <f>CH350</f>
        <v>25</v>
      </c>
      <c r="EA350" s="81">
        <f>CQ350</f>
        <v>19</v>
      </c>
      <c r="EB350" s="81">
        <f>CZ350</f>
        <v>17</v>
      </c>
      <c r="EC350" s="81">
        <f>DI350</f>
        <v>16</v>
      </c>
      <c r="ED350" s="81">
        <f>DO350</f>
        <v>19</v>
      </c>
      <c r="EE350" s="81">
        <f>DT350</f>
        <v>10</v>
      </c>
      <c r="EF350" s="2"/>
      <c r="EG350" s="77">
        <f>DX350/BL350*1000</f>
        <v>5.5449330783938819</v>
      </c>
      <c r="EH350" s="83">
        <f>DY350/BU350*1000</f>
        <v>4.6957175056348603</v>
      </c>
      <c r="EI350" s="83">
        <f>DZ350/CD350*1000</f>
        <v>4.6650494495241643</v>
      </c>
      <c r="EJ350" s="81">
        <f>EA350/CM350*1000</f>
        <v>3.5322550659973975</v>
      </c>
      <c r="EK350" s="81">
        <f>EB350/CV350*1000</f>
        <v>3.1353744005901878</v>
      </c>
      <c r="EL350" s="81">
        <f>EC350/DN350*1000</f>
        <v>2.9357798165137616</v>
      </c>
      <c r="EM350" s="81">
        <f>ED350/DN350*1000</f>
        <v>3.4862385321100917</v>
      </c>
      <c r="EN350" s="81">
        <f>EE350/DS350*1000</f>
        <v>1.8294914013904136</v>
      </c>
      <c r="EO350" s="2"/>
      <c r="EP350" s="83">
        <f>DY350-DX350</f>
        <v>-4</v>
      </c>
      <c r="EQ350" s="83">
        <f>DZ350-DY350</f>
        <v>0</v>
      </c>
      <c r="ER350" s="83">
        <f>EA350-DZ350</f>
        <v>-6</v>
      </c>
      <c r="ES350" s="83">
        <f>EB350-EA350</f>
        <v>-2</v>
      </c>
      <c r="ET350" s="83">
        <f>EC350-EB350</f>
        <v>-1</v>
      </c>
      <c r="EU350" s="83">
        <f>ED350-EC350</f>
        <v>3</v>
      </c>
      <c r="EV350" s="83">
        <f>EE350-ED350</f>
        <v>-9</v>
      </c>
      <c r="EW350" s="2">
        <f>EU350+EV350</f>
        <v>-6</v>
      </c>
      <c r="EX350" s="2">
        <f>SUM(ES350:EV350)</f>
        <v>-9</v>
      </c>
      <c r="EY350" s="54"/>
      <c r="EZ350" s="77">
        <f>BR350</f>
        <v>5.5449330783938819</v>
      </c>
      <c r="FA350" s="83">
        <f>CA350</f>
        <v>4.6957175056348603</v>
      </c>
      <c r="FB350" s="83">
        <f>CJ350</f>
        <v>4.6650494495241643</v>
      </c>
      <c r="FC350" s="81">
        <f>CS350</f>
        <v>3.5322550659973975</v>
      </c>
      <c r="FD350" s="83">
        <f>DB350</f>
        <v>3.1353744005901878</v>
      </c>
      <c r="FE350" s="83">
        <f>DP350</f>
        <v>3.4862385321100917</v>
      </c>
      <c r="FF350" s="83">
        <f>DP350</f>
        <v>3.4862385321100917</v>
      </c>
      <c r="FG350" s="83">
        <f>DU350</f>
        <v>1.8294914013904136</v>
      </c>
      <c r="FH350" s="2">
        <f>EW350/DE350*1000</f>
        <v>-1.1115227862171175</v>
      </c>
      <c r="FI350" s="2">
        <f>EX350/CM350*1000</f>
        <v>-1.6731734523145567</v>
      </c>
      <c r="FJ350" s="2"/>
      <c r="FK350" s="3">
        <f>EE350</f>
        <v>10</v>
      </c>
    </row>
    <row r="351" spans="1:168" ht="12" customHeight="1" x14ac:dyDescent="0.25">
      <c r="A351" s="2">
        <v>3</v>
      </c>
      <c r="B351" s="10" t="s">
        <v>155</v>
      </c>
      <c r="C351" s="197">
        <v>81013</v>
      </c>
      <c r="D351" s="10"/>
      <c r="E351" s="2" t="s">
        <v>530</v>
      </c>
      <c r="F351" s="33"/>
      <c r="G351" s="33"/>
      <c r="H351" s="33"/>
      <c r="I351" s="33"/>
      <c r="J351" s="33"/>
      <c r="K351" s="33"/>
      <c r="L351" s="33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61"/>
      <c r="X351" s="45"/>
      <c r="Y351" s="3">
        <v>57</v>
      </c>
      <c r="Z351" s="147"/>
      <c r="AA351" s="3">
        <f>SUM(Y351:Z351)</f>
        <v>57</v>
      </c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188">
        <f>AV351</f>
        <v>0</v>
      </c>
      <c r="BB351" s="2">
        <f>AW351</f>
        <v>0</v>
      </c>
      <c r="BC351" s="2">
        <f>AX351</f>
        <v>0</v>
      </c>
      <c r="BD351" s="147">
        <f>AY351</f>
        <v>0</v>
      </c>
      <c r="BE351" s="3">
        <f>EK351</f>
        <v>27.226318774815656</v>
      </c>
      <c r="BF351" s="188">
        <f>BA351/CV351*1000</f>
        <v>0</v>
      </c>
      <c r="BG351" s="2">
        <f>BB351/CV351*1000</f>
        <v>0</v>
      </c>
      <c r="BH351" s="2">
        <f>BC351/CV351*1000</f>
        <v>0</v>
      </c>
      <c r="BI351" s="147">
        <f>BD351/CV351*1000</f>
        <v>0</v>
      </c>
      <c r="BJ351" s="3"/>
      <c r="BK351" s="21">
        <v>1767</v>
      </c>
      <c r="BL351" s="3">
        <v>1719</v>
      </c>
      <c r="BM351" s="2">
        <v>48</v>
      </c>
      <c r="BN351" s="2">
        <v>48</v>
      </c>
      <c r="BO351" s="45"/>
      <c r="BP351" s="2">
        <f>BN351+BO351</f>
        <v>48</v>
      </c>
      <c r="BQ351" s="2">
        <f>BM351/BL351*1000</f>
        <v>27.923211169284468</v>
      </c>
      <c r="BR351" s="2">
        <f>BP351/BL351*1000</f>
        <v>27.923211169284468</v>
      </c>
      <c r="BS351" s="2"/>
      <c r="BT351" s="7">
        <v>1801</v>
      </c>
      <c r="BU351" s="3">
        <v>1745</v>
      </c>
      <c r="BV351" s="2">
        <f>BT351-BU351</f>
        <v>56</v>
      </c>
      <c r="BW351" s="2">
        <v>56</v>
      </c>
      <c r="BX351" s="61"/>
      <c r="BY351" s="2">
        <f>BW351+BX351</f>
        <v>56</v>
      </c>
      <c r="BZ351" s="2">
        <f>BV351/BU351*1000</f>
        <v>32.091690544412607</v>
      </c>
      <c r="CA351" s="2">
        <f>BY351/BU351*1000</f>
        <v>32.091690544412607</v>
      </c>
      <c r="CB351" s="2"/>
      <c r="CC351" s="105">
        <v>1791</v>
      </c>
      <c r="CD351" s="3">
        <v>1755</v>
      </c>
      <c r="CE351" s="2">
        <f>CC351-CD351</f>
        <v>36</v>
      </c>
      <c r="CF351" s="2">
        <v>36</v>
      </c>
      <c r="CG351" s="61"/>
      <c r="CH351" s="2">
        <f>CF351+CG351</f>
        <v>36</v>
      </c>
      <c r="CI351" s="2">
        <f>CE351/CD351*1000</f>
        <v>20.512820512820515</v>
      </c>
      <c r="CJ351" s="2">
        <f>CH351/CD351*1000</f>
        <v>20.512820512820515</v>
      </c>
      <c r="CK351" s="2"/>
      <c r="CL351" s="105">
        <v>1794</v>
      </c>
      <c r="CM351" s="3">
        <v>1769</v>
      </c>
      <c r="CN351" s="2">
        <f>CL351-CM351</f>
        <v>25</v>
      </c>
      <c r="CO351" s="2">
        <f>CN351</f>
        <v>25</v>
      </c>
      <c r="CP351" s="61"/>
      <c r="CQ351" s="2">
        <f>CO351+CP351</f>
        <v>25</v>
      </c>
      <c r="CR351" s="2">
        <f>CN351/CM351*1000</f>
        <v>14.132278123233466</v>
      </c>
      <c r="CS351" s="2">
        <f>CQ351/CM351*1000</f>
        <v>14.132278123233466</v>
      </c>
      <c r="CT351" s="2"/>
      <c r="CU351" s="132">
        <v>1811</v>
      </c>
      <c r="CV351" s="3">
        <v>1763</v>
      </c>
      <c r="CW351" s="2">
        <f>CU351-CV351</f>
        <v>48</v>
      </c>
      <c r="CX351" s="2">
        <f>CW351</f>
        <v>48</v>
      </c>
      <c r="CY351" s="61"/>
      <c r="CZ351" s="2">
        <f>CX351+CY351</f>
        <v>48</v>
      </c>
      <c r="DA351" s="2">
        <f>CW351/CV351*1000</f>
        <v>27.226318774815656</v>
      </c>
      <c r="DB351" s="2">
        <f>CZ351/CV351*1000</f>
        <v>27.226318774815656</v>
      </c>
      <c r="DC351" s="2"/>
      <c r="DD351" s="132">
        <v>1850</v>
      </c>
      <c r="DE351" s="3">
        <v>1814</v>
      </c>
      <c r="DF351" s="2">
        <f>DD351-DE351</f>
        <v>36</v>
      </c>
      <c r="DG351" s="2">
        <f>DF351</f>
        <v>36</v>
      </c>
      <c r="DH351" s="61"/>
      <c r="DI351" s="2">
        <f>DG351+DH351</f>
        <v>36</v>
      </c>
      <c r="DJ351" s="2">
        <f>DF351/DE351*1000</f>
        <v>19.845644983461963</v>
      </c>
      <c r="DK351" s="2">
        <f>DI351/DE351*1000</f>
        <v>19.845644983461963</v>
      </c>
      <c r="DL351" s="2"/>
      <c r="DM351" s="132">
        <v>1837</v>
      </c>
      <c r="DN351" s="2">
        <v>1816</v>
      </c>
      <c r="DO351" s="3">
        <f>DM351-DN351</f>
        <v>21</v>
      </c>
      <c r="DP351" s="3">
        <f>DO351/DN351*1000</f>
        <v>11.563876651982378</v>
      </c>
      <c r="DQ351" s="2"/>
      <c r="DR351" s="132">
        <v>1886</v>
      </c>
      <c r="DS351" s="2">
        <v>1873</v>
      </c>
      <c r="DT351" s="3">
        <f>DR351-DS351</f>
        <v>13</v>
      </c>
      <c r="DU351" s="3">
        <f>DT351/DS351*1000</f>
        <v>6.9407367859049653</v>
      </c>
      <c r="DV351" s="2"/>
      <c r="DW351" s="2"/>
      <c r="DX351" s="77">
        <f>BP351</f>
        <v>48</v>
      </c>
      <c r="DY351" s="83">
        <f>BY351</f>
        <v>56</v>
      </c>
      <c r="DZ351" s="83">
        <f>CH351</f>
        <v>36</v>
      </c>
      <c r="EA351" s="81">
        <f>CQ351</f>
        <v>25</v>
      </c>
      <c r="EB351" s="81">
        <f>CZ351</f>
        <v>48</v>
      </c>
      <c r="EC351" s="81">
        <f>DI351</f>
        <v>36</v>
      </c>
      <c r="ED351" s="81">
        <f>DO351</f>
        <v>21</v>
      </c>
      <c r="EE351" s="81">
        <f>DT351</f>
        <v>13</v>
      </c>
      <c r="EF351" s="2"/>
      <c r="EG351" s="77">
        <f>DX351/BL351*1000</f>
        <v>27.923211169284468</v>
      </c>
      <c r="EH351" s="83">
        <f>DY351/BU351*1000</f>
        <v>32.091690544412607</v>
      </c>
      <c r="EI351" s="83">
        <f>DZ351/CD351*1000</f>
        <v>20.512820512820515</v>
      </c>
      <c r="EJ351" s="81">
        <f>EA351/CM351*1000</f>
        <v>14.132278123233466</v>
      </c>
      <c r="EK351" s="81">
        <f>EB351/CV351*1000</f>
        <v>27.226318774815656</v>
      </c>
      <c r="EL351" s="81">
        <f>EC351/DN351*1000</f>
        <v>19.823788546255507</v>
      </c>
      <c r="EM351" s="81">
        <f>ED351/DN351*1000</f>
        <v>11.563876651982378</v>
      </c>
      <c r="EN351" s="81">
        <f>EE351/DS351*1000</f>
        <v>6.9407367859049653</v>
      </c>
      <c r="EO351" s="2"/>
      <c r="EP351" s="83">
        <f>DY351-DX351</f>
        <v>8</v>
      </c>
      <c r="EQ351" s="83">
        <f>DZ351-DY351</f>
        <v>-20</v>
      </c>
      <c r="ER351" s="83">
        <f>EA351-DZ351</f>
        <v>-11</v>
      </c>
      <c r="ES351" s="83">
        <f>EB351-EA351</f>
        <v>23</v>
      </c>
      <c r="ET351" s="83">
        <f>EC351-EB351</f>
        <v>-12</v>
      </c>
      <c r="EU351" s="83">
        <f>ED351-EC351</f>
        <v>-15</v>
      </c>
      <c r="EV351" s="83">
        <f>EE351-ED351</f>
        <v>-8</v>
      </c>
      <c r="EW351" s="2">
        <f>EU351+EV351</f>
        <v>-23</v>
      </c>
      <c r="EX351" s="2">
        <f>SUM(ES351:EV351)</f>
        <v>-12</v>
      </c>
      <c r="EY351" s="54"/>
      <c r="EZ351" s="77">
        <f>BR351</f>
        <v>27.923211169284468</v>
      </c>
      <c r="FA351" s="83">
        <f>CA351</f>
        <v>32.091690544412607</v>
      </c>
      <c r="FB351" s="83">
        <f>CJ351</f>
        <v>20.512820512820515</v>
      </c>
      <c r="FC351" s="81">
        <f>CS351</f>
        <v>14.132278123233466</v>
      </c>
      <c r="FD351" s="83">
        <f>DB351</f>
        <v>27.226318774815656</v>
      </c>
      <c r="FE351" s="83">
        <f>DP351</f>
        <v>11.563876651982378</v>
      </c>
      <c r="FF351" s="83">
        <f>DP351</f>
        <v>11.563876651982378</v>
      </c>
      <c r="FG351" s="83">
        <f>DU351</f>
        <v>6.9407367859049653</v>
      </c>
      <c r="FH351" s="2">
        <f>EW351/DE351*1000</f>
        <v>-12.679162072767364</v>
      </c>
      <c r="FI351" s="2">
        <f>EX351/CM351*1000</f>
        <v>-6.7834934991520637</v>
      </c>
      <c r="FJ351" s="2"/>
      <c r="FK351" s="3">
        <f>EE351</f>
        <v>13</v>
      </c>
    </row>
    <row r="352" spans="1:168" ht="12" customHeight="1" x14ac:dyDescent="0.25">
      <c r="A352" s="2">
        <v>1</v>
      </c>
      <c r="B352" s="10" t="s">
        <v>145</v>
      </c>
      <c r="C352" s="197">
        <v>12025</v>
      </c>
      <c r="D352" s="10"/>
      <c r="E352" s="2" t="s">
        <v>531</v>
      </c>
      <c r="F352" s="33"/>
      <c r="G352" s="33"/>
      <c r="H352" s="33"/>
      <c r="I352" s="33"/>
      <c r="J352" s="33"/>
      <c r="K352" s="33"/>
      <c r="L352" s="33"/>
      <c r="M352" s="45">
        <v>150</v>
      </c>
      <c r="N352" s="45"/>
      <c r="O352" s="45"/>
      <c r="P352" s="45"/>
      <c r="Q352" s="45"/>
      <c r="R352" s="45"/>
      <c r="S352" s="45"/>
      <c r="T352" s="45"/>
      <c r="U352" s="45"/>
      <c r="V352" s="45"/>
      <c r="W352" s="61"/>
      <c r="X352" s="45">
        <f>SUM(M352:W352)</f>
        <v>150</v>
      </c>
      <c r="Y352" s="3">
        <v>60</v>
      </c>
      <c r="Z352" s="147">
        <v>25</v>
      </c>
      <c r="AA352" s="3">
        <f>SUM(Y352:Z352)</f>
        <v>85</v>
      </c>
      <c r="AB352" s="184" t="s">
        <v>694</v>
      </c>
      <c r="AC352" s="184" t="s">
        <v>694</v>
      </c>
      <c r="AD352" s="184"/>
      <c r="AE352" s="184"/>
      <c r="AF352" s="184"/>
      <c r="AG352" s="184"/>
      <c r="AH352" s="184"/>
      <c r="AI352" s="184"/>
      <c r="AJ352" s="184" t="s">
        <v>694</v>
      </c>
      <c r="AK352" s="184" t="s">
        <v>694</v>
      </c>
      <c r="AL352" s="184">
        <v>60</v>
      </c>
      <c r="AM352" s="184" t="s">
        <v>694</v>
      </c>
      <c r="AN352" s="184" t="s">
        <v>694</v>
      </c>
      <c r="AO352" s="184"/>
      <c r="AP352" s="184"/>
      <c r="AQ352" s="184"/>
      <c r="AR352" s="184"/>
      <c r="AS352" s="184" t="s">
        <v>694</v>
      </c>
      <c r="AT352" s="184"/>
      <c r="AU352" s="3">
        <f>SUM(AB352:AT352)</f>
        <v>60</v>
      </c>
      <c r="AV352" s="184">
        <f>SUM(AB352:AJ352)</f>
        <v>0</v>
      </c>
      <c r="AW352" s="184">
        <f>SUM(AK352:AL352)</f>
        <v>60</v>
      </c>
      <c r="AX352" s="184">
        <f>SUM(AM352:AT352)</f>
        <v>0</v>
      </c>
      <c r="AY352" s="3">
        <f>SUM(AV352:AX352)</f>
        <v>60</v>
      </c>
      <c r="AZ352" s="3"/>
      <c r="BA352" s="2">
        <f>AV352</f>
        <v>0</v>
      </c>
      <c r="BB352" s="2">
        <f>AW352</f>
        <v>60</v>
      </c>
      <c r="BC352" s="2">
        <f>AX352</f>
        <v>0</v>
      </c>
      <c r="BD352" s="3">
        <f>AY352</f>
        <v>60</v>
      </c>
      <c r="BE352" s="3">
        <f>EK352</f>
        <v>3.2114331761192618</v>
      </c>
      <c r="BF352" s="2">
        <f>BA352/CV352*1000</f>
        <v>0</v>
      </c>
      <c r="BG352" s="2">
        <f>BB352/CV352*1000</f>
        <v>0.71101841537695831</v>
      </c>
      <c r="BH352" s="2">
        <f>BC352/CV352*1000</f>
        <v>0</v>
      </c>
      <c r="BI352" s="3">
        <f>BD352/CV352*1000</f>
        <v>0.71101841537695831</v>
      </c>
      <c r="BJ352" s="3"/>
      <c r="BK352" s="21">
        <v>82573</v>
      </c>
      <c r="BL352" s="3">
        <v>82239</v>
      </c>
      <c r="BM352" s="2">
        <v>334</v>
      </c>
      <c r="BN352" s="2">
        <v>334</v>
      </c>
      <c r="BO352" s="45"/>
      <c r="BP352" s="2">
        <f>BN352+BO352</f>
        <v>334</v>
      </c>
      <c r="BQ352" s="2">
        <f>BM352/BL352*1000</f>
        <v>4.0613334306107811</v>
      </c>
      <c r="BR352" s="2">
        <f>BP352/BL352*1000</f>
        <v>4.0613334306107811</v>
      </c>
      <c r="BS352" s="2"/>
      <c r="BT352" s="7">
        <v>82893</v>
      </c>
      <c r="BU352" s="3">
        <v>82499</v>
      </c>
      <c r="BV352" s="2">
        <f>BT352-BU352</f>
        <v>394</v>
      </c>
      <c r="BW352" s="2">
        <v>394</v>
      </c>
      <c r="BX352" s="61"/>
      <c r="BY352" s="2">
        <f>BW352+BX352</f>
        <v>394</v>
      </c>
      <c r="BZ352" s="2">
        <f>BV352/BU352*1000</f>
        <v>4.775815464429872</v>
      </c>
      <c r="CA352" s="2">
        <f>BY352/BU352*1000</f>
        <v>4.775815464429872</v>
      </c>
      <c r="CB352" s="2"/>
      <c r="CC352" s="105">
        <v>83418</v>
      </c>
      <c r="CD352" s="3">
        <v>83093</v>
      </c>
      <c r="CE352" s="2">
        <f>CC352-CD352</f>
        <v>325</v>
      </c>
      <c r="CF352" s="2">
        <v>325</v>
      </c>
      <c r="CG352" s="61"/>
      <c r="CH352" s="2">
        <f>CF352+CG352</f>
        <v>325</v>
      </c>
      <c r="CI352" s="2">
        <f>CE352/CD352*1000</f>
        <v>3.9112801319004009</v>
      </c>
      <c r="CJ352" s="2">
        <f>CH352/CD352*1000</f>
        <v>3.9112801319004009</v>
      </c>
      <c r="CK352" s="2"/>
      <c r="CL352" s="105">
        <v>84144</v>
      </c>
      <c r="CM352" s="3">
        <v>83840</v>
      </c>
      <c r="CN352" s="2">
        <f>CL352-CM352</f>
        <v>304</v>
      </c>
      <c r="CO352" s="2">
        <f>CN352</f>
        <v>304</v>
      </c>
      <c r="CP352" s="61"/>
      <c r="CQ352" s="2">
        <f>CO352+CP352</f>
        <v>304</v>
      </c>
      <c r="CR352" s="2">
        <f>CN352/CM352*1000</f>
        <v>3.6259541984732824</v>
      </c>
      <c r="CS352" s="2">
        <f>CQ352/CM352*1000</f>
        <v>3.6259541984732824</v>
      </c>
      <c r="CT352" s="2"/>
      <c r="CU352" s="132">
        <v>84657</v>
      </c>
      <c r="CV352" s="3">
        <v>84386</v>
      </c>
      <c r="CW352" s="2">
        <f>CU352-CV352</f>
        <v>271</v>
      </c>
      <c r="CX352" s="2">
        <f>CW352</f>
        <v>271</v>
      </c>
      <c r="CY352" s="61"/>
      <c r="CZ352" s="2">
        <f>CX352+CY352</f>
        <v>271</v>
      </c>
      <c r="DA352" s="2">
        <f>CW352/CV352*1000</f>
        <v>3.2114331761192618</v>
      </c>
      <c r="DB352" s="2">
        <f>CZ352/CV352*1000</f>
        <v>3.2114331761192618</v>
      </c>
      <c r="DC352" s="2"/>
      <c r="DD352" s="132">
        <v>85822</v>
      </c>
      <c r="DE352" s="3">
        <v>85549</v>
      </c>
      <c r="DF352" s="2">
        <f>DD352-DE352</f>
        <v>273</v>
      </c>
      <c r="DG352" s="2">
        <f>DF352</f>
        <v>273</v>
      </c>
      <c r="DH352" s="61"/>
      <c r="DI352" s="2">
        <f>DG352+DH352</f>
        <v>273</v>
      </c>
      <c r="DJ352" s="2">
        <f>DF352/DE352*1000</f>
        <v>3.1911536078738503</v>
      </c>
      <c r="DK352" s="2">
        <f>DI352/DE352*1000</f>
        <v>3.1911536078738503</v>
      </c>
      <c r="DL352" s="2"/>
      <c r="DM352" s="132">
        <v>86387</v>
      </c>
      <c r="DN352" s="2">
        <v>86137</v>
      </c>
      <c r="DO352" s="3">
        <f>DM352-DN352</f>
        <v>250</v>
      </c>
      <c r="DP352" s="3">
        <f>DO352/DN352*1000</f>
        <v>2.9023532279972604</v>
      </c>
      <c r="DQ352" s="2"/>
      <c r="DR352" s="132">
        <v>86716</v>
      </c>
      <c r="DS352" s="2">
        <v>86482</v>
      </c>
      <c r="DT352" s="3">
        <f>DR352-DS352</f>
        <v>234</v>
      </c>
      <c r="DU352" s="3">
        <f>DT352/DS352*1000</f>
        <v>2.7057653615781319</v>
      </c>
      <c r="DV352" s="2"/>
      <c r="DW352" s="2"/>
      <c r="DX352" s="77">
        <f>BP352</f>
        <v>334</v>
      </c>
      <c r="DY352" s="83">
        <f>BY352</f>
        <v>394</v>
      </c>
      <c r="DZ352" s="83">
        <f>CH352</f>
        <v>325</v>
      </c>
      <c r="EA352" s="81">
        <f>CQ352</f>
        <v>304</v>
      </c>
      <c r="EB352" s="81">
        <f>CZ352</f>
        <v>271</v>
      </c>
      <c r="EC352" s="81">
        <f>DI352</f>
        <v>273</v>
      </c>
      <c r="ED352" s="81">
        <f>DO352</f>
        <v>250</v>
      </c>
      <c r="EE352" s="81">
        <f>DT352</f>
        <v>234</v>
      </c>
      <c r="EF352" s="2"/>
      <c r="EG352" s="77">
        <f>DX352/BL352*1000</f>
        <v>4.0613334306107811</v>
      </c>
      <c r="EH352" s="83">
        <f>DY352/BU352*1000</f>
        <v>4.775815464429872</v>
      </c>
      <c r="EI352" s="83">
        <f>DZ352/CD352*1000</f>
        <v>3.9112801319004009</v>
      </c>
      <c r="EJ352" s="81">
        <f>EA352/CM352*1000</f>
        <v>3.6259541984732824</v>
      </c>
      <c r="EK352" s="81">
        <f>EB352/CV352*1000</f>
        <v>3.2114331761192618</v>
      </c>
      <c r="EL352" s="81">
        <f>EC352/DN352*1000</f>
        <v>3.1693697249730084</v>
      </c>
      <c r="EM352" s="81">
        <f>ED352/DN352*1000</f>
        <v>2.9023532279972604</v>
      </c>
      <c r="EN352" s="81">
        <f>EE352/DS352*1000</f>
        <v>2.7057653615781319</v>
      </c>
      <c r="EO352" s="2"/>
      <c r="EP352" s="83">
        <f>DY352-DX352</f>
        <v>60</v>
      </c>
      <c r="EQ352" s="83">
        <f>DZ352-DY352</f>
        <v>-69</v>
      </c>
      <c r="ER352" s="83">
        <f>EA352-DZ352</f>
        <v>-21</v>
      </c>
      <c r="ES352" s="83">
        <f>EB352-EA352</f>
        <v>-33</v>
      </c>
      <c r="ET352" s="83">
        <f>EC352-EB352</f>
        <v>2</v>
      </c>
      <c r="EU352" s="83">
        <f>ED352-EC352</f>
        <v>-23</v>
      </c>
      <c r="EV352" s="83">
        <f>EE352-ED352</f>
        <v>-16</v>
      </c>
      <c r="EW352" s="2">
        <f>EU352+EV352</f>
        <v>-39</v>
      </c>
      <c r="EX352" s="2">
        <f>SUM(ES352:EV352)</f>
        <v>-70</v>
      </c>
      <c r="EY352" s="54"/>
      <c r="EZ352" s="77">
        <f>BR352</f>
        <v>4.0613334306107811</v>
      </c>
      <c r="FA352" s="83">
        <f>CA352</f>
        <v>4.775815464429872</v>
      </c>
      <c r="FB352" s="83">
        <f>CJ352</f>
        <v>3.9112801319004009</v>
      </c>
      <c r="FC352" s="81">
        <f>CS352</f>
        <v>3.6259541984732824</v>
      </c>
      <c r="FD352" s="83">
        <f>DB352</f>
        <v>3.2114331761192618</v>
      </c>
      <c r="FE352" s="83">
        <f>DP352</f>
        <v>2.9023532279972604</v>
      </c>
      <c r="FF352" s="83">
        <f>DP352</f>
        <v>2.9023532279972604</v>
      </c>
      <c r="FG352" s="83">
        <f>DU352</f>
        <v>2.7057653615781319</v>
      </c>
      <c r="FH352" s="2">
        <f>EW352/DE352*1000</f>
        <v>-0.45587908683912143</v>
      </c>
      <c r="FI352" s="2">
        <f>EX352/CM352*1000</f>
        <v>-0.83492366412213737</v>
      </c>
      <c r="FJ352" s="2"/>
      <c r="FK352" s="3">
        <f>EE352</f>
        <v>234</v>
      </c>
    </row>
    <row r="353" spans="1:168" ht="12" customHeight="1" x14ac:dyDescent="0.25">
      <c r="A353" s="2">
        <v>1</v>
      </c>
      <c r="B353" s="10" t="s">
        <v>145</v>
      </c>
      <c r="C353" s="197">
        <v>13021</v>
      </c>
      <c r="D353" s="10"/>
      <c r="E353" s="2" t="s">
        <v>532</v>
      </c>
      <c r="F353" s="33"/>
      <c r="G353" s="33"/>
      <c r="H353" s="33"/>
      <c r="I353" s="33"/>
      <c r="J353" s="33"/>
      <c r="K353" s="33"/>
      <c r="L353" s="33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61"/>
      <c r="X353" s="45"/>
      <c r="Y353" s="3">
        <v>8</v>
      </c>
      <c r="Z353" s="147">
        <v>5</v>
      </c>
      <c r="AA353" s="3">
        <f>SUM(Y353:Z353)</f>
        <v>13</v>
      </c>
      <c r="AB353" s="184" t="s">
        <v>694</v>
      </c>
      <c r="AC353" s="184" t="s">
        <v>694</v>
      </c>
      <c r="AD353" s="184"/>
      <c r="AE353" s="184"/>
      <c r="AF353" s="184"/>
      <c r="AG353" s="184"/>
      <c r="AH353" s="184"/>
      <c r="AI353" s="184"/>
      <c r="AJ353" s="184" t="s">
        <v>694</v>
      </c>
      <c r="AK353" s="184">
        <v>7</v>
      </c>
      <c r="AL353" s="184"/>
      <c r="AM353" s="184" t="s">
        <v>694</v>
      </c>
      <c r="AN353" s="184" t="s">
        <v>694</v>
      </c>
      <c r="AO353" s="184"/>
      <c r="AP353" s="184"/>
      <c r="AQ353" s="184"/>
      <c r="AR353" s="184"/>
      <c r="AS353" s="184" t="s">
        <v>694</v>
      </c>
      <c r="AT353" s="184"/>
      <c r="AU353" s="3">
        <f>SUM(AB353:AT353)</f>
        <v>7</v>
      </c>
      <c r="AV353" s="184">
        <f>SUM(AB353:AJ353)</f>
        <v>0</v>
      </c>
      <c r="AW353" s="184">
        <f>SUM(AK353:AL353)</f>
        <v>7</v>
      </c>
      <c r="AX353" s="184">
        <f>SUM(AM353:AT353)</f>
        <v>0</v>
      </c>
      <c r="AY353" s="3">
        <f>SUM(AV353:AX353)</f>
        <v>7</v>
      </c>
      <c r="AZ353" s="3"/>
      <c r="BA353" s="2">
        <f>AV353</f>
        <v>0</v>
      </c>
      <c r="BB353" s="2">
        <f>AW353</f>
        <v>7</v>
      </c>
      <c r="BC353" s="2">
        <f>AX353</f>
        <v>0</v>
      </c>
      <c r="BD353" s="3">
        <f>AY353</f>
        <v>7</v>
      </c>
      <c r="BE353" s="3">
        <f>EK353</f>
        <v>0.98444575703878712</v>
      </c>
      <c r="BF353" s="2">
        <f>BA353/CV353*1000</f>
        <v>0</v>
      </c>
      <c r="BG353" s="2">
        <f>BB353/CV353*1000</f>
        <v>0.68911202992715104</v>
      </c>
      <c r="BH353" s="2">
        <f>BC353/CV353*1000</f>
        <v>0</v>
      </c>
      <c r="BI353" s="3">
        <f>BD353/CV353*1000</f>
        <v>0.68911202992715104</v>
      </c>
      <c r="BJ353" s="3"/>
      <c r="BK353" s="21">
        <v>9929</v>
      </c>
      <c r="BL353" s="3">
        <v>9898</v>
      </c>
      <c r="BM353" s="2">
        <v>31</v>
      </c>
      <c r="BN353" s="2">
        <v>31</v>
      </c>
      <c r="BO353" s="45"/>
      <c r="BP353" s="2">
        <f>BN353+BO353</f>
        <v>31</v>
      </c>
      <c r="BQ353" s="2">
        <f>BM353/BL353*1000</f>
        <v>3.1319458476459889</v>
      </c>
      <c r="BR353" s="2">
        <f>BP353/BL353*1000</f>
        <v>3.1319458476459889</v>
      </c>
      <c r="BS353" s="2"/>
      <c r="BT353" s="7">
        <v>9972</v>
      </c>
      <c r="BU353" s="3">
        <v>9933</v>
      </c>
      <c r="BV353" s="2">
        <f>BT353-BU353</f>
        <v>39</v>
      </c>
      <c r="BW353" s="2">
        <v>39</v>
      </c>
      <c r="BX353" s="61"/>
      <c r="BY353" s="2">
        <f>BW353+BX353</f>
        <v>39</v>
      </c>
      <c r="BZ353" s="2">
        <f>BV353/BU353*1000</f>
        <v>3.926306251887647</v>
      </c>
      <c r="CA353" s="2">
        <f>BY353/BU353*1000</f>
        <v>3.926306251887647</v>
      </c>
      <c r="CB353" s="2"/>
      <c r="CC353" s="105">
        <v>10098</v>
      </c>
      <c r="CD353" s="3">
        <v>10051</v>
      </c>
      <c r="CE353" s="2">
        <f>CC353-CD353</f>
        <v>47</v>
      </c>
      <c r="CF353" s="2">
        <v>47</v>
      </c>
      <c r="CG353" s="61"/>
      <c r="CH353" s="2">
        <f>CF353+CG353</f>
        <v>47</v>
      </c>
      <c r="CI353" s="2">
        <f>CE353/CD353*1000</f>
        <v>4.6761516267038106</v>
      </c>
      <c r="CJ353" s="2">
        <f>CH353/CD353*1000</f>
        <v>4.6761516267038106</v>
      </c>
      <c r="CK353" s="2"/>
      <c r="CL353" s="105">
        <v>10191</v>
      </c>
      <c r="CM353" s="3">
        <v>10187</v>
      </c>
      <c r="CN353" s="2">
        <f>CL353-CM353</f>
        <v>4</v>
      </c>
      <c r="CO353" s="2">
        <f>CN353</f>
        <v>4</v>
      </c>
      <c r="CP353" s="61"/>
      <c r="CQ353" s="2">
        <f>CO353+CP353</f>
        <v>4</v>
      </c>
      <c r="CR353" s="2">
        <f>CN353/CM353*1000</f>
        <v>0.39265730833415136</v>
      </c>
      <c r="CS353" s="2">
        <f>CQ353/CM353*1000</f>
        <v>0.39265730833415136</v>
      </c>
      <c r="CT353" s="2"/>
      <c r="CU353" s="132">
        <v>10168</v>
      </c>
      <c r="CV353" s="3">
        <v>10158</v>
      </c>
      <c r="CW353" s="2">
        <f>CU353-CV353</f>
        <v>10</v>
      </c>
      <c r="CX353" s="2">
        <f>CW353</f>
        <v>10</v>
      </c>
      <c r="CY353" s="61"/>
      <c r="CZ353" s="2">
        <f>CX353+CY353</f>
        <v>10</v>
      </c>
      <c r="DA353" s="2">
        <f>CW353/CV353*1000</f>
        <v>0.98444575703878712</v>
      </c>
      <c r="DB353" s="2">
        <f>CZ353/CV353*1000</f>
        <v>0.98444575703878712</v>
      </c>
      <c r="DC353" s="2"/>
      <c r="DD353" s="132">
        <v>10262</v>
      </c>
      <c r="DE353" s="3">
        <v>10254</v>
      </c>
      <c r="DF353" s="2">
        <f>DD353-DE353</f>
        <v>8</v>
      </c>
      <c r="DG353" s="2">
        <f>DF353</f>
        <v>8</v>
      </c>
      <c r="DH353" s="61"/>
      <c r="DI353" s="2">
        <f>DG353+DH353</f>
        <v>8</v>
      </c>
      <c r="DJ353" s="2">
        <f>DF353/DE353*1000</f>
        <v>0.7801833430856252</v>
      </c>
      <c r="DK353" s="2">
        <f>DI353/DE353*1000</f>
        <v>0.7801833430856252</v>
      </c>
      <c r="DL353" s="2"/>
      <c r="DM353" s="132">
        <v>10329</v>
      </c>
      <c r="DN353" s="2">
        <v>10321</v>
      </c>
      <c r="DO353" s="3">
        <f>DM353-DN353</f>
        <v>8</v>
      </c>
      <c r="DP353" s="3">
        <f>DO353/DN353*1000</f>
        <v>0.77511869004941392</v>
      </c>
      <c r="DQ353" s="2"/>
      <c r="DR353" s="132">
        <v>10378</v>
      </c>
      <c r="DS353" s="2">
        <v>10365</v>
      </c>
      <c r="DT353" s="3">
        <f>DR353-DS353</f>
        <v>13</v>
      </c>
      <c r="DU353" s="3">
        <f>DT353/DS353*1000</f>
        <v>1.2542209358417753</v>
      </c>
      <c r="DV353" s="2"/>
      <c r="DW353" s="2"/>
      <c r="DX353" s="77">
        <f>BP353</f>
        <v>31</v>
      </c>
      <c r="DY353" s="83">
        <f>BY353</f>
        <v>39</v>
      </c>
      <c r="DZ353" s="83">
        <f>CH353</f>
        <v>47</v>
      </c>
      <c r="EA353" s="81">
        <f>CQ353</f>
        <v>4</v>
      </c>
      <c r="EB353" s="81">
        <f>CZ353</f>
        <v>10</v>
      </c>
      <c r="EC353" s="81">
        <f>DI353</f>
        <v>8</v>
      </c>
      <c r="ED353" s="81">
        <f>DO353</f>
        <v>8</v>
      </c>
      <c r="EE353" s="81">
        <f>DT353</f>
        <v>13</v>
      </c>
      <c r="EF353" s="2"/>
      <c r="EG353" s="77">
        <f>DX353/BL353*1000</f>
        <v>3.1319458476459889</v>
      </c>
      <c r="EH353" s="83">
        <f>DY353/BU353*1000</f>
        <v>3.926306251887647</v>
      </c>
      <c r="EI353" s="83">
        <f>DZ353/CD353*1000</f>
        <v>4.6761516267038106</v>
      </c>
      <c r="EJ353" s="81">
        <f>EA353/CM353*1000</f>
        <v>0.39265730833415136</v>
      </c>
      <c r="EK353" s="81">
        <f>EB353/CV353*1000</f>
        <v>0.98444575703878712</v>
      </c>
      <c r="EL353" s="81">
        <f>EC353/DN353*1000</f>
        <v>0.77511869004941392</v>
      </c>
      <c r="EM353" s="81">
        <f>ED353/DN353*1000</f>
        <v>0.77511869004941392</v>
      </c>
      <c r="EN353" s="81">
        <f>EE353/DS353*1000</f>
        <v>1.2542209358417753</v>
      </c>
      <c r="EO353" s="2"/>
      <c r="EP353" s="83">
        <f>DY353-DX353</f>
        <v>8</v>
      </c>
      <c r="EQ353" s="83">
        <f>DZ353-DY353</f>
        <v>8</v>
      </c>
      <c r="ER353" s="83">
        <f>EA353-DZ353</f>
        <v>-43</v>
      </c>
      <c r="ES353" s="83">
        <f>EB353-EA353</f>
        <v>6</v>
      </c>
      <c r="ET353" s="83">
        <f>EC353-EB353</f>
        <v>-2</v>
      </c>
      <c r="EU353" s="83">
        <f>ED353-EC353</f>
        <v>0</v>
      </c>
      <c r="EV353" s="83">
        <f>EE353-ED353</f>
        <v>5</v>
      </c>
      <c r="EW353" s="2">
        <f>EU353+EV353</f>
        <v>5</v>
      </c>
      <c r="EX353" s="2">
        <f>SUM(ES353:EV353)</f>
        <v>9</v>
      </c>
      <c r="EY353" s="54"/>
      <c r="EZ353" s="77">
        <f>BR353</f>
        <v>3.1319458476459889</v>
      </c>
      <c r="FA353" s="83">
        <f>CA353</f>
        <v>3.926306251887647</v>
      </c>
      <c r="FB353" s="83">
        <f>CJ353</f>
        <v>4.6761516267038106</v>
      </c>
      <c r="FC353" s="81">
        <f>CS353</f>
        <v>0.39265730833415136</v>
      </c>
      <c r="FD353" s="83">
        <f>DB353</f>
        <v>0.98444575703878712</v>
      </c>
      <c r="FE353" s="83">
        <f>DP353</f>
        <v>0.77511869004941392</v>
      </c>
      <c r="FF353" s="83">
        <f>DP353</f>
        <v>0.77511869004941392</v>
      </c>
      <c r="FG353" s="83">
        <f>DU353</f>
        <v>1.2542209358417753</v>
      </c>
      <c r="FH353" s="2">
        <f>EW353/DE353*1000</f>
        <v>0.48761458942851571</v>
      </c>
      <c r="FI353" s="2">
        <f>EX353/CM353*1000</f>
        <v>0.88347894375184066</v>
      </c>
      <c r="FJ353" s="2"/>
      <c r="FK353" s="3">
        <f>EE353</f>
        <v>13</v>
      </c>
    </row>
    <row r="354" spans="1:168" ht="12" customHeight="1" x14ac:dyDescent="0.25">
      <c r="A354" s="2">
        <v>1</v>
      </c>
      <c r="B354" s="10" t="s">
        <v>147</v>
      </c>
      <c r="C354" s="197">
        <v>23050</v>
      </c>
      <c r="D354" s="10"/>
      <c r="E354" s="2" t="s">
        <v>533</v>
      </c>
      <c r="F354" s="33"/>
      <c r="G354" s="33"/>
      <c r="H354" s="33"/>
      <c r="I354" s="33"/>
      <c r="J354" s="33"/>
      <c r="K354" s="33"/>
      <c r="L354" s="33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61"/>
      <c r="X354" s="45"/>
      <c r="Y354" s="3">
        <v>14</v>
      </c>
      <c r="Z354" s="147">
        <v>9</v>
      </c>
      <c r="AA354" s="3">
        <f>SUM(Y354:Z354)</f>
        <v>23</v>
      </c>
      <c r="AB354" s="184"/>
      <c r="AC354" s="184"/>
      <c r="AD354" s="184"/>
      <c r="AE354" s="184"/>
      <c r="AF354" s="184"/>
      <c r="AG354" s="184"/>
      <c r="AH354" s="184"/>
      <c r="AI354" s="184"/>
      <c r="AJ354" s="184"/>
      <c r="AK354" s="184">
        <v>15</v>
      </c>
      <c r="AL354" s="184"/>
      <c r="AM354" s="184"/>
      <c r="AN354" s="184"/>
      <c r="AO354" s="184"/>
      <c r="AP354" s="184"/>
      <c r="AQ354" s="184"/>
      <c r="AR354" s="184"/>
      <c r="AS354" s="184"/>
      <c r="AT354" s="184"/>
      <c r="AU354" s="3">
        <f>SUM(AB354:AT354)</f>
        <v>15</v>
      </c>
      <c r="AV354" s="184">
        <f>SUM(AB354:AJ354)</f>
        <v>0</v>
      </c>
      <c r="AW354" s="184">
        <f>SUM(AK354:AL354)</f>
        <v>15</v>
      </c>
      <c r="AX354" s="184">
        <f>SUM(AM354:AT354)</f>
        <v>0</v>
      </c>
      <c r="AY354" s="3">
        <f>SUM(AV354:AX354)</f>
        <v>15</v>
      </c>
      <c r="AZ354" s="3"/>
      <c r="BA354" s="2">
        <f>AV354</f>
        <v>0</v>
      </c>
      <c r="BB354" s="2">
        <f>AW354</f>
        <v>15</v>
      </c>
      <c r="BC354" s="2">
        <f>AX354</f>
        <v>0</v>
      </c>
      <c r="BD354" s="3">
        <f>AY354</f>
        <v>15</v>
      </c>
      <c r="BE354" s="3">
        <f>EK354</f>
        <v>0.6402048655569782</v>
      </c>
      <c r="BF354" s="2">
        <f>BA354/CV354*1000</f>
        <v>0</v>
      </c>
      <c r="BG354" s="2">
        <f>BB354/CV354*1000</f>
        <v>0.80025608194622277</v>
      </c>
      <c r="BH354" s="2">
        <f>BC354/CV354*1000</f>
        <v>0</v>
      </c>
      <c r="BI354" s="3">
        <f>BD354/CV354*1000</f>
        <v>0.80025608194622277</v>
      </c>
      <c r="BJ354" s="3"/>
      <c r="BK354" s="21">
        <v>18436</v>
      </c>
      <c r="BL354" s="3">
        <v>18423</v>
      </c>
      <c r="BM354" s="2">
        <v>13</v>
      </c>
      <c r="BN354" s="2">
        <v>13</v>
      </c>
      <c r="BO354" s="45"/>
      <c r="BP354" s="2">
        <f>BN354+BO354</f>
        <v>13</v>
      </c>
      <c r="BQ354" s="2">
        <f>BM354/BL354*1000</f>
        <v>0.70563968951853662</v>
      </c>
      <c r="BR354" s="2">
        <f>BP354/BL354*1000</f>
        <v>0.70563968951853662</v>
      </c>
      <c r="BS354" s="2"/>
      <c r="BT354" s="7">
        <v>18446</v>
      </c>
      <c r="BU354" s="3">
        <v>18422</v>
      </c>
      <c r="BV354" s="2">
        <f>BT354-BU354</f>
        <v>24</v>
      </c>
      <c r="BW354" s="2">
        <v>24</v>
      </c>
      <c r="BX354" s="61"/>
      <c r="BY354" s="2">
        <f>BW354+BX354</f>
        <v>24</v>
      </c>
      <c r="BZ354" s="2">
        <f>BV354/BU354*1000</f>
        <v>1.3027901422212571</v>
      </c>
      <c r="CA354" s="2">
        <f>BY354/BU354*1000</f>
        <v>1.3027901422212571</v>
      </c>
      <c r="CB354" s="2"/>
      <c r="CC354" s="105">
        <v>18597</v>
      </c>
      <c r="CD354" s="3">
        <v>18575</v>
      </c>
      <c r="CE354" s="2">
        <f>CC354-CD354</f>
        <v>22</v>
      </c>
      <c r="CF354" s="2">
        <v>22</v>
      </c>
      <c r="CG354" s="61"/>
      <c r="CH354" s="2">
        <f>CF354+CG354</f>
        <v>22</v>
      </c>
      <c r="CI354" s="2">
        <f>CE354/CD354*1000</f>
        <v>1.1843876177658144</v>
      </c>
      <c r="CJ354" s="2">
        <f>CH354/CD354*1000</f>
        <v>1.1843876177658144</v>
      </c>
      <c r="CK354" s="2"/>
      <c r="CL354" s="105">
        <v>18632</v>
      </c>
      <c r="CM354" s="3">
        <v>18618</v>
      </c>
      <c r="CN354" s="2">
        <f>CL354-CM354</f>
        <v>14</v>
      </c>
      <c r="CO354" s="2">
        <f>CN354</f>
        <v>14</v>
      </c>
      <c r="CP354" s="61"/>
      <c r="CQ354" s="2">
        <f>CO354+CP354</f>
        <v>14</v>
      </c>
      <c r="CR354" s="2">
        <f>CN354/CM354*1000</f>
        <v>0.75196046836394881</v>
      </c>
      <c r="CS354" s="2">
        <f>CQ354/CM354*1000</f>
        <v>0.75196046836394881</v>
      </c>
      <c r="CT354" s="2"/>
      <c r="CU354" s="132">
        <v>18756</v>
      </c>
      <c r="CV354" s="3">
        <v>18744</v>
      </c>
      <c r="CW354" s="2">
        <f>CU354-CV354</f>
        <v>12</v>
      </c>
      <c r="CX354" s="2">
        <f>CW354</f>
        <v>12</v>
      </c>
      <c r="CY354" s="61"/>
      <c r="CZ354" s="2">
        <f>CX354+CY354</f>
        <v>12</v>
      </c>
      <c r="DA354" s="2">
        <f>CW354/CV354*1000</f>
        <v>0.6402048655569782</v>
      </c>
      <c r="DB354" s="2">
        <f>CZ354/CV354*1000</f>
        <v>0.6402048655569782</v>
      </c>
      <c r="DC354" s="2"/>
      <c r="DD354" s="132">
        <v>18944</v>
      </c>
      <c r="DE354" s="3">
        <v>18937</v>
      </c>
      <c r="DF354" s="2">
        <f>DD354-DE354</f>
        <v>7</v>
      </c>
      <c r="DG354" s="2">
        <f>DF354</f>
        <v>7</v>
      </c>
      <c r="DH354" s="61"/>
      <c r="DI354" s="2">
        <f>DG354+DH354</f>
        <v>7</v>
      </c>
      <c r="DJ354" s="2">
        <f>DF354/DE354*1000</f>
        <v>0.36964672334583093</v>
      </c>
      <c r="DK354" s="2">
        <f>DI354/DE354*1000</f>
        <v>0.36964672334583093</v>
      </c>
      <c r="DL354" s="2"/>
      <c r="DM354" s="132">
        <v>19169</v>
      </c>
      <c r="DN354" s="2">
        <v>19154</v>
      </c>
      <c r="DO354" s="3">
        <f>DM354-DN354</f>
        <v>15</v>
      </c>
      <c r="DP354" s="3">
        <f>DO354/DN354*1000</f>
        <v>0.78312623994987995</v>
      </c>
      <c r="DQ354" s="2"/>
      <c r="DR354" s="132">
        <v>19385</v>
      </c>
      <c r="DS354" s="2">
        <v>19404</v>
      </c>
      <c r="DT354" s="3">
        <f>DR354-DS354</f>
        <v>-19</v>
      </c>
      <c r="DU354" s="3">
        <f>DT354/DS354*1000</f>
        <v>-0.97917955060812201</v>
      </c>
      <c r="DV354" s="2"/>
      <c r="DW354" s="2"/>
      <c r="DX354" s="77">
        <f>BP354</f>
        <v>13</v>
      </c>
      <c r="DY354" s="83">
        <f>BY354</f>
        <v>24</v>
      </c>
      <c r="DZ354" s="83">
        <f>CH354</f>
        <v>22</v>
      </c>
      <c r="EA354" s="81">
        <f>CQ354</f>
        <v>14</v>
      </c>
      <c r="EB354" s="81">
        <f>CZ354</f>
        <v>12</v>
      </c>
      <c r="EC354" s="81">
        <f>DI354</f>
        <v>7</v>
      </c>
      <c r="ED354" s="81">
        <f>DO354</f>
        <v>15</v>
      </c>
      <c r="EE354" s="81">
        <f>DT354</f>
        <v>-19</v>
      </c>
      <c r="EF354" s="2"/>
      <c r="EG354" s="77">
        <f>DX354/BL354*1000</f>
        <v>0.70563968951853662</v>
      </c>
      <c r="EH354" s="83">
        <f>DY354/BU354*1000</f>
        <v>1.3027901422212571</v>
      </c>
      <c r="EI354" s="83">
        <f>DZ354/CD354*1000</f>
        <v>1.1843876177658144</v>
      </c>
      <c r="EJ354" s="81">
        <f>EA354/CM354*1000</f>
        <v>0.75196046836394881</v>
      </c>
      <c r="EK354" s="81">
        <f>EB354/CV354*1000</f>
        <v>0.6402048655569782</v>
      </c>
      <c r="EL354" s="81">
        <f>EC354/DN354*1000</f>
        <v>0.36545891197661062</v>
      </c>
      <c r="EM354" s="81">
        <f>ED354/DN354*1000</f>
        <v>0.78312623994987995</v>
      </c>
      <c r="EN354" s="81">
        <f>EE354/DS354*1000</f>
        <v>-0.97917955060812201</v>
      </c>
      <c r="EO354" s="2"/>
      <c r="EP354" s="83">
        <f>DY354-DX354</f>
        <v>11</v>
      </c>
      <c r="EQ354" s="83">
        <f>DZ354-DY354</f>
        <v>-2</v>
      </c>
      <c r="ER354" s="83">
        <f>EA354-DZ354</f>
        <v>-8</v>
      </c>
      <c r="ES354" s="83">
        <f>EB354-EA354</f>
        <v>-2</v>
      </c>
      <c r="ET354" s="83">
        <f>EC354-EB354</f>
        <v>-5</v>
      </c>
      <c r="EU354" s="83">
        <f>ED354-EC354</f>
        <v>8</v>
      </c>
      <c r="EV354" s="83">
        <f>EE354-ED354</f>
        <v>-34</v>
      </c>
      <c r="EW354" s="2">
        <f>EU354+EV354</f>
        <v>-26</v>
      </c>
      <c r="EX354" s="2">
        <f>SUM(ES354:EV354)</f>
        <v>-33</v>
      </c>
      <c r="EY354" s="54"/>
      <c r="EZ354" s="77">
        <f>BR354</f>
        <v>0.70563968951853662</v>
      </c>
      <c r="FA354" s="83">
        <f>CA354</f>
        <v>1.3027901422212571</v>
      </c>
      <c r="FB354" s="83">
        <f>CJ354</f>
        <v>1.1843876177658144</v>
      </c>
      <c r="FC354" s="81">
        <f>CS354</f>
        <v>0.75196046836394881</v>
      </c>
      <c r="FD354" s="83">
        <f>DB354</f>
        <v>0.6402048655569782</v>
      </c>
      <c r="FE354" s="83">
        <f>DP354</f>
        <v>0.78312623994987995</v>
      </c>
      <c r="FF354" s="83">
        <f>DP354</f>
        <v>0.78312623994987995</v>
      </c>
      <c r="FG354" s="83">
        <f>DU354</f>
        <v>-0.97917955060812201</v>
      </c>
      <c r="FH354" s="2">
        <f>EW354/DE354*1000</f>
        <v>-1.3729735438559434</v>
      </c>
      <c r="FI354" s="2">
        <f>EX354/CM354*1000</f>
        <v>-1.7724782468578795</v>
      </c>
      <c r="FJ354" s="2"/>
      <c r="FK354" s="3">
        <f>EE354</f>
        <v>-19</v>
      </c>
      <c r="FL354" s="43">
        <v>0</v>
      </c>
    </row>
    <row r="355" spans="1:168" ht="12" customHeight="1" x14ac:dyDescent="0.25">
      <c r="A355" s="2">
        <v>3</v>
      </c>
      <c r="B355" s="10" t="s">
        <v>155</v>
      </c>
      <c r="C355" s="197">
        <v>85024</v>
      </c>
      <c r="D355" s="10"/>
      <c r="E355" s="2" t="s">
        <v>534</v>
      </c>
      <c r="F355" s="33"/>
      <c r="G355" s="33"/>
      <c r="H355" s="33"/>
      <c r="I355" s="33"/>
      <c r="J355" s="33"/>
      <c r="K355" s="33"/>
      <c r="L355" s="33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61"/>
      <c r="X355" s="45"/>
      <c r="Y355" s="3">
        <v>0</v>
      </c>
      <c r="Z355" s="147">
        <v>4</v>
      </c>
      <c r="AA355" s="3">
        <f>SUM(Y355:Z355)</f>
        <v>4</v>
      </c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188">
        <f>AV355</f>
        <v>0</v>
      </c>
      <c r="BB355" s="2">
        <f>AW355</f>
        <v>0</v>
      </c>
      <c r="BC355" s="2">
        <f>AX355</f>
        <v>0</v>
      </c>
      <c r="BD355" s="147">
        <f>AY355</f>
        <v>0</v>
      </c>
      <c r="BE355" s="3">
        <f>EK355</f>
        <v>2.1613832853025938</v>
      </c>
      <c r="BF355" s="188">
        <f>BA355/CV355*1000</f>
        <v>0</v>
      </c>
      <c r="BG355" s="2">
        <f>BB355/CV355*1000</f>
        <v>0</v>
      </c>
      <c r="BH355" s="2">
        <f>BC355/CV355*1000</f>
        <v>0</v>
      </c>
      <c r="BI355" s="147">
        <f>BD355/CV355*1000</f>
        <v>0</v>
      </c>
      <c r="BJ355" s="3"/>
      <c r="BK355" s="21">
        <v>2732</v>
      </c>
      <c r="BL355" s="3">
        <v>2725</v>
      </c>
      <c r="BM355" s="2">
        <v>7</v>
      </c>
      <c r="BN355" s="2">
        <v>7</v>
      </c>
      <c r="BO355" s="45"/>
      <c r="BP355" s="2">
        <f>BN355+BO355</f>
        <v>7</v>
      </c>
      <c r="BQ355" s="2">
        <f>BM355/BL355*1000</f>
        <v>2.568807339449541</v>
      </c>
      <c r="BR355" s="2">
        <f>BP355/BL355*1000</f>
        <v>2.568807339449541</v>
      </c>
      <c r="BS355" s="2"/>
      <c r="BT355" s="7">
        <v>2804</v>
      </c>
      <c r="BU355" s="3">
        <v>2802</v>
      </c>
      <c r="BV355" s="2">
        <f>BT355-BU355</f>
        <v>2</v>
      </c>
      <c r="BW355" s="2">
        <v>2</v>
      </c>
      <c r="BX355" s="61"/>
      <c r="BY355" s="2">
        <f>BW355+BX355</f>
        <v>2</v>
      </c>
      <c r="BZ355" s="2">
        <f>BV355/BU355*1000</f>
        <v>0.7137758743754461</v>
      </c>
      <c r="CA355" s="2">
        <f>BY355/BU355*1000</f>
        <v>0.7137758743754461</v>
      </c>
      <c r="CB355" s="2"/>
      <c r="CC355" s="105">
        <v>2774</v>
      </c>
      <c r="CD355" s="3">
        <v>2777</v>
      </c>
      <c r="CE355" s="2">
        <f>CC355-CD355</f>
        <v>-3</v>
      </c>
      <c r="CF355" s="2">
        <v>-3</v>
      </c>
      <c r="CG355" s="61"/>
      <c r="CH355" s="2">
        <f>CF355+CG355</f>
        <v>-3</v>
      </c>
      <c r="CI355" s="2">
        <f>CE355/CD355*1000</f>
        <v>-1.0803024846957148</v>
      </c>
      <c r="CJ355" s="2">
        <f>CH355/CD355*1000</f>
        <v>-1.0803024846957148</v>
      </c>
      <c r="CK355" s="2"/>
      <c r="CL355" s="105">
        <v>2745</v>
      </c>
      <c r="CM355" s="3">
        <v>2749</v>
      </c>
      <c r="CN355" s="2">
        <f>CL355-CM355</f>
        <v>-4</v>
      </c>
      <c r="CO355" s="2">
        <f>CN355</f>
        <v>-4</v>
      </c>
      <c r="CP355" s="61"/>
      <c r="CQ355" s="2">
        <f>CO355+CP355</f>
        <v>-4</v>
      </c>
      <c r="CR355" s="2">
        <f>CN355/CM355*1000</f>
        <v>-1.4550745725718444</v>
      </c>
      <c r="CS355" s="2">
        <f>CQ355/CM355*1000</f>
        <v>-1.4550745725718444</v>
      </c>
      <c r="CT355" s="2"/>
      <c r="CU355" s="132">
        <v>2782</v>
      </c>
      <c r="CV355" s="3">
        <v>2776</v>
      </c>
      <c r="CW355" s="2">
        <f>CU355-CV355</f>
        <v>6</v>
      </c>
      <c r="CX355" s="2">
        <f>CW355</f>
        <v>6</v>
      </c>
      <c r="CY355" s="61"/>
      <c r="CZ355" s="2">
        <f>CX355+CY355</f>
        <v>6</v>
      </c>
      <c r="DA355" s="2">
        <f>CW355/CV355*1000</f>
        <v>2.1613832853025938</v>
      </c>
      <c r="DB355" s="2">
        <f>CZ355/CV355*1000</f>
        <v>2.1613832853025938</v>
      </c>
      <c r="DC355" s="2"/>
      <c r="DD355" s="132">
        <v>2805</v>
      </c>
      <c r="DE355" s="3">
        <v>2807</v>
      </c>
      <c r="DF355" s="2">
        <f>DD355-DE355</f>
        <v>-2</v>
      </c>
      <c r="DG355" s="2">
        <f>DF355</f>
        <v>-2</v>
      </c>
      <c r="DH355" s="61"/>
      <c r="DI355" s="2">
        <f>DG355+DH355</f>
        <v>-2</v>
      </c>
      <c r="DJ355" s="2">
        <f>DF355/DE355*1000</f>
        <v>-0.71250445315283217</v>
      </c>
      <c r="DK355" s="2">
        <f>DI355/DE355*1000</f>
        <v>-0.71250445315283217</v>
      </c>
      <c r="DL355" s="2"/>
      <c r="DM355" s="132">
        <v>2831</v>
      </c>
      <c r="DN355" s="2">
        <v>2822</v>
      </c>
      <c r="DO355" s="3">
        <f>DM355-DN355</f>
        <v>9</v>
      </c>
      <c r="DP355" s="3">
        <f>DO355/DN355*1000</f>
        <v>3.1892274982282069</v>
      </c>
      <c r="DQ355" s="2"/>
      <c r="DR355" s="132">
        <v>2792</v>
      </c>
      <c r="DS355" s="2">
        <v>2807</v>
      </c>
      <c r="DT355" s="3">
        <f>DR355-DS355</f>
        <v>-15</v>
      </c>
      <c r="DU355" s="3">
        <f>DT355/DS355*1000</f>
        <v>-5.3437833986462415</v>
      </c>
      <c r="DV355" s="2"/>
      <c r="DW355" s="2"/>
      <c r="DX355" s="77">
        <f>BP355</f>
        <v>7</v>
      </c>
      <c r="DY355" s="83">
        <f>BY355</f>
        <v>2</v>
      </c>
      <c r="DZ355" s="83">
        <f>CH355</f>
        <v>-3</v>
      </c>
      <c r="EA355" s="81">
        <f>CQ355</f>
        <v>-4</v>
      </c>
      <c r="EB355" s="81">
        <f>CZ355</f>
        <v>6</v>
      </c>
      <c r="EC355" s="81">
        <f>DI355</f>
        <v>-2</v>
      </c>
      <c r="ED355" s="81">
        <f>DO355</f>
        <v>9</v>
      </c>
      <c r="EE355" s="81">
        <f>DT355</f>
        <v>-15</v>
      </c>
      <c r="EF355" s="2"/>
      <c r="EG355" s="77">
        <f>DX355/BL355*1000</f>
        <v>2.568807339449541</v>
      </c>
      <c r="EH355" s="83">
        <f>DY355/BU355*1000</f>
        <v>0.7137758743754461</v>
      </c>
      <c r="EI355" s="83">
        <f>DZ355/CD355*1000</f>
        <v>-1.0803024846957148</v>
      </c>
      <c r="EJ355" s="81">
        <f>EA355/CM355*1000</f>
        <v>-1.4550745725718444</v>
      </c>
      <c r="EK355" s="81">
        <f>EB355/CV355*1000</f>
        <v>2.1613832853025938</v>
      </c>
      <c r="EL355" s="81">
        <f>EC355/DN355*1000</f>
        <v>-0.70871722182849051</v>
      </c>
      <c r="EM355" s="81">
        <f>ED355/DN355*1000</f>
        <v>3.1892274982282069</v>
      </c>
      <c r="EN355" s="81">
        <f>EE355/DS355*1000</f>
        <v>-5.3437833986462415</v>
      </c>
      <c r="EO355" s="2"/>
      <c r="EP355" s="83">
        <f>DY355-DX355</f>
        <v>-5</v>
      </c>
      <c r="EQ355" s="83">
        <f>DZ355-DY355</f>
        <v>-5</v>
      </c>
      <c r="ER355" s="83">
        <f>EA355-DZ355</f>
        <v>-1</v>
      </c>
      <c r="ES355" s="83">
        <f>EB355-EA355</f>
        <v>10</v>
      </c>
      <c r="ET355" s="83">
        <f>EC355-EB355</f>
        <v>-8</v>
      </c>
      <c r="EU355" s="83">
        <f>ED355-EC355</f>
        <v>11</v>
      </c>
      <c r="EV355" s="83">
        <f>EE355-ED355</f>
        <v>-24</v>
      </c>
      <c r="EW355" s="2">
        <f>EU355+EV355</f>
        <v>-13</v>
      </c>
      <c r="EX355" s="2">
        <f>SUM(ES355:EV355)</f>
        <v>-11</v>
      </c>
      <c r="EY355" s="54"/>
      <c r="EZ355" s="77">
        <f>BR355</f>
        <v>2.568807339449541</v>
      </c>
      <c r="FA355" s="83">
        <f>CA355</f>
        <v>0.7137758743754461</v>
      </c>
      <c r="FB355" s="83">
        <f>CJ355</f>
        <v>-1.0803024846957148</v>
      </c>
      <c r="FC355" s="81">
        <f>CS355</f>
        <v>-1.4550745725718444</v>
      </c>
      <c r="FD355" s="83">
        <f>DB355</f>
        <v>2.1613832853025938</v>
      </c>
      <c r="FE355" s="83">
        <f>DP355</f>
        <v>3.1892274982282069</v>
      </c>
      <c r="FF355" s="83">
        <f>DP355</f>
        <v>3.1892274982282069</v>
      </c>
      <c r="FG355" s="83">
        <f>DU355</f>
        <v>-5.3437833986462415</v>
      </c>
      <c r="FH355" s="2">
        <f>EW355/DE355*1000</f>
        <v>-4.6312789454934089</v>
      </c>
      <c r="FI355" s="2">
        <f>EX355/CM355*1000</f>
        <v>-4.0014550745725721</v>
      </c>
      <c r="FJ355" s="2"/>
      <c r="FK355" s="3">
        <f>EE355</f>
        <v>-15</v>
      </c>
    </row>
    <row r="356" spans="1:168" ht="12" customHeight="1" x14ac:dyDescent="0.25">
      <c r="A356" s="2">
        <v>1</v>
      </c>
      <c r="B356" s="10" t="s">
        <v>150</v>
      </c>
      <c r="C356" s="197">
        <v>44040</v>
      </c>
      <c r="D356" s="10"/>
      <c r="E356" s="2" t="s">
        <v>535</v>
      </c>
      <c r="F356" s="33"/>
      <c r="G356" s="33"/>
      <c r="H356" s="33"/>
      <c r="I356" s="33"/>
      <c r="J356" s="33"/>
      <c r="K356" s="33"/>
      <c r="L356" s="33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61"/>
      <c r="X356" s="45"/>
      <c r="Y356" s="3">
        <v>6</v>
      </c>
      <c r="Z356" s="147">
        <v>6</v>
      </c>
      <c r="AA356" s="3">
        <f>SUM(Y356:Z356)</f>
        <v>12</v>
      </c>
      <c r="AB356" s="184"/>
      <c r="AC356" s="184" t="s">
        <v>694</v>
      </c>
      <c r="AD356" s="184"/>
      <c r="AE356" s="184"/>
      <c r="AF356" s="184"/>
      <c r="AG356" s="184"/>
      <c r="AH356" s="184"/>
      <c r="AI356" s="184"/>
      <c r="AJ356" s="184"/>
      <c r="AK356" s="184">
        <v>6</v>
      </c>
      <c r="AL356" s="184" t="s">
        <v>694</v>
      </c>
      <c r="AM356" s="184" t="s">
        <v>694</v>
      </c>
      <c r="AN356" s="184" t="s">
        <v>694</v>
      </c>
      <c r="AO356" s="184"/>
      <c r="AP356" s="184" t="s">
        <v>694</v>
      </c>
      <c r="AQ356" s="184"/>
      <c r="AR356" s="184"/>
      <c r="AS356" s="184" t="s">
        <v>694</v>
      </c>
      <c r="AT356" s="184" t="s">
        <v>694</v>
      </c>
      <c r="AU356" s="3">
        <f>SUM(AB356:AT356)</f>
        <v>6</v>
      </c>
      <c r="AV356" s="184">
        <f>SUM(AB356:AJ356)</f>
        <v>0</v>
      </c>
      <c r="AW356" s="184">
        <f>SUM(AK356:AL356)</f>
        <v>6</v>
      </c>
      <c r="AX356" s="184">
        <f>SUM(AM356:AT356)</f>
        <v>0</v>
      </c>
      <c r="AY356" s="3">
        <f>SUM(AV356:AX356)</f>
        <v>6</v>
      </c>
      <c r="AZ356" s="3"/>
      <c r="BA356" s="2">
        <f>AV356</f>
        <v>0</v>
      </c>
      <c r="BB356" s="2">
        <f>AW356</f>
        <v>6</v>
      </c>
      <c r="BC356" s="2">
        <f>AX356</f>
        <v>0</v>
      </c>
      <c r="BD356" s="3">
        <f>AY356</f>
        <v>6</v>
      </c>
      <c r="BE356" s="3">
        <f>EK356</f>
        <v>0.35746201966041108</v>
      </c>
      <c r="BF356" s="2">
        <f>BA356/CV356*1000</f>
        <v>0</v>
      </c>
      <c r="BG356" s="2">
        <f>BB356/CV356*1000</f>
        <v>0.53619302949061665</v>
      </c>
      <c r="BH356" s="2">
        <f>BC356/CV356*1000</f>
        <v>0</v>
      </c>
      <c r="BI356" s="3">
        <f>BD356/CV356*1000</f>
        <v>0.53619302949061665</v>
      </c>
      <c r="BJ356" s="3"/>
      <c r="BK356" s="21">
        <v>11024</v>
      </c>
      <c r="BL356" s="3">
        <v>11015</v>
      </c>
      <c r="BM356" s="2">
        <v>9</v>
      </c>
      <c r="BN356" s="2">
        <v>9</v>
      </c>
      <c r="BO356" s="45"/>
      <c r="BP356" s="2">
        <f>BN356+BO356</f>
        <v>9</v>
      </c>
      <c r="BQ356" s="2">
        <f>BM356/BL356*1000</f>
        <v>0.81706763504312296</v>
      </c>
      <c r="BR356" s="2">
        <f>BP356/BL356*1000</f>
        <v>0.81706763504312296</v>
      </c>
      <c r="BS356" s="2"/>
      <c r="BT356" s="7">
        <v>11038</v>
      </c>
      <c r="BU356" s="3">
        <v>11019</v>
      </c>
      <c r="BV356" s="2">
        <f>BT356-BU356</f>
        <v>19</v>
      </c>
      <c r="BW356" s="2">
        <v>19</v>
      </c>
      <c r="BX356" s="61"/>
      <c r="BY356" s="2">
        <f>BW356+BX356</f>
        <v>19</v>
      </c>
      <c r="BZ356" s="2">
        <f>BV356/BU356*1000</f>
        <v>1.724294400580815</v>
      </c>
      <c r="CA356" s="2">
        <f>BY356/BU356*1000</f>
        <v>1.724294400580815</v>
      </c>
      <c r="CB356" s="2"/>
      <c r="CC356" s="105">
        <v>11149</v>
      </c>
      <c r="CD356" s="3">
        <v>11142</v>
      </c>
      <c r="CE356" s="2">
        <f>CC356-CD356</f>
        <v>7</v>
      </c>
      <c r="CF356" s="2">
        <v>7</v>
      </c>
      <c r="CG356" s="61"/>
      <c r="CH356" s="2">
        <f>CF356+CG356</f>
        <v>7</v>
      </c>
      <c r="CI356" s="2">
        <f>CE356/CD356*1000</f>
        <v>0.62825345539400468</v>
      </c>
      <c r="CJ356" s="2">
        <f>CH356/CD356*1000</f>
        <v>0.62825345539400468</v>
      </c>
      <c r="CK356" s="2"/>
      <c r="CL356" s="105">
        <v>11137</v>
      </c>
      <c r="CM356" s="3">
        <v>11115</v>
      </c>
      <c r="CN356" s="2">
        <f>CL356-CM356</f>
        <v>22</v>
      </c>
      <c r="CO356" s="2">
        <f>CN356</f>
        <v>22</v>
      </c>
      <c r="CP356" s="61"/>
      <c r="CQ356" s="2">
        <f>CO356+CP356</f>
        <v>22</v>
      </c>
      <c r="CR356" s="2">
        <f>CN356/CM356*1000</f>
        <v>1.9793072424651375</v>
      </c>
      <c r="CS356" s="2">
        <f>CQ356/CM356*1000</f>
        <v>1.9793072424651375</v>
      </c>
      <c r="CT356" s="2"/>
      <c r="CU356" s="132">
        <v>11194</v>
      </c>
      <c r="CV356" s="3">
        <v>11190</v>
      </c>
      <c r="CW356" s="2">
        <f>CU356-CV356</f>
        <v>4</v>
      </c>
      <c r="CX356" s="2">
        <f>CW356</f>
        <v>4</v>
      </c>
      <c r="CY356" s="61"/>
      <c r="CZ356" s="2">
        <f>CX356+CY356</f>
        <v>4</v>
      </c>
      <c r="DA356" s="2">
        <f>CW356/CV356*1000</f>
        <v>0.35746201966041108</v>
      </c>
      <c r="DB356" s="2">
        <f>CZ356/CV356*1000</f>
        <v>0.35746201966041108</v>
      </c>
      <c r="DC356" s="2"/>
      <c r="DD356" s="132">
        <v>11331</v>
      </c>
      <c r="DE356" s="3">
        <v>11313</v>
      </c>
      <c r="DF356" s="2">
        <f>DD356-DE356</f>
        <v>18</v>
      </c>
      <c r="DG356" s="2">
        <f>DF356</f>
        <v>18</v>
      </c>
      <c r="DH356" s="61"/>
      <c r="DI356" s="2">
        <f>DG356+DH356</f>
        <v>18</v>
      </c>
      <c r="DJ356" s="2">
        <f>DF356/DE356*1000</f>
        <v>1.5910898965791569</v>
      </c>
      <c r="DK356" s="2">
        <f>DI356/DE356*1000</f>
        <v>1.5910898965791569</v>
      </c>
      <c r="DL356" s="2"/>
      <c r="DM356" s="132">
        <v>11579</v>
      </c>
      <c r="DN356" s="2">
        <v>11567</v>
      </c>
      <c r="DO356" s="3">
        <f>DM356-DN356</f>
        <v>12</v>
      </c>
      <c r="DP356" s="3">
        <f>DO356/DN356*1000</f>
        <v>1.0374340797095185</v>
      </c>
      <c r="DQ356" s="2"/>
      <c r="DR356" s="132">
        <v>11739</v>
      </c>
      <c r="DS356" s="2">
        <v>11731</v>
      </c>
      <c r="DT356" s="3">
        <f>DR356-DS356</f>
        <v>8</v>
      </c>
      <c r="DU356" s="3">
        <f>DT356/DS356*1000</f>
        <v>0.68195379763021058</v>
      </c>
      <c r="DV356" s="2"/>
      <c r="DW356" s="2"/>
      <c r="DX356" s="77">
        <f>BP356</f>
        <v>9</v>
      </c>
      <c r="DY356" s="83">
        <f>BY356</f>
        <v>19</v>
      </c>
      <c r="DZ356" s="83">
        <f>CH356</f>
        <v>7</v>
      </c>
      <c r="EA356" s="81">
        <f>CQ356</f>
        <v>22</v>
      </c>
      <c r="EB356" s="81">
        <f>CZ356</f>
        <v>4</v>
      </c>
      <c r="EC356" s="81">
        <f>DI356</f>
        <v>18</v>
      </c>
      <c r="ED356" s="81">
        <f>DO356</f>
        <v>12</v>
      </c>
      <c r="EE356" s="81">
        <f>DT356</f>
        <v>8</v>
      </c>
      <c r="EF356" s="2"/>
      <c r="EG356" s="77">
        <f>DX356/BL356*1000</f>
        <v>0.81706763504312296</v>
      </c>
      <c r="EH356" s="83">
        <f>DY356/BU356*1000</f>
        <v>1.724294400580815</v>
      </c>
      <c r="EI356" s="83">
        <f>DZ356/CD356*1000</f>
        <v>0.62825345539400468</v>
      </c>
      <c r="EJ356" s="81">
        <f>EA356/CM356*1000</f>
        <v>1.9793072424651375</v>
      </c>
      <c r="EK356" s="81">
        <f>EB356/CV356*1000</f>
        <v>0.35746201966041108</v>
      </c>
      <c r="EL356" s="81">
        <f>EC356/DN356*1000</f>
        <v>1.5561511195642777</v>
      </c>
      <c r="EM356" s="81">
        <f>ED356/DN356*1000</f>
        <v>1.0374340797095185</v>
      </c>
      <c r="EN356" s="81">
        <f>EE356/DS356*1000</f>
        <v>0.68195379763021058</v>
      </c>
      <c r="EO356" s="2"/>
      <c r="EP356" s="83">
        <f>DY356-DX356</f>
        <v>10</v>
      </c>
      <c r="EQ356" s="83">
        <f>DZ356-DY356</f>
        <v>-12</v>
      </c>
      <c r="ER356" s="83">
        <f>EA356-DZ356</f>
        <v>15</v>
      </c>
      <c r="ES356" s="83">
        <f>EB356-EA356</f>
        <v>-18</v>
      </c>
      <c r="ET356" s="83">
        <f>EC356-EB356</f>
        <v>14</v>
      </c>
      <c r="EU356" s="83">
        <f>ED356-EC356</f>
        <v>-6</v>
      </c>
      <c r="EV356" s="83">
        <f>EE356-ED356</f>
        <v>-4</v>
      </c>
      <c r="EW356" s="2">
        <f>EU356+EV356</f>
        <v>-10</v>
      </c>
      <c r="EX356" s="2">
        <f>SUM(ES356:EV356)</f>
        <v>-14</v>
      </c>
      <c r="EY356" s="54"/>
      <c r="EZ356" s="77">
        <f>BR356</f>
        <v>0.81706763504312296</v>
      </c>
      <c r="FA356" s="83">
        <f>CA356</f>
        <v>1.724294400580815</v>
      </c>
      <c r="FB356" s="83">
        <f>CJ356</f>
        <v>0.62825345539400468</v>
      </c>
      <c r="FC356" s="81">
        <f>CS356</f>
        <v>1.9793072424651375</v>
      </c>
      <c r="FD356" s="83">
        <f>DB356</f>
        <v>0.35746201966041108</v>
      </c>
      <c r="FE356" s="83">
        <f>DP356</f>
        <v>1.0374340797095185</v>
      </c>
      <c r="FF356" s="83">
        <f>DP356</f>
        <v>1.0374340797095185</v>
      </c>
      <c r="FG356" s="83">
        <f>DU356</f>
        <v>0.68195379763021058</v>
      </c>
      <c r="FH356" s="2">
        <f>EW356/DE356*1000</f>
        <v>-0.88393883143286489</v>
      </c>
      <c r="FI356" s="2">
        <f>EX356/CM356*1000</f>
        <v>-1.2595591542959965</v>
      </c>
      <c r="FJ356" s="2"/>
      <c r="FK356" s="3">
        <f>EE356</f>
        <v>8</v>
      </c>
    </row>
    <row r="357" spans="1:168" ht="12" customHeight="1" x14ac:dyDescent="0.25">
      <c r="A357" s="2">
        <v>1</v>
      </c>
      <c r="B357" s="10" t="s">
        <v>149</v>
      </c>
      <c r="C357" s="197">
        <v>34027</v>
      </c>
      <c r="D357" s="10"/>
      <c r="E357" s="2" t="s">
        <v>536</v>
      </c>
      <c r="F357" s="33"/>
      <c r="G357" s="33" t="s">
        <v>176</v>
      </c>
      <c r="H357" s="33" t="s">
        <v>176</v>
      </c>
      <c r="I357" s="33"/>
      <c r="J357" s="33">
        <v>75</v>
      </c>
      <c r="K357" s="33">
        <f>SUM(I357+J357)</f>
        <v>75</v>
      </c>
      <c r="L357" s="33"/>
      <c r="M357" s="45"/>
      <c r="N357" s="45">
        <v>78</v>
      </c>
      <c r="O357" s="45"/>
      <c r="P357" s="45"/>
      <c r="Q357" s="45"/>
      <c r="R357" s="45"/>
      <c r="S357" s="45"/>
      <c r="T357" s="45"/>
      <c r="U357" s="45"/>
      <c r="V357" s="45"/>
      <c r="W357" s="61"/>
      <c r="X357" s="45">
        <f>SUM(M357:W357)</f>
        <v>78</v>
      </c>
      <c r="Y357" s="3">
        <v>93</v>
      </c>
      <c r="Z357" s="147">
        <v>10</v>
      </c>
      <c r="AA357" s="3">
        <f>SUM(Y357:Z357)</f>
        <v>103</v>
      </c>
      <c r="AB357" s="184"/>
      <c r="AC357" s="184">
        <v>55</v>
      </c>
      <c r="AD357" s="184"/>
      <c r="AE357" s="184"/>
      <c r="AF357" s="184"/>
      <c r="AG357" s="184"/>
      <c r="AH357" s="184"/>
      <c r="AI357" s="184"/>
      <c r="AJ357" s="184"/>
      <c r="AK357" s="184">
        <v>7</v>
      </c>
      <c r="AL357" s="184">
        <v>11</v>
      </c>
      <c r="AM357" s="184"/>
      <c r="AN357" s="184"/>
      <c r="AO357" s="184"/>
      <c r="AP357" s="184"/>
      <c r="AQ357" s="184"/>
      <c r="AR357" s="184"/>
      <c r="AS357" s="184">
        <v>20</v>
      </c>
      <c r="AT357" s="184"/>
      <c r="AU357" s="3">
        <f>SUM(AB357:AT357)</f>
        <v>93</v>
      </c>
      <c r="AV357" s="184">
        <f>SUM(AB357:AJ357)</f>
        <v>55</v>
      </c>
      <c r="AW357" s="184">
        <f>SUM(AK357:AL357)</f>
        <v>18</v>
      </c>
      <c r="AX357" s="184">
        <f>SUM(AM357:AT357)</f>
        <v>20</v>
      </c>
      <c r="AY357" s="3">
        <f>SUM(AV357:AX357)</f>
        <v>93</v>
      </c>
      <c r="AZ357" s="3"/>
      <c r="BA357" s="2">
        <f>AV357</f>
        <v>55</v>
      </c>
      <c r="BB357" s="2">
        <f>AW357</f>
        <v>18</v>
      </c>
      <c r="BC357" s="2">
        <f>AX357</f>
        <v>20</v>
      </c>
      <c r="BD357" s="3">
        <f>AY357</f>
        <v>93</v>
      </c>
      <c r="BE357" s="3">
        <f>EK357</f>
        <v>7.4920054819552302</v>
      </c>
      <c r="BF357" s="2">
        <f>BA357/CV357*1000</f>
        <v>1.6750418760469012</v>
      </c>
      <c r="BG357" s="2">
        <f>BB357/CV357*1000</f>
        <v>0.54819552306989494</v>
      </c>
      <c r="BH357" s="2">
        <f>BC357/CV357*1000</f>
        <v>0.60910613674432768</v>
      </c>
      <c r="BI357" s="3">
        <f>BD357/CV357*1000</f>
        <v>2.8323435358611238</v>
      </c>
      <c r="BJ357" s="3"/>
      <c r="BK357" s="21">
        <v>33018</v>
      </c>
      <c r="BL357" s="3">
        <v>32654</v>
      </c>
      <c r="BM357" s="2">
        <v>364</v>
      </c>
      <c r="BN357" s="2">
        <v>364</v>
      </c>
      <c r="BO357" s="45"/>
      <c r="BP357" s="2">
        <f>BN357+BO357</f>
        <v>364</v>
      </c>
      <c r="BQ357" s="2">
        <f>BM357/BL357*1000</f>
        <v>11.147179518588841</v>
      </c>
      <c r="BR357" s="2">
        <f>BP357/BL357*1000</f>
        <v>11.147179518588841</v>
      </c>
      <c r="BS357" s="2"/>
      <c r="BT357" s="7">
        <v>33088</v>
      </c>
      <c r="BU357" s="3">
        <v>32686</v>
      </c>
      <c r="BV357" s="2">
        <f>BT357-BU357</f>
        <v>402</v>
      </c>
      <c r="BW357" s="2">
        <v>402</v>
      </c>
      <c r="BX357" s="61"/>
      <c r="BY357" s="2">
        <f>BW357+BX357</f>
        <v>402</v>
      </c>
      <c r="BZ357" s="2">
        <f>BV357/BU357*1000</f>
        <v>12.298843541577435</v>
      </c>
      <c r="CA357" s="2">
        <f>BY357/BU357*1000</f>
        <v>12.298843541577435</v>
      </c>
      <c r="CB357" s="2"/>
      <c r="CC357" s="105">
        <v>33258</v>
      </c>
      <c r="CD357" s="3">
        <v>32933</v>
      </c>
      <c r="CE357" s="2">
        <f>CC357-CD357</f>
        <v>325</v>
      </c>
      <c r="CF357" s="2">
        <v>325</v>
      </c>
      <c r="CG357" s="61"/>
      <c r="CH357" s="2">
        <f>CF357+CG357</f>
        <v>325</v>
      </c>
      <c r="CI357" s="2">
        <f>CE357/CD357*1000</f>
        <v>9.8685209364467248</v>
      </c>
      <c r="CJ357" s="2">
        <f>CH357/CD357*1000</f>
        <v>9.8685209364467248</v>
      </c>
      <c r="CK357" s="2"/>
      <c r="CL357" s="105">
        <v>33082</v>
      </c>
      <c r="CM357" s="3">
        <v>32866</v>
      </c>
      <c r="CN357" s="2">
        <f>CL357-CM357</f>
        <v>216</v>
      </c>
      <c r="CO357" s="2">
        <f>CN357</f>
        <v>216</v>
      </c>
      <c r="CP357" s="61"/>
      <c r="CQ357" s="2">
        <f>CO357+CP357</f>
        <v>216</v>
      </c>
      <c r="CR357" s="2">
        <f>CN357/CM357*1000</f>
        <v>6.5721414227469115</v>
      </c>
      <c r="CS357" s="2">
        <f>CQ357/CM357*1000</f>
        <v>6.5721414227469115</v>
      </c>
      <c r="CT357" s="2"/>
      <c r="CU357" s="132">
        <v>33081</v>
      </c>
      <c r="CV357" s="3">
        <v>32835</v>
      </c>
      <c r="CW357" s="2">
        <f>CU357-CV357</f>
        <v>246</v>
      </c>
      <c r="CX357" s="2">
        <f>CW357</f>
        <v>246</v>
      </c>
      <c r="CY357" s="61"/>
      <c r="CZ357" s="2">
        <f>CX357+CY357</f>
        <v>246</v>
      </c>
      <c r="DA357" s="2">
        <f>CW357/CV357*1000</f>
        <v>7.4920054819552302</v>
      </c>
      <c r="DB357" s="2">
        <f>CZ357/CV357*1000</f>
        <v>7.4920054819552302</v>
      </c>
      <c r="DC357" s="2"/>
      <c r="DD357" s="132">
        <v>33349</v>
      </c>
      <c r="DE357" s="3">
        <v>33070</v>
      </c>
      <c r="DF357" s="2">
        <f>DD357-DE357</f>
        <v>279</v>
      </c>
      <c r="DG357" s="2">
        <f>DF357</f>
        <v>279</v>
      </c>
      <c r="DH357" s="61"/>
      <c r="DI357" s="2">
        <f>DG357+DH357</f>
        <v>279</v>
      </c>
      <c r="DJ357" s="2">
        <f>DF357/DE357*1000</f>
        <v>8.4366495312972489</v>
      </c>
      <c r="DK357" s="2">
        <f>DI357/DE357*1000</f>
        <v>8.4366495312972489</v>
      </c>
      <c r="DL357" s="2"/>
      <c r="DM357" s="132">
        <v>33319</v>
      </c>
      <c r="DN357" s="2">
        <v>33141</v>
      </c>
      <c r="DO357" s="3">
        <f>DM357-DN357</f>
        <v>178</v>
      </c>
      <c r="DP357" s="3">
        <f>DO357/DN357*1000</f>
        <v>5.3709906158534748</v>
      </c>
      <c r="DQ357" s="2"/>
      <c r="DR357" s="132">
        <v>33524</v>
      </c>
      <c r="DS357" s="2">
        <v>33362</v>
      </c>
      <c r="DT357" s="3">
        <f>DR357-DS357</f>
        <v>162</v>
      </c>
      <c r="DU357" s="3">
        <f>DT357/DS357*1000</f>
        <v>4.8558239913674246</v>
      </c>
      <c r="DV357" s="2"/>
      <c r="DW357" s="2"/>
      <c r="DX357" s="77">
        <f>BP357</f>
        <v>364</v>
      </c>
      <c r="DY357" s="83">
        <f>BY357</f>
        <v>402</v>
      </c>
      <c r="DZ357" s="83">
        <f>CH357</f>
        <v>325</v>
      </c>
      <c r="EA357" s="81">
        <f>CQ357</f>
        <v>216</v>
      </c>
      <c r="EB357" s="81">
        <f>CZ357</f>
        <v>246</v>
      </c>
      <c r="EC357" s="81">
        <f>DI357</f>
        <v>279</v>
      </c>
      <c r="ED357" s="81">
        <f>DO357</f>
        <v>178</v>
      </c>
      <c r="EE357" s="81">
        <f>DT357</f>
        <v>162</v>
      </c>
      <c r="EF357" s="2"/>
      <c r="EG357" s="77">
        <f>DX357/BL357*1000</f>
        <v>11.147179518588841</v>
      </c>
      <c r="EH357" s="83">
        <f>DY357/BU357*1000</f>
        <v>12.298843541577435</v>
      </c>
      <c r="EI357" s="83">
        <f>DZ357/CD357*1000</f>
        <v>9.8685209364467248</v>
      </c>
      <c r="EJ357" s="81">
        <f>EA357/CM357*1000</f>
        <v>6.5721414227469115</v>
      </c>
      <c r="EK357" s="81">
        <f>EB357/CV357*1000</f>
        <v>7.4920054819552302</v>
      </c>
      <c r="EL357" s="81">
        <f>EC357/DN357*1000</f>
        <v>8.4185751787815697</v>
      </c>
      <c r="EM357" s="81">
        <f>ED357/DN357*1000</f>
        <v>5.3709906158534748</v>
      </c>
      <c r="EN357" s="81">
        <f>EE357/DS357*1000</f>
        <v>4.8558239913674246</v>
      </c>
      <c r="EO357" s="2"/>
      <c r="EP357" s="83">
        <f>DY357-DX357</f>
        <v>38</v>
      </c>
      <c r="EQ357" s="83">
        <f>DZ357-DY357</f>
        <v>-77</v>
      </c>
      <c r="ER357" s="83">
        <f>EA357-DZ357</f>
        <v>-109</v>
      </c>
      <c r="ES357" s="83">
        <f>EB357-EA357</f>
        <v>30</v>
      </c>
      <c r="ET357" s="83">
        <f>EC357-EB357</f>
        <v>33</v>
      </c>
      <c r="EU357" s="83">
        <f>ED357-EC357</f>
        <v>-101</v>
      </c>
      <c r="EV357" s="83">
        <f>EE357-ED357</f>
        <v>-16</v>
      </c>
      <c r="EW357" s="2">
        <f>EU357+EV357</f>
        <v>-117</v>
      </c>
      <c r="EX357" s="2">
        <f>SUM(ES357:EV357)</f>
        <v>-54</v>
      </c>
      <c r="EY357" s="54"/>
      <c r="EZ357" s="77">
        <f>BR357</f>
        <v>11.147179518588841</v>
      </c>
      <c r="FA357" s="83">
        <f>CA357</f>
        <v>12.298843541577435</v>
      </c>
      <c r="FB357" s="83">
        <f>CJ357</f>
        <v>9.8685209364467248</v>
      </c>
      <c r="FC357" s="81">
        <f>CS357</f>
        <v>6.5721414227469115</v>
      </c>
      <c r="FD357" s="83">
        <f>DB357</f>
        <v>7.4920054819552302</v>
      </c>
      <c r="FE357" s="83">
        <f>DP357</f>
        <v>5.3709906158534748</v>
      </c>
      <c r="FF357" s="83">
        <f>DP357</f>
        <v>5.3709906158534748</v>
      </c>
      <c r="FG357" s="83">
        <f>DU357</f>
        <v>4.8558239913674246</v>
      </c>
      <c r="FH357" s="2">
        <f>EW357/DE357*1000</f>
        <v>-3.537949803447233</v>
      </c>
      <c r="FI357" s="2">
        <f>EX357/CM357*1000</f>
        <v>-1.6430353556867279</v>
      </c>
      <c r="FJ357" s="2"/>
      <c r="FK357" s="3">
        <f>EE357</f>
        <v>162</v>
      </c>
    </row>
    <row r="358" spans="1:168" ht="12" customHeight="1" x14ac:dyDescent="0.25">
      <c r="A358" s="2">
        <v>3</v>
      </c>
      <c r="B358" s="10" t="s">
        <v>151</v>
      </c>
      <c r="C358" s="197">
        <v>56049</v>
      </c>
      <c r="D358" s="10"/>
      <c r="E358" s="2" t="s">
        <v>537</v>
      </c>
      <c r="F358" s="33"/>
      <c r="G358" s="33"/>
      <c r="H358" s="33"/>
      <c r="I358" s="33"/>
      <c r="J358" s="33"/>
      <c r="K358" s="33"/>
      <c r="L358" s="33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61"/>
      <c r="X358" s="45"/>
      <c r="Y358" s="3">
        <v>25</v>
      </c>
      <c r="Z358" s="147">
        <v>2</v>
      </c>
      <c r="AA358" s="3">
        <f>SUM(Y358:Z358)</f>
        <v>27</v>
      </c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188">
        <f>AV358</f>
        <v>0</v>
      </c>
      <c r="BB358" s="2">
        <f>AW358</f>
        <v>0</v>
      </c>
      <c r="BC358" s="2">
        <f>AX358</f>
        <v>0</v>
      </c>
      <c r="BD358" s="147">
        <f>AY358</f>
        <v>0</v>
      </c>
      <c r="BE358" s="3">
        <f>EK358</f>
        <v>9.1506335053965273</v>
      </c>
      <c r="BF358" s="188">
        <f>BA358/CV358*1000</f>
        <v>0</v>
      </c>
      <c r="BG358" s="2">
        <f>BB358/CV358*1000</f>
        <v>0</v>
      </c>
      <c r="BH358" s="2">
        <f>BC358/CV358*1000</f>
        <v>0</v>
      </c>
      <c r="BI358" s="147">
        <f>BD358/CV358*1000</f>
        <v>0</v>
      </c>
      <c r="BJ358" s="3"/>
      <c r="BK358" s="21">
        <v>4280</v>
      </c>
      <c r="BL358" s="3">
        <v>4254</v>
      </c>
      <c r="BM358" s="2">
        <v>26</v>
      </c>
      <c r="BN358" s="2">
        <v>26</v>
      </c>
      <c r="BO358" s="45"/>
      <c r="BP358" s="2">
        <f>BN358+BO358</f>
        <v>26</v>
      </c>
      <c r="BQ358" s="2">
        <f>BM358/BL358*1000</f>
        <v>6.1118946873530797</v>
      </c>
      <c r="BR358" s="2">
        <f>BP358/BL358*1000</f>
        <v>6.1118946873530797</v>
      </c>
      <c r="BS358" s="2"/>
      <c r="BT358" s="7">
        <v>4278</v>
      </c>
      <c r="BU358" s="3">
        <v>4239</v>
      </c>
      <c r="BV358" s="2">
        <f>BT358-BU358</f>
        <v>39</v>
      </c>
      <c r="BW358" s="2">
        <v>39</v>
      </c>
      <c r="BX358" s="61"/>
      <c r="BY358" s="2">
        <f>BW358+BX358</f>
        <v>39</v>
      </c>
      <c r="BZ358" s="2">
        <f>BV358/BU358*1000</f>
        <v>9.200283085633405</v>
      </c>
      <c r="CA358" s="2">
        <f>BY358/BU358*1000</f>
        <v>9.200283085633405</v>
      </c>
      <c r="CB358" s="2"/>
      <c r="CC358" s="105">
        <v>4266</v>
      </c>
      <c r="CD358" s="3">
        <v>4238</v>
      </c>
      <c r="CE358" s="2">
        <f>CC358-CD358</f>
        <v>28</v>
      </c>
      <c r="CF358" s="2">
        <v>28</v>
      </c>
      <c r="CG358" s="61"/>
      <c r="CH358" s="2">
        <f>CF358+CG358</f>
        <v>28</v>
      </c>
      <c r="CI358" s="2">
        <f>CE358/CD358*1000</f>
        <v>6.6068900424728643</v>
      </c>
      <c r="CJ358" s="2">
        <f>CH358/CD358*1000</f>
        <v>6.6068900424728643</v>
      </c>
      <c r="CK358" s="2"/>
      <c r="CL358" s="105">
        <v>4295</v>
      </c>
      <c r="CM358" s="3">
        <v>4273</v>
      </c>
      <c r="CN358" s="2">
        <f>CL358-CM358</f>
        <v>22</v>
      </c>
      <c r="CO358" s="2">
        <f>CN358</f>
        <v>22</v>
      </c>
      <c r="CP358" s="61"/>
      <c r="CQ358" s="2">
        <f>CO358+CP358</f>
        <v>22</v>
      </c>
      <c r="CR358" s="2">
        <f>CN358/CM358*1000</f>
        <v>5.1486075356892114</v>
      </c>
      <c r="CS358" s="2">
        <f>CQ358/CM358*1000</f>
        <v>5.1486075356892114</v>
      </c>
      <c r="CT358" s="2"/>
      <c r="CU358" s="132">
        <v>4301</v>
      </c>
      <c r="CV358" s="3">
        <v>4262</v>
      </c>
      <c r="CW358" s="2">
        <f>CU358-CV358</f>
        <v>39</v>
      </c>
      <c r="CX358" s="2">
        <f>CW358</f>
        <v>39</v>
      </c>
      <c r="CY358" s="61"/>
      <c r="CZ358" s="2">
        <f>CX358+CY358</f>
        <v>39</v>
      </c>
      <c r="DA358" s="2">
        <f>CW358/CV358*1000</f>
        <v>9.1506335053965273</v>
      </c>
      <c r="DB358" s="2">
        <f>CZ358/CV358*1000</f>
        <v>9.1506335053965273</v>
      </c>
      <c r="DC358" s="2"/>
      <c r="DD358" s="132">
        <v>4325</v>
      </c>
      <c r="DE358" s="3">
        <v>4319</v>
      </c>
      <c r="DF358" s="2">
        <f>DD358-DE358</f>
        <v>6</v>
      </c>
      <c r="DG358" s="2">
        <f>DF358</f>
        <v>6</v>
      </c>
      <c r="DH358" s="61"/>
      <c r="DI358" s="2">
        <f>DG358+DH358</f>
        <v>6</v>
      </c>
      <c r="DJ358" s="2">
        <f>DF358/DE358*1000</f>
        <v>1.3892104653855057</v>
      </c>
      <c r="DK358" s="2">
        <f>DI358/DE358*1000</f>
        <v>1.3892104653855057</v>
      </c>
      <c r="DL358" s="2"/>
      <c r="DM358" s="132">
        <v>4263</v>
      </c>
      <c r="DN358" s="2">
        <v>4250</v>
      </c>
      <c r="DO358" s="3">
        <f>DM358-DN358</f>
        <v>13</v>
      </c>
      <c r="DP358" s="3">
        <f>DO358/DN358*1000</f>
        <v>3.0588235294117649</v>
      </c>
      <c r="DQ358" s="2"/>
      <c r="DR358" s="132">
        <v>4270</v>
      </c>
      <c r="DS358" s="2">
        <v>4268</v>
      </c>
      <c r="DT358" s="3">
        <f>DR358-DS358</f>
        <v>2</v>
      </c>
      <c r="DU358" s="3">
        <f>DT358/DS358*1000</f>
        <v>0.46860356138706655</v>
      </c>
      <c r="DV358" s="2"/>
      <c r="DW358" s="2"/>
      <c r="DX358" s="77">
        <f>BP358</f>
        <v>26</v>
      </c>
      <c r="DY358" s="83">
        <f>BY358</f>
        <v>39</v>
      </c>
      <c r="DZ358" s="83">
        <f>CH358</f>
        <v>28</v>
      </c>
      <c r="EA358" s="81">
        <f>CQ358</f>
        <v>22</v>
      </c>
      <c r="EB358" s="81">
        <f>CZ358</f>
        <v>39</v>
      </c>
      <c r="EC358" s="81">
        <f>DI358</f>
        <v>6</v>
      </c>
      <c r="ED358" s="81">
        <f>DO358</f>
        <v>13</v>
      </c>
      <c r="EE358" s="81">
        <f>DT358</f>
        <v>2</v>
      </c>
      <c r="EF358" s="2"/>
      <c r="EG358" s="77">
        <f>DX358/BL358*1000</f>
        <v>6.1118946873530797</v>
      </c>
      <c r="EH358" s="83">
        <f>DY358/BU358*1000</f>
        <v>9.200283085633405</v>
      </c>
      <c r="EI358" s="83">
        <f>DZ358/CD358*1000</f>
        <v>6.6068900424728643</v>
      </c>
      <c r="EJ358" s="81">
        <f>EA358/CM358*1000</f>
        <v>5.1486075356892114</v>
      </c>
      <c r="EK358" s="81">
        <f>EB358/CV358*1000</f>
        <v>9.1506335053965273</v>
      </c>
      <c r="EL358" s="81">
        <f>EC358/DN358*1000</f>
        <v>1.411764705882353</v>
      </c>
      <c r="EM358" s="81">
        <f>ED358/DN358*1000</f>
        <v>3.0588235294117649</v>
      </c>
      <c r="EN358" s="81">
        <f>EE358/DS358*1000</f>
        <v>0.46860356138706655</v>
      </c>
      <c r="EO358" s="2"/>
      <c r="EP358" s="83">
        <f>DY358-DX358</f>
        <v>13</v>
      </c>
      <c r="EQ358" s="83">
        <f>DZ358-DY358</f>
        <v>-11</v>
      </c>
      <c r="ER358" s="83">
        <f>EA358-DZ358</f>
        <v>-6</v>
      </c>
      <c r="ES358" s="83">
        <f>EB358-EA358</f>
        <v>17</v>
      </c>
      <c r="ET358" s="83">
        <f>EC358-EB358</f>
        <v>-33</v>
      </c>
      <c r="EU358" s="83">
        <f>ED358-EC358</f>
        <v>7</v>
      </c>
      <c r="EV358" s="83">
        <f>EE358-ED358</f>
        <v>-11</v>
      </c>
      <c r="EW358" s="2">
        <f>EU358+EV358</f>
        <v>-4</v>
      </c>
      <c r="EX358" s="2">
        <f>SUM(ES358:EV358)</f>
        <v>-20</v>
      </c>
      <c r="EY358" s="54"/>
      <c r="EZ358" s="77">
        <f>BR358</f>
        <v>6.1118946873530797</v>
      </c>
      <c r="FA358" s="83">
        <f>CA358</f>
        <v>9.200283085633405</v>
      </c>
      <c r="FB358" s="83">
        <f>CJ358</f>
        <v>6.6068900424728643</v>
      </c>
      <c r="FC358" s="81">
        <f>CS358</f>
        <v>5.1486075356892114</v>
      </c>
      <c r="FD358" s="83">
        <f>DB358</f>
        <v>9.1506335053965273</v>
      </c>
      <c r="FE358" s="83">
        <f>DP358</f>
        <v>3.0588235294117649</v>
      </c>
      <c r="FF358" s="83">
        <f>DP358</f>
        <v>3.0588235294117649</v>
      </c>
      <c r="FG358" s="83">
        <f>DU358</f>
        <v>0.46860356138706655</v>
      </c>
      <c r="FH358" s="2">
        <f>EW358/DE358*1000</f>
        <v>-0.92614031025700394</v>
      </c>
      <c r="FI358" s="2">
        <f>EX358/CM358*1000</f>
        <v>-4.6805523051720099</v>
      </c>
      <c r="FJ358" s="2"/>
      <c r="FK358" s="3">
        <f>EE358</f>
        <v>2</v>
      </c>
    </row>
    <row r="359" spans="1:168" ht="12" customHeight="1" x14ac:dyDescent="0.25">
      <c r="A359" s="2">
        <v>1</v>
      </c>
      <c r="B359" s="10" t="s">
        <v>147</v>
      </c>
      <c r="C359" s="197">
        <v>23052</v>
      </c>
      <c r="D359" s="10"/>
      <c r="E359" s="2" t="s">
        <v>538</v>
      </c>
      <c r="F359" s="33"/>
      <c r="G359" s="33"/>
      <c r="H359" s="33"/>
      <c r="I359" s="33"/>
      <c r="J359" s="33"/>
      <c r="K359" s="33"/>
      <c r="L359" s="33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61"/>
      <c r="X359" s="45"/>
      <c r="Y359" s="3">
        <v>9</v>
      </c>
      <c r="Z359" s="147">
        <v>7</v>
      </c>
      <c r="AA359" s="3">
        <f>SUM(Y359:Z359)</f>
        <v>16</v>
      </c>
      <c r="AB359" s="184"/>
      <c r="AC359" s="184"/>
      <c r="AD359" s="184"/>
      <c r="AE359" s="184"/>
      <c r="AF359" s="184"/>
      <c r="AG359" s="184"/>
      <c r="AH359" s="184"/>
      <c r="AI359" s="184"/>
      <c r="AJ359" s="184"/>
      <c r="AK359" s="184">
        <v>9</v>
      </c>
      <c r="AL359" s="184"/>
      <c r="AM359" s="184"/>
      <c r="AN359" s="184"/>
      <c r="AO359" s="184"/>
      <c r="AP359" s="184"/>
      <c r="AQ359" s="184"/>
      <c r="AR359" s="184"/>
      <c r="AS359" s="184"/>
      <c r="AT359" s="184"/>
      <c r="AU359" s="3">
        <f>SUM(AB359:AT359)</f>
        <v>9</v>
      </c>
      <c r="AV359" s="184">
        <f>SUM(AB359:AJ359)</f>
        <v>0</v>
      </c>
      <c r="AW359" s="184">
        <f>SUM(AK359:AL359)</f>
        <v>9</v>
      </c>
      <c r="AX359" s="184">
        <f>SUM(AM359:AT359)</f>
        <v>0</v>
      </c>
      <c r="AY359" s="3">
        <f>SUM(AV359:AX359)</f>
        <v>9</v>
      </c>
      <c r="AZ359" s="3"/>
      <c r="BA359" s="2">
        <f>AV359</f>
        <v>0</v>
      </c>
      <c r="BB359" s="2">
        <f>AW359</f>
        <v>9</v>
      </c>
      <c r="BC359" s="2">
        <f>AX359</f>
        <v>0</v>
      </c>
      <c r="BD359" s="3">
        <f>AY359</f>
        <v>9</v>
      </c>
      <c r="BE359" s="3">
        <f>EK359</f>
        <v>0.62161994156772549</v>
      </c>
      <c r="BF359" s="2">
        <f>BA359/CV359*1000</f>
        <v>0</v>
      </c>
      <c r="BG359" s="2">
        <f>BB359/CV359*1000</f>
        <v>0.55945794741095289</v>
      </c>
      <c r="BH359" s="2">
        <f>BC359/CV359*1000</f>
        <v>0</v>
      </c>
      <c r="BI359" s="3">
        <f>BD359/CV359*1000</f>
        <v>0.55945794741095289</v>
      </c>
      <c r="BJ359" s="3"/>
      <c r="BK359" s="21">
        <v>15710</v>
      </c>
      <c r="BL359" s="3">
        <v>15688</v>
      </c>
      <c r="BM359" s="2">
        <v>22</v>
      </c>
      <c r="BN359" s="2">
        <v>22</v>
      </c>
      <c r="BO359" s="45"/>
      <c r="BP359" s="2">
        <f>BN359+BO359</f>
        <v>22</v>
      </c>
      <c r="BQ359" s="2">
        <f>BM359/BL359*1000</f>
        <v>1.4023457419683834</v>
      </c>
      <c r="BR359" s="2">
        <f>BP359/BL359*1000</f>
        <v>1.4023457419683834</v>
      </c>
      <c r="BS359" s="2"/>
      <c r="BT359" s="7">
        <v>15891</v>
      </c>
      <c r="BU359" s="3">
        <v>15859</v>
      </c>
      <c r="BV359" s="2">
        <f>BT359-BU359</f>
        <v>32</v>
      </c>
      <c r="BW359" s="2">
        <v>32</v>
      </c>
      <c r="BX359" s="61"/>
      <c r="BY359" s="2">
        <f>BW359+BX359</f>
        <v>32</v>
      </c>
      <c r="BZ359" s="2">
        <f>BV359/BU359*1000</f>
        <v>2.017781701242197</v>
      </c>
      <c r="CA359" s="2">
        <f>BY359/BU359*1000</f>
        <v>2.017781701242197</v>
      </c>
      <c r="CB359" s="2"/>
      <c r="CC359" s="105">
        <v>15929</v>
      </c>
      <c r="CD359" s="3">
        <v>15905</v>
      </c>
      <c r="CE359" s="2">
        <f>CC359-CD359</f>
        <v>24</v>
      </c>
      <c r="CF359" s="2">
        <v>24</v>
      </c>
      <c r="CG359" s="61"/>
      <c r="CH359" s="2">
        <f>CF359+CG359</f>
        <v>24</v>
      </c>
      <c r="CI359" s="2">
        <f>CE359/CD359*1000</f>
        <v>1.5089594467148695</v>
      </c>
      <c r="CJ359" s="2">
        <f>CH359/CD359*1000</f>
        <v>1.5089594467148695</v>
      </c>
      <c r="CK359" s="2"/>
      <c r="CL359" s="105">
        <v>15934</v>
      </c>
      <c r="CM359" s="3">
        <v>15916</v>
      </c>
      <c r="CN359" s="2">
        <f>CL359-CM359</f>
        <v>18</v>
      </c>
      <c r="CO359" s="2">
        <f>CN359</f>
        <v>18</v>
      </c>
      <c r="CP359" s="61"/>
      <c r="CQ359" s="2">
        <f>CO359+CP359</f>
        <v>18</v>
      </c>
      <c r="CR359" s="2">
        <f>CN359/CM359*1000</f>
        <v>1.1309374214626791</v>
      </c>
      <c r="CS359" s="2">
        <f>CQ359/CM359*1000</f>
        <v>1.1309374214626791</v>
      </c>
      <c r="CT359" s="2"/>
      <c r="CU359" s="132">
        <v>16097</v>
      </c>
      <c r="CV359" s="3">
        <v>16087</v>
      </c>
      <c r="CW359" s="2">
        <f>CU359-CV359</f>
        <v>10</v>
      </c>
      <c r="CX359" s="2">
        <f>CW359</f>
        <v>10</v>
      </c>
      <c r="CY359" s="61"/>
      <c r="CZ359" s="2">
        <f>CX359+CY359</f>
        <v>10</v>
      </c>
      <c r="DA359" s="2">
        <f>CW359/CV359*1000</f>
        <v>0.62161994156772549</v>
      </c>
      <c r="DB359" s="2">
        <f>CZ359/CV359*1000</f>
        <v>0.62161994156772549</v>
      </c>
      <c r="DC359" s="2"/>
      <c r="DD359" s="132">
        <v>16109</v>
      </c>
      <c r="DE359" s="3">
        <v>16101</v>
      </c>
      <c r="DF359" s="2">
        <f>DD359-DE359</f>
        <v>8</v>
      </c>
      <c r="DG359" s="2">
        <f>DF359</f>
        <v>8</v>
      </c>
      <c r="DH359" s="61"/>
      <c r="DI359" s="2">
        <f>DG359+DH359</f>
        <v>8</v>
      </c>
      <c r="DJ359" s="2">
        <f>DF359/DE359*1000</f>
        <v>0.49686354884789763</v>
      </c>
      <c r="DK359" s="2">
        <f>DI359/DE359*1000</f>
        <v>0.49686354884789763</v>
      </c>
      <c r="DL359" s="2"/>
      <c r="DM359" s="132">
        <v>16295</v>
      </c>
      <c r="DN359" s="2">
        <v>16295</v>
      </c>
      <c r="DO359" s="3">
        <f>DM359-DN359</f>
        <v>0</v>
      </c>
      <c r="DP359" s="3">
        <f>DO359/DN359*1000</f>
        <v>0</v>
      </c>
      <c r="DQ359" s="2"/>
      <c r="DR359" s="132">
        <v>16599</v>
      </c>
      <c r="DS359" s="2">
        <v>16573</v>
      </c>
      <c r="DT359" s="3">
        <f>DR359-DS359</f>
        <v>26</v>
      </c>
      <c r="DU359" s="3">
        <f>DT359/DS359*1000</f>
        <v>1.568816750135763</v>
      </c>
      <c r="DV359" s="2"/>
      <c r="DW359" s="2"/>
      <c r="DX359" s="77">
        <f>BP359</f>
        <v>22</v>
      </c>
      <c r="DY359" s="83">
        <f>BY359</f>
        <v>32</v>
      </c>
      <c r="DZ359" s="83">
        <f>CH359</f>
        <v>24</v>
      </c>
      <c r="EA359" s="81">
        <f>CQ359</f>
        <v>18</v>
      </c>
      <c r="EB359" s="81">
        <f>CZ359</f>
        <v>10</v>
      </c>
      <c r="EC359" s="81">
        <f>DI359</f>
        <v>8</v>
      </c>
      <c r="ED359" s="81">
        <f>DO359</f>
        <v>0</v>
      </c>
      <c r="EE359" s="81">
        <f>DT359</f>
        <v>26</v>
      </c>
      <c r="EF359" s="2"/>
      <c r="EG359" s="77">
        <f>DX359/BL359*1000</f>
        <v>1.4023457419683834</v>
      </c>
      <c r="EH359" s="83">
        <f>DY359/BU359*1000</f>
        <v>2.017781701242197</v>
      </c>
      <c r="EI359" s="83">
        <f>DZ359/CD359*1000</f>
        <v>1.5089594467148695</v>
      </c>
      <c r="EJ359" s="81">
        <f>EA359/CM359*1000</f>
        <v>1.1309374214626791</v>
      </c>
      <c r="EK359" s="81">
        <f>EB359/CV359*1000</f>
        <v>0.62161994156772549</v>
      </c>
      <c r="EL359" s="81">
        <f>EC359/DN359*1000</f>
        <v>0.49094814360233202</v>
      </c>
      <c r="EM359" s="81">
        <f>ED359/DN359*1000</f>
        <v>0</v>
      </c>
      <c r="EN359" s="81">
        <f>EE359/DS359*1000</f>
        <v>1.568816750135763</v>
      </c>
      <c r="EO359" s="2"/>
      <c r="EP359" s="83">
        <f>DY359-DX359</f>
        <v>10</v>
      </c>
      <c r="EQ359" s="83">
        <f>DZ359-DY359</f>
        <v>-8</v>
      </c>
      <c r="ER359" s="83">
        <f>EA359-DZ359</f>
        <v>-6</v>
      </c>
      <c r="ES359" s="83">
        <f>EB359-EA359</f>
        <v>-8</v>
      </c>
      <c r="ET359" s="83">
        <f>EC359-EB359</f>
        <v>-2</v>
      </c>
      <c r="EU359" s="83">
        <f>ED359-EC359</f>
        <v>-8</v>
      </c>
      <c r="EV359" s="83">
        <f>EE359-ED359</f>
        <v>26</v>
      </c>
      <c r="EW359" s="2">
        <f>EU359+EV359</f>
        <v>18</v>
      </c>
      <c r="EX359" s="2">
        <f>SUM(ES359:EV359)</f>
        <v>8</v>
      </c>
      <c r="EY359" s="54"/>
      <c r="EZ359" s="77">
        <f>BR359</f>
        <v>1.4023457419683834</v>
      </c>
      <c r="FA359" s="83">
        <f>CA359</f>
        <v>2.017781701242197</v>
      </c>
      <c r="FB359" s="83">
        <f>CJ359</f>
        <v>1.5089594467148695</v>
      </c>
      <c r="FC359" s="81">
        <f>CS359</f>
        <v>1.1309374214626791</v>
      </c>
      <c r="FD359" s="83">
        <f>DB359</f>
        <v>0.62161994156772549</v>
      </c>
      <c r="FE359" s="83">
        <f>DP359</f>
        <v>0</v>
      </c>
      <c r="FF359" s="83">
        <f>DP359</f>
        <v>0</v>
      </c>
      <c r="FG359" s="83">
        <f>DU359</f>
        <v>1.568816750135763</v>
      </c>
      <c r="FH359" s="2">
        <f>EW359/DE359*1000</f>
        <v>1.1179429849077698</v>
      </c>
      <c r="FI359" s="2">
        <f>EX359/CM359*1000</f>
        <v>0.5026388539834129</v>
      </c>
      <c r="FJ359" s="2"/>
      <c r="FK359" s="3">
        <f>EE359</f>
        <v>26</v>
      </c>
    </row>
    <row r="360" spans="1:168" ht="12" customHeight="1" x14ac:dyDescent="0.25">
      <c r="A360" s="2">
        <v>1</v>
      </c>
      <c r="B360" s="10" t="s">
        <v>150</v>
      </c>
      <c r="C360" s="197">
        <v>44043</v>
      </c>
      <c r="D360" s="10"/>
      <c r="E360" s="2" t="s">
        <v>539</v>
      </c>
      <c r="F360" s="33"/>
      <c r="G360" s="33"/>
      <c r="H360" s="33"/>
      <c r="I360" s="33"/>
      <c r="J360" s="33"/>
      <c r="K360" s="33"/>
      <c r="L360" s="33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61"/>
      <c r="X360" s="45"/>
      <c r="Y360" s="3">
        <v>24</v>
      </c>
      <c r="Z360" s="147">
        <v>9</v>
      </c>
      <c r="AA360" s="3">
        <f>SUM(Y360:Z360)</f>
        <v>33</v>
      </c>
      <c r="AB360" s="184"/>
      <c r="AC360" s="184" t="s">
        <v>694</v>
      </c>
      <c r="AD360" s="184"/>
      <c r="AE360" s="184"/>
      <c r="AF360" s="184"/>
      <c r="AG360" s="184"/>
      <c r="AH360" s="184"/>
      <c r="AI360" s="184"/>
      <c r="AJ360" s="184"/>
      <c r="AK360" s="184">
        <v>23</v>
      </c>
      <c r="AL360" s="184" t="s">
        <v>694</v>
      </c>
      <c r="AM360" s="184" t="s">
        <v>694</v>
      </c>
      <c r="AN360" s="184" t="s">
        <v>694</v>
      </c>
      <c r="AO360" s="184"/>
      <c r="AP360" s="184" t="s">
        <v>694</v>
      </c>
      <c r="AQ360" s="184"/>
      <c r="AR360" s="184"/>
      <c r="AS360" s="184" t="s">
        <v>694</v>
      </c>
      <c r="AT360" s="184" t="s">
        <v>694</v>
      </c>
      <c r="AU360" s="3">
        <f>SUM(AB360:AT360)</f>
        <v>23</v>
      </c>
      <c r="AV360" s="184">
        <f>SUM(AB360:AJ360)</f>
        <v>0</v>
      </c>
      <c r="AW360" s="184">
        <f>SUM(AK360:AL360)</f>
        <v>23</v>
      </c>
      <c r="AX360" s="184">
        <f>SUM(AM360:AT360)</f>
        <v>0</v>
      </c>
      <c r="AY360" s="3">
        <f>SUM(AV360:AX360)</f>
        <v>23</v>
      </c>
      <c r="AZ360" s="3"/>
      <c r="BA360" s="2">
        <f>AV360</f>
        <v>0</v>
      </c>
      <c r="BB360" s="2">
        <f>AW360</f>
        <v>23</v>
      </c>
      <c r="BC360" s="2">
        <f>AX360</f>
        <v>0</v>
      </c>
      <c r="BD360" s="3">
        <f>AY360</f>
        <v>23</v>
      </c>
      <c r="BE360" s="3">
        <f>EK360</f>
        <v>0.69990530692906261</v>
      </c>
      <c r="BF360" s="2">
        <f>BA360/CV360*1000</f>
        <v>0</v>
      </c>
      <c r="BG360" s="2">
        <f>BB360/CV360*1000</f>
        <v>0.94693070937461399</v>
      </c>
      <c r="BH360" s="2">
        <f>BC360/CV360*1000</f>
        <v>0</v>
      </c>
      <c r="BI360" s="3">
        <f>BD360/CV360*1000</f>
        <v>0.94693070937461399</v>
      </c>
      <c r="BJ360" s="3"/>
      <c r="BK360" s="21">
        <v>23521</v>
      </c>
      <c r="BL360" s="3">
        <v>23508</v>
      </c>
      <c r="BM360" s="2">
        <v>13</v>
      </c>
      <c r="BN360" s="2">
        <v>13</v>
      </c>
      <c r="BO360" s="45"/>
      <c r="BP360" s="2">
        <f>BN360+BO360</f>
        <v>13</v>
      </c>
      <c r="BQ360" s="2">
        <f>BM360/BL360*1000</f>
        <v>0.55300323294197717</v>
      </c>
      <c r="BR360" s="2">
        <f>BP360/BL360*1000</f>
        <v>0.55300323294197717</v>
      </c>
      <c r="BS360" s="2"/>
      <c r="BT360" s="7">
        <v>23659</v>
      </c>
      <c r="BU360" s="3">
        <v>23651</v>
      </c>
      <c r="BV360" s="2">
        <f>BT360-BU360</f>
        <v>8</v>
      </c>
      <c r="BW360" s="2">
        <v>8</v>
      </c>
      <c r="BX360" s="61"/>
      <c r="BY360" s="2">
        <f>BW360+BX360</f>
        <v>8</v>
      </c>
      <c r="BZ360" s="2">
        <f>BV360/BU360*1000</f>
        <v>0.33825208236438209</v>
      </c>
      <c r="CA360" s="2">
        <f>BY360/BU360*1000</f>
        <v>0.33825208236438209</v>
      </c>
      <c r="CB360" s="2"/>
      <c r="CC360" s="105">
        <v>23795</v>
      </c>
      <c r="CD360" s="3">
        <v>23782</v>
      </c>
      <c r="CE360" s="2">
        <f>CC360-CD360</f>
        <v>13</v>
      </c>
      <c r="CF360" s="2">
        <v>13</v>
      </c>
      <c r="CG360" s="61"/>
      <c r="CH360" s="2">
        <f>CF360+CG360</f>
        <v>13</v>
      </c>
      <c r="CI360" s="2">
        <f>CE360/CD360*1000</f>
        <v>0.54663190648389537</v>
      </c>
      <c r="CJ360" s="2">
        <f>CH360/CD360*1000</f>
        <v>0.54663190648389537</v>
      </c>
      <c r="CK360" s="2"/>
      <c r="CL360" s="105">
        <v>24064</v>
      </c>
      <c r="CM360" s="3">
        <v>24062</v>
      </c>
      <c r="CN360" s="2">
        <f>CL360-CM360</f>
        <v>2</v>
      </c>
      <c r="CO360" s="2">
        <f>CN360</f>
        <v>2</v>
      </c>
      <c r="CP360" s="61"/>
      <c r="CQ360" s="2">
        <f>CO360+CP360</f>
        <v>2</v>
      </c>
      <c r="CR360" s="2">
        <f>CN360/CM360*1000</f>
        <v>8.3118610256836506E-2</v>
      </c>
      <c r="CS360" s="2">
        <f>CQ360/CM360*1000</f>
        <v>8.3118610256836506E-2</v>
      </c>
      <c r="CT360" s="2"/>
      <c r="CU360" s="132">
        <v>24306</v>
      </c>
      <c r="CV360" s="3">
        <v>24289</v>
      </c>
      <c r="CW360" s="2">
        <f>CU360-CV360</f>
        <v>17</v>
      </c>
      <c r="CX360" s="2">
        <f>CW360</f>
        <v>17</v>
      </c>
      <c r="CY360" s="61"/>
      <c r="CZ360" s="2">
        <f>CX360+CY360</f>
        <v>17</v>
      </c>
      <c r="DA360" s="2">
        <f>CW360/CV360*1000</f>
        <v>0.69990530692906261</v>
      </c>
      <c r="DB360" s="2">
        <f>CZ360/CV360*1000</f>
        <v>0.69990530692906261</v>
      </c>
      <c r="DC360" s="2"/>
      <c r="DD360" s="132">
        <v>24564</v>
      </c>
      <c r="DE360" s="3">
        <v>24539</v>
      </c>
      <c r="DF360" s="2">
        <f>DD360-DE360</f>
        <v>25</v>
      </c>
      <c r="DG360" s="2">
        <f>DF360</f>
        <v>25</v>
      </c>
      <c r="DH360" s="61"/>
      <c r="DI360" s="2">
        <f>DG360+DH360</f>
        <v>25</v>
      </c>
      <c r="DJ360" s="2">
        <f>DF360/DE360*1000</f>
        <v>1.0187864216145728</v>
      </c>
      <c r="DK360" s="2">
        <f>DI360/DE360*1000</f>
        <v>1.0187864216145728</v>
      </c>
      <c r="DL360" s="2"/>
      <c r="DM360" s="132">
        <v>24654</v>
      </c>
      <c r="DN360" s="2">
        <v>24629</v>
      </c>
      <c r="DO360" s="3">
        <f>DM360-DN360</f>
        <v>25</v>
      </c>
      <c r="DP360" s="3">
        <f>DO360/DN360*1000</f>
        <v>1.0150635429777903</v>
      </c>
      <c r="DQ360" s="2"/>
      <c r="DR360" s="132">
        <v>24657</v>
      </c>
      <c r="DS360" s="2">
        <v>24652</v>
      </c>
      <c r="DT360" s="3">
        <f>DR360-DS360</f>
        <v>5</v>
      </c>
      <c r="DU360" s="3">
        <f>DT360/DS360*1000</f>
        <v>0.20282330034074314</v>
      </c>
      <c r="DV360" s="2"/>
      <c r="DW360" s="2"/>
      <c r="DX360" s="77">
        <f>BP360</f>
        <v>13</v>
      </c>
      <c r="DY360" s="83">
        <f>BY360</f>
        <v>8</v>
      </c>
      <c r="DZ360" s="83">
        <f>CH360</f>
        <v>13</v>
      </c>
      <c r="EA360" s="81">
        <f>CQ360</f>
        <v>2</v>
      </c>
      <c r="EB360" s="81">
        <f>CZ360</f>
        <v>17</v>
      </c>
      <c r="EC360" s="81">
        <f>DI360</f>
        <v>25</v>
      </c>
      <c r="ED360" s="81">
        <f>DO360</f>
        <v>25</v>
      </c>
      <c r="EE360" s="81">
        <f>DT360</f>
        <v>5</v>
      </c>
      <c r="EF360" s="2"/>
      <c r="EG360" s="77">
        <f>DX360/BL360*1000</f>
        <v>0.55300323294197717</v>
      </c>
      <c r="EH360" s="83">
        <f>DY360/BU360*1000</f>
        <v>0.33825208236438209</v>
      </c>
      <c r="EI360" s="83">
        <f>DZ360/CD360*1000</f>
        <v>0.54663190648389537</v>
      </c>
      <c r="EJ360" s="81">
        <f>EA360/CM360*1000</f>
        <v>8.3118610256836506E-2</v>
      </c>
      <c r="EK360" s="81">
        <f>EB360/CV360*1000</f>
        <v>0.69990530692906261</v>
      </c>
      <c r="EL360" s="81">
        <f>EC360/DN360*1000</f>
        <v>1.0150635429777903</v>
      </c>
      <c r="EM360" s="81">
        <f>ED360/DN360*1000</f>
        <v>1.0150635429777903</v>
      </c>
      <c r="EN360" s="81">
        <f>EE360/DS360*1000</f>
        <v>0.20282330034074314</v>
      </c>
      <c r="EO360" s="2"/>
      <c r="EP360" s="83">
        <f>DY360-DX360</f>
        <v>-5</v>
      </c>
      <c r="EQ360" s="83">
        <f>DZ360-DY360</f>
        <v>5</v>
      </c>
      <c r="ER360" s="83">
        <f>EA360-DZ360</f>
        <v>-11</v>
      </c>
      <c r="ES360" s="83">
        <f>EB360-EA360</f>
        <v>15</v>
      </c>
      <c r="ET360" s="83">
        <f>EC360-EB360</f>
        <v>8</v>
      </c>
      <c r="EU360" s="83">
        <f>ED360-EC360</f>
        <v>0</v>
      </c>
      <c r="EV360" s="83">
        <f>EE360-ED360</f>
        <v>-20</v>
      </c>
      <c r="EW360" s="2">
        <f>EU360+EV360</f>
        <v>-20</v>
      </c>
      <c r="EX360" s="2">
        <f>SUM(ES360:EV360)</f>
        <v>3</v>
      </c>
      <c r="EY360" s="54"/>
      <c r="EZ360" s="77">
        <f>BR360</f>
        <v>0.55300323294197717</v>
      </c>
      <c r="FA360" s="83">
        <f>CA360</f>
        <v>0.33825208236438209</v>
      </c>
      <c r="FB360" s="83">
        <f>CJ360</f>
        <v>0.54663190648389537</v>
      </c>
      <c r="FC360" s="81">
        <f>CS360</f>
        <v>8.3118610256836506E-2</v>
      </c>
      <c r="FD360" s="83">
        <f>DB360</f>
        <v>0.69990530692906261</v>
      </c>
      <c r="FE360" s="83">
        <f>DP360</f>
        <v>1.0150635429777903</v>
      </c>
      <c r="FF360" s="83">
        <f>DP360</f>
        <v>1.0150635429777903</v>
      </c>
      <c r="FG360" s="83">
        <f>DU360</f>
        <v>0.20282330034074314</v>
      </c>
      <c r="FH360" s="2">
        <f>EW360/DE360*1000</f>
        <v>-0.81502913729165816</v>
      </c>
      <c r="FI360" s="2">
        <f>EX360/CM360*1000</f>
        <v>0.12467791538525475</v>
      </c>
      <c r="FJ360" s="2"/>
      <c r="FK360" s="3">
        <f>EE360</f>
        <v>5</v>
      </c>
    </row>
    <row r="361" spans="1:168" ht="12" customHeight="1" x14ac:dyDescent="0.25">
      <c r="A361" s="2">
        <v>1</v>
      </c>
      <c r="B361" s="10" t="s">
        <v>145</v>
      </c>
      <c r="C361" s="197">
        <v>13023</v>
      </c>
      <c r="D361" s="10"/>
      <c r="E361" s="192" t="s">
        <v>540</v>
      </c>
      <c r="F361" s="33" t="s">
        <v>176</v>
      </c>
      <c r="G361" s="33"/>
      <c r="H361" s="33" t="s">
        <v>176</v>
      </c>
      <c r="I361" s="33" t="s">
        <v>661</v>
      </c>
      <c r="J361" s="33"/>
      <c r="K361" s="33"/>
      <c r="L361" s="33">
        <v>146</v>
      </c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61"/>
      <c r="X361" s="45"/>
      <c r="Y361" s="3">
        <v>22</v>
      </c>
      <c r="Z361" s="147">
        <v>4</v>
      </c>
      <c r="AA361" s="3">
        <f>SUM(Y361:Z361)</f>
        <v>26</v>
      </c>
      <c r="AB361" s="184" t="s">
        <v>694</v>
      </c>
      <c r="AC361" s="184" t="s">
        <v>694</v>
      </c>
      <c r="AD361" s="184"/>
      <c r="AE361" s="184"/>
      <c r="AF361" s="184"/>
      <c r="AG361" s="184"/>
      <c r="AH361" s="184"/>
      <c r="AI361" s="184"/>
      <c r="AJ361" s="184" t="s">
        <v>694</v>
      </c>
      <c r="AK361" s="184">
        <v>20</v>
      </c>
      <c r="AL361" s="184"/>
      <c r="AM361" s="184" t="s">
        <v>694</v>
      </c>
      <c r="AN361" s="184" t="s">
        <v>694</v>
      </c>
      <c r="AO361" s="184"/>
      <c r="AP361" s="184"/>
      <c r="AQ361" s="184"/>
      <c r="AR361" s="184"/>
      <c r="AS361" s="184" t="s">
        <v>694</v>
      </c>
      <c r="AT361" s="184"/>
      <c r="AU361" s="3">
        <f>SUM(AB361:AT361)</f>
        <v>20</v>
      </c>
      <c r="AV361" s="184">
        <f>SUM(AB361:AJ361)</f>
        <v>0</v>
      </c>
      <c r="AW361" s="184">
        <f>SUM(AK361:AL361)</f>
        <v>20</v>
      </c>
      <c r="AX361" s="184">
        <f>SUM(AM361:AT361)</f>
        <v>0</v>
      </c>
      <c r="AY361" s="3">
        <f>SUM(AV361:AX361)</f>
        <v>20</v>
      </c>
      <c r="AZ361" s="3"/>
      <c r="BA361" s="2">
        <f>AV361</f>
        <v>0</v>
      </c>
      <c r="BB361" s="2">
        <f>AW361</f>
        <v>20</v>
      </c>
      <c r="BC361" s="2">
        <f>AX361</f>
        <v>0</v>
      </c>
      <c r="BD361" s="3">
        <f>AY361</f>
        <v>20</v>
      </c>
      <c r="BE361" s="3">
        <f>EK361</f>
        <v>20.630505331478908</v>
      </c>
      <c r="BF361" s="2">
        <f>BA361/CV361*1000</f>
        <v>0</v>
      </c>
      <c r="BG361" s="2">
        <f>BB361/CV361*1000</f>
        <v>2.3180343069077423</v>
      </c>
      <c r="BH361" s="2">
        <f>BC361/CV361*1000</f>
        <v>0</v>
      </c>
      <c r="BI361" s="3">
        <f>BD361/CV361*1000</f>
        <v>2.3180343069077423</v>
      </c>
      <c r="BJ361" s="3"/>
      <c r="BK361" s="21">
        <v>8704</v>
      </c>
      <c r="BL361" s="3">
        <v>8568</v>
      </c>
      <c r="BM361" s="2">
        <v>136</v>
      </c>
      <c r="BN361" s="2">
        <v>136</v>
      </c>
      <c r="BO361" s="45"/>
      <c r="BP361" s="2">
        <f>BN361+BO361</f>
        <v>136</v>
      </c>
      <c r="BQ361" s="2">
        <f>BM361/BL361*1000</f>
        <v>15.873015873015872</v>
      </c>
      <c r="BR361" s="2">
        <f>BP361/BL361*1000</f>
        <v>15.873015873015872</v>
      </c>
      <c r="BS361" s="2"/>
      <c r="BT361" s="7">
        <v>8859</v>
      </c>
      <c r="BU361" s="3">
        <v>8673</v>
      </c>
      <c r="BV361" s="2">
        <f>BT361-BU361</f>
        <v>186</v>
      </c>
      <c r="BW361" s="2">
        <v>186</v>
      </c>
      <c r="BX361" s="61"/>
      <c r="BY361" s="2">
        <f>BW361+BX361</f>
        <v>186</v>
      </c>
      <c r="BZ361" s="2">
        <f>BV361/BU361*1000</f>
        <v>21.445866482186094</v>
      </c>
      <c r="CA361" s="2">
        <f>BY361/BU361*1000</f>
        <v>21.445866482186094</v>
      </c>
      <c r="CB361" s="2"/>
      <c r="CC361" s="105">
        <v>8708</v>
      </c>
      <c r="CD361" s="3">
        <v>8619</v>
      </c>
      <c r="CE361" s="2">
        <f>CC361-CD361</f>
        <v>89</v>
      </c>
      <c r="CF361" s="2">
        <v>89</v>
      </c>
      <c r="CG361" s="61"/>
      <c r="CH361" s="2">
        <f>CF361+CG361</f>
        <v>89</v>
      </c>
      <c r="CI361" s="2">
        <f>CE361/CD361*1000</f>
        <v>10.326023900684534</v>
      </c>
      <c r="CJ361" s="2">
        <f>CH361/CD361*1000</f>
        <v>10.326023900684534</v>
      </c>
      <c r="CK361" s="2"/>
      <c r="CL361" s="105">
        <v>8800</v>
      </c>
      <c r="CM361" s="3">
        <v>8679</v>
      </c>
      <c r="CN361" s="2">
        <f>CL361-CM361</f>
        <v>121</v>
      </c>
      <c r="CO361" s="2">
        <f>CN361</f>
        <v>121</v>
      </c>
      <c r="CP361" s="61"/>
      <c r="CQ361" s="2">
        <f>CO361+CP361</f>
        <v>121</v>
      </c>
      <c r="CR361" s="2">
        <f>CN361/CM361*1000</f>
        <v>13.941698352344741</v>
      </c>
      <c r="CS361" s="2">
        <f>CQ361/CM361*1000</f>
        <v>13.941698352344741</v>
      </c>
      <c r="CT361" s="2"/>
      <c r="CU361" s="132">
        <v>8806</v>
      </c>
      <c r="CV361" s="3">
        <v>8628</v>
      </c>
      <c r="CW361" s="2">
        <f>CU361-CV361</f>
        <v>178</v>
      </c>
      <c r="CX361" s="2">
        <f>CW361</f>
        <v>178</v>
      </c>
      <c r="CY361" s="61"/>
      <c r="CZ361" s="2">
        <f>CX361+CY361</f>
        <v>178</v>
      </c>
      <c r="DA361" s="2">
        <f>CW361/CV361*1000</f>
        <v>20.630505331478908</v>
      </c>
      <c r="DB361" s="2">
        <f>CZ361/CV361*1000</f>
        <v>20.630505331478908</v>
      </c>
      <c r="DC361" s="2"/>
      <c r="DD361" s="132">
        <v>8712</v>
      </c>
      <c r="DE361" s="3">
        <v>8620</v>
      </c>
      <c r="DF361" s="2">
        <f>DD361-DE361</f>
        <v>92</v>
      </c>
      <c r="DG361" s="2">
        <f>DF361</f>
        <v>92</v>
      </c>
      <c r="DH361" s="61"/>
      <c r="DI361" s="2">
        <f>DG361+DH361</f>
        <v>92</v>
      </c>
      <c r="DJ361" s="2">
        <f>DF361/DE361*1000</f>
        <v>10.672853828306264</v>
      </c>
      <c r="DK361" s="2">
        <f>DI361/DE361*1000</f>
        <v>10.672853828306264</v>
      </c>
      <c r="DL361" s="2"/>
      <c r="DM361" s="132">
        <v>8756</v>
      </c>
      <c r="DN361" s="2">
        <v>8602</v>
      </c>
      <c r="DO361" s="3">
        <f>DM361-DN361</f>
        <v>154</v>
      </c>
      <c r="DP361" s="3">
        <f>DO361/DN361*1000</f>
        <v>17.902813299232736</v>
      </c>
      <c r="DQ361" s="2"/>
      <c r="DR361" s="132">
        <v>8819</v>
      </c>
      <c r="DS361" s="2">
        <v>8593</v>
      </c>
      <c r="DT361" s="3">
        <f>DR361-DS361</f>
        <v>226</v>
      </c>
      <c r="DU361" s="3">
        <f>DT361/DS361*1000</f>
        <v>26.300477132549748</v>
      </c>
      <c r="DV361" s="2"/>
      <c r="DW361" s="2"/>
      <c r="DX361" s="77">
        <f>BP361</f>
        <v>136</v>
      </c>
      <c r="DY361" s="83">
        <f>BY361</f>
        <v>186</v>
      </c>
      <c r="DZ361" s="83">
        <f>CH361</f>
        <v>89</v>
      </c>
      <c r="EA361" s="81">
        <f>CQ361</f>
        <v>121</v>
      </c>
      <c r="EB361" s="81">
        <f>CZ361</f>
        <v>178</v>
      </c>
      <c r="EC361" s="81">
        <f>DI361</f>
        <v>92</v>
      </c>
      <c r="ED361" s="81">
        <f>DO361</f>
        <v>154</v>
      </c>
      <c r="EE361" s="81">
        <f>DT361</f>
        <v>226</v>
      </c>
      <c r="EF361" s="2"/>
      <c r="EG361" s="77">
        <f>DX361/BL361*1000</f>
        <v>15.873015873015872</v>
      </c>
      <c r="EH361" s="83">
        <f>DY361/BU361*1000</f>
        <v>21.445866482186094</v>
      </c>
      <c r="EI361" s="83">
        <f>DZ361/CD361*1000</f>
        <v>10.326023900684534</v>
      </c>
      <c r="EJ361" s="81">
        <f>EA361/CM361*1000</f>
        <v>13.941698352344741</v>
      </c>
      <c r="EK361" s="81">
        <f>EB361/CV361*1000</f>
        <v>20.630505331478908</v>
      </c>
      <c r="EL361" s="81">
        <f>EC361/DN361*1000</f>
        <v>10.695187165775401</v>
      </c>
      <c r="EM361" s="81">
        <f>ED361/DN361*1000</f>
        <v>17.902813299232736</v>
      </c>
      <c r="EN361" s="81">
        <f>EE361/DS361*1000</f>
        <v>26.300477132549748</v>
      </c>
      <c r="EO361" s="2"/>
      <c r="EP361" s="83">
        <f>DY361-DX361</f>
        <v>50</v>
      </c>
      <c r="EQ361" s="83">
        <f>DZ361-DY361</f>
        <v>-97</v>
      </c>
      <c r="ER361" s="83">
        <f>EA361-DZ361</f>
        <v>32</v>
      </c>
      <c r="ES361" s="83">
        <f>EB361-EA361</f>
        <v>57</v>
      </c>
      <c r="ET361" s="83">
        <f>EC361-EB361</f>
        <v>-86</v>
      </c>
      <c r="EU361" s="83">
        <f>ED361-EC361</f>
        <v>62</v>
      </c>
      <c r="EV361" s="83">
        <f>EE361-ED361</f>
        <v>72</v>
      </c>
      <c r="EW361" s="2">
        <f>EU361+EV361</f>
        <v>134</v>
      </c>
      <c r="EX361" s="2">
        <f>SUM(ES361:EV361)</f>
        <v>105</v>
      </c>
      <c r="EY361" s="54"/>
      <c r="EZ361" s="77">
        <f>BR361</f>
        <v>15.873015873015872</v>
      </c>
      <c r="FA361" s="83">
        <f>CA361</f>
        <v>21.445866482186094</v>
      </c>
      <c r="FB361" s="83">
        <f>CJ361</f>
        <v>10.326023900684534</v>
      </c>
      <c r="FC361" s="81">
        <f>CS361</f>
        <v>13.941698352344741</v>
      </c>
      <c r="FD361" s="83">
        <f>DB361</f>
        <v>20.630505331478908</v>
      </c>
      <c r="FE361" s="83">
        <f>DP361</f>
        <v>17.902813299232736</v>
      </c>
      <c r="FF361" s="83">
        <f>DP361</f>
        <v>17.902813299232736</v>
      </c>
      <c r="FG361" s="83">
        <f>DU361</f>
        <v>26.300477132549748</v>
      </c>
      <c r="FH361" s="2">
        <f>EW361/DE361*1000</f>
        <v>15.545243619489559</v>
      </c>
      <c r="FI361" s="2">
        <f>EX361/CM361*1000</f>
        <v>12.098167991704113</v>
      </c>
      <c r="FJ361" s="2"/>
      <c r="FK361" s="3">
        <f>EE361</f>
        <v>226</v>
      </c>
    </row>
    <row r="362" spans="1:168" ht="12" customHeight="1" x14ac:dyDescent="0.25">
      <c r="A362" s="2">
        <v>1</v>
      </c>
      <c r="B362" s="10" t="s">
        <v>149</v>
      </c>
      <c r="C362" s="197">
        <v>33016</v>
      </c>
      <c r="D362" s="10"/>
      <c r="E362" s="2" t="s">
        <v>541</v>
      </c>
      <c r="F362" s="33"/>
      <c r="G362" s="33"/>
      <c r="H362" s="33"/>
      <c r="I362" s="33"/>
      <c r="J362" s="33"/>
      <c r="K362" s="33"/>
      <c r="L362" s="33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61"/>
      <c r="X362" s="45"/>
      <c r="Y362" s="3">
        <v>0</v>
      </c>
      <c r="Z362" s="147">
        <v>2</v>
      </c>
      <c r="AA362" s="3">
        <f>SUM(Y362:Z362)</f>
        <v>2</v>
      </c>
      <c r="AB362" s="184"/>
      <c r="AC362" s="184"/>
      <c r="AD362" s="184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84"/>
      <c r="AS362" s="184"/>
      <c r="AT362" s="184"/>
      <c r="AU362" s="3"/>
      <c r="AV362" s="184">
        <f>SUM(AB362:AJ362)</f>
        <v>0</v>
      </c>
      <c r="AW362" s="184">
        <f>SUM(AK362:AL362)</f>
        <v>0</v>
      </c>
      <c r="AX362" s="184">
        <f>SUM(AM362:AT362)</f>
        <v>0</v>
      </c>
      <c r="AY362" s="3">
        <f>SUM(AV362:AX362)</f>
        <v>0</v>
      </c>
      <c r="AZ362" s="3"/>
      <c r="BA362" s="2">
        <f>AV362</f>
        <v>0</v>
      </c>
      <c r="BB362" s="2">
        <f>AW362</f>
        <v>0</v>
      </c>
      <c r="BC362" s="2">
        <f>AX362</f>
        <v>0</v>
      </c>
      <c r="BD362" s="3">
        <f>AY362</f>
        <v>0</v>
      </c>
      <c r="BE362" s="3">
        <f>EK362</f>
        <v>1.8957345971563981</v>
      </c>
      <c r="BF362" s="2">
        <f>BA362/CV362*1000</f>
        <v>0</v>
      </c>
      <c r="BG362" s="2">
        <f>BB362/CV362*1000</f>
        <v>0</v>
      </c>
      <c r="BH362" s="2">
        <f>BC362/CV362*1000</f>
        <v>0</v>
      </c>
      <c r="BI362" s="3">
        <f>BD362/CV362*1000</f>
        <v>0</v>
      </c>
      <c r="BJ362" s="3"/>
      <c r="BK362" s="21">
        <v>953</v>
      </c>
      <c r="BL362" s="3">
        <v>953</v>
      </c>
      <c r="BM362" s="2">
        <v>0</v>
      </c>
      <c r="BN362" s="2">
        <v>0</v>
      </c>
      <c r="BO362" s="45"/>
      <c r="BP362" s="2">
        <f>BN362+BO362</f>
        <v>0</v>
      </c>
      <c r="BQ362" s="2">
        <f>BM362/BL362*1000</f>
        <v>0</v>
      </c>
      <c r="BR362" s="2">
        <f>BP362/BL362*1000</f>
        <v>0</v>
      </c>
      <c r="BS362" s="2"/>
      <c r="BT362" s="7">
        <v>976</v>
      </c>
      <c r="BU362" s="3">
        <v>976</v>
      </c>
      <c r="BV362" s="2">
        <f>BT362-BU362</f>
        <v>0</v>
      </c>
      <c r="BW362" s="2">
        <v>0</v>
      </c>
      <c r="BX362" s="61"/>
      <c r="BY362" s="2">
        <f>BW362+BX362</f>
        <v>0</v>
      </c>
      <c r="BZ362" s="2">
        <f>BV362/BU362*1000</f>
        <v>0</v>
      </c>
      <c r="CA362" s="2">
        <f>BY362/BU362*1000</f>
        <v>0</v>
      </c>
      <c r="CB362" s="2"/>
      <c r="CC362" s="106">
        <v>1040</v>
      </c>
      <c r="CD362" s="3">
        <v>1037</v>
      </c>
      <c r="CE362" s="2">
        <f>CC362-CD362</f>
        <v>3</v>
      </c>
      <c r="CF362" s="2">
        <v>3</v>
      </c>
      <c r="CG362" s="61"/>
      <c r="CH362" s="2">
        <f>CF362+CG362</f>
        <v>3</v>
      </c>
      <c r="CI362" s="2">
        <f>CE362/CD362*1000</f>
        <v>2.8929604628736745</v>
      </c>
      <c r="CJ362" s="2">
        <f>CH362/CD362*1000</f>
        <v>2.8929604628736745</v>
      </c>
      <c r="CK362" s="2"/>
      <c r="CL362" s="106">
        <v>1037</v>
      </c>
      <c r="CM362" s="3">
        <v>1030</v>
      </c>
      <c r="CN362" s="2">
        <f>CL362-CM362</f>
        <v>7</v>
      </c>
      <c r="CO362" s="2">
        <f>CN362</f>
        <v>7</v>
      </c>
      <c r="CP362" s="61"/>
      <c r="CQ362" s="2">
        <f>CO362+CP362</f>
        <v>7</v>
      </c>
      <c r="CR362" s="2">
        <f>CN362/CM362*1000</f>
        <v>6.7961165048543686</v>
      </c>
      <c r="CS362" s="2">
        <f>CQ362/CM362*1000</f>
        <v>6.7961165048543686</v>
      </c>
      <c r="CT362" s="2"/>
      <c r="CU362" s="132">
        <v>1057</v>
      </c>
      <c r="CV362" s="3">
        <v>1055</v>
      </c>
      <c r="CW362" s="2">
        <f>CU362-CV362</f>
        <v>2</v>
      </c>
      <c r="CX362" s="2">
        <f>CW362</f>
        <v>2</v>
      </c>
      <c r="CY362" s="61"/>
      <c r="CZ362" s="2">
        <f>CX362+CY362</f>
        <v>2</v>
      </c>
      <c r="DA362" s="2">
        <f>CW362/CV362*1000</f>
        <v>1.8957345971563981</v>
      </c>
      <c r="DB362" s="2">
        <f>CZ362/CV362*1000</f>
        <v>1.8957345971563981</v>
      </c>
      <c r="DC362" s="2"/>
      <c r="DD362" s="132">
        <v>1049</v>
      </c>
      <c r="DE362" s="3">
        <v>1041</v>
      </c>
      <c r="DF362" s="2">
        <f>DD362-DE362</f>
        <v>8</v>
      </c>
      <c r="DG362" s="2">
        <f>DF362</f>
        <v>8</v>
      </c>
      <c r="DH362" s="61"/>
      <c r="DI362" s="2">
        <f>DG362+DH362</f>
        <v>8</v>
      </c>
      <c r="DJ362" s="2">
        <f>DF362/DE362*1000</f>
        <v>7.6849183477425553</v>
      </c>
      <c r="DK362" s="2">
        <f>DI362/DE362*1000</f>
        <v>7.6849183477425553</v>
      </c>
      <c r="DL362" s="2"/>
      <c r="DM362" s="132">
        <v>1040</v>
      </c>
      <c r="DN362" s="2">
        <v>1037</v>
      </c>
      <c r="DO362" s="3">
        <f>DM362-DN362</f>
        <v>3</v>
      </c>
      <c r="DP362" s="3">
        <f>DO362/DN362*1000</f>
        <v>2.8929604628736745</v>
      </c>
      <c r="DQ362" s="2"/>
      <c r="DR362" s="132">
        <v>1064</v>
      </c>
      <c r="DS362" s="2">
        <v>1062</v>
      </c>
      <c r="DT362" s="3">
        <f>DR362-DS362</f>
        <v>2</v>
      </c>
      <c r="DU362" s="3">
        <f>DT362/DS362*1000</f>
        <v>1.8832391713747645</v>
      </c>
      <c r="DV362" s="2"/>
      <c r="DW362" s="2"/>
      <c r="DX362" s="77">
        <f>BP362</f>
        <v>0</v>
      </c>
      <c r="DY362" s="83">
        <f>BY362</f>
        <v>0</v>
      </c>
      <c r="DZ362" s="83">
        <f>CH362</f>
        <v>3</v>
      </c>
      <c r="EA362" s="81">
        <f>CQ362</f>
        <v>7</v>
      </c>
      <c r="EB362" s="81">
        <f>CZ362</f>
        <v>2</v>
      </c>
      <c r="EC362" s="81">
        <f>DI362</f>
        <v>8</v>
      </c>
      <c r="ED362" s="81">
        <f>DO362</f>
        <v>3</v>
      </c>
      <c r="EE362" s="81">
        <f>DT362</f>
        <v>2</v>
      </c>
      <c r="EF362" s="2"/>
      <c r="EG362" s="77">
        <f>DX362/BL362*1000</f>
        <v>0</v>
      </c>
      <c r="EH362" s="83">
        <f>DY362/BU362*1000</f>
        <v>0</v>
      </c>
      <c r="EI362" s="83">
        <f>DZ362/CD362*1000</f>
        <v>2.8929604628736745</v>
      </c>
      <c r="EJ362" s="81">
        <f>EA362/CM362*1000</f>
        <v>6.7961165048543686</v>
      </c>
      <c r="EK362" s="81">
        <f>EB362/CV362*1000</f>
        <v>1.8957345971563981</v>
      </c>
      <c r="EL362" s="81">
        <f>EC362/DN362*1000</f>
        <v>7.714561234329798</v>
      </c>
      <c r="EM362" s="81">
        <f>ED362/DN362*1000</f>
        <v>2.8929604628736745</v>
      </c>
      <c r="EN362" s="81">
        <f>EE362/DS362*1000</f>
        <v>1.8832391713747645</v>
      </c>
      <c r="EO362" s="2"/>
      <c r="EP362" s="83">
        <f>DY362-DX362</f>
        <v>0</v>
      </c>
      <c r="EQ362" s="83">
        <f>DZ362-DY362</f>
        <v>3</v>
      </c>
      <c r="ER362" s="83">
        <f>EA362-DZ362</f>
        <v>4</v>
      </c>
      <c r="ES362" s="83">
        <f>EB362-EA362</f>
        <v>-5</v>
      </c>
      <c r="ET362" s="83">
        <f>EC362-EB362</f>
        <v>6</v>
      </c>
      <c r="EU362" s="83">
        <f>ED362-EC362</f>
        <v>-5</v>
      </c>
      <c r="EV362" s="83">
        <f>EE362-ED362</f>
        <v>-1</v>
      </c>
      <c r="EW362" s="2">
        <f>EU362+EV362</f>
        <v>-6</v>
      </c>
      <c r="EX362" s="2">
        <f>SUM(ES362:EV362)</f>
        <v>-5</v>
      </c>
      <c r="EY362" s="54"/>
      <c r="EZ362" s="77">
        <f>BR362</f>
        <v>0</v>
      </c>
      <c r="FA362" s="83">
        <f>CA362</f>
        <v>0</v>
      </c>
      <c r="FB362" s="83">
        <f>CJ362</f>
        <v>2.8929604628736745</v>
      </c>
      <c r="FC362" s="81">
        <f>CS362</f>
        <v>6.7961165048543686</v>
      </c>
      <c r="FD362" s="83">
        <f>DB362</f>
        <v>1.8957345971563981</v>
      </c>
      <c r="FE362" s="83">
        <f>DP362</f>
        <v>2.8929604628736745</v>
      </c>
      <c r="FF362" s="83">
        <f>DP362</f>
        <v>2.8929604628736745</v>
      </c>
      <c r="FG362" s="83">
        <f>DU362</f>
        <v>1.8832391713747645</v>
      </c>
      <c r="FH362" s="2">
        <f>EW362/DE362*1000</f>
        <v>-5.7636887608069163</v>
      </c>
      <c r="FI362" s="2">
        <f>EX362/CM362*1000</f>
        <v>-4.8543689320388346</v>
      </c>
      <c r="FJ362" s="2"/>
      <c r="FK362" s="3">
        <f>EE362</f>
        <v>2</v>
      </c>
    </row>
    <row r="363" spans="1:168" ht="12" customHeight="1" x14ac:dyDescent="0.25">
      <c r="A363" s="2">
        <v>3</v>
      </c>
      <c r="B363" s="10" t="s">
        <v>155</v>
      </c>
      <c r="C363" s="197">
        <v>81015</v>
      </c>
      <c r="D363" s="10"/>
      <c r="E363" s="2" t="s">
        <v>542</v>
      </c>
      <c r="F363" s="33"/>
      <c r="G363" s="33"/>
      <c r="H363" s="33"/>
      <c r="I363" s="33"/>
      <c r="J363" s="33"/>
      <c r="K363" s="33"/>
      <c r="L363" s="33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61"/>
      <c r="X363" s="45"/>
      <c r="Y363" s="3">
        <v>10</v>
      </c>
      <c r="Z363" s="147">
        <v>4</v>
      </c>
      <c r="AA363" s="3">
        <f>SUM(Y363:Z363)</f>
        <v>14</v>
      </c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188">
        <f>AV363</f>
        <v>0</v>
      </c>
      <c r="BB363" s="2">
        <f>AW363</f>
        <v>0</v>
      </c>
      <c r="BC363" s="2">
        <f>AX363</f>
        <v>0</v>
      </c>
      <c r="BD363" s="147">
        <f>AY363</f>
        <v>0</v>
      </c>
      <c r="BE363" s="3">
        <f>EK363</f>
        <v>1.7320301868118273</v>
      </c>
      <c r="BF363" s="188">
        <f>BA363/CV363*1000</f>
        <v>0</v>
      </c>
      <c r="BG363" s="2">
        <f>BB363/CV363*1000</f>
        <v>0</v>
      </c>
      <c r="BH363" s="2">
        <f>BC363/CV363*1000</f>
        <v>0</v>
      </c>
      <c r="BI363" s="147">
        <f>BD363/CV363*1000</f>
        <v>0</v>
      </c>
      <c r="BJ363" s="3"/>
      <c r="BK363" s="21">
        <v>8018</v>
      </c>
      <c r="BL363" s="3">
        <v>8000</v>
      </c>
      <c r="BM363" s="2">
        <v>18</v>
      </c>
      <c r="BN363" s="2">
        <v>18</v>
      </c>
      <c r="BO363" s="45"/>
      <c r="BP363" s="2">
        <f>BN363+BO363</f>
        <v>18</v>
      </c>
      <c r="BQ363" s="2">
        <f>BM363/BL363*1000</f>
        <v>2.25</v>
      </c>
      <c r="BR363" s="2">
        <f>BP363/BL363*1000</f>
        <v>2.25</v>
      </c>
      <c r="BS363" s="2"/>
      <c r="BT363" s="7">
        <v>8104</v>
      </c>
      <c r="BU363" s="3">
        <v>8085</v>
      </c>
      <c r="BV363" s="2">
        <f>BT363-BU363</f>
        <v>19</v>
      </c>
      <c r="BW363" s="2">
        <v>19</v>
      </c>
      <c r="BX363" s="61"/>
      <c r="BY363" s="2">
        <f>BW363+BX363</f>
        <v>19</v>
      </c>
      <c r="BZ363" s="2">
        <f>BV363/BU363*1000</f>
        <v>2.350030921459493</v>
      </c>
      <c r="CA363" s="2">
        <f>BY363/BU363*1000</f>
        <v>2.350030921459493</v>
      </c>
      <c r="CB363" s="2"/>
      <c r="CC363" s="105">
        <v>8176</v>
      </c>
      <c r="CD363" s="3">
        <v>8144</v>
      </c>
      <c r="CE363" s="2">
        <f>CC363-CD363</f>
        <v>32</v>
      </c>
      <c r="CF363" s="2">
        <v>32</v>
      </c>
      <c r="CG363" s="61"/>
      <c r="CH363" s="2">
        <f>CF363+CG363</f>
        <v>32</v>
      </c>
      <c r="CI363" s="2">
        <f>CE363/CD363*1000</f>
        <v>3.9292730844793708</v>
      </c>
      <c r="CJ363" s="2">
        <f>CH363/CD363*1000</f>
        <v>3.9292730844793708</v>
      </c>
      <c r="CK363" s="2"/>
      <c r="CL363" s="105">
        <v>8081</v>
      </c>
      <c r="CM363" s="3">
        <v>8066</v>
      </c>
      <c r="CN363" s="2">
        <f>CL363-CM363</f>
        <v>15</v>
      </c>
      <c r="CO363" s="2">
        <f>CN363</f>
        <v>15</v>
      </c>
      <c r="CP363" s="61"/>
      <c r="CQ363" s="2">
        <f>CO363+CP363</f>
        <v>15</v>
      </c>
      <c r="CR363" s="2">
        <f>CN363/CM363*1000</f>
        <v>1.8596578229605754</v>
      </c>
      <c r="CS363" s="2">
        <f>CQ363/CM363*1000</f>
        <v>1.8596578229605754</v>
      </c>
      <c r="CT363" s="2"/>
      <c r="CU363" s="132">
        <v>8097</v>
      </c>
      <c r="CV363" s="3">
        <v>8083</v>
      </c>
      <c r="CW363" s="2">
        <f>CU363-CV363</f>
        <v>14</v>
      </c>
      <c r="CX363" s="2">
        <f>CW363</f>
        <v>14</v>
      </c>
      <c r="CY363" s="61"/>
      <c r="CZ363" s="2">
        <f>CX363+CY363</f>
        <v>14</v>
      </c>
      <c r="DA363" s="2">
        <f>CW363/CV363*1000</f>
        <v>1.7320301868118273</v>
      </c>
      <c r="DB363" s="2">
        <f>CZ363/CV363*1000</f>
        <v>1.7320301868118273</v>
      </c>
      <c r="DC363" s="2"/>
      <c r="DD363" s="132">
        <v>8158</v>
      </c>
      <c r="DE363" s="3">
        <v>8143</v>
      </c>
      <c r="DF363" s="2">
        <f>DD363-DE363</f>
        <v>15</v>
      </c>
      <c r="DG363" s="2">
        <f>DF363</f>
        <v>15</v>
      </c>
      <c r="DH363" s="61"/>
      <c r="DI363" s="2">
        <f>DG363+DH363</f>
        <v>15</v>
      </c>
      <c r="DJ363" s="2">
        <f>DF363/DE363*1000</f>
        <v>1.8420729460886651</v>
      </c>
      <c r="DK363" s="2">
        <f>DI363/DE363*1000</f>
        <v>1.8420729460886651</v>
      </c>
      <c r="DL363" s="2"/>
      <c r="DM363" s="132">
        <v>8176</v>
      </c>
      <c r="DN363" s="2">
        <v>8168</v>
      </c>
      <c r="DO363" s="3">
        <f>DM363-DN363</f>
        <v>8</v>
      </c>
      <c r="DP363" s="3">
        <f>DO363/DN363*1000</f>
        <v>0.97943192948090108</v>
      </c>
      <c r="DQ363" s="2"/>
      <c r="DR363" s="132">
        <v>8219</v>
      </c>
      <c r="DS363" s="2">
        <v>8214</v>
      </c>
      <c r="DT363" s="3">
        <f>DR363-DS363</f>
        <v>5</v>
      </c>
      <c r="DU363" s="3">
        <f>DT363/DS363*1000</f>
        <v>0.60871682493304113</v>
      </c>
      <c r="DV363" s="2"/>
      <c r="DW363" s="2"/>
      <c r="DX363" s="77">
        <f>BP363</f>
        <v>18</v>
      </c>
      <c r="DY363" s="83">
        <f>BY363</f>
        <v>19</v>
      </c>
      <c r="DZ363" s="83">
        <f>CH363</f>
        <v>32</v>
      </c>
      <c r="EA363" s="81">
        <f>CQ363</f>
        <v>15</v>
      </c>
      <c r="EB363" s="81">
        <f>CZ363</f>
        <v>14</v>
      </c>
      <c r="EC363" s="81">
        <f>DI363</f>
        <v>15</v>
      </c>
      <c r="ED363" s="81">
        <f>DO363</f>
        <v>8</v>
      </c>
      <c r="EE363" s="81">
        <f>DT363</f>
        <v>5</v>
      </c>
      <c r="EF363" s="2"/>
      <c r="EG363" s="77">
        <f>DX363/BL363*1000</f>
        <v>2.25</v>
      </c>
      <c r="EH363" s="83">
        <f>DY363/BU363*1000</f>
        <v>2.350030921459493</v>
      </c>
      <c r="EI363" s="83">
        <f>DZ363/CD363*1000</f>
        <v>3.9292730844793708</v>
      </c>
      <c r="EJ363" s="81">
        <f>EA363/CM363*1000</f>
        <v>1.8596578229605754</v>
      </c>
      <c r="EK363" s="81">
        <f>EB363/CV363*1000</f>
        <v>1.7320301868118273</v>
      </c>
      <c r="EL363" s="81">
        <f>EC363/DN363*1000</f>
        <v>1.8364348677766895</v>
      </c>
      <c r="EM363" s="81">
        <f>ED363/DN363*1000</f>
        <v>0.97943192948090108</v>
      </c>
      <c r="EN363" s="81">
        <f>EE363/DS363*1000</f>
        <v>0.60871682493304113</v>
      </c>
      <c r="EO363" s="2"/>
      <c r="EP363" s="83">
        <f>DY363-DX363</f>
        <v>1</v>
      </c>
      <c r="EQ363" s="83">
        <f>DZ363-DY363</f>
        <v>13</v>
      </c>
      <c r="ER363" s="83">
        <f>EA363-DZ363</f>
        <v>-17</v>
      </c>
      <c r="ES363" s="83">
        <f>EB363-EA363</f>
        <v>-1</v>
      </c>
      <c r="ET363" s="83">
        <f>EC363-EB363</f>
        <v>1</v>
      </c>
      <c r="EU363" s="83">
        <f>ED363-EC363</f>
        <v>-7</v>
      </c>
      <c r="EV363" s="83">
        <f>EE363-ED363</f>
        <v>-3</v>
      </c>
      <c r="EW363" s="2">
        <f>EU363+EV363</f>
        <v>-10</v>
      </c>
      <c r="EX363" s="2">
        <f>SUM(ES363:EV363)</f>
        <v>-10</v>
      </c>
      <c r="EY363" s="54"/>
      <c r="EZ363" s="77">
        <f>BR363</f>
        <v>2.25</v>
      </c>
      <c r="FA363" s="83">
        <f>CA363</f>
        <v>2.350030921459493</v>
      </c>
      <c r="FB363" s="83">
        <f>CJ363</f>
        <v>3.9292730844793708</v>
      </c>
      <c r="FC363" s="81">
        <f>CS363</f>
        <v>1.8596578229605754</v>
      </c>
      <c r="FD363" s="83">
        <f>DB363</f>
        <v>1.7320301868118273</v>
      </c>
      <c r="FE363" s="83">
        <f>DP363</f>
        <v>0.97943192948090108</v>
      </c>
      <c r="FF363" s="83">
        <f>DP363</f>
        <v>0.97943192948090108</v>
      </c>
      <c r="FG363" s="83">
        <f>DU363</f>
        <v>0.60871682493304113</v>
      </c>
      <c r="FH363" s="2">
        <f>EW363/DE363*1000</f>
        <v>-1.2280486307257767</v>
      </c>
      <c r="FI363" s="2">
        <f>EX363/CM363*1000</f>
        <v>-1.2397718819737169</v>
      </c>
      <c r="FJ363" s="2"/>
      <c r="FK363" s="3">
        <f>EE363</f>
        <v>5</v>
      </c>
    </row>
    <row r="364" spans="1:168" ht="12" customHeight="1" x14ac:dyDescent="0.25">
      <c r="A364" s="2">
        <v>3</v>
      </c>
      <c r="B364" s="10" t="s">
        <v>154</v>
      </c>
      <c r="C364" s="197">
        <v>92087</v>
      </c>
      <c r="D364" s="10"/>
      <c r="E364" s="2" t="s">
        <v>543</v>
      </c>
      <c r="F364" s="33"/>
      <c r="G364" s="33"/>
      <c r="H364" s="33"/>
      <c r="I364" s="33"/>
      <c r="J364" s="33"/>
      <c r="K364" s="33"/>
      <c r="L364" s="33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61"/>
      <c r="X364" s="45"/>
      <c r="Y364" s="3">
        <v>0</v>
      </c>
      <c r="Z364" s="147">
        <v>17</v>
      </c>
      <c r="AA364" s="3">
        <f>SUM(Y364:Z364)</f>
        <v>17</v>
      </c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188">
        <f>AV364</f>
        <v>0</v>
      </c>
      <c r="BB364" s="2">
        <f>AW364</f>
        <v>0</v>
      </c>
      <c r="BC364" s="2">
        <f>AX364</f>
        <v>0</v>
      </c>
      <c r="BD364" s="147">
        <f>AY364</f>
        <v>0</v>
      </c>
      <c r="BE364" s="3">
        <f>EK364</f>
        <v>-0.69718800836625605</v>
      </c>
      <c r="BF364" s="188">
        <f>BA364/CV364*1000</f>
        <v>0</v>
      </c>
      <c r="BG364" s="2">
        <f>BB364/CV364*1000</f>
        <v>0</v>
      </c>
      <c r="BH364" s="2">
        <f>BC364/CV364*1000</f>
        <v>0</v>
      </c>
      <c r="BI364" s="147">
        <f>BD364/CV364*1000</f>
        <v>0</v>
      </c>
      <c r="BJ364" s="3"/>
      <c r="BK364" s="21">
        <v>12829</v>
      </c>
      <c r="BL364" s="3">
        <v>12806</v>
      </c>
      <c r="BM364" s="2">
        <v>23</v>
      </c>
      <c r="BN364" s="2">
        <v>23</v>
      </c>
      <c r="BO364" s="45"/>
      <c r="BP364" s="2">
        <f>BN364+BO364</f>
        <v>23</v>
      </c>
      <c r="BQ364" s="2">
        <f>BM364/BL364*1000</f>
        <v>1.7960331094799313</v>
      </c>
      <c r="BR364" s="2">
        <f>BP364/BL364*1000</f>
        <v>1.7960331094799313</v>
      </c>
      <c r="BS364" s="2"/>
      <c r="BT364" s="7">
        <v>12913</v>
      </c>
      <c r="BU364" s="3">
        <v>12888</v>
      </c>
      <c r="BV364" s="2">
        <f>BT364-BU364</f>
        <v>25</v>
      </c>
      <c r="BW364" s="2">
        <v>25</v>
      </c>
      <c r="BX364" s="61"/>
      <c r="BY364" s="2">
        <f>BW364+BX364</f>
        <v>25</v>
      </c>
      <c r="BZ364" s="2">
        <f>BV364/BU364*1000</f>
        <v>1.9397889509621353</v>
      </c>
      <c r="CA364" s="2">
        <f>BY364/BU364*1000</f>
        <v>1.9397889509621353</v>
      </c>
      <c r="CB364" s="2"/>
      <c r="CC364" s="105">
        <v>12914</v>
      </c>
      <c r="CD364" s="3">
        <v>12899</v>
      </c>
      <c r="CE364" s="2">
        <f>CC364-CD364</f>
        <v>15</v>
      </c>
      <c r="CF364" s="2">
        <v>15</v>
      </c>
      <c r="CG364" s="61"/>
      <c r="CH364" s="2">
        <f>CF364+CG364</f>
        <v>15</v>
      </c>
      <c r="CI364" s="2">
        <f>CE364/CD364*1000</f>
        <v>1.1628808434762385</v>
      </c>
      <c r="CJ364" s="2">
        <f>CH364/CD364*1000</f>
        <v>1.1628808434762385</v>
      </c>
      <c r="CK364" s="2"/>
      <c r="CL364" s="105">
        <v>12870</v>
      </c>
      <c r="CM364" s="3">
        <v>12864</v>
      </c>
      <c r="CN364" s="2">
        <f>CL364-CM364</f>
        <v>6</v>
      </c>
      <c r="CO364" s="2">
        <f>CN364</f>
        <v>6</v>
      </c>
      <c r="CP364" s="61"/>
      <c r="CQ364" s="2">
        <f>CO364+CP364</f>
        <v>6</v>
      </c>
      <c r="CR364" s="2">
        <f>CN364/CM364*1000</f>
        <v>0.46641791044776121</v>
      </c>
      <c r="CS364" s="2">
        <f>CQ364/CM364*1000</f>
        <v>0.46641791044776121</v>
      </c>
      <c r="CT364" s="2"/>
      <c r="CU364" s="132">
        <v>12900</v>
      </c>
      <c r="CV364" s="3">
        <v>12909</v>
      </c>
      <c r="CW364" s="2">
        <f>CU364-CV364</f>
        <v>-9</v>
      </c>
      <c r="CX364" s="2">
        <f>CW364</f>
        <v>-9</v>
      </c>
      <c r="CY364" s="61"/>
      <c r="CZ364" s="2">
        <f>CX364+CY364</f>
        <v>-9</v>
      </c>
      <c r="DA364" s="2">
        <f>CW364/CV364*1000</f>
        <v>-0.69718800836625605</v>
      </c>
      <c r="DB364" s="2">
        <f>CZ364/CV364*1000</f>
        <v>-0.69718800836625605</v>
      </c>
      <c r="DC364" s="2"/>
      <c r="DD364" s="132">
        <v>12969</v>
      </c>
      <c r="DE364" s="3">
        <v>12975</v>
      </c>
      <c r="DF364" s="2">
        <f>DD364-DE364</f>
        <v>-6</v>
      </c>
      <c r="DG364" s="2">
        <f>DF364</f>
        <v>-6</v>
      </c>
      <c r="DH364" s="61"/>
      <c r="DI364" s="2">
        <f>DG364+DH364</f>
        <v>-6</v>
      </c>
      <c r="DJ364" s="2">
        <f>DF364/DE364*1000</f>
        <v>-0.46242774566473988</v>
      </c>
      <c r="DK364" s="2">
        <f>DI364/DE364*1000</f>
        <v>-0.46242774566473988</v>
      </c>
      <c r="DL364" s="2"/>
      <c r="DM364" s="132">
        <v>13034</v>
      </c>
      <c r="DN364" s="2">
        <v>13032</v>
      </c>
      <c r="DO364" s="3">
        <f>DM364-DN364</f>
        <v>2</v>
      </c>
      <c r="DP364" s="3">
        <f>DO364/DN364*1000</f>
        <v>0.1534683855125844</v>
      </c>
      <c r="DQ364" s="2"/>
      <c r="DR364" s="132">
        <v>13088</v>
      </c>
      <c r="DS364" s="2">
        <v>13105</v>
      </c>
      <c r="DT364" s="3">
        <f>DR364-DS364</f>
        <v>-17</v>
      </c>
      <c r="DU364" s="3">
        <f>DT364/DS364*1000</f>
        <v>-1.2972148035101105</v>
      </c>
      <c r="DV364" s="2"/>
      <c r="DW364" s="2"/>
      <c r="DX364" s="77">
        <f>BP364</f>
        <v>23</v>
      </c>
      <c r="DY364" s="83">
        <f>BY364</f>
        <v>25</v>
      </c>
      <c r="DZ364" s="83">
        <f>CH364</f>
        <v>15</v>
      </c>
      <c r="EA364" s="81">
        <f>CQ364</f>
        <v>6</v>
      </c>
      <c r="EB364" s="81">
        <f>CZ364</f>
        <v>-9</v>
      </c>
      <c r="EC364" s="81">
        <f>DI364</f>
        <v>-6</v>
      </c>
      <c r="ED364" s="81">
        <f>DO364</f>
        <v>2</v>
      </c>
      <c r="EE364" s="81">
        <f>DT364</f>
        <v>-17</v>
      </c>
      <c r="EF364" s="2"/>
      <c r="EG364" s="77">
        <f>DX364/BL364*1000</f>
        <v>1.7960331094799313</v>
      </c>
      <c r="EH364" s="83">
        <f>DY364/BU364*1000</f>
        <v>1.9397889509621353</v>
      </c>
      <c r="EI364" s="83">
        <f>DZ364/CD364*1000</f>
        <v>1.1628808434762385</v>
      </c>
      <c r="EJ364" s="81">
        <f>EA364/CM364*1000</f>
        <v>0.46641791044776121</v>
      </c>
      <c r="EK364" s="81">
        <f>EB364/CV364*1000</f>
        <v>-0.69718800836625605</v>
      </c>
      <c r="EL364" s="81">
        <f>EC364/DN364*1000</f>
        <v>-0.46040515653775321</v>
      </c>
      <c r="EM364" s="81">
        <f>ED364/DN364*1000</f>
        <v>0.1534683855125844</v>
      </c>
      <c r="EN364" s="81">
        <f>EE364/DS364*1000</f>
        <v>-1.2972148035101105</v>
      </c>
      <c r="EO364" s="2"/>
      <c r="EP364" s="83">
        <f>DY364-DX364</f>
        <v>2</v>
      </c>
      <c r="EQ364" s="83">
        <f>DZ364-DY364</f>
        <v>-10</v>
      </c>
      <c r="ER364" s="83">
        <f>EA364-DZ364</f>
        <v>-9</v>
      </c>
      <c r="ES364" s="83">
        <f>EB364-EA364</f>
        <v>-15</v>
      </c>
      <c r="ET364" s="83">
        <f>EC364-EB364</f>
        <v>3</v>
      </c>
      <c r="EU364" s="83">
        <f>ED364-EC364</f>
        <v>8</v>
      </c>
      <c r="EV364" s="83">
        <f>EE364-ED364</f>
        <v>-19</v>
      </c>
      <c r="EW364" s="2">
        <f>EU364+EV364</f>
        <v>-11</v>
      </c>
      <c r="EX364" s="2">
        <f>SUM(ES364:EV364)</f>
        <v>-23</v>
      </c>
      <c r="EY364" s="54"/>
      <c r="EZ364" s="77">
        <f>BR364</f>
        <v>1.7960331094799313</v>
      </c>
      <c r="FA364" s="83">
        <f>CA364</f>
        <v>1.9397889509621353</v>
      </c>
      <c r="FB364" s="83">
        <f>CJ364</f>
        <v>1.1628808434762385</v>
      </c>
      <c r="FC364" s="81">
        <f>CS364</f>
        <v>0.46641791044776121</v>
      </c>
      <c r="FD364" s="83">
        <f>DB364</f>
        <v>-0.69718800836625605</v>
      </c>
      <c r="FE364" s="83">
        <f>DP364</f>
        <v>0.1534683855125844</v>
      </c>
      <c r="FF364" s="83">
        <f>DP364</f>
        <v>0.1534683855125844</v>
      </c>
      <c r="FG364" s="83">
        <f>DU364</f>
        <v>-1.2972148035101105</v>
      </c>
      <c r="FH364" s="2">
        <f>EW364/DE364*1000</f>
        <v>-0.84778420038535651</v>
      </c>
      <c r="FI364" s="2">
        <f>EX364/CM364*1000</f>
        <v>-1.7879353233830846</v>
      </c>
      <c r="FJ364" s="2"/>
      <c r="FK364" s="3">
        <f>EE364</f>
        <v>-17</v>
      </c>
    </row>
    <row r="365" spans="1:168" ht="12" customHeight="1" x14ac:dyDescent="0.25">
      <c r="A365" s="2">
        <v>1</v>
      </c>
      <c r="B365" s="10" t="s">
        <v>149</v>
      </c>
      <c r="C365" s="197">
        <v>37007</v>
      </c>
      <c r="D365" s="10"/>
      <c r="E365" s="2" t="s">
        <v>544</v>
      </c>
      <c r="F365" s="33"/>
      <c r="G365" s="33"/>
      <c r="H365" s="33"/>
      <c r="I365" s="33"/>
      <c r="J365" s="33"/>
      <c r="K365" s="33"/>
      <c r="L365" s="33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61"/>
      <c r="X365" s="45"/>
      <c r="Y365" s="3">
        <v>27</v>
      </c>
      <c r="Z365" s="147">
        <v>5</v>
      </c>
      <c r="AA365" s="3">
        <f>SUM(Y365:Z365)</f>
        <v>32</v>
      </c>
      <c r="AB365" s="184"/>
      <c r="AC365" s="184"/>
      <c r="AD365" s="184"/>
      <c r="AE365" s="184"/>
      <c r="AF365" s="184"/>
      <c r="AG365" s="184"/>
      <c r="AH365" s="184"/>
      <c r="AI365" s="184"/>
      <c r="AJ365" s="184"/>
      <c r="AK365" s="184">
        <v>27</v>
      </c>
      <c r="AL365" s="184"/>
      <c r="AM365" s="184"/>
      <c r="AN365" s="184"/>
      <c r="AO365" s="184"/>
      <c r="AP365" s="184"/>
      <c r="AQ365" s="184"/>
      <c r="AR365" s="184"/>
      <c r="AS365" s="184"/>
      <c r="AT365" s="184"/>
      <c r="AU365" s="3">
        <f>SUM(AB365:AT365)</f>
        <v>27</v>
      </c>
      <c r="AV365" s="184">
        <f>SUM(AB365:AJ365)</f>
        <v>0</v>
      </c>
      <c r="AW365" s="184">
        <f>SUM(AK365:AL365)</f>
        <v>27</v>
      </c>
      <c r="AX365" s="184">
        <f>SUM(AM365:AT365)</f>
        <v>0</v>
      </c>
      <c r="AY365" s="3">
        <f>SUM(AV365:AX365)</f>
        <v>27</v>
      </c>
      <c r="AZ365" s="3"/>
      <c r="BA365" s="2">
        <f>AV365</f>
        <v>0</v>
      </c>
      <c r="BB365" s="2">
        <f>AW365</f>
        <v>27</v>
      </c>
      <c r="BC365" s="2">
        <f>AX365</f>
        <v>0</v>
      </c>
      <c r="BD365" s="3">
        <f>AY365</f>
        <v>27</v>
      </c>
      <c r="BE365" s="3">
        <f>EK365</f>
        <v>3.2709431219334908</v>
      </c>
      <c r="BF365" s="2">
        <f>BA365/CV365*1000</f>
        <v>0</v>
      </c>
      <c r="BG365" s="2">
        <f>BB365/CV365*1000</f>
        <v>2.4532073414501179</v>
      </c>
      <c r="BH365" s="2">
        <f>BC365/CV365*1000</f>
        <v>0</v>
      </c>
      <c r="BI365" s="3">
        <f>BD365/CV365*1000</f>
        <v>2.4532073414501179</v>
      </c>
      <c r="BJ365" s="3"/>
      <c r="BK365" s="21">
        <v>11123</v>
      </c>
      <c r="BL365" s="3">
        <v>11076</v>
      </c>
      <c r="BM365" s="2">
        <v>47</v>
      </c>
      <c r="BN365" s="2">
        <v>47</v>
      </c>
      <c r="BO365" s="45"/>
      <c r="BP365" s="2">
        <f>BN365+BO365</f>
        <v>47</v>
      </c>
      <c r="BQ365" s="2">
        <f>BM365/BL365*1000</f>
        <v>4.2434091729866381</v>
      </c>
      <c r="BR365" s="2">
        <f>BP365/BL365*1000</f>
        <v>4.2434091729866381</v>
      </c>
      <c r="BS365" s="2"/>
      <c r="BT365" s="7">
        <v>11130</v>
      </c>
      <c r="BU365" s="3">
        <v>11065</v>
      </c>
      <c r="BV365" s="2">
        <f>BT365-BU365</f>
        <v>65</v>
      </c>
      <c r="BW365" s="2">
        <v>65</v>
      </c>
      <c r="BX365" s="61"/>
      <c r="BY365" s="2">
        <f>BW365+BX365</f>
        <v>65</v>
      </c>
      <c r="BZ365" s="2">
        <f>BV365/BU365*1000</f>
        <v>5.8743786714866699</v>
      </c>
      <c r="CA365" s="2">
        <f>BY365/BU365*1000</f>
        <v>5.8743786714866699</v>
      </c>
      <c r="CB365" s="2"/>
      <c r="CC365" s="106">
        <v>11114</v>
      </c>
      <c r="CD365" s="3">
        <v>11068</v>
      </c>
      <c r="CE365" s="2">
        <f>CC365-CD365</f>
        <v>46</v>
      </c>
      <c r="CF365" s="2">
        <v>46</v>
      </c>
      <c r="CG365" s="61"/>
      <c r="CH365" s="2">
        <f>CF365+CG365</f>
        <v>46</v>
      </c>
      <c r="CI365" s="2">
        <f>CE365/CD365*1000</f>
        <v>4.1561257679797619</v>
      </c>
      <c r="CJ365" s="2">
        <f>CH365/CD365*1000</f>
        <v>4.1561257679797619</v>
      </c>
      <c r="CK365" s="2"/>
      <c r="CL365" s="106">
        <v>11037</v>
      </c>
      <c r="CM365" s="3">
        <v>11005</v>
      </c>
      <c r="CN365" s="2">
        <f>CL365-CM365</f>
        <v>32</v>
      </c>
      <c r="CO365" s="2">
        <f>CN365</f>
        <v>32</v>
      </c>
      <c r="CP365" s="61"/>
      <c r="CQ365" s="2">
        <f>CO365+CP365</f>
        <v>32</v>
      </c>
      <c r="CR365" s="2">
        <f>CN365/CM365*1000</f>
        <v>2.9077691958200815</v>
      </c>
      <c r="CS365" s="2">
        <f>CQ365/CM365*1000</f>
        <v>2.9077691958200815</v>
      </c>
      <c r="CT365" s="2"/>
      <c r="CU365" s="132">
        <v>11042</v>
      </c>
      <c r="CV365" s="3">
        <v>11006</v>
      </c>
      <c r="CW365" s="2">
        <f>CU365-CV365</f>
        <v>36</v>
      </c>
      <c r="CX365" s="2">
        <f>CW365</f>
        <v>36</v>
      </c>
      <c r="CY365" s="61"/>
      <c r="CZ365" s="2">
        <f>CX365+CY365</f>
        <v>36</v>
      </c>
      <c r="DA365" s="2">
        <f>CW365/CV365*1000</f>
        <v>3.2709431219334908</v>
      </c>
      <c r="DB365" s="2">
        <f>CZ365/CV365*1000</f>
        <v>3.2709431219334908</v>
      </c>
      <c r="DC365" s="2"/>
      <c r="DD365" s="132">
        <v>11064</v>
      </c>
      <c r="DE365" s="3">
        <v>11038</v>
      </c>
      <c r="DF365" s="2">
        <f>DD365-DE365</f>
        <v>26</v>
      </c>
      <c r="DG365" s="2">
        <f>DF365</f>
        <v>26</v>
      </c>
      <c r="DH365" s="61"/>
      <c r="DI365" s="2">
        <f>DG365+DH365</f>
        <v>26</v>
      </c>
      <c r="DJ365" s="2">
        <f>DF365/DE365*1000</f>
        <v>2.3554991846348976</v>
      </c>
      <c r="DK365" s="2">
        <f>DI365/DE365*1000</f>
        <v>2.3554991846348976</v>
      </c>
      <c r="DL365" s="2"/>
      <c r="DM365" s="132">
        <v>10917</v>
      </c>
      <c r="DN365" s="2">
        <v>10891</v>
      </c>
      <c r="DO365" s="3">
        <f>DM365-DN365</f>
        <v>26</v>
      </c>
      <c r="DP365" s="3">
        <f>DO365/DN365*1000</f>
        <v>2.3872922596639428</v>
      </c>
      <c r="DQ365" s="2"/>
      <c r="DR365" s="132">
        <v>10869</v>
      </c>
      <c r="DS365" s="2">
        <v>10851</v>
      </c>
      <c r="DT365" s="3">
        <f>DR365-DS365</f>
        <v>18</v>
      </c>
      <c r="DU365" s="3">
        <f>DT365/DS365*1000</f>
        <v>1.6588332872546308</v>
      </c>
      <c r="DV365" s="2"/>
      <c r="DW365" s="2"/>
      <c r="DX365" s="77">
        <f>BP365</f>
        <v>47</v>
      </c>
      <c r="DY365" s="83">
        <f>BY365</f>
        <v>65</v>
      </c>
      <c r="DZ365" s="83">
        <f>CH365</f>
        <v>46</v>
      </c>
      <c r="EA365" s="81">
        <f>CQ365</f>
        <v>32</v>
      </c>
      <c r="EB365" s="81">
        <f>CZ365</f>
        <v>36</v>
      </c>
      <c r="EC365" s="81">
        <f>DI365</f>
        <v>26</v>
      </c>
      <c r="ED365" s="81">
        <f>DO365</f>
        <v>26</v>
      </c>
      <c r="EE365" s="81">
        <f>DT365</f>
        <v>18</v>
      </c>
      <c r="EF365" s="2"/>
      <c r="EG365" s="77">
        <f>DX365/BL365*1000</f>
        <v>4.2434091729866381</v>
      </c>
      <c r="EH365" s="83">
        <f>DY365/BU365*1000</f>
        <v>5.8743786714866699</v>
      </c>
      <c r="EI365" s="83">
        <f>DZ365/CD365*1000</f>
        <v>4.1561257679797619</v>
      </c>
      <c r="EJ365" s="81">
        <f>EA365/CM365*1000</f>
        <v>2.9077691958200815</v>
      </c>
      <c r="EK365" s="81">
        <f>EB365/CV365*1000</f>
        <v>3.2709431219334908</v>
      </c>
      <c r="EL365" s="81">
        <f>EC365/DN365*1000</f>
        <v>2.3872922596639428</v>
      </c>
      <c r="EM365" s="81">
        <f>ED365/DN365*1000</f>
        <v>2.3872922596639428</v>
      </c>
      <c r="EN365" s="81">
        <f>EE365/DS365*1000</f>
        <v>1.6588332872546308</v>
      </c>
      <c r="EO365" s="2"/>
      <c r="EP365" s="83">
        <f>DY365-DX365</f>
        <v>18</v>
      </c>
      <c r="EQ365" s="83">
        <f>DZ365-DY365</f>
        <v>-19</v>
      </c>
      <c r="ER365" s="83">
        <f>EA365-DZ365</f>
        <v>-14</v>
      </c>
      <c r="ES365" s="83">
        <f>EB365-EA365</f>
        <v>4</v>
      </c>
      <c r="ET365" s="83">
        <f>EC365-EB365</f>
        <v>-10</v>
      </c>
      <c r="EU365" s="83">
        <f>ED365-EC365</f>
        <v>0</v>
      </c>
      <c r="EV365" s="83">
        <f>EE365-ED365</f>
        <v>-8</v>
      </c>
      <c r="EW365" s="2">
        <f>EU365+EV365</f>
        <v>-8</v>
      </c>
      <c r="EX365" s="2">
        <f>SUM(ES365:EV365)</f>
        <v>-14</v>
      </c>
      <c r="EY365" s="54"/>
      <c r="EZ365" s="77">
        <f>BR365</f>
        <v>4.2434091729866381</v>
      </c>
      <c r="FA365" s="83">
        <f>CA365</f>
        <v>5.8743786714866699</v>
      </c>
      <c r="FB365" s="83">
        <f>CJ365</f>
        <v>4.1561257679797619</v>
      </c>
      <c r="FC365" s="81">
        <f>CS365</f>
        <v>2.9077691958200815</v>
      </c>
      <c r="FD365" s="83">
        <f>DB365</f>
        <v>3.2709431219334908</v>
      </c>
      <c r="FE365" s="83">
        <f>DP365</f>
        <v>2.3872922596639428</v>
      </c>
      <c r="FF365" s="83">
        <f>DP365</f>
        <v>2.3872922596639428</v>
      </c>
      <c r="FG365" s="83">
        <f>DU365</f>
        <v>1.6588332872546308</v>
      </c>
      <c r="FH365" s="2">
        <f>EW365/DE365*1000</f>
        <v>-0.72476897988766076</v>
      </c>
      <c r="FI365" s="2">
        <f>EX365/CM365*1000</f>
        <v>-1.2721490231712858</v>
      </c>
      <c r="FJ365" s="2"/>
      <c r="FK365" s="3">
        <f>EE365</f>
        <v>18</v>
      </c>
    </row>
    <row r="366" spans="1:168" ht="12" customHeight="1" x14ac:dyDescent="0.25">
      <c r="A366" s="2">
        <v>1</v>
      </c>
      <c r="B366" s="10" t="s">
        <v>149</v>
      </c>
      <c r="C366" s="197">
        <v>35011</v>
      </c>
      <c r="D366" s="10"/>
      <c r="E366" s="192" t="s">
        <v>545</v>
      </c>
      <c r="F366" s="33"/>
      <c r="G366" s="33"/>
      <c r="H366" s="33"/>
      <c r="I366" s="33">
        <v>200</v>
      </c>
      <c r="J366" s="33"/>
      <c r="K366" s="33">
        <f>SUM(I366+J366)</f>
        <v>200</v>
      </c>
      <c r="L366" s="33"/>
      <c r="M366" s="45">
        <v>200</v>
      </c>
      <c r="N366" s="45"/>
      <c r="O366" s="45"/>
      <c r="P366" s="45"/>
      <c r="Q366" s="45"/>
      <c r="R366" s="45"/>
      <c r="S366" s="45"/>
      <c r="T366" s="45"/>
      <c r="U366" s="45"/>
      <c r="V366" s="45"/>
      <c r="W366" s="61"/>
      <c r="X366" s="45">
        <f>SUM(M366:W366)</f>
        <v>200</v>
      </c>
      <c r="Y366" s="3">
        <v>2</v>
      </c>
      <c r="Z366" s="147">
        <v>15</v>
      </c>
      <c r="AA366" s="3">
        <f>SUM(Y366:Z366)</f>
        <v>17</v>
      </c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>
        <v>2</v>
      </c>
      <c r="AM366" s="184"/>
      <c r="AN366" s="184"/>
      <c r="AO366" s="184"/>
      <c r="AP366" s="184"/>
      <c r="AQ366" s="184"/>
      <c r="AR366" s="184"/>
      <c r="AS366" s="184"/>
      <c r="AT366" s="184"/>
      <c r="AU366" s="3">
        <f>SUM(AB366:AT366)</f>
        <v>2</v>
      </c>
      <c r="AV366" s="184">
        <f>SUM(AB366:AJ366)</f>
        <v>0</v>
      </c>
      <c r="AW366" s="184">
        <f>SUM(AK366:AL366)</f>
        <v>2</v>
      </c>
      <c r="AX366" s="184">
        <f>SUM(AM366:AT366)</f>
        <v>0</v>
      </c>
      <c r="AY366" s="3">
        <f>SUM(AV366:AX366)</f>
        <v>2</v>
      </c>
      <c r="AZ366" s="3"/>
      <c r="BA366" s="2">
        <f>AV366</f>
        <v>0</v>
      </c>
      <c r="BB366" s="2">
        <f>AW366</f>
        <v>2</v>
      </c>
      <c r="BC366" s="2">
        <f>AX366</f>
        <v>0</v>
      </c>
      <c r="BD366" s="3">
        <f>AY366</f>
        <v>2</v>
      </c>
      <c r="BE366" s="3">
        <f>EK366</f>
        <v>0.51923775896983226</v>
      </c>
      <c r="BF366" s="2">
        <f>BA366/CV366*1000</f>
        <v>0</v>
      </c>
      <c r="BG366" s="2">
        <f>BB366/CV366*1000</f>
        <v>0.10384755179396646</v>
      </c>
      <c r="BH366" s="2">
        <f>BC366/CV366*1000</f>
        <v>0</v>
      </c>
      <c r="BI366" s="3">
        <f>BD366/CV366*1000</f>
        <v>0.10384755179396646</v>
      </c>
      <c r="BJ366" s="3"/>
      <c r="BK366" s="21">
        <v>19068</v>
      </c>
      <c r="BL366" s="3">
        <v>19049</v>
      </c>
      <c r="BM366" s="2">
        <v>19</v>
      </c>
      <c r="BN366" s="2">
        <v>19</v>
      </c>
      <c r="BO366" s="45"/>
      <c r="BP366" s="2">
        <f>BN366+BO366</f>
        <v>19</v>
      </c>
      <c r="BQ366" s="2">
        <f>BM366/BL366*1000</f>
        <v>0.99742768649272939</v>
      </c>
      <c r="BR366" s="2">
        <f>BP366/BL366*1000</f>
        <v>0.99742768649272939</v>
      </c>
      <c r="BS366" s="2"/>
      <c r="BT366" s="7">
        <v>19094</v>
      </c>
      <c r="BU366" s="3">
        <v>19054</v>
      </c>
      <c r="BV366" s="2">
        <f>BT366-BU366</f>
        <v>40</v>
      </c>
      <c r="BW366" s="2">
        <v>40</v>
      </c>
      <c r="BX366" s="61"/>
      <c r="BY366" s="2">
        <f>BW366+BX366</f>
        <v>40</v>
      </c>
      <c r="BZ366" s="2">
        <f>BV366/BU366*1000</f>
        <v>2.0992967355935761</v>
      </c>
      <c r="CA366" s="2">
        <f>BY366/BU366*1000</f>
        <v>2.0992967355935761</v>
      </c>
      <c r="CB366" s="2"/>
      <c r="CC366" s="105">
        <v>19182</v>
      </c>
      <c r="CD366" s="3">
        <v>19174</v>
      </c>
      <c r="CE366" s="2">
        <f>CC366-CD366</f>
        <v>8</v>
      </c>
      <c r="CF366" s="2">
        <v>8</v>
      </c>
      <c r="CG366" s="61"/>
      <c r="CH366" s="2">
        <f>CF366+CG366</f>
        <v>8</v>
      </c>
      <c r="CI366" s="2">
        <f>CE366/CD366*1000</f>
        <v>0.41723166788359234</v>
      </c>
      <c r="CJ366" s="2">
        <f>CH366/CD366*1000</f>
        <v>0.41723166788359234</v>
      </c>
      <c r="CK366" s="2"/>
      <c r="CL366" s="105">
        <v>19303</v>
      </c>
      <c r="CM366" s="3">
        <v>19288</v>
      </c>
      <c r="CN366" s="2">
        <f>CL366-CM366</f>
        <v>15</v>
      </c>
      <c r="CO366" s="2">
        <f>CN366</f>
        <v>15</v>
      </c>
      <c r="CP366" s="61"/>
      <c r="CQ366" s="2">
        <f>CO366+CP366</f>
        <v>15</v>
      </c>
      <c r="CR366" s="2">
        <f>CN366/CM366*1000</f>
        <v>0.77768560763168815</v>
      </c>
      <c r="CS366" s="2">
        <f>CQ366/CM366*1000</f>
        <v>0.77768560763168815</v>
      </c>
      <c r="CT366" s="2"/>
      <c r="CU366" s="132">
        <v>19269</v>
      </c>
      <c r="CV366" s="3">
        <v>19259</v>
      </c>
      <c r="CW366" s="2">
        <f>CU366-CV366</f>
        <v>10</v>
      </c>
      <c r="CX366" s="2">
        <f>CW366</f>
        <v>10</v>
      </c>
      <c r="CY366" s="61"/>
      <c r="CZ366" s="2">
        <f>CX366+CY366</f>
        <v>10</v>
      </c>
      <c r="DA366" s="2">
        <f>CW366/CV366*1000</f>
        <v>0.51923775896983226</v>
      </c>
      <c r="DB366" s="2">
        <f>CZ366/CV366*1000</f>
        <v>0.51923775896983226</v>
      </c>
      <c r="DC366" s="2"/>
      <c r="DD366" s="132">
        <v>19188</v>
      </c>
      <c r="DE366" s="3">
        <v>19175</v>
      </c>
      <c r="DF366" s="2">
        <f>DD366-DE366</f>
        <v>13</v>
      </c>
      <c r="DG366" s="2">
        <f>DF366</f>
        <v>13</v>
      </c>
      <c r="DH366" s="61"/>
      <c r="DI366" s="2">
        <f>DG366+DH366</f>
        <v>13</v>
      </c>
      <c r="DJ366" s="2">
        <f>DF366/DE366*1000</f>
        <v>0.67796610169491534</v>
      </c>
      <c r="DK366" s="2">
        <f>DI366/DE366*1000</f>
        <v>0.67796610169491534</v>
      </c>
      <c r="DL366" s="2"/>
      <c r="DM366" s="132">
        <v>19368</v>
      </c>
      <c r="DN366" s="2">
        <v>19360</v>
      </c>
      <c r="DO366" s="3">
        <f>DM366-DN366</f>
        <v>8</v>
      </c>
      <c r="DP366" s="3">
        <f>DO366/DN366*1000</f>
        <v>0.41322314049586778</v>
      </c>
      <c r="DQ366" s="2"/>
      <c r="DR366" s="132">
        <v>19305</v>
      </c>
      <c r="DS366" s="2">
        <v>19331</v>
      </c>
      <c r="DT366" s="3">
        <f>DR366-DS366</f>
        <v>-26</v>
      </c>
      <c r="DU366" s="3">
        <f>DT366/DS366*1000</f>
        <v>-1.3449899125756557</v>
      </c>
      <c r="DV366" s="2"/>
      <c r="DW366" s="2"/>
      <c r="DX366" s="77">
        <f>BP366</f>
        <v>19</v>
      </c>
      <c r="DY366" s="83">
        <f>BY366</f>
        <v>40</v>
      </c>
      <c r="DZ366" s="83">
        <f>CH366</f>
        <v>8</v>
      </c>
      <c r="EA366" s="81">
        <f>CQ366</f>
        <v>15</v>
      </c>
      <c r="EB366" s="81">
        <f>CZ366</f>
        <v>10</v>
      </c>
      <c r="EC366" s="81">
        <f>DI366</f>
        <v>13</v>
      </c>
      <c r="ED366" s="81">
        <f>DO366</f>
        <v>8</v>
      </c>
      <c r="EE366" s="81">
        <f>DT366</f>
        <v>-26</v>
      </c>
      <c r="EF366" s="2"/>
      <c r="EG366" s="77">
        <f>DX366/BL366*1000</f>
        <v>0.99742768649272939</v>
      </c>
      <c r="EH366" s="83">
        <f>DY366/BU366*1000</f>
        <v>2.0992967355935761</v>
      </c>
      <c r="EI366" s="83">
        <f>DZ366/CD366*1000</f>
        <v>0.41723166788359234</v>
      </c>
      <c r="EJ366" s="81">
        <f>EA366/CM366*1000</f>
        <v>0.77768560763168815</v>
      </c>
      <c r="EK366" s="81">
        <f>EB366/CV366*1000</f>
        <v>0.51923775896983226</v>
      </c>
      <c r="EL366" s="81">
        <f>EC366/DN366*1000</f>
        <v>0.67148760330578516</v>
      </c>
      <c r="EM366" s="81">
        <f>ED366/DN366*1000</f>
        <v>0.41322314049586778</v>
      </c>
      <c r="EN366" s="81">
        <f>EE366/DS366*1000</f>
        <v>-1.3449899125756557</v>
      </c>
      <c r="EO366" s="2"/>
      <c r="EP366" s="83">
        <f>DY366-DX366</f>
        <v>21</v>
      </c>
      <c r="EQ366" s="83">
        <f>DZ366-DY366</f>
        <v>-32</v>
      </c>
      <c r="ER366" s="83">
        <f>EA366-DZ366</f>
        <v>7</v>
      </c>
      <c r="ES366" s="83">
        <f>EB366-EA366</f>
        <v>-5</v>
      </c>
      <c r="ET366" s="83">
        <f>EC366-EB366</f>
        <v>3</v>
      </c>
      <c r="EU366" s="83">
        <f>ED366-EC366</f>
        <v>-5</v>
      </c>
      <c r="EV366" s="83">
        <f>EE366-ED366</f>
        <v>-34</v>
      </c>
      <c r="EW366" s="2">
        <f>EU366+EV366</f>
        <v>-39</v>
      </c>
      <c r="EX366" s="2">
        <f>SUM(ES366:EV366)</f>
        <v>-41</v>
      </c>
      <c r="EY366" s="54"/>
      <c r="EZ366" s="77">
        <f>BR366</f>
        <v>0.99742768649272939</v>
      </c>
      <c r="FA366" s="83">
        <f>CA366</f>
        <v>2.0992967355935761</v>
      </c>
      <c r="FB366" s="83">
        <f>CJ366</f>
        <v>0.41723166788359234</v>
      </c>
      <c r="FC366" s="81">
        <f>CS366</f>
        <v>0.77768560763168815</v>
      </c>
      <c r="FD366" s="83">
        <f>DB366</f>
        <v>0.51923775896983226</v>
      </c>
      <c r="FE366" s="83">
        <f>DP366</f>
        <v>0.41322314049586778</v>
      </c>
      <c r="FF366" s="83">
        <f>DP366</f>
        <v>0.41322314049586778</v>
      </c>
      <c r="FG366" s="83">
        <f>DU366</f>
        <v>-1.3449899125756557</v>
      </c>
      <c r="FH366" s="2">
        <f>EW366/DE366*1000</f>
        <v>-2.0338983050847457</v>
      </c>
      <c r="FI366" s="2">
        <f>EX366/CM366*1000</f>
        <v>-2.125673994193281</v>
      </c>
      <c r="FJ366" s="2"/>
      <c r="FK366" s="3">
        <f>EE366</f>
        <v>-26</v>
      </c>
    </row>
    <row r="367" spans="1:168" ht="12" customHeight="1" x14ac:dyDescent="0.25">
      <c r="A367" s="2">
        <v>3</v>
      </c>
      <c r="B367" s="10" t="s">
        <v>152</v>
      </c>
      <c r="C367" s="197">
        <v>61041</v>
      </c>
      <c r="D367" s="10"/>
      <c r="E367" s="2" t="s">
        <v>546</v>
      </c>
      <c r="F367" s="33"/>
      <c r="G367" s="33"/>
      <c r="H367" s="33"/>
      <c r="I367" s="33"/>
      <c r="J367" s="33"/>
      <c r="K367" s="33"/>
      <c r="L367" s="33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61"/>
      <c r="X367" s="45"/>
      <c r="Y367" s="3">
        <v>4</v>
      </c>
      <c r="Z367" s="147">
        <v>3</v>
      </c>
      <c r="AA367" s="3">
        <f>SUM(Y367:Z367)</f>
        <v>7</v>
      </c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188">
        <f>AV367</f>
        <v>0</v>
      </c>
      <c r="BB367" s="2">
        <f>AW367</f>
        <v>0</v>
      </c>
      <c r="BC367" s="2">
        <f>AX367</f>
        <v>0</v>
      </c>
      <c r="BD367" s="147">
        <f>AY367</f>
        <v>0</v>
      </c>
      <c r="BE367" s="3">
        <f>EK367</f>
        <v>1.4433485686793361</v>
      </c>
      <c r="BF367" s="188">
        <f>BA367/CV367*1000</f>
        <v>0</v>
      </c>
      <c r="BG367" s="2">
        <f>BB367/CV367*1000</f>
        <v>0</v>
      </c>
      <c r="BH367" s="2">
        <f>BC367/CV367*1000</f>
        <v>0</v>
      </c>
      <c r="BI367" s="147">
        <f>BD367/CV367*1000</f>
        <v>0</v>
      </c>
      <c r="BJ367" s="3"/>
      <c r="BK367" s="21">
        <v>4036</v>
      </c>
      <c r="BL367" s="3">
        <v>4034</v>
      </c>
      <c r="BM367" s="2">
        <v>2</v>
      </c>
      <c r="BN367" s="2">
        <v>2</v>
      </c>
      <c r="BO367" s="45"/>
      <c r="BP367" s="2">
        <f>BN367+BO367</f>
        <v>2</v>
      </c>
      <c r="BQ367" s="2">
        <f>BM367/BL367*1000</f>
        <v>0.49578582052553294</v>
      </c>
      <c r="BR367" s="2">
        <f>BP367/BL367*1000</f>
        <v>0.49578582052553294</v>
      </c>
      <c r="BS367" s="2"/>
      <c r="BT367" s="7">
        <v>4077</v>
      </c>
      <c r="BU367" s="3">
        <v>4072</v>
      </c>
      <c r="BV367" s="2">
        <f>BT367-BU367</f>
        <v>5</v>
      </c>
      <c r="BW367" s="2">
        <v>5</v>
      </c>
      <c r="BX367" s="61"/>
      <c r="BY367" s="2">
        <f>BW367+BX367</f>
        <v>5</v>
      </c>
      <c r="BZ367" s="2">
        <f>BV367/BU367*1000</f>
        <v>1.2278978388998034</v>
      </c>
      <c r="CA367" s="2">
        <f>BY367/BU367*1000</f>
        <v>1.2278978388998034</v>
      </c>
      <c r="CB367" s="2"/>
      <c r="CC367" s="105">
        <v>4113</v>
      </c>
      <c r="CD367" s="3">
        <v>4107</v>
      </c>
      <c r="CE367" s="2">
        <f>CC367-CD367</f>
        <v>6</v>
      </c>
      <c r="CF367" s="2">
        <v>6</v>
      </c>
      <c r="CG367" s="61"/>
      <c r="CH367" s="2">
        <f>CF367+CG367</f>
        <v>6</v>
      </c>
      <c r="CI367" s="2">
        <f>CE367/CD367*1000</f>
        <v>1.4609203798392987</v>
      </c>
      <c r="CJ367" s="2">
        <f>CH367/CD367*1000</f>
        <v>1.4609203798392987</v>
      </c>
      <c r="CK367" s="2"/>
      <c r="CL367" s="105">
        <v>4194</v>
      </c>
      <c r="CM367" s="3">
        <v>4189</v>
      </c>
      <c r="CN367" s="2">
        <f>CL367-CM367</f>
        <v>5</v>
      </c>
      <c r="CO367" s="2">
        <f>CN367</f>
        <v>5</v>
      </c>
      <c r="CP367" s="61"/>
      <c r="CQ367" s="2">
        <f>CO367+CP367</f>
        <v>5</v>
      </c>
      <c r="CR367" s="2">
        <f>CN367/CM367*1000</f>
        <v>1.1936022917164002</v>
      </c>
      <c r="CS367" s="2">
        <f>CQ367/CM367*1000</f>
        <v>1.1936022917164002</v>
      </c>
      <c r="CT367" s="2"/>
      <c r="CU367" s="132">
        <v>4163</v>
      </c>
      <c r="CV367" s="3">
        <v>4157</v>
      </c>
      <c r="CW367" s="2">
        <f>CU367-CV367</f>
        <v>6</v>
      </c>
      <c r="CX367" s="2">
        <f>CW367</f>
        <v>6</v>
      </c>
      <c r="CY367" s="61"/>
      <c r="CZ367" s="2">
        <f>CX367+CY367</f>
        <v>6</v>
      </c>
      <c r="DA367" s="2">
        <f>CW367/CV367*1000</f>
        <v>1.4433485686793361</v>
      </c>
      <c r="DB367" s="2">
        <f>CZ367/CV367*1000</f>
        <v>1.4433485686793361</v>
      </c>
      <c r="DC367" s="2"/>
      <c r="DD367" s="132">
        <v>4195</v>
      </c>
      <c r="DE367" s="3">
        <v>4184</v>
      </c>
      <c r="DF367" s="2">
        <f>DD367-DE367</f>
        <v>11</v>
      </c>
      <c r="DG367" s="2">
        <f>DF367</f>
        <v>11</v>
      </c>
      <c r="DH367" s="61"/>
      <c r="DI367" s="2">
        <f>DG367+DH367</f>
        <v>11</v>
      </c>
      <c r="DJ367" s="2">
        <f>DF367/DE367*1000</f>
        <v>2.6290630975143405</v>
      </c>
      <c r="DK367" s="2">
        <f>DI367/DE367*1000</f>
        <v>2.6290630975143405</v>
      </c>
      <c r="DL367" s="2"/>
      <c r="DM367" s="132">
        <v>4201</v>
      </c>
      <c r="DN367" s="2">
        <v>4199</v>
      </c>
      <c r="DO367" s="3">
        <f>DM367-DN367</f>
        <v>2</v>
      </c>
      <c r="DP367" s="3">
        <f>DO367/DN367*1000</f>
        <v>0.4763038818766373</v>
      </c>
      <c r="DQ367" s="2"/>
      <c r="DR367" s="132">
        <v>4208</v>
      </c>
      <c r="DS367" s="2">
        <v>4210</v>
      </c>
      <c r="DT367" s="3">
        <f>DR367-DS367</f>
        <v>-2</v>
      </c>
      <c r="DU367" s="3">
        <f>DT367/DS367*1000</f>
        <v>-0.47505938242280282</v>
      </c>
      <c r="DV367" s="2"/>
      <c r="DW367" s="2"/>
      <c r="DX367" s="77">
        <f>BP367</f>
        <v>2</v>
      </c>
      <c r="DY367" s="83">
        <f>BY367</f>
        <v>5</v>
      </c>
      <c r="DZ367" s="83">
        <f>CH367</f>
        <v>6</v>
      </c>
      <c r="EA367" s="81">
        <f>CQ367</f>
        <v>5</v>
      </c>
      <c r="EB367" s="81">
        <f>CZ367</f>
        <v>6</v>
      </c>
      <c r="EC367" s="81">
        <f>DI367</f>
        <v>11</v>
      </c>
      <c r="ED367" s="81">
        <f>DO367</f>
        <v>2</v>
      </c>
      <c r="EE367" s="81">
        <f>DT367</f>
        <v>-2</v>
      </c>
      <c r="EF367" s="2"/>
      <c r="EG367" s="77">
        <f>DX367/BL367*1000</f>
        <v>0.49578582052553294</v>
      </c>
      <c r="EH367" s="83">
        <f>DY367/BU367*1000</f>
        <v>1.2278978388998034</v>
      </c>
      <c r="EI367" s="83">
        <f>DZ367/CD367*1000</f>
        <v>1.4609203798392987</v>
      </c>
      <c r="EJ367" s="81">
        <f>EA367/CM367*1000</f>
        <v>1.1936022917164002</v>
      </c>
      <c r="EK367" s="81">
        <f>EB367/CV367*1000</f>
        <v>1.4433485686793361</v>
      </c>
      <c r="EL367" s="81">
        <f>EC367/DN367*1000</f>
        <v>2.619671350321505</v>
      </c>
      <c r="EM367" s="81">
        <f>ED367/DN367*1000</f>
        <v>0.4763038818766373</v>
      </c>
      <c r="EN367" s="81">
        <f>EE367/DS367*1000</f>
        <v>-0.47505938242280282</v>
      </c>
      <c r="EO367" s="2"/>
      <c r="EP367" s="83">
        <f>DY367-DX367</f>
        <v>3</v>
      </c>
      <c r="EQ367" s="83">
        <f>DZ367-DY367</f>
        <v>1</v>
      </c>
      <c r="ER367" s="83">
        <f>EA367-DZ367</f>
        <v>-1</v>
      </c>
      <c r="ES367" s="83">
        <f>EB367-EA367</f>
        <v>1</v>
      </c>
      <c r="ET367" s="83">
        <f>EC367-EB367</f>
        <v>5</v>
      </c>
      <c r="EU367" s="83">
        <f>ED367-EC367</f>
        <v>-9</v>
      </c>
      <c r="EV367" s="83">
        <f>EE367-ED367</f>
        <v>-4</v>
      </c>
      <c r="EW367" s="2">
        <f>EU367+EV367</f>
        <v>-13</v>
      </c>
      <c r="EX367" s="2">
        <f>SUM(ES367:EV367)</f>
        <v>-7</v>
      </c>
      <c r="EY367" s="54"/>
      <c r="EZ367" s="77">
        <f>BR367</f>
        <v>0.49578582052553294</v>
      </c>
      <c r="FA367" s="83">
        <f>CA367</f>
        <v>1.2278978388998034</v>
      </c>
      <c r="FB367" s="83">
        <f>CJ367</f>
        <v>1.4609203798392987</v>
      </c>
      <c r="FC367" s="81">
        <f>CS367</f>
        <v>1.1936022917164002</v>
      </c>
      <c r="FD367" s="83">
        <f>DB367</f>
        <v>1.4433485686793361</v>
      </c>
      <c r="FE367" s="83">
        <f>DP367</f>
        <v>0.4763038818766373</v>
      </c>
      <c r="FF367" s="83">
        <f>DP367</f>
        <v>0.4763038818766373</v>
      </c>
      <c r="FG367" s="83">
        <f>DU367</f>
        <v>-0.47505938242280282</v>
      </c>
      <c r="FH367" s="2">
        <f>EW367/DE367*1000</f>
        <v>-3.1070745697896749</v>
      </c>
      <c r="FI367" s="2">
        <f>EX367/CM367*1000</f>
        <v>-1.6710432084029601</v>
      </c>
      <c r="FJ367" s="2"/>
      <c r="FK367" s="3">
        <f>EE367</f>
        <v>-2</v>
      </c>
    </row>
    <row r="368" spans="1:168" ht="12" customHeight="1" x14ac:dyDescent="0.25">
      <c r="A368" s="2">
        <v>1</v>
      </c>
      <c r="B368" s="10" t="s">
        <v>150</v>
      </c>
      <c r="C368" s="197">
        <v>44045</v>
      </c>
      <c r="D368" s="10"/>
      <c r="E368" s="2" t="s">
        <v>547</v>
      </c>
      <c r="F368" s="33"/>
      <c r="G368" s="33"/>
      <c r="H368" s="33"/>
      <c r="I368" s="33"/>
      <c r="J368" s="33"/>
      <c r="K368" s="33"/>
      <c r="L368" s="33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61"/>
      <c r="X368" s="45"/>
      <c r="Y368" s="3">
        <v>0</v>
      </c>
      <c r="Z368" s="147">
        <v>11</v>
      </c>
      <c r="AA368" s="3">
        <f>SUM(Y368:Z368)</f>
        <v>11</v>
      </c>
      <c r="AB368" s="184"/>
      <c r="AC368" s="184"/>
      <c r="AD368" s="184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84"/>
      <c r="AS368" s="184"/>
      <c r="AT368" s="184"/>
      <c r="AU368" s="3"/>
      <c r="AV368" s="184">
        <f>SUM(AB368:AJ368)</f>
        <v>0</v>
      </c>
      <c r="AW368" s="184">
        <f>SUM(AK368:AL368)</f>
        <v>0</v>
      </c>
      <c r="AX368" s="184">
        <f>SUM(AM368:AT368)</f>
        <v>0</v>
      </c>
      <c r="AY368" s="3">
        <f>SUM(AV368:AX368)</f>
        <v>0</v>
      </c>
      <c r="AZ368" s="3"/>
      <c r="BA368" s="2">
        <f>AV368</f>
        <v>0</v>
      </c>
      <c r="BB368" s="2">
        <f>AW368</f>
        <v>0</v>
      </c>
      <c r="BC368" s="2">
        <f>AX368</f>
        <v>0</v>
      </c>
      <c r="BD368" s="3">
        <f>AY368</f>
        <v>0</v>
      </c>
      <c r="BE368" s="3">
        <f>EK368</f>
        <v>-0.15802781289506954</v>
      </c>
      <c r="BF368" s="2">
        <f>BA368/CV368*1000</f>
        <v>0</v>
      </c>
      <c r="BG368" s="2">
        <f>BB368/CV368*1000</f>
        <v>0</v>
      </c>
      <c r="BH368" s="2">
        <f>BC368/CV368*1000</f>
        <v>0</v>
      </c>
      <c r="BI368" s="3">
        <f>BD368/CV368*1000</f>
        <v>0</v>
      </c>
      <c r="BJ368" s="3"/>
      <c r="BK368" s="21">
        <v>6163</v>
      </c>
      <c r="BL368" s="3">
        <v>6163</v>
      </c>
      <c r="BM368" s="2">
        <v>0</v>
      </c>
      <c r="BN368" s="2">
        <v>0</v>
      </c>
      <c r="BO368" s="45"/>
      <c r="BP368" s="2">
        <f>BN368+BO368</f>
        <v>0</v>
      </c>
      <c r="BQ368" s="2">
        <f>BM368/BL368*1000</f>
        <v>0</v>
      </c>
      <c r="BR368" s="2">
        <f>BP368/BL368*1000</f>
        <v>0</v>
      </c>
      <c r="BS368" s="2"/>
      <c r="BT368" s="7">
        <v>6247</v>
      </c>
      <c r="BU368" s="3">
        <v>6257</v>
      </c>
      <c r="BV368" s="2">
        <f>BT368-BU368</f>
        <v>-10</v>
      </c>
      <c r="BW368" s="2">
        <v>-10</v>
      </c>
      <c r="BX368" s="61"/>
      <c r="BY368" s="2">
        <f>BW368+BX368</f>
        <v>-10</v>
      </c>
      <c r="BZ368" s="2">
        <f>BV368/BU368*1000</f>
        <v>-1.5982100047946302</v>
      </c>
      <c r="CA368" s="2">
        <f>BY368/BU368*1000</f>
        <v>-1.5982100047946302</v>
      </c>
      <c r="CB368" s="2"/>
      <c r="CC368" s="105">
        <v>6244</v>
      </c>
      <c r="CD368" s="3">
        <v>6242</v>
      </c>
      <c r="CE368" s="2">
        <f>CC368-CD368</f>
        <v>2</v>
      </c>
      <c r="CF368" s="2">
        <v>2</v>
      </c>
      <c r="CG368" s="61"/>
      <c r="CH368" s="2">
        <f>CF368+CG368</f>
        <v>2</v>
      </c>
      <c r="CI368" s="2">
        <f>CE368/CD368*1000</f>
        <v>0.32041012495994875</v>
      </c>
      <c r="CJ368" s="2">
        <f>CH368/CD368*1000</f>
        <v>0.32041012495994875</v>
      </c>
      <c r="CK368" s="2"/>
      <c r="CL368" s="105">
        <v>6275</v>
      </c>
      <c r="CM368" s="3">
        <v>6277</v>
      </c>
      <c r="CN368" s="2">
        <f>CL368-CM368</f>
        <v>-2</v>
      </c>
      <c r="CO368" s="2">
        <f>CN368</f>
        <v>-2</v>
      </c>
      <c r="CP368" s="61"/>
      <c r="CQ368" s="2">
        <f>CO368+CP368</f>
        <v>-2</v>
      </c>
      <c r="CR368" s="2">
        <f>CN368/CM368*1000</f>
        <v>-0.31862354628007011</v>
      </c>
      <c r="CS368" s="2">
        <f>CQ368/CM368*1000</f>
        <v>-0.31862354628007011</v>
      </c>
      <c r="CT368" s="2"/>
      <c r="CU368" s="132">
        <v>6327</v>
      </c>
      <c r="CV368" s="3">
        <v>6328</v>
      </c>
      <c r="CW368" s="2">
        <f>CU368-CV368</f>
        <v>-1</v>
      </c>
      <c r="CX368" s="2">
        <f>CW368</f>
        <v>-1</v>
      </c>
      <c r="CY368" s="61"/>
      <c r="CZ368" s="2">
        <f>CX368+CY368</f>
        <v>-1</v>
      </c>
      <c r="DA368" s="2">
        <f>CW368/CV368*1000</f>
        <v>-0.15802781289506954</v>
      </c>
      <c r="DB368" s="2">
        <f>CZ368/CV368*1000</f>
        <v>-0.15802781289506954</v>
      </c>
      <c r="DC368" s="2"/>
      <c r="DD368" s="132">
        <v>6358</v>
      </c>
      <c r="DE368" s="3">
        <v>6355</v>
      </c>
      <c r="DF368" s="2">
        <f>DD368-DE368</f>
        <v>3</v>
      </c>
      <c r="DG368" s="2">
        <f>DF368</f>
        <v>3</v>
      </c>
      <c r="DH368" s="61"/>
      <c r="DI368" s="2">
        <f>DG368+DH368</f>
        <v>3</v>
      </c>
      <c r="DJ368" s="2">
        <f>DF368/DE368*1000</f>
        <v>0.47206923682140045</v>
      </c>
      <c r="DK368" s="2">
        <f>DI368/DE368*1000</f>
        <v>0.47206923682140045</v>
      </c>
      <c r="DL368" s="2"/>
      <c r="DM368" s="132">
        <v>6454</v>
      </c>
      <c r="DN368" s="2">
        <v>6457</v>
      </c>
      <c r="DO368" s="3">
        <f>DM368-DN368</f>
        <v>-3</v>
      </c>
      <c r="DP368" s="3">
        <f>DO368/DN368*1000</f>
        <v>-0.46461204893913582</v>
      </c>
      <c r="DQ368" s="2"/>
      <c r="DR368" s="132">
        <v>6465</v>
      </c>
      <c r="DS368" s="2">
        <v>6474</v>
      </c>
      <c r="DT368" s="3">
        <f>DR368-DS368</f>
        <v>-9</v>
      </c>
      <c r="DU368" s="3">
        <f>DT368/DS368*1000</f>
        <v>-1.3901760889712698</v>
      </c>
      <c r="DV368" s="2"/>
      <c r="DW368" s="2"/>
      <c r="DX368" s="77">
        <f>BP368</f>
        <v>0</v>
      </c>
      <c r="DY368" s="83">
        <f>BY368</f>
        <v>-10</v>
      </c>
      <c r="DZ368" s="83">
        <f>CH368</f>
        <v>2</v>
      </c>
      <c r="EA368" s="81">
        <f>CQ368</f>
        <v>-2</v>
      </c>
      <c r="EB368" s="81">
        <f>CZ368</f>
        <v>-1</v>
      </c>
      <c r="EC368" s="81">
        <f>DI368</f>
        <v>3</v>
      </c>
      <c r="ED368" s="81">
        <f>DO368</f>
        <v>-3</v>
      </c>
      <c r="EE368" s="81">
        <f>DT368</f>
        <v>-9</v>
      </c>
      <c r="EF368" s="2"/>
      <c r="EG368" s="77">
        <f>DX368/BL368*1000</f>
        <v>0</v>
      </c>
      <c r="EH368" s="83">
        <f>DY368/BU368*1000</f>
        <v>-1.5982100047946302</v>
      </c>
      <c r="EI368" s="83">
        <f>DZ368/CD368*1000</f>
        <v>0.32041012495994875</v>
      </c>
      <c r="EJ368" s="81">
        <f>EA368/CM368*1000</f>
        <v>-0.31862354628007011</v>
      </c>
      <c r="EK368" s="81">
        <f>EB368/CV368*1000</f>
        <v>-0.15802781289506954</v>
      </c>
      <c r="EL368" s="81">
        <f>EC368/DN368*1000</f>
        <v>0.46461204893913582</v>
      </c>
      <c r="EM368" s="81">
        <f>ED368/DN368*1000</f>
        <v>-0.46461204893913582</v>
      </c>
      <c r="EN368" s="81">
        <f>EE368/DS368*1000</f>
        <v>-1.3901760889712698</v>
      </c>
      <c r="EO368" s="2"/>
      <c r="EP368" s="83">
        <f>DY368-DX368</f>
        <v>-10</v>
      </c>
      <c r="EQ368" s="83">
        <f>DZ368-DY368</f>
        <v>12</v>
      </c>
      <c r="ER368" s="83">
        <f>EA368-DZ368</f>
        <v>-4</v>
      </c>
      <c r="ES368" s="83">
        <f>EB368-EA368</f>
        <v>1</v>
      </c>
      <c r="ET368" s="83">
        <f>EC368-EB368</f>
        <v>4</v>
      </c>
      <c r="EU368" s="83">
        <f>ED368-EC368</f>
        <v>-6</v>
      </c>
      <c r="EV368" s="83">
        <f>EE368-ED368</f>
        <v>-6</v>
      </c>
      <c r="EW368" s="2">
        <f>EU368+EV368</f>
        <v>-12</v>
      </c>
      <c r="EX368" s="2">
        <f>SUM(ES368:EV368)</f>
        <v>-7</v>
      </c>
      <c r="EY368" s="54"/>
      <c r="EZ368" s="77">
        <f>BR368</f>
        <v>0</v>
      </c>
      <c r="FA368" s="83">
        <f>CA368</f>
        <v>-1.5982100047946302</v>
      </c>
      <c r="FB368" s="83">
        <f>CJ368</f>
        <v>0.32041012495994875</v>
      </c>
      <c r="FC368" s="81">
        <f>CS368</f>
        <v>-0.31862354628007011</v>
      </c>
      <c r="FD368" s="83">
        <f>DB368</f>
        <v>-0.15802781289506954</v>
      </c>
      <c r="FE368" s="83">
        <f>DP368</f>
        <v>-0.46461204893913582</v>
      </c>
      <c r="FF368" s="83">
        <f>DP368</f>
        <v>-0.46461204893913582</v>
      </c>
      <c r="FG368" s="83">
        <f>DU368</f>
        <v>-1.3901760889712698</v>
      </c>
      <c r="FH368" s="2">
        <f>EW368/DE368*1000</f>
        <v>-1.8882769472856018</v>
      </c>
      <c r="FI368" s="2">
        <f>EX368/CM368*1000</f>
        <v>-1.1151824119802454</v>
      </c>
      <c r="FJ368" s="2"/>
      <c r="FK368" s="3">
        <f>EE368</f>
        <v>-9</v>
      </c>
    </row>
    <row r="369" spans="1:167" ht="12" customHeight="1" x14ac:dyDescent="0.25">
      <c r="A369" s="2">
        <v>1</v>
      </c>
      <c r="B369" s="10" t="s">
        <v>145</v>
      </c>
      <c r="C369" s="197">
        <v>13025</v>
      </c>
      <c r="D369" s="10"/>
      <c r="E369" s="2" t="s">
        <v>548</v>
      </c>
      <c r="F369" s="33"/>
      <c r="G369" s="33"/>
      <c r="H369" s="33"/>
      <c r="I369" s="33"/>
      <c r="J369" s="33"/>
      <c r="K369" s="33"/>
      <c r="L369" s="33"/>
      <c r="M369" s="45">
        <v>300</v>
      </c>
      <c r="N369" s="45"/>
      <c r="O369" s="45"/>
      <c r="P369" s="45"/>
      <c r="Q369" s="45"/>
      <c r="R369" s="45"/>
      <c r="S369" s="45"/>
      <c r="T369" s="45"/>
      <c r="U369" s="45"/>
      <c r="V369" s="45"/>
      <c r="W369" s="61"/>
      <c r="X369" s="45">
        <f>SUM(M369:W369)</f>
        <v>300</v>
      </c>
      <c r="Y369" s="3">
        <v>36</v>
      </c>
      <c r="Z369" s="147">
        <v>12</v>
      </c>
      <c r="AA369" s="3">
        <f>SUM(Y369:Z369)</f>
        <v>48</v>
      </c>
      <c r="AB369" s="184" t="s">
        <v>694</v>
      </c>
      <c r="AC369" s="184" t="s">
        <v>694</v>
      </c>
      <c r="AD369" s="184"/>
      <c r="AE369" s="184"/>
      <c r="AF369" s="184"/>
      <c r="AG369" s="184"/>
      <c r="AH369" s="184"/>
      <c r="AI369" s="184"/>
      <c r="AJ369" s="184" t="s">
        <v>694</v>
      </c>
      <c r="AK369" s="184">
        <v>40</v>
      </c>
      <c r="AL369" s="184"/>
      <c r="AM369" s="184" t="s">
        <v>694</v>
      </c>
      <c r="AN369" s="184" t="s">
        <v>694</v>
      </c>
      <c r="AO369" s="184"/>
      <c r="AP369" s="184"/>
      <c r="AQ369" s="184"/>
      <c r="AR369" s="184"/>
      <c r="AS369" s="184" t="s">
        <v>694</v>
      </c>
      <c r="AT369" s="184"/>
      <c r="AU369" s="3">
        <f>SUM(AB369:AT369)</f>
        <v>40</v>
      </c>
      <c r="AV369" s="184">
        <f>SUM(AB369:AJ369)</f>
        <v>0</v>
      </c>
      <c r="AW369" s="184">
        <f>SUM(AK369:AL369)</f>
        <v>40</v>
      </c>
      <c r="AX369" s="184">
        <f>SUM(AM369:AT369)</f>
        <v>0</v>
      </c>
      <c r="AY369" s="3">
        <f>SUM(AV369:AX369)</f>
        <v>40</v>
      </c>
      <c r="AZ369" s="3"/>
      <c r="BA369" s="2">
        <f>AV369</f>
        <v>0</v>
      </c>
      <c r="BB369" s="2">
        <f>AW369</f>
        <v>40</v>
      </c>
      <c r="BC369" s="2">
        <f>AX369</f>
        <v>0</v>
      </c>
      <c r="BD369" s="3">
        <f>AY369</f>
        <v>40</v>
      </c>
      <c r="BE369" s="3">
        <f>EK369</f>
        <v>2.6374968766484357</v>
      </c>
      <c r="BF369" s="2">
        <f>BA369/CV369*1000</f>
        <v>0</v>
      </c>
      <c r="BG369" s="2">
        <f>BB369/CV369*1000</f>
        <v>1.1105250006940781</v>
      </c>
      <c r="BH369" s="2">
        <f>BC369/CV369*1000</f>
        <v>0</v>
      </c>
      <c r="BI369" s="3">
        <f>BD369/CV369*1000</f>
        <v>1.1105250006940781</v>
      </c>
      <c r="BJ369" s="3"/>
      <c r="BK369" s="21">
        <v>34916</v>
      </c>
      <c r="BL369" s="3">
        <v>34824</v>
      </c>
      <c r="BM369" s="2">
        <v>92</v>
      </c>
      <c r="BN369" s="2">
        <v>92</v>
      </c>
      <c r="BO369" s="45"/>
      <c r="BP369" s="2">
        <f>BN369+BO369</f>
        <v>92</v>
      </c>
      <c r="BQ369" s="2">
        <f>BM369/BL369*1000</f>
        <v>2.6418561911325522</v>
      </c>
      <c r="BR369" s="2">
        <f>BP369/BL369*1000</f>
        <v>2.6418561911325522</v>
      </c>
      <c r="BS369" s="2"/>
      <c r="BT369" s="7">
        <v>35184</v>
      </c>
      <c r="BU369" s="3">
        <v>35085</v>
      </c>
      <c r="BV369" s="2">
        <f>BT369-BU369</f>
        <v>99</v>
      </c>
      <c r="BW369" s="2">
        <v>99</v>
      </c>
      <c r="BX369" s="61"/>
      <c r="BY369" s="2">
        <f>BW369+BX369</f>
        <v>99</v>
      </c>
      <c r="BZ369" s="2">
        <f>BV369/BU369*1000</f>
        <v>2.8217186831979477</v>
      </c>
      <c r="CA369" s="2">
        <f>BY369/BU369*1000</f>
        <v>2.8217186831979477</v>
      </c>
      <c r="CB369" s="2"/>
      <c r="CC369" s="105">
        <v>35455</v>
      </c>
      <c r="CD369" s="3">
        <v>35370</v>
      </c>
      <c r="CE369" s="2">
        <f>CC369-CD369</f>
        <v>85</v>
      </c>
      <c r="CF369" s="2">
        <v>85</v>
      </c>
      <c r="CG369" s="61"/>
      <c r="CH369" s="2">
        <f>CF369+CG369</f>
        <v>85</v>
      </c>
      <c r="CI369" s="2">
        <f>CE369/CD369*1000</f>
        <v>2.4031665253039298</v>
      </c>
      <c r="CJ369" s="2">
        <f>CH369/CD369*1000</f>
        <v>2.4031665253039298</v>
      </c>
      <c r="CK369" s="2"/>
      <c r="CL369" s="105">
        <v>35761</v>
      </c>
      <c r="CM369" s="3">
        <v>35664</v>
      </c>
      <c r="CN369" s="2">
        <f>CL369-CM369</f>
        <v>97</v>
      </c>
      <c r="CO369" s="2">
        <f>CN369</f>
        <v>97</v>
      </c>
      <c r="CP369" s="61"/>
      <c r="CQ369" s="2">
        <f>CO369+CP369</f>
        <v>97</v>
      </c>
      <c r="CR369" s="2">
        <f>CN369/CM369*1000</f>
        <v>2.7198295199641094</v>
      </c>
      <c r="CS369" s="2">
        <f>CQ369/CM369*1000</f>
        <v>2.7198295199641094</v>
      </c>
      <c r="CT369" s="2"/>
      <c r="CU369" s="132">
        <v>36114</v>
      </c>
      <c r="CV369" s="3">
        <v>36019</v>
      </c>
      <c r="CW369" s="2">
        <f>CU369-CV369</f>
        <v>95</v>
      </c>
      <c r="CX369" s="2">
        <f>CW369</f>
        <v>95</v>
      </c>
      <c r="CY369" s="61"/>
      <c r="CZ369" s="2">
        <f>CX369+CY369</f>
        <v>95</v>
      </c>
      <c r="DA369" s="2">
        <f>CW369/CV369*1000</f>
        <v>2.6374968766484357</v>
      </c>
      <c r="DB369" s="2">
        <f>CZ369/CV369*1000</f>
        <v>2.6374968766484357</v>
      </c>
      <c r="DC369" s="2"/>
      <c r="DD369" s="132">
        <v>36230</v>
      </c>
      <c r="DE369" s="3">
        <v>36123</v>
      </c>
      <c r="DF369" s="2">
        <f>DD369-DE369</f>
        <v>107</v>
      </c>
      <c r="DG369" s="2">
        <f>DF369</f>
        <v>107</v>
      </c>
      <c r="DH369" s="61"/>
      <c r="DI369" s="2">
        <f>DG369+DH369</f>
        <v>107</v>
      </c>
      <c r="DJ369" s="2">
        <f>DF369/DE369*1000</f>
        <v>2.9621017080530412</v>
      </c>
      <c r="DK369" s="2">
        <f>DI369/DE369*1000</f>
        <v>2.9621017080530412</v>
      </c>
      <c r="DL369" s="2"/>
      <c r="DM369" s="132">
        <v>36571</v>
      </c>
      <c r="DN369" s="2">
        <v>36506</v>
      </c>
      <c r="DO369" s="3">
        <f>DM369-DN369</f>
        <v>65</v>
      </c>
      <c r="DP369" s="3">
        <f>DO369/DN369*1000</f>
        <v>1.7805292280720977</v>
      </c>
      <c r="DQ369" s="2"/>
      <c r="DR369" s="132">
        <v>36845</v>
      </c>
      <c r="DS369" s="2">
        <v>36762</v>
      </c>
      <c r="DT369" s="3">
        <f>DR369-DS369</f>
        <v>83</v>
      </c>
      <c r="DU369" s="3">
        <f>DT369/DS369*1000</f>
        <v>2.2577661715902289</v>
      </c>
      <c r="DV369" s="2"/>
      <c r="DW369" s="2"/>
      <c r="DX369" s="77">
        <f>BP369</f>
        <v>92</v>
      </c>
      <c r="DY369" s="83">
        <f>BY369</f>
        <v>99</v>
      </c>
      <c r="DZ369" s="83">
        <f>CH369</f>
        <v>85</v>
      </c>
      <c r="EA369" s="81">
        <f>CQ369</f>
        <v>97</v>
      </c>
      <c r="EB369" s="81">
        <f>CZ369</f>
        <v>95</v>
      </c>
      <c r="EC369" s="81">
        <f>DI369</f>
        <v>107</v>
      </c>
      <c r="ED369" s="81">
        <f>DO369</f>
        <v>65</v>
      </c>
      <c r="EE369" s="81">
        <f>DT369</f>
        <v>83</v>
      </c>
      <c r="EF369" s="2"/>
      <c r="EG369" s="77">
        <f>DX369/BL369*1000</f>
        <v>2.6418561911325522</v>
      </c>
      <c r="EH369" s="83">
        <f>DY369/BU369*1000</f>
        <v>2.8217186831979477</v>
      </c>
      <c r="EI369" s="83">
        <f>DZ369/CD369*1000</f>
        <v>2.4031665253039298</v>
      </c>
      <c r="EJ369" s="81">
        <f>EA369/CM369*1000</f>
        <v>2.7198295199641094</v>
      </c>
      <c r="EK369" s="81">
        <f>EB369/CV369*1000</f>
        <v>2.6374968766484357</v>
      </c>
      <c r="EL369" s="81">
        <f>EC369/DN369*1000</f>
        <v>2.9310250369802224</v>
      </c>
      <c r="EM369" s="81">
        <f>ED369/DN369*1000</f>
        <v>1.7805292280720977</v>
      </c>
      <c r="EN369" s="81">
        <f>EE369/DS369*1000</f>
        <v>2.2577661715902289</v>
      </c>
      <c r="EO369" s="2"/>
      <c r="EP369" s="83">
        <f>DY369-DX369</f>
        <v>7</v>
      </c>
      <c r="EQ369" s="83">
        <f>DZ369-DY369</f>
        <v>-14</v>
      </c>
      <c r="ER369" s="83">
        <f>EA369-DZ369</f>
        <v>12</v>
      </c>
      <c r="ES369" s="83">
        <f>EB369-EA369</f>
        <v>-2</v>
      </c>
      <c r="ET369" s="83">
        <f>EC369-EB369</f>
        <v>12</v>
      </c>
      <c r="EU369" s="83">
        <f>ED369-EC369</f>
        <v>-42</v>
      </c>
      <c r="EV369" s="83">
        <f>EE369-ED369</f>
        <v>18</v>
      </c>
      <c r="EW369" s="2">
        <f>EU369+EV369</f>
        <v>-24</v>
      </c>
      <c r="EX369" s="2">
        <f>SUM(ES369:EV369)</f>
        <v>-14</v>
      </c>
      <c r="EY369" s="54"/>
      <c r="EZ369" s="77">
        <f>BR369</f>
        <v>2.6418561911325522</v>
      </c>
      <c r="FA369" s="83">
        <f>CA369</f>
        <v>2.8217186831979477</v>
      </c>
      <c r="FB369" s="83">
        <f>CJ369</f>
        <v>2.4031665253039298</v>
      </c>
      <c r="FC369" s="81">
        <f>CS369</f>
        <v>2.7198295199641094</v>
      </c>
      <c r="FD369" s="83">
        <f>DB369</f>
        <v>2.6374968766484357</v>
      </c>
      <c r="FE369" s="83">
        <f>DP369</f>
        <v>1.7805292280720977</v>
      </c>
      <c r="FF369" s="83">
        <f>DP369</f>
        <v>1.7805292280720977</v>
      </c>
      <c r="FG369" s="83">
        <f>DU369</f>
        <v>2.2577661715902289</v>
      </c>
      <c r="FH369" s="2">
        <f>EW369/DE369*1000</f>
        <v>-0.66439664479694371</v>
      </c>
      <c r="FI369" s="2">
        <f>EX369/CM369*1000</f>
        <v>-0.39255271422162408</v>
      </c>
      <c r="FJ369" s="2"/>
      <c r="FK369" s="3">
        <f>EE369</f>
        <v>83</v>
      </c>
    </row>
    <row r="370" spans="1:167" ht="12" customHeight="1" x14ac:dyDescent="0.25">
      <c r="A370" s="2">
        <v>3</v>
      </c>
      <c r="B370" s="10" t="s">
        <v>151</v>
      </c>
      <c r="C370" s="197">
        <v>56051</v>
      </c>
      <c r="D370" s="10"/>
      <c r="E370" s="2" t="s">
        <v>549</v>
      </c>
      <c r="F370" s="33"/>
      <c r="G370" s="33"/>
      <c r="H370" s="33"/>
      <c r="I370" s="33"/>
      <c r="J370" s="33"/>
      <c r="K370" s="33"/>
      <c r="L370" s="33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61"/>
      <c r="X370" s="45"/>
      <c r="Y370" s="3">
        <v>0</v>
      </c>
      <c r="Z370" s="147">
        <v>7</v>
      </c>
      <c r="AA370" s="3">
        <f>SUM(Y370:Z370)</f>
        <v>7</v>
      </c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188">
        <f>AV370</f>
        <v>0</v>
      </c>
      <c r="BB370" s="2">
        <f>AW370</f>
        <v>0</v>
      </c>
      <c r="BC370" s="2">
        <f>AX370</f>
        <v>0</v>
      </c>
      <c r="BD370" s="147">
        <f>AY370</f>
        <v>0</v>
      </c>
      <c r="BE370" s="3">
        <f>EK370</f>
        <v>0.18737118231216038</v>
      </c>
      <c r="BF370" s="188">
        <f>BA370/CV370*1000</f>
        <v>0</v>
      </c>
      <c r="BG370" s="2">
        <f>BB370/CV370*1000</f>
        <v>0</v>
      </c>
      <c r="BH370" s="2">
        <f>BC370/CV370*1000</f>
        <v>0</v>
      </c>
      <c r="BI370" s="147">
        <f>BD370/CV370*1000</f>
        <v>0</v>
      </c>
      <c r="BJ370" s="3"/>
      <c r="BK370" s="21">
        <v>5301</v>
      </c>
      <c r="BL370" s="3">
        <v>5292</v>
      </c>
      <c r="BM370" s="2">
        <v>9</v>
      </c>
      <c r="BN370" s="2">
        <v>9</v>
      </c>
      <c r="BO370" s="45"/>
      <c r="BP370" s="2">
        <f>BN370+BO370</f>
        <v>9</v>
      </c>
      <c r="BQ370" s="2">
        <f>BM370/BL370*1000</f>
        <v>1.7006802721088434</v>
      </c>
      <c r="BR370" s="2">
        <f>BP370/BL370*1000</f>
        <v>1.7006802721088434</v>
      </c>
      <c r="BS370" s="2"/>
      <c r="BT370" s="7">
        <v>5331</v>
      </c>
      <c r="BU370" s="3">
        <v>5331</v>
      </c>
      <c r="BV370" s="2">
        <f>BT370-BU370</f>
        <v>0</v>
      </c>
      <c r="BW370" s="2">
        <v>0</v>
      </c>
      <c r="BX370" s="61"/>
      <c r="BY370" s="2">
        <f>BW370+BX370</f>
        <v>0</v>
      </c>
      <c r="BZ370" s="2">
        <f>BV370/BU370*1000</f>
        <v>0</v>
      </c>
      <c r="CA370" s="2">
        <f>BY370/BU370*1000</f>
        <v>0</v>
      </c>
      <c r="CB370" s="2"/>
      <c r="CC370" s="105">
        <v>5373</v>
      </c>
      <c r="CD370" s="3">
        <v>5377</v>
      </c>
      <c r="CE370" s="2">
        <f>CC370-CD370</f>
        <v>-4</v>
      </c>
      <c r="CF370" s="2">
        <v>-4</v>
      </c>
      <c r="CG370" s="61"/>
      <c r="CH370" s="2">
        <f>CF370+CG370</f>
        <v>-4</v>
      </c>
      <c r="CI370" s="2">
        <f>CE370/CD370*1000</f>
        <v>-0.74390924307234518</v>
      </c>
      <c r="CJ370" s="2">
        <f>CH370/CD370*1000</f>
        <v>-0.74390924307234518</v>
      </c>
      <c r="CK370" s="2"/>
      <c r="CL370" s="105">
        <v>5328</v>
      </c>
      <c r="CM370" s="3">
        <v>5328</v>
      </c>
      <c r="CN370" s="2">
        <f>CL370-CM370</f>
        <v>0</v>
      </c>
      <c r="CO370" s="2">
        <f>CN370</f>
        <v>0</v>
      </c>
      <c r="CP370" s="61"/>
      <c r="CQ370" s="2">
        <f>CO370+CP370</f>
        <v>0</v>
      </c>
      <c r="CR370" s="2">
        <f>CN370/CM370*1000</f>
        <v>0</v>
      </c>
      <c r="CS370" s="2">
        <f>CQ370/CM370*1000</f>
        <v>0</v>
      </c>
      <c r="CT370" s="2"/>
      <c r="CU370" s="132">
        <v>5338</v>
      </c>
      <c r="CV370" s="3">
        <v>5337</v>
      </c>
      <c r="CW370" s="2">
        <f>CU370-CV370</f>
        <v>1</v>
      </c>
      <c r="CX370" s="2">
        <f>CW370</f>
        <v>1</v>
      </c>
      <c r="CY370" s="61"/>
      <c r="CZ370" s="2">
        <f>CX370+CY370</f>
        <v>1</v>
      </c>
      <c r="DA370" s="2">
        <f>CW370/CV370*1000</f>
        <v>0.18737118231216038</v>
      </c>
      <c r="DB370" s="2">
        <f>CZ370/CV370*1000</f>
        <v>0.18737118231216038</v>
      </c>
      <c r="DC370" s="2"/>
      <c r="DD370" s="132">
        <v>5315</v>
      </c>
      <c r="DE370" s="3">
        <v>5309</v>
      </c>
      <c r="DF370" s="2">
        <f>DD370-DE370</f>
        <v>6</v>
      </c>
      <c r="DG370" s="2">
        <f>DF370</f>
        <v>6</v>
      </c>
      <c r="DH370" s="61"/>
      <c r="DI370" s="2">
        <f>DG370+DH370</f>
        <v>6</v>
      </c>
      <c r="DJ370" s="2">
        <f>DF370/DE370*1000</f>
        <v>1.1301563382934641</v>
      </c>
      <c r="DK370" s="2">
        <f>DI370/DE370*1000</f>
        <v>1.1301563382934641</v>
      </c>
      <c r="DL370" s="2"/>
      <c r="DM370" s="132">
        <v>5307</v>
      </c>
      <c r="DN370" s="2">
        <v>5308</v>
      </c>
      <c r="DO370" s="3">
        <f>DM370-DN370</f>
        <v>-1</v>
      </c>
      <c r="DP370" s="3">
        <f>DO370/DN370*1000</f>
        <v>-0.18839487565938207</v>
      </c>
      <c r="DQ370" s="2"/>
      <c r="DR370" s="132">
        <v>5304</v>
      </c>
      <c r="DS370" s="2">
        <v>5302</v>
      </c>
      <c r="DT370" s="3">
        <f>DR370-DS370</f>
        <v>2</v>
      </c>
      <c r="DU370" s="3">
        <f>DT370/DS370*1000</f>
        <v>0.37721614485099964</v>
      </c>
      <c r="DV370" s="2"/>
      <c r="DW370" s="2"/>
      <c r="DX370" s="77">
        <f>BP370</f>
        <v>9</v>
      </c>
      <c r="DY370" s="83">
        <f>BY370</f>
        <v>0</v>
      </c>
      <c r="DZ370" s="83">
        <f>CH370</f>
        <v>-4</v>
      </c>
      <c r="EA370" s="81">
        <f>CQ370</f>
        <v>0</v>
      </c>
      <c r="EB370" s="81">
        <f>CZ370</f>
        <v>1</v>
      </c>
      <c r="EC370" s="81">
        <f>DI370</f>
        <v>6</v>
      </c>
      <c r="ED370" s="81">
        <f>DO370</f>
        <v>-1</v>
      </c>
      <c r="EE370" s="81">
        <f>DT370</f>
        <v>2</v>
      </c>
      <c r="EF370" s="2"/>
      <c r="EG370" s="77">
        <f>DX370/BL370*1000</f>
        <v>1.7006802721088434</v>
      </c>
      <c r="EH370" s="83">
        <f>DY370/BU370*1000</f>
        <v>0</v>
      </c>
      <c r="EI370" s="83">
        <f>DZ370/CD370*1000</f>
        <v>-0.74390924307234518</v>
      </c>
      <c r="EJ370" s="81">
        <f>EA370/CM370*1000</f>
        <v>0</v>
      </c>
      <c r="EK370" s="81">
        <f>EB370/CV370*1000</f>
        <v>0.18737118231216038</v>
      </c>
      <c r="EL370" s="81">
        <f>EC370/DN370*1000</f>
        <v>1.1303692539562924</v>
      </c>
      <c r="EM370" s="81">
        <f>ED370/DN370*1000</f>
        <v>-0.18839487565938207</v>
      </c>
      <c r="EN370" s="81">
        <f>EE370/DS370*1000</f>
        <v>0.37721614485099964</v>
      </c>
      <c r="EO370" s="2"/>
      <c r="EP370" s="83">
        <f>DY370-DX370</f>
        <v>-9</v>
      </c>
      <c r="EQ370" s="83">
        <f>DZ370-DY370</f>
        <v>-4</v>
      </c>
      <c r="ER370" s="83">
        <f>EA370-DZ370</f>
        <v>4</v>
      </c>
      <c r="ES370" s="83">
        <f>EB370-EA370</f>
        <v>1</v>
      </c>
      <c r="ET370" s="83">
        <f>EC370-EB370</f>
        <v>5</v>
      </c>
      <c r="EU370" s="83">
        <f>ED370-EC370</f>
        <v>-7</v>
      </c>
      <c r="EV370" s="83">
        <f>EE370-ED370</f>
        <v>3</v>
      </c>
      <c r="EW370" s="2">
        <f>EU370+EV370</f>
        <v>-4</v>
      </c>
      <c r="EX370" s="2">
        <f>SUM(ES370:EV370)</f>
        <v>2</v>
      </c>
      <c r="EY370" s="54"/>
      <c r="EZ370" s="77">
        <f>BR370</f>
        <v>1.7006802721088434</v>
      </c>
      <c r="FA370" s="83">
        <f>CA370</f>
        <v>0</v>
      </c>
      <c r="FB370" s="83">
        <f>CJ370</f>
        <v>-0.74390924307234518</v>
      </c>
      <c r="FC370" s="81">
        <f>CS370</f>
        <v>0</v>
      </c>
      <c r="FD370" s="83">
        <f>DB370</f>
        <v>0.18737118231216038</v>
      </c>
      <c r="FE370" s="83">
        <f>DP370</f>
        <v>-0.18839487565938207</v>
      </c>
      <c r="FF370" s="83">
        <f>DP370</f>
        <v>-0.18839487565938207</v>
      </c>
      <c r="FG370" s="83">
        <f>DU370</f>
        <v>0.37721614485099964</v>
      </c>
      <c r="FH370" s="2">
        <f>EW370/DE370*1000</f>
        <v>-0.75343755886230934</v>
      </c>
      <c r="FI370" s="2">
        <f>EX370/CM370*1000</f>
        <v>0.37537537537537535</v>
      </c>
      <c r="FJ370" s="2"/>
      <c r="FK370" s="3">
        <f>EE370</f>
        <v>2</v>
      </c>
    </row>
    <row r="371" spans="1:167" ht="12" customHeight="1" x14ac:dyDescent="0.25">
      <c r="A371" s="2">
        <v>3</v>
      </c>
      <c r="B371" s="10" t="s">
        <v>151</v>
      </c>
      <c r="C371" s="197">
        <v>53053</v>
      </c>
      <c r="D371" s="10"/>
      <c r="E371" s="2" t="s">
        <v>550</v>
      </c>
      <c r="F371" s="33"/>
      <c r="G371" s="33"/>
      <c r="H371" s="33"/>
      <c r="I371" s="33"/>
      <c r="J371" s="33"/>
      <c r="K371" s="33"/>
      <c r="L371" s="33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61"/>
      <c r="X371" s="45"/>
      <c r="Y371" s="3">
        <v>43</v>
      </c>
      <c r="Z371" s="147">
        <v>27</v>
      </c>
      <c r="AA371" s="3">
        <f>SUM(Y371:Z371)</f>
        <v>70</v>
      </c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188">
        <f>AV371</f>
        <v>0</v>
      </c>
      <c r="BB371" s="2">
        <f>AW371</f>
        <v>0</v>
      </c>
      <c r="BC371" s="2">
        <f>AX371</f>
        <v>0</v>
      </c>
      <c r="BD371" s="147">
        <f>AY371</f>
        <v>0</v>
      </c>
      <c r="BE371" s="3">
        <f>EK371</f>
        <v>2.658536328054943</v>
      </c>
      <c r="BF371" s="188">
        <f>BA371/CV371*1000</f>
        <v>0</v>
      </c>
      <c r="BG371" s="2">
        <f>BB371/CV371*1000</f>
        <v>0</v>
      </c>
      <c r="BH371" s="2">
        <f>BC371/CV371*1000</f>
        <v>0</v>
      </c>
      <c r="BI371" s="147">
        <f>BD371/CV371*1000</f>
        <v>0</v>
      </c>
      <c r="BJ371" s="3"/>
      <c r="BK371" s="21">
        <v>93366</v>
      </c>
      <c r="BL371" s="3">
        <v>92909</v>
      </c>
      <c r="BM371" s="2">
        <v>457</v>
      </c>
      <c r="BN371" s="2">
        <v>457</v>
      </c>
      <c r="BO371" s="45"/>
      <c r="BP371" s="2">
        <f>BN371+BO371</f>
        <v>457</v>
      </c>
      <c r="BQ371" s="2">
        <f>BM371/BL371*1000</f>
        <v>4.9187915056668352</v>
      </c>
      <c r="BR371" s="2">
        <f>BP371/BL371*1000</f>
        <v>4.9187915056668352</v>
      </c>
      <c r="BS371" s="2"/>
      <c r="BT371" s="7">
        <v>94128</v>
      </c>
      <c r="BU371" s="3">
        <v>93654</v>
      </c>
      <c r="BV371" s="2">
        <f>BT371-BU371</f>
        <v>474</v>
      </c>
      <c r="BW371" s="2">
        <v>474</v>
      </c>
      <c r="BX371" s="61"/>
      <c r="BY371" s="2">
        <f>BW371+BX371</f>
        <v>474</v>
      </c>
      <c r="BZ371" s="2">
        <f>BV371/BU371*1000</f>
        <v>5.0611826510346596</v>
      </c>
      <c r="CA371" s="2">
        <f>BY371/BU371*1000</f>
        <v>5.0611826510346596</v>
      </c>
      <c r="CB371" s="2"/>
      <c r="CC371" s="105">
        <v>95237</v>
      </c>
      <c r="CD371" s="3">
        <v>94855</v>
      </c>
      <c r="CE371" s="2">
        <f>CC371-CD371</f>
        <v>382</v>
      </c>
      <c r="CF371" s="2">
        <v>382</v>
      </c>
      <c r="CG371" s="61"/>
      <c r="CH371" s="2">
        <f>CF371+CG371</f>
        <v>382</v>
      </c>
      <c r="CI371" s="2">
        <f>CE371/CD371*1000</f>
        <v>4.0271994096252177</v>
      </c>
      <c r="CJ371" s="2">
        <f>CH371/CD371*1000</f>
        <v>4.0271994096252177</v>
      </c>
      <c r="CK371" s="2"/>
      <c r="CL371" s="105">
        <v>95303</v>
      </c>
      <c r="CM371" s="3">
        <v>95049</v>
      </c>
      <c r="CN371" s="2">
        <f>CL371-CM371</f>
        <v>254</v>
      </c>
      <c r="CO371" s="2">
        <f>CN371</f>
        <v>254</v>
      </c>
      <c r="CP371" s="61"/>
      <c r="CQ371" s="2">
        <f>CO371+CP371</f>
        <v>254</v>
      </c>
      <c r="CR371" s="2">
        <f>CN371/CM371*1000</f>
        <v>2.6723058632915651</v>
      </c>
      <c r="CS371" s="2">
        <f>CQ371/CM371*1000</f>
        <v>2.6723058632915651</v>
      </c>
      <c r="CT371" s="2"/>
      <c r="CU371" s="132">
        <v>95041</v>
      </c>
      <c r="CV371" s="3">
        <v>94789</v>
      </c>
      <c r="CW371" s="2">
        <f>CU371-CV371</f>
        <v>252</v>
      </c>
      <c r="CX371" s="2">
        <f>CW371</f>
        <v>252</v>
      </c>
      <c r="CY371" s="61"/>
      <c r="CZ371" s="2">
        <f>CX371+CY371</f>
        <v>252</v>
      </c>
      <c r="DA371" s="2">
        <f>CW371/CV371*1000</f>
        <v>2.658536328054943</v>
      </c>
      <c r="DB371" s="2">
        <f>CZ371/CV371*1000</f>
        <v>2.658536328054943</v>
      </c>
      <c r="DC371" s="2"/>
      <c r="DD371" s="132">
        <v>95314</v>
      </c>
      <c r="DE371" s="3">
        <v>94957</v>
      </c>
      <c r="DF371" s="2">
        <f>DD371-DE371</f>
        <v>357</v>
      </c>
      <c r="DG371" s="2">
        <f>DF371</f>
        <v>357</v>
      </c>
      <c r="DH371" s="61"/>
      <c r="DI371" s="2">
        <f>DG371+DH371</f>
        <v>357</v>
      </c>
      <c r="DJ371" s="2">
        <f>DF371/DE371*1000</f>
        <v>3.7595964489189844</v>
      </c>
      <c r="DK371" s="2">
        <f>DI371/DE371*1000</f>
        <v>3.7595964489189844</v>
      </c>
      <c r="DL371" s="2"/>
      <c r="DM371" s="132">
        <v>95351</v>
      </c>
      <c r="DN371" s="2">
        <v>95230</v>
      </c>
      <c r="DO371" s="3">
        <f>DM371-DN371</f>
        <v>121</v>
      </c>
      <c r="DP371" s="3">
        <f>DO371/DN371*1000</f>
        <v>1.2706080016801429</v>
      </c>
      <c r="DQ371" s="2"/>
      <c r="DR371" s="132">
        <v>95295</v>
      </c>
      <c r="DS371" s="2">
        <v>95163</v>
      </c>
      <c r="DT371" s="3">
        <f>DR371-DS371</f>
        <v>132</v>
      </c>
      <c r="DU371" s="3">
        <f>DT371/DS371*1000</f>
        <v>1.3870937234009015</v>
      </c>
      <c r="DV371" s="2"/>
      <c r="DW371" s="2"/>
      <c r="DX371" s="77">
        <f>BP371</f>
        <v>457</v>
      </c>
      <c r="DY371" s="83">
        <f>BY371</f>
        <v>474</v>
      </c>
      <c r="DZ371" s="83">
        <f>CH371</f>
        <v>382</v>
      </c>
      <c r="EA371" s="81">
        <f>CQ371</f>
        <v>254</v>
      </c>
      <c r="EB371" s="81">
        <f>CZ371</f>
        <v>252</v>
      </c>
      <c r="EC371" s="81">
        <f>DI371</f>
        <v>357</v>
      </c>
      <c r="ED371" s="81">
        <f>DO371</f>
        <v>121</v>
      </c>
      <c r="EE371" s="81">
        <f>DT371</f>
        <v>132</v>
      </c>
      <c r="EF371" s="2"/>
      <c r="EG371" s="77">
        <f>DX371/BL371*1000</f>
        <v>4.9187915056668352</v>
      </c>
      <c r="EH371" s="83">
        <f>DY371/BU371*1000</f>
        <v>5.0611826510346596</v>
      </c>
      <c r="EI371" s="83">
        <f>DZ371/CD371*1000</f>
        <v>4.0271994096252177</v>
      </c>
      <c r="EJ371" s="81">
        <f>EA371/CM371*1000</f>
        <v>2.6723058632915651</v>
      </c>
      <c r="EK371" s="81">
        <f>EB371/CV371*1000</f>
        <v>2.658536328054943</v>
      </c>
      <c r="EL371" s="81">
        <f>EC371/DN371*1000</f>
        <v>3.7488186495852149</v>
      </c>
      <c r="EM371" s="81">
        <f>ED371/DN371*1000</f>
        <v>1.2706080016801429</v>
      </c>
      <c r="EN371" s="81">
        <f>EE371/DS371*1000</f>
        <v>1.3870937234009015</v>
      </c>
      <c r="EO371" s="2"/>
      <c r="EP371" s="83">
        <f>DY371-DX371</f>
        <v>17</v>
      </c>
      <c r="EQ371" s="83">
        <f>DZ371-DY371</f>
        <v>-92</v>
      </c>
      <c r="ER371" s="83">
        <f>EA371-DZ371</f>
        <v>-128</v>
      </c>
      <c r="ES371" s="83">
        <f>EB371-EA371</f>
        <v>-2</v>
      </c>
      <c r="ET371" s="83">
        <f>EC371-EB371</f>
        <v>105</v>
      </c>
      <c r="EU371" s="83">
        <f>ED371-EC371</f>
        <v>-236</v>
      </c>
      <c r="EV371" s="83">
        <f>EE371-ED371</f>
        <v>11</v>
      </c>
      <c r="EW371" s="2">
        <f>EU371+EV371</f>
        <v>-225</v>
      </c>
      <c r="EX371" s="2">
        <f>SUM(ES371:EV371)</f>
        <v>-122</v>
      </c>
      <c r="EY371" s="54"/>
      <c r="EZ371" s="77">
        <f>BR371</f>
        <v>4.9187915056668352</v>
      </c>
      <c r="FA371" s="83">
        <f>CA371</f>
        <v>5.0611826510346596</v>
      </c>
      <c r="FB371" s="83">
        <f>CJ371</f>
        <v>4.0271994096252177</v>
      </c>
      <c r="FC371" s="81">
        <f>CS371</f>
        <v>2.6723058632915651</v>
      </c>
      <c r="FD371" s="83">
        <f>DB371</f>
        <v>2.658536328054943</v>
      </c>
      <c r="FE371" s="83">
        <f>DP371</f>
        <v>1.2706080016801429</v>
      </c>
      <c r="FF371" s="83">
        <f>DP371</f>
        <v>1.2706080016801429</v>
      </c>
      <c r="FG371" s="83">
        <f>DU371</f>
        <v>1.3870937234009015</v>
      </c>
      <c r="FH371" s="2">
        <f>EW371/DE371*1000</f>
        <v>-2.3694935602430576</v>
      </c>
      <c r="FI371" s="2">
        <f>EX371/CM371*1000</f>
        <v>-1.2835484855179962</v>
      </c>
      <c r="FJ371" s="2"/>
      <c r="FK371" s="3">
        <f>EE371</f>
        <v>132</v>
      </c>
    </row>
    <row r="372" spans="1:167" ht="12" customHeight="1" x14ac:dyDescent="0.25">
      <c r="A372" s="2">
        <v>3</v>
      </c>
      <c r="B372" s="10" t="s">
        <v>151</v>
      </c>
      <c r="C372" s="197">
        <v>57095</v>
      </c>
      <c r="D372" s="10"/>
      <c r="E372" s="2" t="s">
        <v>551</v>
      </c>
      <c r="F372" s="33"/>
      <c r="G372" s="33"/>
      <c r="H372" s="33"/>
      <c r="I372" s="33"/>
      <c r="J372" s="33"/>
      <c r="K372" s="33"/>
      <c r="L372" s="33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61"/>
      <c r="X372" s="45"/>
      <c r="Y372" s="3">
        <v>4</v>
      </c>
      <c r="Z372" s="147">
        <v>4</v>
      </c>
      <c r="AA372" s="3">
        <f>SUM(Y372:Z372)</f>
        <v>8</v>
      </c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188">
        <f>AV372</f>
        <v>0</v>
      </c>
      <c r="BB372" s="2">
        <f>AW372</f>
        <v>0</v>
      </c>
      <c r="BC372" s="2">
        <f>AX372</f>
        <v>0</v>
      </c>
      <c r="BD372" s="147">
        <f>AY372</f>
        <v>0</v>
      </c>
      <c r="BE372" s="3">
        <f>EK372</f>
        <v>0.80840743734842357</v>
      </c>
      <c r="BF372" s="188">
        <f>BA372/CV372*1000</f>
        <v>0</v>
      </c>
      <c r="BG372" s="2">
        <f>BB372/CV372*1000</f>
        <v>0</v>
      </c>
      <c r="BH372" s="2">
        <f>BC372/CV372*1000</f>
        <v>0</v>
      </c>
      <c r="BI372" s="147">
        <f>BD372/CV372*1000</f>
        <v>0</v>
      </c>
      <c r="BJ372" s="3"/>
      <c r="BK372" s="21">
        <v>3585</v>
      </c>
      <c r="BL372" s="3">
        <v>3578</v>
      </c>
      <c r="BM372" s="2">
        <v>7</v>
      </c>
      <c r="BN372" s="2">
        <v>7</v>
      </c>
      <c r="BO372" s="45"/>
      <c r="BP372" s="2">
        <f>BN372+BO372</f>
        <v>7</v>
      </c>
      <c r="BQ372" s="2">
        <f>BM372/BL372*1000</f>
        <v>1.9564002235885969</v>
      </c>
      <c r="BR372" s="2">
        <f>BP372/BL372*1000</f>
        <v>1.9564002235885969</v>
      </c>
      <c r="BS372" s="2"/>
      <c r="BT372" s="7">
        <v>3580</v>
      </c>
      <c r="BU372" s="3">
        <v>3577</v>
      </c>
      <c r="BV372" s="2">
        <f>BT372-BU372</f>
        <v>3</v>
      </c>
      <c r="BW372" s="2">
        <v>3</v>
      </c>
      <c r="BX372" s="61"/>
      <c r="BY372" s="2">
        <f>BW372+BX372</f>
        <v>3</v>
      </c>
      <c r="BZ372" s="2">
        <f>BV372/BU372*1000</f>
        <v>0.83869164103997762</v>
      </c>
      <c r="CA372" s="2">
        <f>BY372/BU372*1000</f>
        <v>0.83869164103997762</v>
      </c>
      <c r="CB372" s="2"/>
      <c r="CC372" s="105">
        <v>3626</v>
      </c>
      <c r="CD372" s="3">
        <v>3629</v>
      </c>
      <c r="CE372" s="2">
        <f>CC372-CD372</f>
        <v>-3</v>
      </c>
      <c r="CF372" s="2">
        <v>-3</v>
      </c>
      <c r="CG372" s="61"/>
      <c r="CH372" s="2">
        <f>CF372+CG372</f>
        <v>-3</v>
      </c>
      <c r="CI372" s="2">
        <f>CE372/CD372*1000</f>
        <v>-0.82667401488013226</v>
      </c>
      <c r="CJ372" s="2">
        <f>CH372/CD372*1000</f>
        <v>-0.82667401488013226</v>
      </c>
      <c r="CK372" s="2"/>
      <c r="CL372" s="105">
        <v>3717</v>
      </c>
      <c r="CM372" s="3">
        <v>3716</v>
      </c>
      <c r="CN372" s="2">
        <f>CL372-CM372</f>
        <v>1</v>
      </c>
      <c r="CO372" s="2">
        <f>CN372</f>
        <v>1</v>
      </c>
      <c r="CP372" s="61"/>
      <c r="CQ372" s="2">
        <f>CO372+CP372</f>
        <v>1</v>
      </c>
      <c r="CR372" s="2">
        <f>CN372/CM372*1000</f>
        <v>0.26910656620021528</v>
      </c>
      <c r="CS372" s="2">
        <f>CQ372/CM372*1000</f>
        <v>0.26910656620021528</v>
      </c>
      <c r="CT372" s="2"/>
      <c r="CU372" s="132">
        <v>3714</v>
      </c>
      <c r="CV372" s="3">
        <v>3711</v>
      </c>
      <c r="CW372" s="2">
        <f>CU372-CV372</f>
        <v>3</v>
      </c>
      <c r="CX372" s="2">
        <f>CW372</f>
        <v>3</v>
      </c>
      <c r="CY372" s="61"/>
      <c r="CZ372" s="2">
        <f>CX372+CY372</f>
        <v>3</v>
      </c>
      <c r="DA372" s="2">
        <f>CW372/CV372*1000</f>
        <v>0.80840743734842357</v>
      </c>
      <c r="DB372" s="2">
        <f>CZ372/CV372*1000</f>
        <v>0.80840743734842357</v>
      </c>
      <c r="DC372" s="2"/>
      <c r="DD372" s="132">
        <v>3721</v>
      </c>
      <c r="DE372" s="3">
        <v>3729</v>
      </c>
      <c r="DF372" s="2">
        <f>DD372-DE372</f>
        <v>-8</v>
      </c>
      <c r="DG372" s="2">
        <f>DF372</f>
        <v>-8</v>
      </c>
      <c r="DH372" s="61"/>
      <c r="DI372" s="2">
        <f>DG372+DH372</f>
        <v>-8</v>
      </c>
      <c r="DJ372" s="2">
        <f>DF372/DE372*1000</f>
        <v>-2.1453472780906409</v>
      </c>
      <c r="DK372" s="2">
        <f>DI372/DE372*1000</f>
        <v>-2.1453472780906409</v>
      </c>
      <c r="DL372" s="2"/>
      <c r="DM372" s="132">
        <v>3727</v>
      </c>
      <c r="DN372" s="2">
        <v>3719</v>
      </c>
      <c r="DO372" s="3">
        <f>DM372-DN372</f>
        <v>8</v>
      </c>
      <c r="DP372" s="3">
        <f>DO372/DN372*1000</f>
        <v>2.1511158913686477</v>
      </c>
      <c r="DQ372" s="2"/>
      <c r="DR372" s="132">
        <v>3754</v>
      </c>
      <c r="DS372" s="2">
        <v>3764</v>
      </c>
      <c r="DT372" s="3">
        <f>DR372-DS372</f>
        <v>-10</v>
      </c>
      <c r="DU372" s="3">
        <f>DT372/DS372*1000</f>
        <v>-2.656748140276302</v>
      </c>
      <c r="DV372" s="2"/>
      <c r="DW372" s="2"/>
      <c r="DX372" s="77">
        <f>BP372</f>
        <v>7</v>
      </c>
      <c r="DY372" s="83">
        <f>BY372</f>
        <v>3</v>
      </c>
      <c r="DZ372" s="83">
        <f>CH372</f>
        <v>-3</v>
      </c>
      <c r="EA372" s="81">
        <f>CQ372</f>
        <v>1</v>
      </c>
      <c r="EB372" s="81">
        <f>CZ372</f>
        <v>3</v>
      </c>
      <c r="EC372" s="81">
        <f>DI372</f>
        <v>-8</v>
      </c>
      <c r="ED372" s="81">
        <f>DO372</f>
        <v>8</v>
      </c>
      <c r="EE372" s="81">
        <f>DT372</f>
        <v>-10</v>
      </c>
      <c r="EF372" s="2"/>
      <c r="EG372" s="77">
        <f>DX372/BL372*1000</f>
        <v>1.9564002235885969</v>
      </c>
      <c r="EH372" s="83">
        <f>DY372/BU372*1000</f>
        <v>0.83869164103997762</v>
      </c>
      <c r="EI372" s="83">
        <f>DZ372/CD372*1000</f>
        <v>-0.82667401488013226</v>
      </c>
      <c r="EJ372" s="81">
        <f>EA372/CM372*1000</f>
        <v>0.26910656620021528</v>
      </c>
      <c r="EK372" s="81">
        <f>EB372/CV372*1000</f>
        <v>0.80840743734842357</v>
      </c>
      <c r="EL372" s="81">
        <f>EC372/DN372*1000</f>
        <v>-2.1511158913686477</v>
      </c>
      <c r="EM372" s="81">
        <f>ED372/DN372*1000</f>
        <v>2.1511158913686477</v>
      </c>
      <c r="EN372" s="81">
        <f>EE372/DS372*1000</f>
        <v>-2.656748140276302</v>
      </c>
      <c r="EO372" s="2"/>
      <c r="EP372" s="83">
        <f>DY372-DX372</f>
        <v>-4</v>
      </c>
      <c r="EQ372" s="83">
        <f>DZ372-DY372</f>
        <v>-6</v>
      </c>
      <c r="ER372" s="83">
        <f>EA372-DZ372</f>
        <v>4</v>
      </c>
      <c r="ES372" s="83">
        <f>EB372-EA372</f>
        <v>2</v>
      </c>
      <c r="ET372" s="83">
        <f>EC372-EB372</f>
        <v>-11</v>
      </c>
      <c r="EU372" s="83">
        <f>ED372-EC372</f>
        <v>16</v>
      </c>
      <c r="EV372" s="83">
        <f>EE372-ED372</f>
        <v>-18</v>
      </c>
      <c r="EW372" s="2">
        <f>EU372+EV372</f>
        <v>-2</v>
      </c>
      <c r="EX372" s="2">
        <f>SUM(ES372:EV372)</f>
        <v>-11</v>
      </c>
      <c r="EY372" s="54"/>
      <c r="EZ372" s="77">
        <f>BR372</f>
        <v>1.9564002235885969</v>
      </c>
      <c r="FA372" s="83">
        <f>CA372</f>
        <v>0.83869164103997762</v>
      </c>
      <c r="FB372" s="83">
        <f>CJ372</f>
        <v>-0.82667401488013226</v>
      </c>
      <c r="FC372" s="81">
        <f>CS372</f>
        <v>0.26910656620021528</v>
      </c>
      <c r="FD372" s="83">
        <f>DB372</f>
        <v>0.80840743734842357</v>
      </c>
      <c r="FE372" s="83">
        <f>DP372</f>
        <v>2.1511158913686477</v>
      </c>
      <c r="FF372" s="83">
        <f>DP372</f>
        <v>2.1511158913686477</v>
      </c>
      <c r="FG372" s="83">
        <f>DU372</f>
        <v>-2.656748140276302</v>
      </c>
      <c r="FH372" s="2">
        <f>EW372/DE372*1000</f>
        <v>-0.53633681952266021</v>
      </c>
      <c r="FI372" s="2">
        <f>EX372/CM372*1000</f>
        <v>-2.9601722282023681</v>
      </c>
      <c r="FJ372" s="2"/>
      <c r="FK372" s="3">
        <f>EE372</f>
        <v>-10</v>
      </c>
    </row>
    <row r="373" spans="1:167" ht="12" customHeight="1" x14ac:dyDescent="0.25">
      <c r="A373" s="2">
        <v>3</v>
      </c>
      <c r="B373" s="10" t="s">
        <v>151</v>
      </c>
      <c r="C373" s="197">
        <v>52048</v>
      </c>
      <c r="D373" s="10"/>
      <c r="E373" s="2" t="s">
        <v>552</v>
      </c>
      <c r="F373" s="33"/>
      <c r="G373" s="33"/>
      <c r="H373" s="33"/>
      <c r="I373" s="33"/>
      <c r="J373" s="33"/>
      <c r="K373" s="33"/>
      <c r="L373" s="33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61"/>
      <c r="X373" s="45"/>
      <c r="Y373" s="3">
        <v>22</v>
      </c>
      <c r="Z373" s="147">
        <v>4</v>
      </c>
      <c r="AA373" s="3">
        <f>SUM(Y373:Z373)</f>
        <v>26</v>
      </c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188">
        <f>AV373</f>
        <v>0</v>
      </c>
      <c r="BB373" s="2">
        <f>AW373</f>
        <v>0</v>
      </c>
      <c r="BC373" s="2">
        <f>AX373</f>
        <v>0</v>
      </c>
      <c r="BD373" s="147">
        <f>AY373</f>
        <v>0</v>
      </c>
      <c r="BE373" s="3">
        <f>EK373</f>
        <v>2.7741999405528586</v>
      </c>
      <c r="BF373" s="188">
        <f>BA373/CV373*1000</f>
        <v>0</v>
      </c>
      <c r="BG373" s="2">
        <f>BB373/CV373*1000</f>
        <v>0</v>
      </c>
      <c r="BH373" s="2">
        <f>BC373/CV373*1000</f>
        <v>0</v>
      </c>
      <c r="BI373" s="147">
        <f>BD373/CV373*1000</f>
        <v>0</v>
      </c>
      <c r="BJ373" s="3"/>
      <c r="BK373" s="21">
        <v>10152</v>
      </c>
      <c r="BL373" s="3">
        <v>10132</v>
      </c>
      <c r="BM373" s="2">
        <v>20</v>
      </c>
      <c r="BN373" s="2">
        <v>20</v>
      </c>
      <c r="BO373" s="45"/>
      <c r="BP373" s="2">
        <f>BN373+BO373</f>
        <v>20</v>
      </c>
      <c r="BQ373" s="2">
        <f>BM373/BL373*1000</f>
        <v>1.9739439399921042</v>
      </c>
      <c r="BR373" s="2">
        <f>BP373/BL373*1000</f>
        <v>1.9739439399921042</v>
      </c>
      <c r="BS373" s="2"/>
      <c r="BT373" s="7">
        <v>10174</v>
      </c>
      <c r="BU373" s="3">
        <v>10120</v>
      </c>
      <c r="BV373" s="2">
        <f>BT373-BU373</f>
        <v>54</v>
      </c>
      <c r="BW373" s="2">
        <v>54</v>
      </c>
      <c r="BX373" s="61"/>
      <c r="BY373" s="2">
        <f>BW373+BX373</f>
        <v>54</v>
      </c>
      <c r="BZ373" s="2">
        <f>BV373/BU373*1000</f>
        <v>5.3359683794466406</v>
      </c>
      <c r="CA373" s="2">
        <f>BY373/BU373*1000</f>
        <v>5.3359683794466406</v>
      </c>
      <c r="CB373" s="2"/>
      <c r="CC373" s="105">
        <v>10173</v>
      </c>
      <c r="CD373" s="3">
        <v>10146</v>
      </c>
      <c r="CE373" s="2">
        <f>CC373-CD373</f>
        <v>27</v>
      </c>
      <c r="CF373" s="2">
        <v>27</v>
      </c>
      <c r="CG373" s="61"/>
      <c r="CH373" s="2">
        <f>CF373+CG373</f>
        <v>27</v>
      </c>
      <c r="CI373" s="2">
        <f>CE373/CD373*1000</f>
        <v>2.6611472501478417</v>
      </c>
      <c r="CJ373" s="2">
        <f>CH373/CD373*1000</f>
        <v>2.6611472501478417</v>
      </c>
      <c r="CK373" s="2"/>
      <c r="CL373" s="105">
        <v>10058</v>
      </c>
      <c r="CM373" s="3">
        <v>10062</v>
      </c>
      <c r="CN373" s="2">
        <f>CL373-CM373</f>
        <v>-4</v>
      </c>
      <c r="CO373" s="2">
        <f>CN373</f>
        <v>-4</v>
      </c>
      <c r="CP373" s="61"/>
      <c r="CQ373" s="2">
        <f>CO373+CP373</f>
        <v>-4</v>
      </c>
      <c r="CR373" s="2">
        <f>CN373/CM373*1000</f>
        <v>-0.39753528125621146</v>
      </c>
      <c r="CS373" s="2">
        <f>CQ373/CM373*1000</f>
        <v>-0.39753528125621146</v>
      </c>
      <c r="CT373" s="2"/>
      <c r="CU373" s="132">
        <v>10121</v>
      </c>
      <c r="CV373" s="3">
        <v>10093</v>
      </c>
      <c r="CW373" s="2">
        <f>CU373-CV373</f>
        <v>28</v>
      </c>
      <c r="CX373" s="2">
        <f>CW373</f>
        <v>28</v>
      </c>
      <c r="CY373" s="61"/>
      <c r="CZ373" s="2">
        <f>CX373+CY373</f>
        <v>28</v>
      </c>
      <c r="DA373" s="2">
        <f>CW373/CV373*1000</f>
        <v>2.7741999405528586</v>
      </c>
      <c r="DB373" s="2">
        <f>CZ373/CV373*1000</f>
        <v>2.7741999405528586</v>
      </c>
      <c r="DC373" s="2"/>
      <c r="DD373" s="132">
        <v>10176</v>
      </c>
      <c r="DE373" s="3">
        <v>10150</v>
      </c>
      <c r="DF373" s="2">
        <f>DD373-DE373</f>
        <v>26</v>
      </c>
      <c r="DG373" s="2">
        <f>DF373</f>
        <v>26</v>
      </c>
      <c r="DH373" s="61"/>
      <c r="DI373" s="2">
        <f>DG373+DH373</f>
        <v>26</v>
      </c>
      <c r="DJ373" s="2">
        <f>DF373/DE373*1000</f>
        <v>2.5615763546798029</v>
      </c>
      <c r="DK373" s="2">
        <f>DI373/DE373*1000</f>
        <v>2.5615763546798029</v>
      </c>
      <c r="DL373" s="2"/>
      <c r="DM373" s="132">
        <v>10151</v>
      </c>
      <c r="DN373" s="2">
        <v>10136</v>
      </c>
      <c r="DO373" s="3">
        <f>DM373-DN373</f>
        <v>15</v>
      </c>
      <c r="DP373" s="3">
        <f>DO373/DN373*1000</f>
        <v>1.4798737174427783</v>
      </c>
      <c r="DQ373" s="2"/>
      <c r="DR373" s="132">
        <v>10110</v>
      </c>
      <c r="DS373" s="2">
        <v>10110</v>
      </c>
      <c r="DT373" s="3">
        <f>DR373-DS373</f>
        <v>0</v>
      </c>
      <c r="DU373" s="3">
        <f>DT373/DS373*1000</f>
        <v>0</v>
      </c>
      <c r="DV373" s="2"/>
      <c r="DW373" s="2"/>
      <c r="DX373" s="77">
        <f>BP373</f>
        <v>20</v>
      </c>
      <c r="DY373" s="83">
        <f>BY373</f>
        <v>54</v>
      </c>
      <c r="DZ373" s="83">
        <f>CH373</f>
        <v>27</v>
      </c>
      <c r="EA373" s="81">
        <f>CQ373</f>
        <v>-4</v>
      </c>
      <c r="EB373" s="81">
        <f>CZ373</f>
        <v>28</v>
      </c>
      <c r="EC373" s="81">
        <f>DI373</f>
        <v>26</v>
      </c>
      <c r="ED373" s="81">
        <f>DO373</f>
        <v>15</v>
      </c>
      <c r="EE373" s="81">
        <f>DT373</f>
        <v>0</v>
      </c>
      <c r="EF373" s="2"/>
      <c r="EG373" s="77">
        <f>DX373/BL373*1000</f>
        <v>1.9739439399921042</v>
      </c>
      <c r="EH373" s="83">
        <f>DY373/BU373*1000</f>
        <v>5.3359683794466406</v>
      </c>
      <c r="EI373" s="83">
        <f>DZ373/CD373*1000</f>
        <v>2.6611472501478417</v>
      </c>
      <c r="EJ373" s="81">
        <f>EA373/CM373*1000</f>
        <v>-0.39753528125621146</v>
      </c>
      <c r="EK373" s="81">
        <f>EB373/CV373*1000</f>
        <v>2.7741999405528586</v>
      </c>
      <c r="EL373" s="81">
        <f>EC373/DN373*1000</f>
        <v>2.5651144435674822</v>
      </c>
      <c r="EM373" s="81">
        <f>ED373/DN373*1000</f>
        <v>1.4798737174427783</v>
      </c>
      <c r="EN373" s="81">
        <f>EE373/DS373*1000</f>
        <v>0</v>
      </c>
      <c r="EO373" s="2"/>
      <c r="EP373" s="83">
        <f>DY373-DX373</f>
        <v>34</v>
      </c>
      <c r="EQ373" s="83">
        <f>DZ373-DY373</f>
        <v>-27</v>
      </c>
      <c r="ER373" s="83">
        <f>EA373-DZ373</f>
        <v>-31</v>
      </c>
      <c r="ES373" s="83">
        <f>EB373-EA373</f>
        <v>32</v>
      </c>
      <c r="ET373" s="83">
        <f>EC373-EB373</f>
        <v>-2</v>
      </c>
      <c r="EU373" s="83">
        <f>ED373-EC373</f>
        <v>-11</v>
      </c>
      <c r="EV373" s="83">
        <f>EE373-ED373</f>
        <v>-15</v>
      </c>
      <c r="EW373" s="2">
        <f>EU373+EV373</f>
        <v>-26</v>
      </c>
      <c r="EX373" s="2">
        <f>SUM(ES373:EV373)</f>
        <v>4</v>
      </c>
      <c r="EY373" s="54"/>
      <c r="EZ373" s="77">
        <f>BR373</f>
        <v>1.9739439399921042</v>
      </c>
      <c r="FA373" s="83">
        <f>CA373</f>
        <v>5.3359683794466406</v>
      </c>
      <c r="FB373" s="83">
        <f>CJ373</f>
        <v>2.6611472501478417</v>
      </c>
      <c r="FC373" s="81">
        <f>CS373</f>
        <v>-0.39753528125621146</v>
      </c>
      <c r="FD373" s="83">
        <f>DB373</f>
        <v>2.7741999405528586</v>
      </c>
      <c r="FE373" s="83">
        <f>DP373</f>
        <v>1.4798737174427783</v>
      </c>
      <c r="FF373" s="83">
        <f>DP373</f>
        <v>1.4798737174427783</v>
      </c>
      <c r="FG373" s="83">
        <f>DU373</f>
        <v>0</v>
      </c>
      <c r="FH373" s="2">
        <f>EW373/DE373*1000</f>
        <v>-2.5615763546798029</v>
      </c>
      <c r="FI373" s="2">
        <f>EX373/CM373*1000</f>
        <v>0.39753528125621146</v>
      </c>
      <c r="FJ373" s="2"/>
      <c r="FK373" s="3">
        <f>EE373</f>
        <v>0</v>
      </c>
    </row>
    <row r="374" spans="1:167" ht="12" customHeight="1" x14ac:dyDescent="0.25">
      <c r="A374" s="2">
        <v>3</v>
      </c>
      <c r="B374" s="10" t="s">
        <v>148</v>
      </c>
      <c r="C374" s="197">
        <v>25068</v>
      </c>
      <c r="D374" s="10"/>
      <c r="E374" s="2" t="s">
        <v>553</v>
      </c>
      <c r="F374" s="33"/>
      <c r="G374" s="33"/>
      <c r="H374" s="33"/>
      <c r="I374" s="33"/>
      <c r="J374" s="33"/>
      <c r="K374" s="33"/>
      <c r="L374" s="33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61"/>
      <c r="X374" s="45"/>
      <c r="Y374" s="3">
        <v>3</v>
      </c>
      <c r="Z374" s="147">
        <v>5</v>
      </c>
      <c r="AA374" s="3">
        <f>SUM(Y374:Z374)</f>
        <v>8</v>
      </c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188">
        <f>AV374</f>
        <v>0</v>
      </c>
      <c r="BB374" s="2">
        <f>AW374</f>
        <v>0</v>
      </c>
      <c r="BC374" s="2">
        <f>AX374</f>
        <v>0</v>
      </c>
      <c r="BD374" s="147">
        <f>AY374</f>
        <v>0</v>
      </c>
      <c r="BE374" s="3">
        <f>EK374</f>
        <v>1.9047619047619047</v>
      </c>
      <c r="BF374" s="188">
        <f>BA374/CV374*1000</f>
        <v>0</v>
      </c>
      <c r="BG374" s="2">
        <f>BB374/CV374*1000</f>
        <v>0</v>
      </c>
      <c r="BH374" s="2">
        <f>BC374/CV374*1000</f>
        <v>0</v>
      </c>
      <c r="BI374" s="147">
        <f>BD374/CV374*1000</f>
        <v>0</v>
      </c>
      <c r="BJ374" s="3"/>
      <c r="BK374" s="21">
        <v>6913</v>
      </c>
      <c r="BL374" s="3">
        <v>6912</v>
      </c>
      <c r="BM374" s="2">
        <v>1</v>
      </c>
      <c r="BN374" s="2">
        <v>1</v>
      </c>
      <c r="BO374" s="45"/>
      <c r="BP374" s="2">
        <f>BN374+BO374</f>
        <v>1</v>
      </c>
      <c r="BQ374" s="2">
        <f>BM374/BL374*1000</f>
        <v>0.14467592592592593</v>
      </c>
      <c r="BR374" s="2">
        <f>BP374/BL374*1000</f>
        <v>0.14467592592592593</v>
      </c>
      <c r="BS374" s="2"/>
      <c r="BT374" s="7">
        <v>7070</v>
      </c>
      <c r="BU374" s="3">
        <v>7074</v>
      </c>
      <c r="BV374" s="2">
        <f>BT374-BU374</f>
        <v>-4</v>
      </c>
      <c r="BW374" s="2">
        <v>-4</v>
      </c>
      <c r="BX374" s="61"/>
      <c r="BY374" s="2">
        <f>BW374+BX374</f>
        <v>-4</v>
      </c>
      <c r="BZ374" s="2">
        <f>BV374/BU374*1000</f>
        <v>-0.56545094713033639</v>
      </c>
      <c r="CA374" s="2">
        <f>BY374/BU374*1000</f>
        <v>-0.56545094713033639</v>
      </c>
      <c r="CB374" s="2"/>
      <c r="CC374" s="105">
        <v>7173</v>
      </c>
      <c r="CD374" s="3">
        <v>7166</v>
      </c>
      <c r="CE374" s="2">
        <f>CC374-CD374</f>
        <v>7</v>
      </c>
      <c r="CF374" s="2">
        <v>7</v>
      </c>
      <c r="CG374" s="61"/>
      <c r="CH374" s="2">
        <f>CF374+CG374</f>
        <v>7</v>
      </c>
      <c r="CI374" s="2">
        <f>CE374/CD374*1000</f>
        <v>0.97683505442366725</v>
      </c>
      <c r="CJ374" s="2">
        <f>CH374/CD374*1000</f>
        <v>0.97683505442366725</v>
      </c>
      <c r="CK374" s="2"/>
      <c r="CL374" s="105">
        <v>7323</v>
      </c>
      <c r="CM374" s="3">
        <v>7322</v>
      </c>
      <c r="CN374" s="2">
        <f>CL374-CM374</f>
        <v>1</v>
      </c>
      <c r="CO374" s="2">
        <f>CN374</f>
        <v>1</v>
      </c>
      <c r="CP374" s="61"/>
      <c r="CQ374" s="2">
        <f>CO374+CP374</f>
        <v>1</v>
      </c>
      <c r="CR374" s="2">
        <f>CN374/CM374*1000</f>
        <v>0.13657470636438129</v>
      </c>
      <c r="CS374" s="2">
        <f>CQ374/CM374*1000</f>
        <v>0.13657470636438129</v>
      </c>
      <c r="CT374" s="2"/>
      <c r="CU374" s="132">
        <v>7364</v>
      </c>
      <c r="CV374" s="3">
        <v>7350</v>
      </c>
      <c r="CW374" s="2">
        <f>CU374-CV374</f>
        <v>14</v>
      </c>
      <c r="CX374" s="2">
        <f>CW374</f>
        <v>14</v>
      </c>
      <c r="CY374" s="61"/>
      <c r="CZ374" s="2">
        <f>CX374+CY374</f>
        <v>14</v>
      </c>
      <c r="DA374" s="2">
        <f>CW374/CV374*1000</f>
        <v>1.9047619047619047</v>
      </c>
      <c r="DB374" s="2">
        <f>CZ374/CV374*1000</f>
        <v>1.9047619047619047</v>
      </c>
      <c r="DC374" s="2"/>
      <c r="DD374" s="132">
        <v>7451</v>
      </c>
      <c r="DE374" s="3">
        <v>7440</v>
      </c>
      <c r="DF374" s="2">
        <f>DD374-DE374</f>
        <v>11</v>
      </c>
      <c r="DG374" s="2">
        <f>DF374</f>
        <v>11</v>
      </c>
      <c r="DH374" s="61"/>
      <c r="DI374" s="2">
        <f>DG374+DH374</f>
        <v>11</v>
      </c>
      <c r="DJ374" s="2">
        <f>DF374/DE374*1000</f>
        <v>1.478494623655914</v>
      </c>
      <c r="DK374" s="2">
        <f>DI374/DE374*1000</f>
        <v>1.478494623655914</v>
      </c>
      <c r="DL374" s="2"/>
      <c r="DM374" s="132">
        <v>7564</v>
      </c>
      <c r="DN374" s="2">
        <v>7560</v>
      </c>
      <c r="DO374" s="3">
        <f>DM374-DN374</f>
        <v>4</v>
      </c>
      <c r="DP374" s="3">
        <f>DO374/DN374*1000</f>
        <v>0.52910052910052918</v>
      </c>
      <c r="DQ374" s="2"/>
      <c r="DR374" s="132">
        <v>7739</v>
      </c>
      <c r="DS374" s="2">
        <v>7758</v>
      </c>
      <c r="DT374" s="3">
        <f>DR374-DS374</f>
        <v>-19</v>
      </c>
      <c r="DU374" s="3">
        <f>DT374/DS374*1000</f>
        <v>-2.4490848156741425</v>
      </c>
      <c r="DV374" s="2"/>
      <c r="DW374" s="2"/>
      <c r="DX374" s="77">
        <f>BP374</f>
        <v>1</v>
      </c>
      <c r="DY374" s="83">
        <f>BY374</f>
        <v>-4</v>
      </c>
      <c r="DZ374" s="83">
        <f>CH374</f>
        <v>7</v>
      </c>
      <c r="EA374" s="81">
        <f>CQ374</f>
        <v>1</v>
      </c>
      <c r="EB374" s="81">
        <f>CZ374</f>
        <v>14</v>
      </c>
      <c r="EC374" s="81">
        <f>DI374</f>
        <v>11</v>
      </c>
      <c r="ED374" s="81">
        <f>DO374</f>
        <v>4</v>
      </c>
      <c r="EE374" s="81">
        <f>DT374</f>
        <v>-19</v>
      </c>
      <c r="EF374" s="2"/>
      <c r="EG374" s="77">
        <f>DX374/BL374*1000</f>
        <v>0.14467592592592593</v>
      </c>
      <c r="EH374" s="83">
        <f>DY374/BU374*1000</f>
        <v>-0.56545094713033639</v>
      </c>
      <c r="EI374" s="83">
        <f>DZ374/CD374*1000</f>
        <v>0.97683505442366725</v>
      </c>
      <c r="EJ374" s="81">
        <f>EA374/CM374*1000</f>
        <v>0.13657470636438129</v>
      </c>
      <c r="EK374" s="81">
        <f>EB374/CV374*1000</f>
        <v>1.9047619047619047</v>
      </c>
      <c r="EL374" s="81">
        <f>EC374/DN374*1000</f>
        <v>1.4550264550264549</v>
      </c>
      <c r="EM374" s="81">
        <f>ED374/DN374*1000</f>
        <v>0.52910052910052918</v>
      </c>
      <c r="EN374" s="81">
        <f>EE374/DS374*1000</f>
        <v>-2.4490848156741425</v>
      </c>
      <c r="EO374" s="2"/>
      <c r="EP374" s="83">
        <f>DY374-DX374</f>
        <v>-5</v>
      </c>
      <c r="EQ374" s="83">
        <f>DZ374-DY374</f>
        <v>11</v>
      </c>
      <c r="ER374" s="83">
        <f>EA374-DZ374</f>
        <v>-6</v>
      </c>
      <c r="ES374" s="83">
        <f>EB374-EA374</f>
        <v>13</v>
      </c>
      <c r="ET374" s="83">
        <f>EC374-EB374</f>
        <v>-3</v>
      </c>
      <c r="EU374" s="83">
        <f>ED374-EC374</f>
        <v>-7</v>
      </c>
      <c r="EV374" s="83">
        <f>EE374-ED374</f>
        <v>-23</v>
      </c>
      <c r="EW374" s="2">
        <f>EU374+EV374</f>
        <v>-30</v>
      </c>
      <c r="EX374" s="2">
        <f>SUM(ES374:EV374)</f>
        <v>-20</v>
      </c>
      <c r="EY374" s="54"/>
      <c r="EZ374" s="77">
        <f>BR374</f>
        <v>0.14467592592592593</v>
      </c>
      <c r="FA374" s="83">
        <f>CA374</f>
        <v>-0.56545094713033639</v>
      </c>
      <c r="FB374" s="83">
        <f>CJ374</f>
        <v>0.97683505442366725</v>
      </c>
      <c r="FC374" s="81">
        <f>CS374</f>
        <v>0.13657470636438129</v>
      </c>
      <c r="FD374" s="83">
        <f>DB374</f>
        <v>1.9047619047619047</v>
      </c>
      <c r="FE374" s="83">
        <f>DP374</f>
        <v>0.52910052910052918</v>
      </c>
      <c r="FF374" s="83">
        <f>DP374</f>
        <v>0.52910052910052918</v>
      </c>
      <c r="FG374" s="83">
        <f>DU374</f>
        <v>-2.4490848156741425</v>
      </c>
      <c r="FH374" s="2">
        <f>EW374/DE374*1000</f>
        <v>-4.032258064516129</v>
      </c>
      <c r="FI374" s="2">
        <f>EX374/CM374*1000</f>
        <v>-2.7314941272876263</v>
      </c>
      <c r="FJ374" s="2"/>
      <c r="FK374" s="3">
        <f>EE374</f>
        <v>-19</v>
      </c>
    </row>
    <row r="375" spans="1:167" ht="12" customHeight="1" x14ac:dyDescent="0.25">
      <c r="A375" s="2">
        <v>1</v>
      </c>
      <c r="B375" s="10" t="s">
        <v>149</v>
      </c>
      <c r="C375" s="197">
        <v>36012</v>
      </c>
      <c r="D375" s="10"/>
      <c r="E375" s="2" t="s">
        <v>554</v>
      </c>
      <c r="F375" s="33"/>
      <c r="G375" s="33"/>
      <c r="H375" s="33"/>
      <c r="I375" s="33"/>
      <c r="J375" s="33"/>
      <c r="K375" s="33"/>
      <c r="L375" s="33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61"/>
      <c r="X375" s="45"/>
      <c r="Y375" s="3">
        <v>11</v>
      </c>
      <c r="Z375" s="147">
        <v>6</v>
      </c>
      <c r="AA375" s="3">
        <f>SUM(Y375:Z375)</f>
        <v>17</v>
      </c>
      <c r="AB375" s="184"/>
      <c r="AC375" s="184"/>
      <c r="AD375" s="184"/>
      <c r="AE375" s="184"/>
      <c r="AF375" s="184"/>
      <c r="AG375" s="184"/>
      <c r="AH375" s="184"/>
      <c r="AI375" s="184"/>
      <c r="AJ375" s="184"/>
      <c r="AK375" s="184">
        <v>16</v>
      </c>
      <c r="AL375" s="184"/>
      <c r="AM375" s="184"/>
      <c r="AN375" s="184"/>
      <c r="AO375" s="184"/>
      <c r="AP375" s="184"/>
      <c r="AQ375" s="184"/>
      <c r="AR375" s="184"/>
      <c r="AS375" s="184"/>
      <c r="AT375" s="184"/>
      <c r="AU375" s="3">
        <f>SUM(AB375:AT375)</f>
        <v>16</v>
      </c>
      <c r="AV375" s="184">
        <f>SUM(AB375:AJ375)</f>
        <v>0</v>
      </c>
      <c r="AW375" s="184">
        <f>SUM(AK375:AL375)</f>
        <v>16</v>
      </c>
      <c r="AX375" s="184">
        <f>SUM(AM375:AT375)</f>
        <v>0</v>
      </c>
      <c r="AY375" s="3">
        <f>SUM(AV375:AX375)</f>
        <v>16</v>
      </c>
      <c r="AZ375" s="3"/>
      <c r="BA375" s="2">
        <f>AV375</f>
        <v>0</v>
      </c>
      <c r="BB375" s="2">
        <f>AW375</f>
        <v>16</v>
      </c>
      <c r="BC375" s="2">
        <f>AX375</f>
        <v>0</v>
      </c>
      <c r="BD375" s="3">
        <f>AY375</f>
        <v>16</v>
      </c>
      <c r="BE375" s="3">
        <f>EK375</f>
        <v>3.6616623947272062</v>
      </c>
      <c r="BF375" s="2">
        <f>BA375/CV375*1000</f>
        <v>0</v>
      </c>
      <c r="BG375" s="2">
        <f>BB375/CV375*1000</f>
        <v>1.4646649578908824</v>
      </c>
      <c r="BH375" s="2">
        <f>BC375/CV375*1000</f>
        <v>0</v>
      </c>
      <c r="BI375" s="3">
        <f>BD375/CV375*1000</f>
        <v>1.4646649578908824</v>
      </c>
      <c r="BJ375" s="3"/>
      <c r="BK375" s="21">
        <v>10937</v>
      </c>
      <c r="BL375" s="3">
        <v>10918</v>
      </c>
      <c r="BM375" s="2">
        <v>19</v>
      </c>
      <c r="BN375" s="2">
        <v>19</v>
      </c>
      <c r="BO375" s="45"/>
      <c r="BP375" s="2">
        <f>BN375+BO375</f>
        <v>19</v>
      </c>
      <c r="BQ375" s="2">
        <f>BM375/BL375*1000</f>
        <v>1.740245466202601</v>
      </c>
      <c r="BR375" s="2">
        <f>BP375/BL375*1000</f>
        <v>1.740245466202601</v>
      </c>
      <c r="BS375" s="2"/>
      <c r="BT375" s="7">
        <v>11008</v>
      </c>
      <c r="BU375" s="3">
        <v>10975</v>
      </c>
      <c r="BV375" s="2">
        <f>BT375-BU375</f>
        <v>33</v>
      </c>
      <c r="BW375" s="2">
        <v>33</v>
      </c>
      <c r="BX375" s="61"/>
      <c r="BY375" s="2">
        <f>BW375+BX375</f>
        <v>33</v>
      </c>
      <c r="BZ375" s="2">
        <f>BV375/BU375*1000</f>
        <v>3.0068337129840548</v>
      </c>
      <c r="CA375" s="2">
        <f>BY375/BU375*1000</f>
        <v>3.0068337129840548</v>
      </c>
      <c r="CB375" s="2"/>
      <c r="CC375" s="105">
        <v>10985</v>
      </c>
      <c r="CD375" s="3">
        <v>10958</v>
      </c>
      <c r="CE375" s="2">
        <f>CC375-CD375</f>
        <v>27</v>
      </c>
      <c r="CF375" s="2">
        <v>27</v>
      </c>
      <c r="CG375" s="61"/>
      <c r="CH375" s="2">
        <f>CF375+CG375</f>
        <v>27</v>
      </c>
      <c r="CI375" s="2">
        <f>CE375/CD375*1000</f>
        <v>2.4639532761452823</v>
      </c>
      <c r="CJ375" s="2">
        <f>CH375/CD375*1000</f>
        <v>2.4639532761452823</v>
      </c>
      <c r="CK375" s="2"/>
      <c r="CL375" s="105">
        <v>10958</v>
      </c>
      <c r="CM375" s="3">
        <v>10937</v>
      </c>
      <c r="CN375" s="2">
        <f>CL375-CM375</f>
        <v>21</v>
      </c>
      <c r="CO375" s="2">
        <f>CN375</f>
        <v>21</v>
      </c>
      <c r="CP375" s="61"/>
      <c r="CQ375" s="2">
        <f>CO375+CP375</f>
        <v>21</v>
      </c>
      <c r="CR375" s="2">
        <f>CN375/CM375*1000</f>
        <v>1.9200877754411632</v>
      </c>
      <c r="CS375" s="2">
        <f>CQ375/CM375*1000</f>
        <v>1.9200877754411632</v>
      </c>
      <c r="CT375" s="2"/>
      <c r="CU375" s="132">
        <v>10964</v>
      </c>
      <c r="CV375" s="3">
        <v>10924</v>
      </c>
      <c r="CW375" s="2">
        <f>CU375-CV375</f>
        <v>40</v>
      </c>
      <c r="CX375" s="2">
        <f>CW375</f>
        <v>40</v>
      </c>
      <c r="CY375" s="61"/>
      <c r="CZ375" s="2">
        <f>CX375+CY375</f>
        <v>40</v>
      </c>
      <c r="DA375" s="2">
        <f>CW375/CV375*1000</f>
        <v>3.6616623947272062</v>
      </c>
      <c r="DB375" s="2">
        <f>CZ375/CV375*1000</f>
        <v>3.6616623947272062</v>
      </c>
      <c r="DC375" s="2"/>
      <c r="DD375" s="132">
        <v>11018</v>
      </c>
      <c r="DE375" s="3">
        <v>11002</v>
      </c>
      <c r="DF375" s="2">
        <f>DD375-DE375</f>
        <v>16</v>
      </c>
      <c r="DG375" s="2">
        <f>DF375</f>
        <v>16</v>
      </c>
      <c r="DH375" s="61"/>
      <c r="DI375" s="2">
        <f>DG375+DH375</f>
        <v>16</v>
      </c>
      <c r="DJ375" s="2">
        <f>DF375/DE375*1000</f>
        <v>1.4542810398109434</v>
      </c>
      <c r="DK375" s="2">
        <f>DI375/DE375*1000</f>
        <v>1.4542810398109434</v>
      </c>
      <c r="DL375" s="2"/>
      <c r="DM375" s="132">
        <v>11089</v>
      </c>
      <c r="DN375" s="2">
        <v>11081</v>
      </c>
      <c r="DO375" s="3">
        <f>DM375-DN375</f>
        <v>8</v>
      </c>
      <c r="DP375" s="3">
        <f>DO375/DN375*1000</f>
        <v>0.72195650212074725</v>
      </c>
      <c r="DQ375" s="2"/>
      <c r="DR375" s="132">
        <v>11239</v>
      </c>
      <c r="DS375" s="2">
        <v>11248</v>
      </c>
      <c r="DT375" s="3">
        <f>DR375-DS375</f>
        <v>-9</v>
      </c>
      <c r="DU375" s="3">
        <f>DT375/DS375*1000</f>
        <v>-0.80014224751066854</v>
      </c>
      <c r="DV375" s="2"/>
      <c r="DW375" s="2"/>
      <c r="DX375" s="77">
        <f>BP375</f>
        <v>19</v>
      </c>
      <c r="DY375" s="83">
        <f>BY375</f>
        <v>33</v>
      </c>
      <c r="DZ375" s="83">
        <f>CH375</f>
        <v>27</v>
      </c>
      <c r="EA375" s="81">
        <f>CQ375</f>
        <v>21</v>
      </c>
      <c r="EB375" s="81">
        <f>CZ375</f>
        <v>40</v>
      </c>
      <c r="EC375" s="81">
        <f>DI375</f>
        <v>16</v>
      </c>
      <c r="ED375" s="81">
        <f>DO375</f>
        <v>8</v>
      </c>
      <c r="EE375" s="81">
        <f>DT375</f>
        <v>-9</v>
      </c>
      <c r="EF375" s="2"/>
      <c r="EG375" s="77">
        <f>DX375/BL375*1000</f>
        <v>1.740245466202601</v>
      </c>
      <c r="EH375" s="83">
        <f>DY375/BU375*1000</f>
        <v>3.0068337129840548</v>
      </c>
      <c r="EI375" s="83">
        <f>DZ375/CD375*1000</f>
        <v>2.4639532761452823</v>
      </c>
      <c r="EJ375" s="81">
        <f>EA375/CM375*1000</f>
        <v>1.9200877754411632</v>
      </c>
      <c r="EK375" s="81">
        <f>EB375/CV375*1000</f>
        <v>3.6616623947272062</v>
      </c>
      <c r="EL375" s="81">
        <f>EC375/DN375*1000</f>
        <v>1.4439130042414945</v>
      </c>
      <c r="EM375" s="81">
        <f>ED375/DN375*1000</f>
        <v>0.72195650212074725</v>
      </c>
      <c r="EN375" s="81">
        <f>EE375/DS375*1000</f>
        <v>-0.80014224751066854</v>
      </c>
      <c r="EO375" s="2"/>
      <c r="EP375" s="83">
        <f>DY375-DX375</f>
        <v>14</v>
      </c>
      <c r="EQ375" s="83">
        <f>DZ375-DY375</f>
        <v>-6</v>
      </c>
      <c r="ER375" s="83">
        <f>EA375-DZ375</f>
        <v>-6</v>
      </c>
      <c r="ES375" s="83">
        <f>EB375-EA375</f>
        <v>19</v>
      </c>
      <c r="ET375" s="83">
        <f>EC375-EB375</f>
        <v>-24</v>
      </c>
      <c r="EU375" s="83">
        <f>ED375-EC375</f>
        <v>-8</v>
      </c>
      <c r="EV375" s="83">
        <f>EE375-ED375</f>
        <v>-17</v>
      </c>
      <c r="EW375" s="2">
        <f>EU375+EV375</f>
        <v>-25</v>
      </c>
      <c r="EX375" s="2">
        <f>SUM(ES375:EV375)</f>
        <v>-30</v>
      </c>
      <c r="EY375" s="54"/>
      <c r="EZ375" s="77">
        <f>BR375</f>
        <v>1.740245466202601</v>
      </c>
      <c r="FA375" s="83">
        <f>CA375</f>
        <v>3.0068337129840548</v>
      </c>
      <c r="FB375" s="83">
        <f>CJ375</f>
        <v>2.4639532761452823</v>
      </c>
      <c r="FC375" s="81">
        <f>CS375</f>
        <v>1.9200877754411632</v>
      </c>
      <c r="FD375" s="83">
        <f>DB375</f>
        <v>3.6616623947272062</v>
      </c>
      <c r="FE375" s="83">
        <f>DP375</f>
        <v>0.72195650212074725</v>
      </c>
      <c r="FF375" s="83">
        <f>DP375</f>
        <v>0.72195650212074725</v>
      </c>
      <c r="FG375" s="83">
        <f>DU375</f>
        <v>-0.80014224751066854</v>
      </c>
      <c r="FH375" s="2">
        <f>EW375/DE375*1000</f>
        <v>-2.2723141247045993</v>
      </c>
      <c r="FI375" s="2">
        <f>EX375/CM375*1000</f>
        <v>-2.7429825363445186</v>
      </c>
      <c r="FJ375" s="2"/>
      <c r="FK375" s="3">
        <f>EE375</f>
        <v>-9</v>
      </c>
    </row>
    <row r="376" spans="1:167" ht="12" customHeight="1" x14ac:dyDescent="0.25">
      <c r="A376" s="2">
        <v>3</v>
      </c>
      <c r="B376" s="10" t="s">
        <v>151</v>
      </c>
      <c r="C376" s="197">
        <v>56087</v>
      </c>
      <c r="D376" s="10"/>
      <c r="E376" s="192" t="s">
        <v>555</v>
      </c>
      <c r="F376" s="33" t="s">
        <v>176</v>
      </c>
      <c r="G376" s="33"/>
      <c r="H376" s="33" t="s">
        <v>176</v>
      </c>
      <c r="I376" s="33">
        <v>232</v>
      </c>
      <c r="J376" s="33"/>
      <c r="K376" s="33">
        <f>SUM(I376+J376)</f>
        <v>232</v>
      </c>
      <c r="L376" s="33"/>
      <c r="M376" s="45">
        <v>232</v>
      </c>
      <c r="N376" s="45"/>
      <c r="O376" s="45"/>
      <c r="P376" s="45"/>
      <c r="Q376" s="45"/>
      <c r="R376" s="45"/>
      <c r="S376" s="45"/>
      <c r="T376" s="45"/>
      <c r="U376" s="45"/>
      <c r="V376" s="45"/>
      <c r="W376" s="61"/>
      <c r="X376" s="45">
        <f>SUM(M376:W376)</f>
        <v>232</v>
      </c>
      <c r="Y376" s="3">
        <v>232</v>
      </c>
      <c r="Z376" s="147"/>
      <c r="AA376" s="3">
        <f>SUM(Y376:Z376)</f>
        <v>232</v>
      </c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188">
        <f>AV376</f>
        <v>0</v>
      </c>
      <c r="BB376" s="2">
        <f>AW376</f>
        <v>0</v>
      </c>
      <c r="BC376" s="2">
        <f>AX376</f>
        <v>0</v>
      </c>
      <c r="BD376" s="147">
        <f>AY376</f>
        <v>0</v>
      </c>
      <c r="BE376" s="3">
        <f>EK376</f>
        <v>16.056249344107464</v>
      </c>
      <c r="BF376" s="188">
        <f>BA376/CV376*1000</f>
        <v>0</v>
      </c>
      <c r="BG376" s="2">
        <f>BB376/CV376*1000</f>
        <v>0</v>
      </c>
      <c r="BH376" s="2">
        <f>BC376/CV376*1000</f>
        <v>0</v>
      </c>
      <c r="BI376" s="147">
        <f>BD376/CV376*1000</f>
        <v>0</v>
      </c>
      <c r="BJ376" s="3"/>
      <c r="BK376" s="21">
        <v>19330</v>
      </c>
      <c r="BL376" s="3">
        <v>19117</v>
      </c>
      <c r="BM376" s="2">
        <v>213</v>
      </c>
      <c r="BN376" s="2">
        <v>213</v>
      </c>
      <c r="BO376" s="45"/>
      <c r="BP376" s="2">
        <f>BN376+BO376</f>
        <v>213</v>
      </c>
      <c r="BQ376" s="2">
        <f>BM376/BL376*1000</f>
        <v>11.14191557252707</v>
      </c>
      <c r="BR376" s="2">
        <f>BP376/BL376*1000</f>
        <v>11.14191557252707</v>
      </c>
      <c r="BS376" s="2"/>
      <c r="BT376" s="7">
        <v>19199</v>
      </c>
      <c r="BU376" s="3">
        <v>18981</v>
      </c>
      <c r="BV376" s="2">
        <f>BT376-BU376</f>
        <v>218</v>
      </c>
      <c r="BW376" s="2">
        <v>218</v>
      </c>
      <c r="BX376" s="61"/>
      <c r="BY376" s="2">
        <f>BW376+BX376</f>
        <v>218</v>
      </c>
      <c r="BZ376" s="2">
        <f>BV376/BU376*1000</f>
        <v>11.485169379906223</v>
      </c>
      <c r="CA376" s="2">
        <f>BY376/BU376*1000</f>
        <v>11.485169379906223</v>
      </c>
      <c r="CB376" s="2"/>
      <c r="CC376" s="105">
        <v>19180</v>
      </c>
      <c r="CD376" s="3">
        <v>19049</v>
      </c>
      <c r="CE376" s="2">
        <f>CC376-CD376</f>
        <v>131</v>
      </c>
      <c r="CF376" s="2">
        <v>131</v>
      </c>
      <c r="CG376" s="61"/>
      <c r="CH376" s="2">
        <f>CF376+CG376</f>
        <v>131</v>
      </c>
      <c r="CI376" s="2">
        <f>CE376/CD376*1000</f>
        <v>6.8770014173972394</v>
      </c>
      <c r="CJ376" s="2">
        <f>CH376/CD376*1000</f>
        <v>6.8770014173972394</v>
      </c>
      <c r="CK376" s="2"/>
      <c r="CL376" s="105">
        <v>19220</v>
      </c>
      <c r="CM376" s="3">
        <v>19022</v>
      </c>
      <c r="CN376" s="2">
        <f>CL376-CM376</f>
        <v>198</v>
      </c>
      <c r="CO376" s="2">
        <f>CN376</f>
        <v>198</v>
      </c>
      <c r="CP376" s="61"/>
      <c r="CQ376" s="2">
        <f>CO376+CP376</f>
        <v>198</v>
      </c>
      <c r="CR376" s="2">
        <f>CN376/CM376*1000</f>
        <v>10.409000105141414</v>
      </c>
      <c r="CS376" s="2">
        <f>CQ376/CM376*1000</f>
        <v>10.409000105141414</v>
      </c>
      <c r="CT376" s="2"/>
      <c r="CU376" s="132">
        <v>19364</v>
      </c>
      <c r="CV376" s="3">
        <v>19058</v>
      </c>
      <c r="CW376" s="2">
        <f>CU376-CV376</f>
        <v>306</v>
      </c>
      <c r="CX376" s="2">
        <f>CW376</f>
        <v>306</v>
      </c>
      <c r="CY376" s="61"/>
      <c r="CZ376" s="2">
        <f>CX376+CY376</f>
        <v>306</v>
      </c>
      <c r="DA376" s="2">
        <f>CW376/CV376*1000</f>
        <v>16.056249344107464</v>
      </c>
      <c r="DB376" s="2">
        <f>CZ376/CV376*1000</f>
        <v>16.056249344107464</v>
      </c>
      <c r="DC376" s="2"/>
      <c r="DD376" s="132">
        <v>19235</v>
      </c>
      <c r="DE376" s="3">
        <v>18983</v>
      </c>
      <c r="DF376" s="2">
        <f>DD376-DE376</f>
        <v>252</v>
      </c>
      <c r="DG376" s="2">
        <f>DF376</f>
        <v>252</v>
      </c>
      <c r="DH376" s="61"/>
      <c r="DI376" s="2">
        <f>DG376+DH376</f>
        <v>252</v>
      </c>
      <c r="DJ376" s="2">
        <f>DF376/DE376*1000</f>
        <v>13.275035558130959</v>
      </c>
      <c r="DK376" s="2">
        <f>DI376/DE376*1000</f>
        <v>13.275035558130959</v>
      </c>
      <c r="DL376" s="2"/>
      <c r="DM376" s="132">
        <v>19241</v>
      </c>
      <c r="DN376" s="2">
        <v>18998</v>
      </c>
      <c r="DO376" s="3">
        <f>DM376-DN376</f>
        <v>243</v>
      </c>
      <c r="DP376" s="3">
        <f>DO376/DN376*1000</f>
        <v>12.790820086324876</v>
      </c>
      <c r="DQ376" s="2"/>
      <c r="DR376" s="132">
        <v>19321</v>
      </c>
      <c r="DS376" s="2">
        <v>19039</v>
      </c>
      <c r="DT376" s="3">
        <f>DR376-DS376</f>
        <v>282</v>
      </c>
      <c r="DU376" s="3">
        <f>DT376/DS376*1000</f>
        <v>14.811702295288617</v>
      </c>
      <c r="DV376" s="2"/>
      <c r="DW376" s="2"/>
      <c r="DX376" s="77">
        <f>BP376</f>
        <v>213</v>
      </c>
      <c r="DY376" s="83">
        <f>BY376</f>
        <v>218</v>
      </c>
      <c r="DZ376" s="83">
        <f>CH376</f>
        <v>131</v>
      </c>
      <c r="EA376" s="81">
        <f>CQ376</f>
        <v>198</v>
      </c>
      <c r="EB376" s="81">
        <f>CZ376</f>
        <v>306</v>
      </c>
      <c r="EC376" s="81">
        <f>DI376</f>
        <v>252</v>
      </c>
      <c r="ED376" s="81">
        <f>DO376</f>
        <v>243</v>
      </c>
      <c r="EE376" s="81">
        <f>DT376</f>
        <v>282</v>
      </c>
      <c r="EF376" s="2"/>
      <c r="EG376" s="77">
        <f>DX376/BL376*1000</f>
        <v>11.14191557252707</v>
      </c>
      <c r="EH376" s="83">
        <f>DY376/BU376*1000</f>
        <v>11.485169379906223</v>
      </c>
      <c r="EI376" s="83">
        <f>DZ376/CD376*1000</f>
        <v>6.8770014173972394</v>
      </c>
      <c r="EJ376" s="81">
        <f>EA376/CM376*1000</f>
        <v>10.409000105141414</v>
      </c>
      <c r="EK376" s="81">
        <f>EB376/CV376*1000</f>
        <v>16.056249344107464</v>
      </c>
      <c r="EL376" s="81">
        <f>EC376/DN376*1000</f>
        <v>13.264554163596168</v>
      </c>
      <c r="EM376" s="81">
        <f>ED376/DN376*1000</f>
        <v>12.790820086324876</v>
      </c>
      <c r="EN376" s="81">
        <f>EE376/DS376*1000</f>
        <v>14.811702295288617</v>
      </c>
      <c r="EO376" s="2"/>
      <c r="EP376" s="83">
        <f>DY376-DX376</f>
        <v>5</v>
      </c>
      <c r="EQ376" s="83">
        <f>DZ376-DY376</f>
        <v>-87</v>
      </c>
      <c r="ER376" s="83">
        <f>EA376-DZ376</f>
        <v>67</v>
      </c>
      <c r="ES376" s="83">
        <f>EB376-EA376</f>
        <v>108</v>
      </c>
      <c r="ET376" s="83">
        <f>EC376-EB376</f>
        <v>-54</v>
      </c>
      <c r="EU376" s="83">
        <f>ED376-EC376</f>
        <v>-9</v>
      </c>
      <c r="EV376" s="83">
        <f>EE376-ED376</f>
        <v>39</v>
      </c>
      <c r="EW376" s="2">
        <f>EU376+EV376</f>
        <v>30</v>
      </c>
      <c r="EX376" s="2">
        <f>SUM(ES376:EV376)</f>
        <v>84</v>
      </c>
      <c r="EY376" s="54"/>
      <c r="EZ376" s="77">
        <f>BR376</f>
        <v>11.14191557252707</v>
      </c>
      <c r="FA376" s="83">
        <f>CA376</f>
        <v>11.485169379906223</v>
      </c>
      <c r="FB376" s="83">
        <f>CJ376</f>
        <v>6.8770014173972394</v>
      </c>
      <c r="FC376" s="81">
        <f>CS376</f>
        <v>10.409000105141414</v>
      </c>
      <c r="FD376" s="83">
        <f>DB376</f>
        <v>16.056249344107464</v>
      </c>
      <c r="FE376" s="83">
        <f>DP376</f>
        <v>12.790820086324876</v>
      </c>
      <c r="FF376" s="83">
        <f>DP376</f>
        <v>12.790820086324876</v>
      </c>
      <c r="FG376" s="83">
        <f>DU376</f>
        <v>14.811702295288617</v>
      </c>
      <c r="FH376" s="2">
        <f>EW376/DE376*1000</f>
        <v>1.5803613759679713</v>
      </c>
      <c r="FI376" s="2">
        <f>EX376/CM376*1000</f>
        <v>4.4159394385448429</v>
      </c>
      <c r="FJ376" s="2"/>
      <c r="FK376" s="3">
        <f>EE376</f>
        <v>282</v>
      </c>
    </row>
    <row r="377" spans="1:167" ht="12" customHeight="1" x14ac:dyDescent="0.25">
      <c r="A377" s="2">
        <v>1</v>
      </c>
      <c r="B377" s="10" t="s">
        <v>145</v>
      </c>
      <c r="C377" s="197">
        <v>11029</v>
      </c>
      <c r="D377" s="10"/>
      <c r="E377" s="2" t="s">
        <v>556</v>
      </c>
      <c r="F377" s="33"/>
      <c r="G377" s="33"/>
      <c r="H377" s="33"/>
      <c r="I377" s="33"/>
      <c r="J377" s="33"/>
      <c r="K377" s="33"/>
      <c r="L377" s="33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61"/>
      <c r="X377" s="45"/>
      <c r="Y377" s="3">
        <v>63</v>
      </c>
      <c r="Z377" s="147">
        <v>8</v>
      </c>
      <c r="AA377" s="3">
        <f>SUM(Y377:Z377)</f>
        <v>71</v>
      </c>
      <c r="AB377" s="184" t="s">
        <v>694</v>
      </c>
      <c r="AC377" s="184" t="s">
        <v>694</v>
      </c>
      <c r="AD377" s="184"/>
      <c r="AE377" s="184"/>
      <c r="AF377" s="184"/>
      <c r="AG377" s="184"/>
      <c r="AH377" s="184"/>
      <c r="AI377" s="184"/>
      <c r="AJ377" s="184" t="s">
        <v>694</v>
      </c>
      <c r="AK377" s="184">
        <v>33</v>
      </c>
      <c r="AL377" s="184"/>
      <c r="AM377" s="184" t="s">
        <v>694</v>
      </c>
      <c r="AN377" s="184" t="s">
        <v>694</v>
      </c>
      <c r="AO377" s="184"/>
      <c r="AP377" s="184"/>
      <c r="AQ377" s="184"/>
      <c r="AR377" s="184"/>
      <c r="AS377" s="184" t="s">
        <v>694</v>
      </c>
      <c r="AT377" s="184"/>
      <c r="AU377" s="3">
        <f>SUM(AB377:AT377)</f>
        <v>33</v>
      </c>
      <c r="AV377" s="184">
        <f>SUM(AB377:AJ377)</f>
        <v>0</v>
      </c>
      <c r="AW377" s="184">
        <f>SUM(AK377:AL377)</f>
        <v>33</v>
      </c>
      <c r="AX377" s="184">
        <f>SUM(AM377:AT377)</f>
        <v>0</v>
      </c>
      <c r="AY377" s="3">
        <f>SUM(AV377:AX377)</f>
        <v>33</v>
      </c>
      <c r="AZ377" s="3"/>
      <c r="BA377" s="2">
        <f>AV377</f>
        <v>0</v>
      </c>
      <c r="BB377" s="2">
        <f>AW377</f>
        <v>33</v>
      </c>
      <c r="BC377" s="2">
        <f>AX377</f>
        <v>0</v>
      </c>
      <c r="BD377" s="3">
        <f>AY377</f>
        <v>33</v>
      </c>
      <c r="BE377" s="3">
        <f>EK377</f>
        <v>3.4854121793616604</v>
      </c>
      <c r="BF377" s="2">
        <f>BA377/CV377*1000</f>
        <v>0</v>
      </c>
      <c r="BG377" s="2">
        <f>BB377/CV377*1000</f>
        <v>1.2923438417857842</v>
      </c>
      <c r="BH377" s="2">
        <f>BC377/CV377*1000</f>
        <v>0</v>
      </c>
      <c r="BI377" s="3">
        <f>BD377/CV377*1000</f>
        <v>1.2923438417857842</v>
      </c>
      <c r="BJ377" s="3"/>
      <c r="BK377" s="21">
        <v>25246</v>
      </c>
      <c r="BL377" s="3">
        <v>25155</v>
      </c>
      <c r="BM377" s="2">
        <v>91</v>
      </c>
      <c r="BN377" s="2">
        <v>91</v>
      </c>
      <c r="BO377" s="45"/>
      <c r="BP377" s="2">
        <f>BN377+BO377</f>
        <v>91</v>
      </c>
      <c r="BQ377" s="2">
        <f>BM377/BL377*1000</f>
        <v>3.6175710594315245</v>
      </c>
      <c r="BR377" s="2">
        <f>BP377/BL377*1000</f>
        <v>3.6175710594315245</v>
      </c>
      <c r="BS377" s="2"/>
      <c r="BT377" s="7">
        <v>25317</v>
      </c>
      <c r="BU377" s="3">
        <v>25207</v>
      </c>
      <c r="BV377" s="2">
        <f>BT377-BU377</f>
        <v>110</v>
      </c>
      <c r="BW377" s="2">
        <v>110</v>
      </c>
      <c r="BX377" s="61"/>
      <c r="BY377" s="2">
        <f>BW377+BX377</f>
        <v>110</v>
      </c>
      <c r="BZ377" s="2">
        <f>BV377/BU377*1000</f>
        <v>4.3638671797516571</v>
      </c>
      <c r="CA377" s="2">
        <f>BY377/BU377*1000</f>
        <v>4.3638671797516571</v>
      </c>
      <c r="CB377" s="2"/>
      <c r="CC377" s="105">
        <v>25340</v>
      </c>
      <c r="CD377" s="3">
        <v>25212</v>
      </c>
      <c r="CE377" s="2">
        <f>CC377-CD377</f>
        <v>128</v>
      </c>
      <c r="CF377" s="2">
        <v>128</v>
      </c>
      <c r="CG377" s="61"/>
      <c r="CH377" s="2">
        <f>CF377+CG377</f>
        <v>128</v>
      </c>
      <c r="CI377" s="2">
        <f>CE377/CD377*1000</f>
        <v>5.0769474853244487</v>
      </c>
      <c r="CJ377" s="2">
        <f>CH377/CD377*1000</f>
        <v>5.0769474853244487</v>
      </c>
      <c r="CK377" s="2"/>
      <c r="CL377" s="105">
        <v>25427</v>
      </c>
      <c r="CM377" s="3">
        <v>25319</v>
      </c>
      <c r="CN377" s="2">
        <f>CL377-CM377</f>
        <v>108</v>
      </c>
      <c r="CO377" s="2">
        <f>CN377</f>
        <v>108</v>
      </c>
      <c r="CP377" s="61"/>
      <c r="CQ377" s="2">
        <f>CO377+CP377</f>
        <v>108</v>
      </c>
      <c r="CR377" s="2">
        <f>CN377/CM377*1000</f>
        <v>4.2655713100833363</v>
      </c>
      <c r="CS377" s="2">
        <f>CQ377/CM377*1000</f>
        <v>4.2655713100833363</v>
      </c>
      <c r="CT377" s="2"/>
      <c r="CU377" s="132">
        <v>25624</v>
      </c>
      <c r="CV377" s="3">
        <v>25535</v>
      </c>
      <c r="CW377" s="2">
        <f>CU377-CV377</f>
        <v>89</v>
      </c>
      <c r="CX377" s="2">
        <f>CW377</f>
        <v>89</v>
      </c>
      <c r="CY377" s="61"/>
      <c r="CZ377" s="2">
        <f>CX377+CY377</f>
        <v>89</v>
      </c>
      <c r="DA377" s="2">
        <f>CW377/CV377*1000</f>
        <v>3.4854121793616604</v>
      </c>
      <c r="DB377" s="2">
        <f>CZ377/CV377*1000</f>
        <v>3.4854121793616604</v>
      </c>
      <c r="DC377" s="2"/>
      <c r="DD377" s="132">
        <v>25659</v>
      </c>
      <c r="DE377" s="3">
        <v>25570</v>
      </c>
      <c r="DF377" s="2">
        <f>DD377-DE377</f>
        <v>89</v>
      </c>
      <c r="DG377" s="2">
        <f>DF377</f>
        <v>89</v>
      </c>
      <c r="DH377" s="61"/>
      <c r="DI377" s="2">
        <f>DG377+DH377</f>
        <v>89</v>
      </c>
      <c r="DJ377" s="2">
        <f>DF377/DE377*1000</f>
        <v>3.4806413766132187</v>
      </c>
      <c r="DK377" s="2">
        <f>DI377/DE377*1000</f>
        <v>3.4806413766132187</v>
      </c>
      <c r="DL377" s="2"/>
      <c r="DM377" s="132">
        <v>25850</v>
      </c>
      <c r="DN377" s="2">
        <v>25798</v>
      </c>
      <c r="DO377" s="3">
        <f>DM377-DN377</f>
        <v>52</v>
      </c>
      <c r="DP377" s="3">
        <f>DO377/DN377*1000</f>
        <v>2.0156601286921467</v>
      </c>
      <c r="DQ377" s="2"/>
      <c r="DR377" s="132">
        <v>26114</v>
      </c>
      <c r="DS377" s="2">
        <v>26085</v>
      </c>
      <c r="DT377" s="3">
        <f>DR377-DS377</f>
        <v>29</v>
      </c>
      <c r="DU377" s="3">
        <f>DT377/DS377*1000</f>
        <v>1.1117500479202607</v>
      </c>
      <c r="DV377" s="2"/>
      <c r="DW377" s="2"/>
      <c r="DX377" s="77">
        <f>BP377</f>
        <v>91</v>
      </c>
      <c r="DY377" s="83">
        <f>BY377</f>
        <v>110</v>
      </c>
      <c r="DZ377" s="83">
        <f>CH377</f>
        <v>128</v>
      </c>
      <c r="EA377" s="81">
        <f>CQ377</f>
        <v>108</v>
      </c>
      <c r="EB377" s="81">
        <f>CZ377</f>
        <v>89</v>
      </c>
      <c r="EC377" s="81">
        <f>DI377</f>
        <v>89</v>
      </c>
      <c r="ED377" s="81">
        <f>DO377</f>
        <v>52</v>
      </c>
      <c r="EE377" s="81">
        <f>DT377</f>
        <v>29</v>
      </c>
      <c r="EF377" s="2"/>
      <c r="EG377" s="77">
        <f>DX377/BL377*1000</f>
        <v>3.6175710594315245</v>
      </c>
      <c r="EH377" s="83">
        <f>DY377/BU377*1000</f>
        <v>4.3638671797516571</v>
      </c>
      <c r="EI377" s="83">
        <f>DZ377/CD377*1000</f>
        <v>5.0769474853244487</v>
      </c>
      <c r="EJ377" s="81">
        <f>EA377/CM377*1000</f>
        <v>4.2655713100833363</v>
      </c>
      <c r="EK377" s="81">
        <f>EB377/CV377*1000</f>
        <v>3.4854121793616604</v>
      </c>
      <c r="EL377" s="81">
        <f>EC377/DN377*1000</f>
        <v>3.4498798356461742</v>
      </c>
      <c r="EM377" s="81">
        <f>ED377/DN377*1000</f>
        <v>2.0156601286921467</v>
      </c>
      <c r="EN377" s="81">
        <f>EE377/DS377*1000</f>
        <v>1.1117500479202607</v>
      </c>
      <c r="EO377" s="2"/>
      <c r="EP377" s="83">
        <f>DY377-DX377</f>
        <v>19</v>
      </c>
      <c r="EQ377" s="83">
        <f>DZ377-DY377</f>
        <v>18</v>
      </c>
      <c r="ER377" s="83">
        <f>EA377-DZ377</f>
        <v>-20</v>
      </c>
      <c r="ES377" s="83">
        <f>EB377-EA377</f>
        <v>-19</v>
      </c>
      <c r="ET377" s="83">
        <f>EC377-EB377</f>
        <v>0</v>
      </c>
      <c r="EU377" s="83">
        <f>ED377-EC377</f>
        <v>-37</v>
      </c>
      <c r="EV377" s="83">
        <f>EE377-ED377</f>
        <v>-23</v>
      </c>
      <c r="EW377" s="2">
        <f>EU377+EV377</f>
        <v>-60</v>
      </c>
      <c r="EX377" s="2">
        <f>SUM(ES377:EV377)</f>
        <v>-79</v>
      </c>
      <c r="EY377" s="54"/>
      <c r="EZ377" s="77">
        <f>BR377</f>
        <v>3.6175710594315245</v>
      </c>
      <c r="FA377" s="83">
        <f>CA377</f>
        <v>4.3638671797516571</v>
      </c>
      <c r="FB377" s="83">
        <f>CJ377</f>
        <v>5.0769474853244487</v>
      </c>
      <c r="FC377" s="81">
        <f>CS377</f>
        <v>4.2655713100833363</v>
      </c>
      <c r="FD377" s="83">
        <f>DB377</f>
        <v>3.4854121793616604</v>
      </c>
      <c r="FE377" s="83">
        <f>DP377</f>
        <v>2.0156601286921467</v>
      </c>
      <c r="FF377" s="83">
        <f>DP377</f>
        <v>2.0156601286921467</v>
      </c>
      <c r="FG377" s="83">
        <f>DU377</f>
        <v>1.1117500479202607</v>
      </c>
      <c r="FH377" s="2">
        <f>EW377/DE377*1000</f>
        <v>-2.3464998044583494</v>
      </c>
      <c r="FI377" s="2">
        <f>EX377/CM377*1000</f>
        <v>-3.1201864212646631</v>
      </c>
      <c r="FJ377" s="2"/>
      <c r="FK377" s="3">
        <f>EE377</f>
        <v>29</v>
      </c>
    </row>
    <row r="378" spans="1:167" ht="12" customHeight="1" x14ac:dyDescent="0.25">
      <c r="A378" s="2">
        <v>3</v>
      </c>
      <c r="B378" s="10" t="s">
        <v>151</v>
      </c>
      <c r="C378" s="197">
        <v>54007</v>
      </c>
      <c r="D378" s="10"/>
      <c r="E378" s="2" t="s">
        <v>557</v>
      </c>
      <c r="F378" s="33"/>
      <c r="G378" s="33"/>
      <c r="H378" s="33"/>
      <c r="I378" s="33"/>
      <c r="J378" s="33"/>
      <c r="K378" s="33"/>
      <c r="L378" s="33"/>
      <c r="M378" s="45"/>
      <c r="N378" s="45"/>
      <c r="O378" s="45"/>
      <c r="P378" s="45"/>
      <c r="Q378" s="45"/>
      <c r="R378" s="45"/>
      <c r="S378" s="45"/>
      <c r="T378" s="45">
        <v>600</v>
      </c>
      <c r="U378" s="45"/>
      <c r="V378" s="45"/>
      <c r="W378" s="61"/>
      <c r="X378" s="45">
        <f>SUM(M378:W378)</f>
        <v>600</v>
      </c>
      <c r="Y378" s="3">
        <v>621</v>
      </c>
      <c r="Z378" s="147"/>
      <c r="AA378" s="3">
        <f>SUM(Y378:Z378)</f>
        <v>621</v>
      </c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188">
        <f>AV378</f>
        <v>0</v>
      </c>
      <c r="BB378" s="2">
        <f>AW378</f>
        <v>0</v>
      </c>
      <c r="BC378" s="2">
        <f>AX378</f>
        <v>0</v>
      </c>
      <c r="BD378" s="147">
        <f>AY378</f>
        <v>0</v>
      </c>
      <c r="BE378" s="3">
        <f>EK378</f>
        <v>11.503482465480825</v>
      </c>
      <c r="BF378" s="188">
        <f>BA378/CV378*1000</f>
        <v>0</v>
      </c>
      <c r="BG378" s="2">
        <f>BB378/CV378*1000</f>
        <v>0</v>
      </c>
      <c r="BH378" s="2">
        <f>BC378/CV378*1000</f>
        <v>0</v>
      </c>
      <c r="BI378" s="147">
        <f>BD378/CV378*1000</f>
        <v>0</v>
      </c>
      <c r="BJ378" s="3"/>
      <c r="BK378" s="21">
        <v>56023</v>
      </c>
      <c r="BL378" s="3">
        <v>55973</v>
      </c>
      <c r="BM378" s="2">
        <v>50</v>
      </c>
      <c r="BN378" s="2">
        <v>50</v>
      </c>
      <c r="BO378" s="45"/>
      <c r="BP378" s="2">
        <f>BN378+BO378</f>
        <v>50</v>
      </c>
      <c r="BQ378" s="2">
        <f>BM378/BL378*1000</f>
        <v>0.89328783520626021</v>
      </c>
      <c r="BR378" s="2">
        <f>BP378/BL378*1000</f>
        <v>0.89328783520626021</v>
      </c>
      <c r="BS378" s="2"/>
      <c r="BT378" s="7">
        <v>56428</v>
      </c>
      <c r="BU378" s="3">
        <v>56359</v>
      </c>
      <c r="BV378" s="2">
        <f>BT378-BU378</f>
        <v>69</v>
      </c>
      <c r="BW378" s="2">
        <v>69</v>
      </c>
      <c r="BX378" s="61"/>
      <c r="BY378" s="2">
        <f>BW378+BX378</f>
        <v>69</v>
      </c>
      <c r="BZ378" s="2">
        <f>BV378/BU378*1000</f>
        <v>1.2242942564630317</v>
      </c>
      <c r="CA378" s="2">
        <f>BY378/BU378*1000</f>
        <v>1.2242942564630317</v>
      </c>
      <c r="CB378" s="2"/>
      <c r="CC378" s="105">
        <v>56628</v>
      </c>
      <c r="CD378" s="3">
        <v>56546</v>
      </c>
      <c r="CE378" s="2">
        <f>CC378-CD378</f>
        <v>82</v>
      </c>
      <c r="CF378" s="2">
        <v>82</v>
      </c>
      <c r="CG378" s="61"/>
      <c r="CH378" s="2">
        <f>CF378+CG378</f>
        <v>82</v>
      </c>
      <c r="CI378" s="2">
        <f>CE378/CD378*1000</f>
        <v>1.4501467831500017</v>
      </c>
      <c r="CJ378" s="2">
        <f>CH378/CD378*1000</f>
        <v>1.4501467831500017</v>
      </c>
      <c r="CK378" s="2"/>
      <c r="CL378" s="105">
        <v>57067</v>
      </c>
      <c r="CM378" s="3">
        <v>56998</v>
      </c>
      <c r="CN378" s="2">
        <f>CL378-CM378</f>
        <v>69</v>
      </c>
      <c r="CO378" s="2">
        <f>CN378</f>
        <v>69</v>
      </c>
      <c r="CP378" s="61"/>
      <c r="CQ378" s="2">
        <f>CO378+CP378</f>
        <v>69</v>
      </c>
      <c r="CR378" s="2">
        <f>CN378/CM378*1000</f>
        <v>1.2105687918874348</v>
      </c>
      <c r="CS378" s="2">
        <f>CQ378/CM378*1000</f>
        <v>1.2105687918874348</v>
      </c>
      <c r="CT378" s="2"/>
      <c r="CU378" s="132">
        <v>57946</v>
      </c>
      <c r="CV378" s="3">
        <v>57287</v>
      </c>
      <c r="CW378" s="2">
        <f>CU378-CV378</f>
        <v>659</v>
      </c>
      <c r="CX378" s="2">
        <f>CW378</f>
        <v>659</v>
      </c>
      <c r="CY378" s="61"/>
      <c r="CZ378" s="2">
        <f>CX378+CY378</f>
        <v>659</v>
      </c>
      <c r="DA378" s="2">
        <f>CW378/CV378*1000</f>
        <v>11.503482465480825</v>
      </c>
      <c r="DB378" s="2">
        <f>CZ378/CV378*1000</f>
        <v>11.503482465480825</v>
      </c>
      <c r="DC378" s="2"/>
      <c r="DD378" s="132">
        <v>57860</v>
      </c>
      <c r="DE378" s="3">
        <v>57718</v>
      </c>
      <c r="DF378" s="2">
        <f>DD378-DE378</f>
        <v>142</v>
      </c>
      <c r="DG378" s="2">
        <f>DF378</f>
        <v>142</v>
      </c>
      <c r="DH378" s="61"/>
      <c r="DI378" s="2">
        <f>DG378+DH378</f>
        <v>142</v>
      </c>
      <c r="DJ378" s="2">
        <f>DF378/DE378*1000</f>
        <v>2.4602377074742714</v>
      </c>
      <c r="DK378" s="2">
        <f>DI378/DE378*1000</f>
        <v>2.4602377074742714</v>
      </c>
      <c r="DL378" s="2"/>
      <c r="DM378" s="132">
        <v>58226</v>
      </c>
      <c r="DN378" s="2">
        <v>58164</v>
      </c>
      <c r="DO378" s="3">
        <f>DM378-DN378</f>
        <v>62</v>
      </c>
      <c r="DP378" s="3">
        <f>DO378/DN378*1000</f>
        <v>1.0659514476308369</v>
      </c>
      <c r="DQ378" s="2"/>
      <c r="DR378" s="132">
        <v>58530</v>
      </c>
      <c r="DS378" s="2">
        <v>58436</v>
      </c>
      <c r="DT378" s="3">
        <f>DR378-DS378</f>
        <v>94</v>
      </c>
      <c r="DU378" s="3">
        <f>DT378/DS378*1000</f>
        <v>1.6085974399342871</v>
      </c>
      <c r="DV378" s="2"/>
      <c r="DW378" s="2"/>
      <c r="DX378" s="77">
        <f>BP378</f>
        <v>50</v>
      </c>
      <c r="DY378" s="83">
        <f>BY378</f>
        <v>69</v>
      </c>
      <c r="DZ378" s="83">
        <f>CH378</f>
        <v>82</v>
      </c>
      <c r="EA378" s="81">
        <f>CQ378</f>
        <v>69</v>
      </c>
      <c r="EB378" s="81">
        <f>CZ378</f>
        <v>659</v>
      </c>
      <c r="EC378" s="81">
        <f>DI378</f>
        <v>142</v>
      </c>
      <c r="ED378" s="81">
        <f>DO378</f>
        <v>62</v>
      </c>
      <c r="EE378" s="81">
        <f>DT378</f>
        <v>94</v>
      </c>
      <c r="EF378" s="2"/>
      <c r="EG378" s="77">
        <f>DX378/BL378*1000</f>
        <v>0.89328783520626021</v>
      </c>
      <c r="EH378" s="83">
        <f>DY378/BU378*1000</f>
        <v>1.2242942564630317</v>
      </c>
      <c r="EI378" s="83">
        <f>DZ378/CD378*1000</f>
        <v>1.4501467831500017</v>
      </c>
      <c r="EJ378" s="81">
        <f>EA378/CM378*1000</f>
        <v>1.2105687918874348</v>
      </c>
      <c r="EK378" s="81">
        <f>EB378/CV378*1000</f>
        <v>11.503482465480825</v>
      </c>
      <c r="EL378" s="81">
        <f>EC378/DN378*1000</f>
        <v>2.441372670380304</v>
      </c>
      <c r="EM378" s="81">
        <f>ED378/DN378*1000</f>
        <v>1.0659514476308369</v>
      </c>
      <c r="EN378" s="81">
        <f>EE378/DS378*1000</f>
        <v>1.6085974399342871</v>
      </c>
      <c r="EO378" s="2"/>
      <c r="EP378" s="83">
        <f>DY378-DX378</f>
        <v>19</v>
      </c>
      <c r="EQ378" s="83">
        <f>DZ378-DY378</f>
        <v>13</v>
      </c>
      <c r="ER378" s="83">
        <f>EA378-DZ378</f>
        <v>-13</v>
      </c>
      <c r="ES378" s="83">
        <f>EB378-EA378</f>
        <v>590</v>
      </c>
      <c r="ET378" s="83">
        <f>EC378-EB378</f>
        <v>-517</v>
      </c>
      <c r="EU378" s="83">
        <f>ED378-EC378</f>
        <v>-80</v>
      </c>
      <c r="EV378" s="83">
        <f>EE378-ED378</f>
        <v>32</v>
      </c>
      <c r="EW378" s="2">
        <f>EU378+EV378</f>
        <v>-48</v>
      </c>
      <c r="EX378" s="2">
        <f>SUM(ES378:EV378)</f>
        <v>25</v>
      </c>
      <c r="EY378" s="54"/>
      <c r="EZ378" s="77">
        <f>BR378</f>
        <v>0.89328783520626021</v>
      </c>
      <c r="FA378" s="83">
        <f>CA378</f>
        <v>1.2242942564630317</v>
      </c>
      <c r="FB378" s="83">
        <f>CJ378</f>
        <v>1.4501467831500017</v>
      </c>
      <c r="FC378" s="81">
        <f>CS378</f>
        <v>1.2105687918874348</v>
      </c>
      <c r="FD378" s="83">
        <f>DB378</f>
        <v>11.503482465480825</v>
      </c>
      <c r="FE378" s="83">
        <f>DP378</f>
        <v>1.0659514476308369</v>
      </c>
      <c r="FF378" s="83">
        <f>DP378</f>
        <v>1.0659514476308369</v>
      </c>
      <c r="FG378" s="83">
        <f>DU378</f>
        <v>1.6085974399342871</v>
      </c>
      <c r="FH378" s="2">
        <f>EW378/DE378*1000</f>
        <v>-0.83162964759693692</v>
      </c>
      <c r="FI378" s="2">
        <f>EX378/CM378*1000</f>
        <v>0.43861188111863575</v>
      </c>
      <c r="FJ378" s="2"/>
      <c r="FK378" s="3">
        <f>EE378</f>
        <v>94</v>
      </c>
    </row>
    <row r="379" spans="1:167" ht="12" customHeight="1" x14ac:dyDescent="0.25">
      <c r="A379" s="2">
        <v>3</v>
      </c>
      <c r="B379" s="10" t="s">
        <v>155</v>
      </c>
      <c r="C379" s="197">
        <v>85026</v>
      </c>
      <c r="D379" s="10"/>
      <c r="E379" s="2" t="s">
        <v>558</v>
      </c>
      <c r="F379" s="33"/>
      <c r="G379" s="33"/>
      <c r="H379" s="33"/>
      <c r="I379" s="33"/>
      <c r="J379" s="33"/>
      <c r="K379" s="33"/>
      <c r="L379" s="33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61"/>
      <c r="X379" s="45"/>
      <c r="Y379" s="3">
        <v>2</v>
      </c>
      <c r="Z379" s="147">
        <v>4</v>
      </c>
      <c r="AA379" s="3">
        <f>SUM(Y379:Z379)</f>
        <v>6</v>
      </c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188">
        <f>AV379</f>
        <v>0</v>
      </c>
      <c r="BB379" s="2">
        <f>AW379</f>
        <v>0</v>
      </c>
      <c r="BC379" s="2">
        <f>AX379</f>
        <v>0</v>
      </c>
      <c r="BD379" s="147">
        <f>AY379</f>
        <v>0</v>
      </c>
      <c r="BE379" s="3">
        <f>EK379</f>
        <v>1.3392857142857142</v>
      </c>
      <c r="BF379" s="188">
        <f>BA379/CV379*1000</f>
        <v>0</v>
      </c>
      <c r="BG379" s="2">
        <f>BB379/CV379*1000</f>
        <v>0</v>
      </c>
      <c r="BH379" s="2">
        <f>BC379/CV379*1000</f>
        <v>0</v>
      </c>
      <c r="BI379" s="147">
        <f>BD379/CV379*1000</f>
        <v>0</v>
      </c>
      <c r="BJ379" s="3"/>
      <c r="BK379" s="21">
        <v>4434</v>
      </c>
      <c r="BL379" s="3">
        <v>4430</v>
      </c>
      <c r="BM379" s="2">
        <v>4</v>
      </c>
      <c r="BN379" s="2">
        <v>4</v>
      </c>
      <c r="BO379" s="45"/>
      <c r="BP379" s="2">
        <f>BN379+BO379</f>
        <v>4</v>
      </c>
      <c r="BQ379" s="2">
        <f>BM379/BL379*1000</f>
        <v>0.90293453724604966</v>
      </c>
      <c r="BR379" s="2">
        <f>BP379/BL379*1000</f>
        <v>0.90293453724604966</v>
      </c>
      <c r="BS379" s="2"/>
      <c r="BT379" s="7">
        <v>4492</v>
      </c>
      <c r="BU379" s="3">
        <v>4486</v>
      </c>
      <c r="BV379" s="2">
        <f>BT379-BU379</f>
        <v>6</v>
      </c>
      <c r="BW379" s="2">
        <v>6</v>
      </c>
      <c r="BX379" s="61"/>
      <c r="BY379" s="2">
        <f>BW379+BX379</f>
        <v>6</v>
      </c>
      <c r="BZ379" s="2">
        <f>BV379/BU379*1000</f>
        <v>1.3374944271065536</v>
      </c>
      <c r="CA379" s="2">
        <f>BY379/BU379*1000</f>
        <v>1.3374944271065536</v>
      </c>
      <c r="CB379" s="2"/>
      <c r="CC379" s="105">
        <v>4451</v>
      </c>
      <c r="CD379" s="3">
        <v>4451</v>
      </c>
      <c r="CE379" s="2">
        <f>CC379-CD379</f>
        <v>0</v>
      </c>
      <c r="CF379" s="2">
        <v>0</v>
      </c>
      <c r="CG379" s="61"/>
      <c r="CH379" s="2">
        <f>CF379+CG379</f>
        <v>0</v>
      </c>
      <c r="CI379" s="2">
        <f>CE379/CD379*1000</f>
        <v>0</v>
      </c>
      <c r="CJ379" s="2">
        <f>CH379/CD379*1000</f>
        <v>0</v>
      </c>
      <c r="CK379" s="2"/>
      <c r="CL379" s="105">
        <v>4507</v>
      </c>
      <c r="CM379" s="3">
        <v>4505</v>
      </c>
      <c r="CN379" s="2">
        <f>CL379-CM379</f>
        <v>2</v>
      </c>
      <c r="CO379" s="2">
        <f>CN379</f>
        <v>2</v>
      </c>
      <c r="CP379" s="61"/>
      <c r="CQ379" s="2">
        <f>CO379+CP379</f>
        <v>2</v>
      </c>
      <c r="CR379" s="2">
        <f>CN379/CM379*1000</f>
        <v>0.44395116537180912</v>
      </c>
      <c r="CS379" s="2">
        <f>CQ379/CM379*1000</f>
        <v>0.44395116537180912</v>
      </c>
      <c r="CT379" s="2"/>
      <c r="CU379" s="132">
        <v>4486</v>
      </c>
      <c r="CV379" s="3">
        <v>4480</v>
      </c>
      <c r="CW379" s="2">
        <f>CU379-CV379</f>
        <v>6</v>
      </c>
      <c r="CX379" s="2">
        <f>CW379</f>
        <v>6</v>
      </c>
      <c r="CY379" s="61"/>
      <c r="CZ379" s="2">
        <f>CX379+CY379</f>
        <v>6</v>
      </c>
      <c r="DA379" s="2">
        <f>CW379/CV379*1000</f>
        <v>1.3392857142857142</v>
      </c>
      <c r="DB379" s="2">
        <f>CZ379/CV379*1000</f>
        <v>1.3392857142857142</v>
      </c>
      <c r="DC379" s="2"/>
      <c r="DD379" s="132">
        <v>4515</v>
      </c>
      <c r="DE379" s="3">
        <v>4515</v>
      </c>
      <c r="DF379" s="2">
        <f>DD379-DE379</f>
        <v>0</v>
      </c>
      <c r="DG379" s="2">
        <f>DF379</f>
        <v>0</v>
      </c>
      <c r="DH379" s="61"/>
      <c r="DI379" s="2">
        <f>DG379+DH379</f>
        <v>0</v>
      </c>
      <c r="DJ379" s="2">
        <f>DF379/DE379*1000</f>
        <v>0</v>
      </c>
      <c r="DK379" s="2">
        <f>DI379/DE379*1000</f>
        <v>0</v>
      </c>
      <c r="DL379" s="2"/>
      <c r="DM379" s="132">
        <v>4512</v>
      </c>
      <c r="DN379" s="2">
        <v>4507</v>
      </c>
      <c r="DO379" s="3">
        <f>DM379-DN379</f>
        <v>5</v>
      </c>
      <c r="DP379" s="3">
        <f>DO379/DN379*1000</f>
        <v>1.1093854004881294</v>
      </c>
      <c r="DQ379" s="2"/>
      <c r="DR379" s="132">
        <v>4539</v>
      </c>
      <c r="DS379" s="2">
        <v>4553</v>
      </c>
      <c r="DT379" s="3">
        <f>DR379-DS379</f>
        <v>-14</v>
      </c>
      <c r="DU379" s="3">
        <f>DT379/DS379*1000</f>
        <v>-3.074895673182517</v>
      </c>
      <c r="DV379" s="2"/>
      <c r="DW379" s="2"/>
      <c r="DX379" s="77">
        <f>BP379</f>
        <v>4</v>
      </c>
      <c r="DY379" s="83">
        <f>BY379</f>
        <v>6</v>
      </c>
      <c r="DZ379" s="83">
        <f>CH379</f>
        <v>0</v>
      </c>
      <c r="EA379" s="81">
        <f>CQ379</f>
        <v>2</v>
      </c>
      <c r="EB379" s="81">
        <f>CZ379</f>
        <v>6</v>
      </c>
      <c r="EC379" s="81">
        <f>DI379</f>
        <v>0</v>
      </c>
      <c r="ED379" s="81">
        <f>DO379</f>
        <v>5</v>
      </c>
      <c r="EE379" s="81">
        <f>DT379</f>
        <v>-14</v>
      </c>
      <c r="EF379" s="2"/>
      <c r="EG379" s="77">
        <f>DX379/BL379*1000</f>
        <v>0.90293453724604966</v>
      </c>
      <c r="EH379" s="83">
        <f>DY379/BU379*1000</f>
        <v>1.3374944271065536</v>
      </c>
      <c r="EI379" s="83">
        <f>DZ379/CD379*1000</f>
        <v>0</v>
      </c>
      <c r="EJ379" s="81">
        <f>EA379/CM379*1000</f>
        <v>0.44395116537180912</v>
      </c>
      <c r="EK379" s="81">
        <f>EB379/CV379*1000</f>
        <v>1.3392857142857142</v>
      </c>
      <c r="EL379" s="81">
        <f>EC379/DN379*1000</f>
        <v>0</v>
      </c>
      <c r="EM379" s="81">
        <f>ED379/DN379*1000</f>
        <v>1.1093854004881294</v>
      </c>
      <c r="EN379" s="81">
        <f>EE379/DS379*1000</f>
        <v>-3.074895673182517</v>
      </c>
      <c r="EO379" s="2"/>
      <c r="EP379" s="83">
        <f>DY379-DX379</f>
        <v>2</v>
      </c>
      <c r="EQ379" s="83">
        <f>DZ379-DY379</f>
        <v>-6</v>
      </c>
      <c r="ER379" s="83">
        <f>EA379-DZ379</f>
        <v>2</v>
      </c>
      <c r="ES379" s="83">
        <f>EB379-EA379</f>
        <v>4</v>
      </c>
      <c r="ET379" s="83">
        <f>EC379-EB379</f>
        <v>-6</v>
      </c>
      <c r="EU379" s="83">
        <f>ED379-EC379</f>
        <v>5</v>
      </c>
      <c r="EV379" s="83">
        <f>EE379-ED379</f>
        <v>-19</v>
      </c>
      <c r="EW379" s="2">
        <f>EU379+EV379</f>
        <v>-14</v>
      </c>
      <c r="EX379" s="2">
        <f>SUM(ES379:EV379)</f>
        <v>-16</v>
      </c>
      <c r="EY379" s="54"/>
      <c r="EZ379" s="77">
        <f>BR379</f>
        <v>0.90293453724604966</v>
      </c>
      <c r="FA379" s="83">
        <f>CA379</f>
        <v>1.3374944271065536</v>
      </c>
      <c r="FB379" s="83">
        <f>CJ379</f>
        <v>0</v>
      </c>
      <c r="FC379" s="81">
        <f>CS379</f>
        <v>0.44395116537180912</v>
      </c>
      <c r="FD379" s="83">
        <f>DB379</f>
        <v>1.3392857142857142</v>
      </c>
      <c r="FE379" s="83">
        <f>DP379</f>
        <v>1.1093854004881294</v>
      </c>
      <c r="FF379" s="83">
        <f>DP379</f>
        <v>1.1093854004881294</v>
      </c>
      <c r="FG379" s="83">
        <f>DU379</f>
        <v>-3.074895673182517</v>
      </c>
      <c r="FH379" s="2">
        <f>EW379/DE379*1000</f>
        <v>-3.1007751937984498</v>
      </c>
      <c r="FI379" s="2">
        <f>EX379/CM379*1000</f>
        <v>-3.551609322974473</v>
      </c>
      <c r="FJ379" s="2"/>
      <c r="FK379" s="3">
        <f>EE379</f>
        <v>-14</v>
      </c>
    </row>
    <row r="380" spans="1:167" ht="12" customHeight="1" x14ac:dyDescent="0.25">
      <c r="A380" s="2">
        <v>3</v>
      </c>
      <c r="B380" s="10" t="s">
        <v>154</v>
      </c>
      <c r="C380" s="197">
        <v>92094</v>
      </c>
      <c r="D380" s="10"/>
      <c r="E380" s="192" t="s">
        <v>559</v>
      </c>
      <c r="F380" s="33"/>
      <c r="G380" s="33"/>
      <c r="H380" s="33"/>
      <c r="I380" s="33">
        <v>400</v>
      </c>
      <c r="J380" s="33"/>
      <c r="K380" s="33">
        <f>SUM(I380+J380)</f>
        <v>400</v>
      </c>
      <c r="L380" s="33"/>
      <c r="M380" s="45"/>
      <c r="N380" s="45"/>
      <c r="O380" s="45">
        <v>400</v>
      </c>
      <c r="P380" s="45"/>
      <c r="Q380" s="45"/>
      <c r="R380" s="45"/>
      <c r="S380" s="45"/>
      <c r="T380" s="45"/>
      <c r="U380" s="45"/>
      <c r="V380" s="45"/>
      <c r="W380" s="61"/>
      <c r="X380" s="45">
        <f>SUM(M380:W380)</f>
        <v>400</v>
      </c>
      <c r="Y380" s="3">
        <v>480</v>
      </c>
      <c r="Z380" s="147">
        <v>30</v>
      </c>
      <c r="AA380" s="3">
        <f>SUM(Y380:Z380)</f>
        <v>510</v>
      </c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188">
        <f>AV380</f>
        <v>0</v>
      </c>
      <c r="BB380" s="2">
        <f>AW380</f>
        <v>0</v>
      </c>
      <c r="BC380" s="2">
        <f>AX380</f>
        <v>0</v>
      </c>
      <c r="BD380" s="147">
        <f>AY380</f>
        <v>0</v>
      </c>
      <c r="BE380" s="3">
        <f>EK380</f>
        <v>6.020660371379682</v>
      </c>
      <c r="BF380" s="188">
        <f>BA380/CV380*1000</f>
        <v>0</v>
      </c>
      <c r="BG380" s="2">
        <f>BB380/CV380*1000</f>
        <v>0</v>
      </c>
      <c r="BH380" s="2">
        <f>BC380/CV380*1000</f>
        <v>0</v>
      </c>
      <c r="BI380" s="147">
        <f>BD380/CV380*1000</f>
        <v>0</v>
      </c>
      <c r="BJ380" s="3"/>
      <c r="BK380" s="21">
        <v>110691</v>
      </c>
      <c r="BL380" s="3">
        <v>109850</v>
      </c>
      <c r="BM380" s="2">
        <v>841</v>
      </c>
      <c r="BN380" s="2">
        <v>841</v>
      </c>
      <c r="BO380" s="45"/>
      <c r="BP380" s="2">
        <f>BN380+BO380</f>
        <v>841</v>
      </c>
      <c r="BQ380" s="2">
        <f>BM380/BL380*1000</f>
        <v>7.655894401456532</v>
      </c>
      <c r="BR380" s="2">
        <f>BP380/BL380*1000</f>
        <v>7.655894401456532</v>
      </c>
      <c r="BS380" s="2"/>
      <c r="BT380" s="7">
        <v>111187</v>
      </c>
      <c r="BU380" s="3">
        <v>110355</v>
      </c>
      <c r="BV380" s="2">
        <f>BT380-BU380</f>
        <v>832</v>
      </c>
      <c r="BW380" s="2">
        <v>832</v>
      </c>
      <c r="BX380" s="61"/>
      <c r="BY380" s="2">
        <f>BW380+BX380</f>
        <v>832</v>
      </c>
      <c r="BZ380" s="2">
        <f>BV380/BU380*1000</f>
        <v>7.539304970323049</v>
      </c>
      <c r="CA380" s="2">
        <f>BY380/BU380*1000</f>
        <v>7.539304970323049</v>
      </c>
      <c r="CB380" s="2"/>
      <c r="CC380" s="105">
        <v>111257</v>
      </c>
      <c r="CD380" s="3">
        <v>110444</v>
      </c>
      <c r="CE380" s="2">
        <f>CC380-CD380</f>
        <v>813</v>
      </c>
      <c r="CF380" s="2">
        <v>813</v>
      </c>
      <c r="CG380" s="61"/>
      <c r="CH380" s="2">
        <f>CF380+CG380</f>
        <v>813</v>
      </c>
      <c r="CI380" s="2">
        <f>CE380/CD380*1000</f>
        <v>7.3611966245336999</v>
      </c>
      <c r="CJ380" s="2">
        <f>CH380/CD380*1000</f>
        <v>7.3611966245336999</v>
      </c>
      <c r="CK380" s="2"/>
      <c r="CL380" s="105">
        <v>111225</v>
      </c>
      <c r="CM380" s="3">
        <v>110447</v>
      </c>
      <c r="CN380" s="2">
        <f>CL380-CM380</f>
        <v>778</v>
      </c>
      <c r="CO380" s="2">
        <f>CN380</f>
        <v>778</v>
      </c>
      <c r="CP380" s="61"/>
      <c r="CQ380" s="2">
        <f>CO380+CP380</f>
        <v>778</v>
      </c>
      <c r="CR380" s="2">
        <f>CN380/CM380*1000</f>
        <v>7.0441026012476575</v>
      </c>
      <c r="CS380" s="2">
        <f>CQ380/CM380*1000</f>
        <v>7.0441026012476575</v>
      </c>
      <c r="CT380" s="2"/>
      <c r="CU380" s="132">
        <v>111118</v>
      </c>
      <c r="CV380" s="3">
        <v>110453</v>
      </c>
      <c r="CW380" s="2">
        <f>CU380-CV380</f>
        <v>665</v>
      </c>
      <c r="CX380" s="2">
        <f>CW380</f>
        <v>665</v>
      </c>
      <c r="CY380" s="61"/>
      <c r="CZ380" s="2">
        <f>CX380+CY380</f>
        <v>665</v>
      </c>
      <c r="DA380" s="2">
        <f>CW380/CV380*1000</f>
        <v>6.020660371379682</v>
      </c>
      <c r="DB380" s="2">
        <f>CZ380/CV380*1000</f>
        <v>6.020660371379682</v>
      </c>
      <c r="DC380" s="2"/>
      <c r="DD380" s="132">
        <v>111377</v>
      </c>
      <c r="DE380" s="3">
        <v>110413</v>
      </c>
      <c r="DF380" s="2">
        <f>DD380-DE380</f>
        <v>964</v>
      </c>
      <c r="DG380" s="2">
        <f>DF380</f>
        <v>964</v>
      </c>
      <c r="DH380" s="61"/>
      <c r="DI380" s="2">
        <f>DG380+DH380</f>
        <v>964</v>
      </c>
      <c r="DJ380" s="2">
        <f>DF380/DE380*1000</f>
        <v>8.7308559680472406</v>
      </c>
      <c r="DK380" s="2">
        <f>DI380/DE380*1000</f>
        <v>8.7308559680472406</v>
      </c>
      <c r="DL380" s="2"/>
      <c r="DM380" s="132">
        <v>111625</v>
      </c>
      <c r="DN380" s="2">
        <v>110747</v>
      </c>
      <c r="DO380" s="3">
        <f>DM380-DN380</f>
        <v>878</v>
      </c>
      <c r="DP380" s="3">
        <f>DO380/DN380*1000</f>
        <v>7.9279799904286348</v>
      </c>
      <c r="DQ380" s="2"/>
      <c r="DR380" s="132">
        <v>111609</v>
      </c>
      <c r="DS380" s="2">
        <v>110591</v>
      </c>
      <c r="DT380" s="3">
        <f>DR380-DS380</f>
        <v>1018</v>
      </c>
      <c r="DU380" s="3">
        <f>DT380/DS380*1000</f>
        <v>9.2050890217106272</v>
      </c>
      <c r="DV380" s="2"/>
      <c r="DW380" s="2"/>
      <c r="DX380" s="77">
        <f>BP380</f>
        <v>841</v>
      </c>
      <c r="DY380" s="83">
        <f>BY380</f>
        <v>832</v>
      </c>
      <c r="DZ380" s="83">
        <f>CH380</f>
        <v>813</v>
      </c>
      <c r="EA380" s="81">
        <f>CQ380</f>
        <v>778</v>
      </c>
      <c r="EB380" s="81">
        <f>CZ380</f>
        <v>665</v>
      </c>
      <c r="EC380" s="81">
        <f>DI380</f>
        <v>964</v>
      </c>
      <c r="ED380" s="81">
        <f>DO380</f>
        <v>878</v>
      </c>
      <c r="EE380" s="81">
        <f>DT380</f>
        <v>1018</v>
      </c>
      <c r="EF380" s="2"/>
      <c r="EG380" s="77">
        <f>DX380/BL380*1000</f>
        <v>7.655894401456532</v>
      </c>
      <c r="EH380" s="83">
        <f>DY380/BU380*1000</f>
        <v>7.539304970323049</v>
      </c>
      <c r="EI380" s="83">
        <f>DZ380/CD380*1000</f>
        <v>7.3611966245336999</v>
      </c>
      <c r="EJ380" s="81">
        <f>EA380/CM380*1000</f>
        <v>7.0441026012476575</v>
      </c>
      <c r="EK380" s="81">
        <f>EB380/CV380*1000</f>
        <v>6.020660371379682</v>
      </c>
      <c r="EL380" s="81">
        <f>EC380/DN380*1000</f>
        <v>8.7045247275321227</v>
      </c>
      <c r="EM380" s="81">
        <f>ED380/DN380*1000</f>
        <v>7.9279799904286348</v>
      </c>
      <c r="EN380" s="81">
        <f>EE380/DS380*1000</f>
        <v>9.2050890217106272</v>
      </c>
      <c r="EO380" s="2"/>
      <c r="EP380" s="83">
        <f>DY380-DX380</f>
        <v>-9</v>
      </c>
      <c r="EQ380" s="83">
        <f>DZ380-DY380</f>
        <v>-19</v>
      </c>
      <c r="ER380" s="83">
        <f>EA380-DZ380</f>
        <v>-35</v>
      </c>
      <c r="ES380" s="83">
        <f>EB380-EA380</f>
        <v>-113</v>
      </c>
      <c r="ET380" s="83">
        <f>EC380-EB380</f>
        <v>299</v>
      </c>
      <c r="EU380" s="83">
        <f>ED380-EC380</f>
        <v>-86</v>
      </c>
      <c r="EV380" s="83">
        <f>EE380-ED380</f>
        <v>140</v>
      </c>
      <c r="EW380" s="2">
        <f>EU380+EV380</f>
        <v>54</v>
      </c>
      <c r="EX380" s="2">
        <f>SUM(ES380:EV380)</f>
        <v>240</v>
      </c>
      <c r="EY380" s="54"/>
      <c r="EZ380" s="77">
        <f>BR380</f>
        <v>7.655894401456532</v>
      </c>
      <c r="FA380" s="83">
        <f>CA380</f>
        <v>7.539304970323049</v>
      </c>
      <c r="FB380" s="83">
        <f>CJ380</f>
        <v>7.3611966245336999</v>
      </c>
      <c r="FC380" s="81">
        <f>CS380</f>
        <v>7.0441026012476575</v>
      </c>
      <c r="FD380" s="83">
        <f>DB380</f>
        <v>6.020660371379682</v>
      </c>
      <c r="FE380" s="83">
        <f>DP380</f>
        <v>7.9279799904286348</v>
      </c>
      <c r="FF380" s="83">
        <f>DP380</f>
        <v>7.9279799904286348</v>
      </c>
      <c r="FG380" s="83">
        <f>DU380</f>
        <v>9.2050890217106272</v>
      </c>
      <c r="FH380" s="2">
        <f>EW380/DE380*1000</f>
        <v>0.48907284468314416</v>
      </c>
      <c r="FI380" s="2">
        <f>EX380/CM380*1000</f>
        <v>2.172987948971</v>
      </c>
      <c r="FJ380" s="2"/>
      <c r="FK380" s="3">
        <f>EE380</f>
        <v>1018</v>
      </c>
    </row>
    <row r="381" spans="1:167" ht="12" customHeight="1" x14ac:dyDescent="0.25">
      <c r="A381" s="2">
        <v>3</v>
      </c>
      <c r="B381" s="10" t="s">
        <v>152</v>
      </c>
      <c r="C381" s="197">
        <v>61043</v>
      </c>
      <c r="D381" s="10"/>
      <c r="E381" s="2" t="s">
        <v>560</v>
      </c>
      <c r="F381" s="33"/>
      <c r="G381" s="33"/>
      <c r="H381" s="33"/>
      <c r="I381" s="33"/>
      <c r="J381" s="33"/>
      <c r="K381" s="33"/>
      <c r="L381" s="33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61"/>
      <c r="X381" s="45"/>
      <c r="Y381" s="3">
        <v>5</v>
      </c>
      <c r="Z381" s="147">
        <v>4</v>
      </c>
      <c r="AA381" s="3">
        <f>SUM(Y381:Z381)</f>
        <v>9</v>
      </c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188">
        <f>AV381</f>
        <v>0</v>
      </c>
      <c r="BB381" s="2">
        <f>AW381</f>
        <v>0</v>
      </c>
      <c r="BC381" s="2">
        <f>AX381</f>
        <v>0</v>
      </c>
      <c r="BD381" s="147">
        <f>AY381</f>
        <v>0</v>
      </c>
      <c r="BE381" s="3">
        <f>EK381</f>
        <v>0.85645769099006508</v>
      </c>
      <c r="BF381" s="188">
        <f>BA381/CV381*1000</f>
        <v>0</v>
      </c>
      <c r="BG381" s="2">
        <f>BB381/CV381*1000</f>
        <v>0</v>
      </c>
      <c r="BH381" s="2">
        <f>BC381/CV381*1000</f>
        <v>0</v>
      </c>
      <c r="BI381" s="147">
        <f>BD381/CV381*1000</f>
        <v>0</v>
      </c>
      <c r="BJ381" s="3"/>
      <c r="BK381" s="21">
        <v>5733</v>
      </c>
      <c r="BL381" s="3">
        <v>5733</v>
      </c>
      <c r="BM381" s="2">
        <v>0</v>
      </c>
      <c r="BN381" s="2">
        <v>0</v>
      </c>
      <c r="BO381" s="45"/>
      <c r="BP381" s="2">
        <f>BN381+BO381</f>
        <v>0</v>
      </c>
      <c r="BQ381" s="2">
        <f>BM381/BL381*1000</f>
        <v>0</v>
      </c>
      <c r="BR381" s="2">
        <f>BP381/BL381*1000</f>
        <v>0</v>
      </c>
      <c r="BS381" s="2"/>
      <c r="BT381" s="7">
        <v>5767</v>
      </c>
      <c r="BU381" s="3">
        <v>5768</v>
      </c>
      <c r="BV381" s="2">
        <f>BT381-BU381</f>
        <v>-1</v>
      </c>
      <c r="BW381" s="2">
        <v>-1</v>
      </c>
      <c r="BX381" s="61"/>
      <c r="BY381" s="2">
        <f>BW381+BX381</f>
        <v>-1</v>
      </c>
      <c r="BZ381" s="2">
        <f>BV381/BU381*1000</f>
        <v>-0.17337031900138697</v>
      </c>
      <c r="CA381" s="2">
        <f>BY381/BU381*1000</f>
        <v>-0.17337031900138697</v>
      </c>
      <c r="CB381" s="2"/>
      <c r="CC381" s="105">
        <v>5778</v>
      </c>
      <c r="CD381" s="3">
        <v>5782</v>
      </c>
      <c r="CE381" s="2">
        <f>CC381-CD381</f>
        <v>-4</v>
      </c>
      <c r="CF381" s="2">
        <v>-4</v>
      </c>
      <c r="CG381" s="61"/>
      <c r="CH381" s="2">
        <f>CF381+CG381</f>
        <v>-4</v>
      </c>
      <c r="CI381" s="2">
        <f>CE381/CD381*1000</f>
        <v>-0.69180214458664824</v>
      </c>
      <c r="CJ381" s="2">
        <f>CH381/CD381*1000</f>
        <v>-0.69180214458664824</v>
      </c>
      <c r="CK381" s="2"/>
      <c r="CL381" s="105">
        <v>5814</v>
      </c>
      <c r="CM381" s="3">
        <v>5816</v>
      </c>
      <c r="CN381" s="2">
        <f>CL381-CM381</f>
        <v>-2</v>
      </c>
      <c r="CO381" s="2">
        <f>CN381</f>
        <v>-2</v>
      </c>
      <c r="CP381" s="61"/>
      <c r="CQ381" s="2">
        <f>CO381+CP381</f>
        <v>-2</v>
      </c>
      <c r="CR381" s="2">
        <f>CN381/CM381*1000</f>
        <v>-0.34387895460797802</v>
      </c>
      <c r="CS381" s="2">
        <f>CQ381/CM381*1000</f>
        <v>-0.34387895460797802</v>
      </c>
      <c r="CT381" s="2"/>
      <c r="CU381" s="132">
        <v>5843</v>
      </c>
      <c r="CV381" s="3">
        <v>5838</v>
      </c>
      <c r="CW381" s="2">
        <f>CU381-CV381</f>
        <v>5</v>
      </c>
      <c r="CX381" s="2">
        <f>CW381</f>
        <v>5</v>
      </c>
      <c r="CY381" s="61"/>
      <c r="CZ381" s="2">
        <f>CX381+CY381</f>
        <v>5</v>
      </c>
      <c r="DA381" s="2">
        <f>CW381/CV381*1000</f>
        <v>0.85645769099006508</v>
      </c>
      <c r="DB381" s="2">
        <f>CZ381/CV381*1000</f>
        <v>0.85645769099006508</v>
      </c>
      <c r="DC381" s="2"/>
      <c r="DD381" s="132">
        <v>5829</v>
      </c>
      <c r="DE381" s="3">
        <v>5829</v>
      </c>
      <c r="DF381" s="2">
        <f>DD381-DE381</f>
        <v>0</v>
      </c>
      <c r="DG381" s="2">
        <f>DF381</f>
        <v>0</v>
      </c>
      <c r="DH381" s="61"/>
      <c r="DI381" s="2">
        <f>DG381+DH381</f>
        <v>0</v>
      </c>
      <c r="DJ381" s="2">
        <f>DF381/DE381*1000</f>
        <v>0</v>
      </c>
      <c r="DK381" s="2">
        <f>DI381/DE381*1000</f>
        <v>0</v>
      </c>
      <c r="DL381" s="2"/>
      <c r="DM381" s="132">
        <v>5831</v>
      </c>
      <c r="DN381" s="2">
        <v>5835</v>
      </c>
      <c r="DO381" s="3">
        <f>DM381-DN381</f>
        <v>-4</v>
      </c>
      <c r="DP381" s="3">
        <f>DO381/DN381*1000</f>
        <v>-0.68551842330762636</v>
      </c>
      <c r="DQ381" s="2"/>
      <c r="DR381" s="132">
        <v>5767</v>
      </c>
      <c r="DS381" s="2">
        <v>5758</v>
      </c>
      <c r="DT381" s="3">
        <f>DR381-DS381</f>
        <v>9</v>
      </c>
      <c r="DU381" s="3">
        <f>DT381/DS381*1000</f>
        <v>1.5630427231677666</v>
      </c>
      <c r="DV381" s="2"/>
      <c r="DW381" s="2"/>
      <c r="DX381" s="77">
        <f>BP381</f>
        <v>0</v>
      </c>
      <c r="DY381" s="83">
        <f>BY381</f>
        <v>-1</v>
      </c>
      <c r="DZ381" s="83">
        <f>CH381</f>
        <v>-4</v>
      </c>
      <c r="EA381" s="81">
        <f>CQ381</f>
        <v>-2</v>
      </c>
      <c r="EB381" s="81">
        <f>CZ381</f>
        <v>5</v>
      </c>
      <c r="EC381" s="81">
        <f>DI381</f>
        <v>0</v>
      </c>
      <c r="ED381" s="81">
        <f>DO381</f>
        <v>-4</v>
      </c>
      <c r="EE381" s="81">
        <f>DT381</f>
        <v>9</v>
      </c>
      <c r="EF381" s="2"/>
      <c r="EG381" s="77">
        <f>DX381/BL381*1000</f>
        <v>0</v>
      </c>
      <c r="EH381" s="83">
        <f>DY381/BU381*1000</f>
        <v>-0.17337031900138697</v>
      </c>
      <c r="EI381" s="83">
        <f>DZ381/CD381*1000</f>
        <v>-0.69180214458664824</v>
      </c>
      <c r="EJ381" s="81">
        <f>EA381/CM381*1000</f>
        <v>-0.34387895460797802</v>
      </c>
      <c r="EK381" s="81">
        <f>EB381/CV381*1000</f>
        <v>0.85645769099006508</v>
      </c>
      <c r="EL381" s="81">
        <f>EC381/DN381*1000</f>
        <v>0</v>
      </c>
      <c r="EM381" s="81">
        <f>ED381/DN381*1000</f>
        <v>-0.68551842330762636</v>
      </c>
      <c r="EN381" s="81">
        <f>EE381/DS381*1000</f>
        <v>1.5630427231677666</v>
      </c>
      <c r="EO381" s="2"/>
      <c r="EP381" s="83">
        <f>DY381-DX381</f>
        <v>-1</v>
      </c>
      <c r="EQ381" s="83">
        <f>DZ381-DY381</f>
        <v>-3</v>
      </c>
      <c r="ER381" s="83">
        <f>EA381-DZ381</f>
        <v>2</v>
      </c>
      <c r="ES381" s="83">
        <f>EB381-EA381</f>
        <v>7</v>
      </c>
      <c r="ET381" s="83">
        <f>EC381-EB381</f>
        <v>-5</v>
      </c>
      <c r="EU381" s="83">
        <f>ED381-EC381</f>
        <v>-4</v>
      </c>
      <c r="EV381" s="83">
        <f>EE381-ED381</f>
        <v>13</v>
      </c>
      <c r="EW381" s="2">
        <f>EU381+EV381</f>
        <v>9</v>
      </c>
      <c r="EX381" s="2">
        <f>SUM(ES381:EV381)</f>
        <v>11</v>
      </c>
      <c r="EY381" s="54"/>
      <c r="EZ381" s="77">
        <f>BR381</f>
        <v>0</v>
      </c>
      <c r="FA381" s="83">
        <f>CA381</f>
        <v>-0.17337031900138697</v>
      </c>
      <c r="FB381" s="83">
        <f>CJ381</f>
        <v>-0.69180214458664824</v>
      </c>
      <c r="FC381" s="81">
        <f>CS381</f>
        <v>-0.34387895460797802</v>
      </c>
      <c r="FD381" s="83">
        <f>DB381</f>
        <v>0.85645769099006508</v>
      </c>
      <c r="FE381" s="83">
        <f>DP381</f>
        <v>-0.68551842330762636</v>
      </c>
      <c r="FF381" s="83">
        <f>DP381</f>
        <v>-0.68551842330762636</v>
      </c>
      <c r="FG381" s="83">
        <f>DU381</f>
        <v>1.5630427231677666</v>
      </c>
      <c r="FH381" s="2">
        <f>EW381/DE381*1000</f>
        <v>1.5440041173443129</v>
      </c>
      <c r="FI381" s="2">
        <f>EX381/CM381*1000</f>
        <v>1.891334250343879</v>
      </c>
      <c r="FJ381" s="2"/>
      <c r="FK381" s="3">
        <f>EE381</f>
        <v>9</v>
      </c>
    </row>
    <row r="382" spans="1:167" ht="12" customHeight="1" x14ac:dyDescent="0.25">
      <c r="A382" s="2">
        <v>3</v>
      </c>
      <c r="B382" s="10" t="s">
        <v>155</v>
      </c>
      <c r="C382" s="197">
        <v>83040</v>
      </c>
      <c r="D382" s="10"/>
      <c r="E382" s="2" t="s">
        <v>561</v>
      </c>
      <c r="F382" s="33"/>
      <c r="G382" s="33"/>
      <c r="H382" s="33"/>
      <c r="I382" s="33"/>
      <c r="J382" s="33"/>
      <c r="K382" s="33"/>
      <c r="L382" s="33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61"/>
      <c r="X382" s="45"/>
      <c r="Y382" s="3">
        <v>6</v>
      </c>
      <c r="Z382" s="147">
        <v>3</v>
      </c>
      <c r="AA382" s="3">
        <f>SUM(Y382:Z382)</f>
        <v>9</v>
      </c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188">
        <f>AV382</f>
        <v>0</v>
      </c>
      <c r="BB382" s="2">
        <f>AW382</f>
        <v>0</v>
      </c>
      <c r="BC382" s="2">
        <f>AX382</f>
        <v>0</v>
      </c>
      <c r="BD382" s="147">
        <f>AY382</f>
        <v>0</v>
      </c>
      <c r="BE382" s="3">
        <f>EK382</f>
        <v>2.2209883398112162</v>
      </c>
      <c r="BF382" s="188">
        <f>BA382/CV382*1000</f>
        <v>0</v>
      </c>
      <c r="BG382" s="2">
        <f>BB382/CV382*1000</f>
        <v>0</v>
      </c>
      <c r="BH382" s="2">
        <f>BC382/CV382*1000</f>
        <v>0</v>
      </c>
      <c r="BI382" s="147">
        <f>BD382/CV382*1000</f>
        <v>0</v>
      </c>
      <c r="BJ382" s="3"/>
      <c r="BK382" s="21">
        <v>5310</v>
      </c>
      <c r="BL382" s="3">
        <v>5303</v>
      </c>
      <c r="BM382" s="2">
        <v>7</v>
      </c>
      <c r="BN382" s="2">
        <v>7</v>
      </c>
      <c r="BO382" s="45"/>
      <c r="BP382" s="2">
        <f>BN382+BO382</f>
        <v>7</v>
      </c>
      <c r="BQ382" s="2">
        <f>BM382/BL382*1000</f>
        <v>1.3200075429002451</v>
      </c>
      <c r="BR382" s="2">
        <f>BP382/BL382*1000</f>
        <v>1.3200075429002451</v>
      </c>
      <c r="BS382" s="2"/>
      <c r="BT382" s="7">
        <v>5344</v>
      </c>
      <c r="BU382" s="3">
        <v>5337</v>
      </c>
      <c r="BV382" s="2">
        <f>BT382-BU382</f>
        <v>7</v>
      </c>
      <c r="BW382" s="2">
        <v>7</v>
      </c>
      <c r="BX382" s="61"/>
      <c r="BY382" s="2">
        <f>BW382+BX382</f>
        <v>7</v>
      </c>
      <c r="BZ382" s="2">
        <f>BV382/BU382*1000</f>
        <v>1.3115982761851228</v>
      </c>
      <c r="CA382" s="2">
        <f>BY382/BU382*1000</f>
        <v>1.3115982761851228</v>
      </c>
      <c r="CB382" s="2"/>
      <c r="CC382" s="105">
        <v>5372</v>
      </c>
      <c r="CD382" s="3">
        <v>5365</v>
      </c>
      <c r="CE382" s="2">
        <f>CC382-CD382</f>
        <v>7</v>
      </c>
      <c r="CF382" s="2">
        <v>7</v>
      </c>
      <c r="CG382" s="61"/>
      <c r="CH382" s="2">
        <f>CF382+CG382</f>
        <v>7</v>
      </c>
      <c r="CI382" s="2">
        <f>CE382/CD382*1000</f>
        <v>1.3047530288909601</v>
      </c>
      <c r="CJ382" s="2">
        <f>CH382/CD382*1000</f>
        <v>1.3047530288909601</v>
      </c>
      <c r="CK382" s="2"/>
      <c r="CL382" s="105">
        <v>5416</v>
      </c>
      <c r="CM382" s="3">
        <v>5407</v>
      </c>
      <c r="CN382" s="2">
        <f>CL382-CM382</f>
        <v>9</v>
      </c>
      <c r="CO382" s="2">
        <f>CN382</f>
        <v>9</v>
      </c>
      <c r="CP382" s="61"/>
      <c r="CQ382" s="2">
        <f>CO382+CP382</f>
        <v>9</v>
      </c>
      <c r="CR382" s="2">
        <f>CN382/CM382*1000</f>
        <v>1.6645089698538931</v>
      </c>
      <c r="CS382" s="2">
        <f>CQ382/CM382*1000</f>
        <v>1.6645089698538931</v>
      </c>
      <c r="CT382" s="2"/>
      <c r="CU382" s="132">
        <v>5415</v>
      </c>
      <c r="CV382" s="3">
        <v>5403</v>
      </c>
      <c r="CW382" s="2">
        <f>CU382-CV382</f>
        <v>12</v>
      </c>
      <c r="CX382" s="2">
        <f>CW382</f>
        <v>12</v>
      </c>
      <c r="CY382" s="61"/>
      <c r="CZ382" s="2">
        <f>CX382+CY382</f>
        <v>12</v>
      </c>
      <c r="DA382" s="2">
        <f>CW382/CV382*1000</f>
        <v>2.2209883398112162</v>
      </c>
      <c r="DB382" s="2">
        <f>CZ382/CV382*1000</f>
        <v>2.2209883398112162</v>
      </c>
      <c r="DC382" s="2"/>
      <c r="DD382" s="132">
        <v>5385</v>
      </c>
      <c r="DE382" s="3">
        <v>5378</v>
      </c>
      <c r="DF382" s="2">
        <f>DD382-DE382</f>
        <v>7</v>
      </c>
      <c r="DG382" s="2">
        <f>DF382</f>
        <v>7</v>
      </c>
      <c r="DH382" s="61"/>
      <c r="DI382" s="2">
        <f>DG382+DH382</f>
        <v>7</v>
      </c>
      <c r="DJ382" s="2">
        <f>DF382/DE382*1000</f>
        <v>1.3015991074748978</v>
      </c>
      <c r="DK382" s="2">
        <f>DI382/DE382*1000</f>
        <v>1.3015991074748978</v>
      </c>
      <c r="DL382" s="2"/>
      <c r="DM382" s="132">
        <v>5478</v>
      </c>
      <c r="DN382" s="2">
        <v>5477</v>
      </c>
      <c r="DO382" s="3">
        <f>DM382-DN382</f>
        <v>1</v>
      </c>
      <c r="DP382" s="3">
        <f>DO382/DN382*1000</f>
        <v>0.18258170531312765</v>
      </c>
      <c r="DQ382" s="2"/>
      <c r="DR382" s="132">
        <v>5492</v>
      </c>
      <c r="DS382" s="2">
        <v>5497</v>
      </c>
      <c r="DT382" s="3">
        <f>DR382-DS382</f>
        <v>-5</v>
      </c>
      <c r="DU382" s="3">
        <f>DT382/DS382*1000</f>
        <v>-0.90958704748044383</v>
      </c>
      <c r="DV382" s="2"/>
      <c r="DW382" s="2"/>
      <c r="DX382" s="77">
        <f>BP382</f>
        <v>7</v>
      </c>
      <c r="DY382" s="83">
        <f>BY382</f>
        <v>7</v>
      </c>
      <c r="DZ382" s="83">
        <f>CH382</f>
        <v>7</v>
      </c>
      <c r="EA382" s="81">
        <f>CQ382</f>
        <v>9</v>
      </c>
      <c r="EB382" s="81">
        <f>CZ382</f>
        <v>12</v>
      </c>
      <c r="EC382" s="81">
        <f>DI382</f>
        <v>7</v>
      </c>
      <c r="ED382" s="81">
        <f>DO382</f>
        <v>1</v>
      </c>
      <c r="EE382" s="81">
        <f>DT382</f>
        <v>-5</v>
      </c>
      <c r="EF382" s="2"/>
      <c r="EG382" s="77">
        <f>DX382/BL382*1000</f>
        <v>1.3200075429002451</v>
      </c>
      <c r="EH382" s="83">
        <f>DY382/BU382*1000</f>
        <v>1.3115982761851228</v>
      </c>
      <c r="EI382" s="83">
        <f>DZ382/CD382*1000</f>
        <v>1.3047530288909601</v>
      </c>
      <c r="EJ382" s="81">
        <f>EA382/CM382*1000</f>
        <v>1.6645089698538931</v>
      </c>
      <c r="EK382" s="81">
        <f>EB382/CV382*1000</f>
        <v>2.2209883398112162</v>
      </c>
      <c r="EL382" s="81">
        <f>EC382/DN382*1000</f>
        <v>1.2780719371918934</v>
      </c>
      <c r="EM382" s="81">
        <f>ED382/DN382*1000</f>
        <v>0.18258170531312765</v>
      </c>
      <c r="EN382" s="81">
        <f>EE382/DS382*1000</f>
        <v>-0.90958704748044383</v>
      </c>
      <c r="EO382" s="2"/>
      <c r="EP382" s="83">
        <f>DY382-DX382</f>
        <v>0</v>
      </c>
      <c r="EQ382" s="83">
        <f>DZ382-DY382</f>
        <v>0</v>
      </c>
      <c r="ER382" s="83">
        <f>EA382-DZ382</f>
        <v>2</v>
      </c>
      <c r="ES382" s="83">
        <f>EB382-EA382</f>
        <v>3</v>
      </c>
      <c r="ET382" s="83">
        <f>EC382-EB382</f>
        <v>-5</v>
      </c>
      <c r="EU382" s="83">
        <f>ED382-EC382</f>
        <v>-6</v>
      </c>
      <c r="EV382" s="83">
        <f>EE382-ED382</f>
        <v>-6</v>
      </c>
      <c r="EW382" s="2">
        <f>EU382+EV382</f>
        <v>-12</v>
      </c>
      <c r="EX382" s="2">
        <f>SUM(ES382:EV382)</f>
        <v>-14</v>
      </c>
      <c r="EY382" s="54"/>
      <c r="EZ382" s="77">
        <f>BR382</f>
        <v>1.3200075429002451</v>
      </c>
      <c r="FA382" s="83">
        <f>CA382</f>
        <v>1.3115982761851228</v>
      </c>
      <c r="FB382" s="83">
        <f>CJ382</f>
        <v>1.3047530288909601</v>
      </c>
      <c r="FC382" s="81">
        <f>CS382</f>
        <v>1.6645089698538931</v>
      </c>
      <c r="FD382" s="83">
        <f>DB382</f>
        <v>2.2209883398112162</v>
      </c>
      <c r="FE382" s="83">
        <f>DP382</f>
        <v>0.18258170531312765</v>
      </c>
      <c r="FF382" s="83">
        <f>DP382</f>
        <v>0.18258170531312765</v>
      </c>
      <c r="FG382" s="83">
        <f>DU382</f>
        <v>-0.90958704748044383</v>
      </c>
      <c r="FH382" s="2">
        <f>EW382/DE382*1000</f>
        <v>-2.2313127556712531</v>
      </c>
      <c r="FI382" s="2">
        <f>EX382/CM382*1000</f>
        <v>-2.5892361753282782</v>
      </c>
      <c r="FJ382" s="2"/>
      <c r="FK382" s="3">
        <f>EE382</f>
        <v>-5</v>
      </c>
    </row>
    <row r="383" spans="1:167" ht="12" customHeight="1" x14ac:dyDescent="0.25">
      <c r="A383" s="2">
        <v>1</v>
      </c>
      <c r="B383" s="10" t="s">
        <v>150</v>
      </c>
      <c r="C383" s="197">
        <v>44048</v>
      </c>
      <c r="D383" s="10"/>
      <c r="E383" s="2" t="s">
        <v>562</v>
      </c>
      <c r="F383" s="33"/>
      <c r="G383" s="33"/>
      <c r="H383" s="33"/>
      <c r="I383" s="33"/>
      <c r="J383" s="33"/>
      <c r="K383" s="33"/>
      <c r="L383" s="33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61"/>
      <c r="X383" s="45"/>
      <c r="Y383" s="3">
        <v>9</v>
      </c>
      <c r="Z383" s="147">
        <v>7</v>
      </c>
      <c r="AA383" s="3">
        <f>SUM(Y383:Z383)</f>
        <v>16</v>
      </c>
      <c r="AB383" s="184"/>
      <c r="AC383" s="184" t="s">
        <v>694</v>
      </c>
      <c r="AD383" s="184"/>
      <c r="AE383" s="184"/>
      <c r="AF383" s="184"/>
      <c r="AG383" s="184"/>
      <c r="AH383" s="184"/>
      <c r="AI383" s="184"/>
      <c r="AJ383" s="184"/>
      <c r="AK383" s="184">
        <v>9</v>
      </c>
      <c r="AL383" s="184" t="s">
        <v>694</v>
      </c>
      <c r="AM383" s="184" t="s">
        <v>694</v>
      </c>
      <c r="AN383" s="184" t="s">
        <v>694</v>
      </c>
      <c r="AO383" s="184"/>
      <c r="AP383" s="184" t="s">
        <v>694</v>
      </c>
      <c r="AQ383" s="184"/>
      <c r="AR383" s="184"/>
      <c r="AS383" s="184" t="s">
        <v>694</v>
      </c>
      <c r="AT383" s="184" t="s">
        <v>694</v>
      </c>
      <c r="AU383" s="3">
        <f>SUM(AB383:AT383)</f>
        <v>9</v>
      </c>
      <c r="AV383" s="184">
        <f>SUM(AB383:AJ383)</f>
        <v>0</v>
      </c>
      <c r="AW383" s="184">
        <f>SUM(AK383:AL383)</f>
        <v>9</v>
      </c>
      <c r="AX383" s="184">
        <f>SUM(AM383:AT383)</f>
        <v>0</v>
      </c>
      <c r="AY383" s="3">
        <f>SUM(AV383:AX383)</f>
        <v>9</v>
      </c>
      <c r="AZ383" s="3"/>
      <c r="BA383" s="2">
        <f>AV383</f>
        <v>0</v>
      </c>
      <c r="BB383" s="2">
        <f>AW383</f>
        <v>9</v>
      </c>
      <c r="BC383" s="2">
        <f>AX383</f>
        <v>0</v>
      </c>
      <c r="BD383" s="3">
        <f>AY383</f>
        <v>9</v>
      </c>
      <c r="BE383" s="3">
        <f>EK383</f>
        <v>1.037254732474717</v>
      </c>
      <c r="BF383" s="2">
        <f>BA383/CV383*1000</f>
        <v>0</v>
      </c>
      <c r="BG383" s="2">
        <f>BB383/CV383*1000</f>
        <v>0.77794104935603769</v>
      </c>
      <c r="BH383" s="2">
        <f>BC383/CV383*1000</f>
        <v>0</v>
      </c>
      <c r="BI383" s="3">
        <f>BD383/CV383*1000</f>
        <v>0.77794104935603769</v>
      </c>
      <c r="BJ383" s="3"/>
      <c r="BK383" s="21">
        <v>11357</v>
      </c>
      <c r="BL383" s="3">
        <v>11353</v>
      </c>
      <c r="BM383" s="2">
        <v>4</v>
      </c>
      <c r="BN383" s="2">
        <v>4</v>
      </c>
      <c r="BO383" s="45"/>
      <c r="BP383" s="2">
        <f>BN383+BO383</f>
        <v>4</v>
      </c>
      <c r="BQ383" s="2">
        <f>BM383/BL383*1000</f>
        <v>0.35232978067471155</v>
      </c>
      <c r="BR383" s="2">
        <f>BP383/BL383*1000</f>
        <v>0.35232978067471155</v>
      </c>
      <c r="BS383" s="2"/>
      <c r="BT383" s="7">
        <v>11396</v>
      </c>
      <c r="BU383" s="3">
        <v>11386</v>
      </c>
      <c r="BV383" s="2">
        <f>BT383-BU383</f>
        <v>10</v>
      </c>
      <c r="BW383" s="2">
        <v>10</v>
      </c>
      <c r="BX383" s="61"/>
      <c r="BY383" s="2">
        <f>BW383+BX383</f>
        <v>10</v>
      </c>
      <c r="BZ383" s="2">
        <f>BV383/BU383*1000</f>
        <v>0.8782715615668365</v>
      </c>
      <c r="CA383" s="2">
        <f>BY383/BU383*1000</f>
        <v>0.8782715615668365</v>
      </c>
      <c r="CB383" s="2"/>
      <c r="CC383" s="105">
        <v>11462</v>
      </c>
      <c r="CD383" s="3">
        <v>11452</v>
      </c>
      <c r="CE383" s="2">
        <f>CC383-CD383</f>
        <v>10</v>
      </c>
      <c r="CF383" s="2">
        <v>10</v>
      </c>
      <c r="CG383" s="61"/>
      <c r="CH383" s="2">
        <f>CF383+CG383</f>
        <v>10</v>
      </c>
      <c r="CI383" s="2">
        <f>CE383/CD383*1000</f>
        <v>0.87320991966468742</v>
      </c>
      <c r="CJ383" s="2">
        <f>CH383/CD383*1000</f>
        <v>0.87320991966468742</v>
      </c>
      <c r="CK383" s="2"/>
      <c r="CL383" s="105">
        <v>11536</v>
      </c>
      <c r="CM383" s="3">
        <v>11538</v>
      </c>
      <c r="CN383" s="2">
        <f>CL383-CM383</f>
        <v>-2</v>
      </c>
      <c r="CO383" s="2">
        <f>CN383</f>
        <v>-2</v>
      </c>
      <c r="CP383" s="61"/>
      <c r="CQ383" s="2">
        <f>CO383+CP383</f>
        <v>-2</v>
      </c>
      <c r="CR383" s="2">
        <f>CN383/CM383*1000</f>
        <v>-0.17334026694401111</v>
      </c>
      <c r="CS383" s="2">
        <f>CQ383/CM383*1000</f>
        <v>-0.17334026694401111</v>
      </c>
      <c r="CT383" s="2"/>
      <c r="CU383" s="132">
        <v>11581</v>
      </c>
      <c r="CV383" s="3">
        <v>11569</v>
      </c>
      <c r="CW383" s="2">
        <f>CU383-CV383</f>
        <v>12</v>
      </c>
      <c r="CX383" s="2">
        <f>CW383</f>
        <v>12</v>
      </c>
      <c r="CY383" s="61"/>
      <c r="CZ383" s="2">
        <f>CX383+CY383</f>
        <v>12</v>
      </c>
      <c r="DA383" s="2">
        <f>CW383/CV383*1000</f>
        <v>1.037254732474717</v>
      </c>
      <c r="DB383" s="2">
        <f>CZ383/CV383*1000</f>
        <v>1.037254732474717</v>
      </c>
      <c r="DC383" s="2"/>
      <c r="DD383" s="132">
        <v>11496</v>
      </c>
      <c r="DE383" s="3">
        <v>11488</v>
      </c>
      <c r="DF383" s="2">
        <f>DD383-DE383</f>
        <v>8</v>
      </c>
      <c r="DG383" s="2">
        <f>DF383</f>
        <v>8</v>
      </c>
      <c r="DH383" s="61"/>
      <c r="DI383" s="2">
        <f>DG383+DH383</f>
        <v>8</v>
      </c>
      <c r="DJ383" s="2">
        <f>DF383/DE383*1000</f>
        <v>0.69637883008356549</v>
      </c>
      <c r="DK383" s="2">
        <f>DI383/DE383*1000</f>
        <v>0.69637883008356549</v>
      </c>
      <c r="DL383" s="2"/>
      <c r="DM383" s="132">
        <v>11581</v>
      </c>
      <c r="DN383" s="2">
        <v>11577</v>
      </c>
      <c r="DO383" s="3">
        <f>DM383-DN383</f>
        <v>4</v>
      </c>
      <c r="DP383" s="3">
        <f>DO383/DN383*1000</f>
        <v>0.3455126544009674</v>
      </c>
      <c r="DQ383" s="2"/>
      <c r="DR383" s="132">
        <v>11657</v>
      </c>
      <c r="DS383" s="2">
        <v>11625</v>
      </c>
      <c r="DT383" s="3">
        <f>DR383-DS383</f>
        <v>32</v>
      </c>
      <c r="DU383" s="3">
        <f>DT383/DS383*1000</f>
        <v>2.7526881720430105</v>
      </c>
      <c r="DV383" s="2"/>
      <c r="DW383" s="2"/>
      <c r="DX383" s="77">
        <f>BP383</f>
        <v>4</v>
      </c>
      <c r="DY383" s="83">
        <f>BY383</f>
        <v>10</v>
      </c>
      <c r="DZ383" s="83">
        <f>CH383</f>
        <v>10</v>
      </c>
      <c r="EA383" s="81">
        <f>CQ383</f>
        <v>-2</v>
      </c>
      <c r="EB383" s="81">
        <f>CZ383</f>
        <v>12</v>
      </c>
      <c r="EC383" s="81">
        <f>DI383</f>
        <v>8</v>
      </c>
      <c r="ED383" s="81">
        <f>DO383</f>
        <v>4</v>
      </c>
      <c r="EE383" s="81">
        <f>DT383</f>
        <v>32</v>
      </c>
      <c r="EF383" s="2"/>
      <c r="EG383" s="77">
        <f>DX383/BL383*1000</f>
        <v>0.35232978067471155</v>
      </c>
      <c r="EH383" s="83">
        <f>DY383/BU383*1000</f>
        <v>0.8782715615668365</v>
      </c>
      <c r="EI383" s="83">
        <f>DZ383/CD383*1000</f>
        <v>0.87320991966468742</v>
      </c>
      <c r="EJ383" s="81">
        <f>EA383/CM383*1000</f>
        <v>-0.17334026694401111</v>
      </c>
      <c r="EK383" s="81">
        <f>EB383/CV383*1000</f>
        <v>1.037254732474717</v>
      </c>
      <c r="EL383" s="81">
        <f>EC383/DN383*1000</f>
        <v>0.6910253088019348</v>
      </c>
      <c r="EM383" s="81">
        <f>ED383/DN383*1000</f>
        <v>0.3455126544009674</v>
      </c>
      <c r="EN383" s="81">
        <f>EE383/DS383*1000</f>
        <v>2.7526881720430105</v>
      </c>
      <c r="EO383" s="2"/>
      <c r="EP383" s="83">
        <f>DY383-DX383</f>
        <v>6</v>
      </c>
      <c r="EQ383" s="83">
        <f>DZ383-DY383</f>
        <v>0</v>
      </c>
      <c r="ER383" s="83">
        <f>EA383-DZ383</f>
        <v>-12</v>
      </c>
      <c r="ES383" s="83">
        <f>EB383-EA383</f>
        <v>14</v>
      </c>
      <c r="ET383" s="83">
        <f>EC383-EB383</f>
        <v>-4</v>
      </c>
      <c r="EU383" s="83">
        <f>ED383-EC383</f>
        <v>-4</v>
      </c>
      <c r="EV383" s="83">
        <f>EE383-ED383</f>
        <v>28</v>
      </c>
      <c r="EW383" s="2">
        <f>EU383+EV383</f>
        <v>24</v>
      </c>
      <c r="EX383" s="2">
        <f>SUM(ES383:EV383)</f>
        <v>34</v>
      </c>
      <c r="EY383" s="54"/>
      <c r="EZ383" s="77">
        <f>BR383</f>
        <v>0.35232978067471155</v>
      </c>
      <c r="FA383" s="83">
        <f>CA383</f>
        <v>0.8782715615668365</v>
      </c>
      <c r="FB383" s="83">
        <f>CJ383</f>
        <v>0.87320991966468742</v>
      </c>
      <c r="FC383" s="81">
        <f>CS383</f>
        <v>-0.17334026694401111</v>
      </c>
      <c r="FD383" s="83">
        <f>DB383</f>
        <v>1.037254732474717</v>
      </c>
      <c r="FE383" s="83">
        <f>DP383</f>
        <v>0.3455126544009674</v>
      </c>
      <c r="FF383" s="83">
        <f>DP383</f>
        <v>0.3455126544009674</v>
      </c>
      <c r="FG383" s="83">
        <f>DU383</f>
        <v>2.7526881720430105</v>
      </c>
      <c r="FH383" s="2">
        <f>EW383/DE383*1000</f>
        <v>2.0891364902506964</v>
      </c>
      <c r="FI383" s="2">
        <f>EX383/CM383*1000</f>
        <v>2.9467845380481883</v>
      </c>
      <c r="FJ383" s="2"/>
      <c r="FK383" s="3">
        <f>EE383</f>
        <v>32</v>
      </c>
    </row>
    <row r="384" spans="1:167" ht="12" customHeight="1" x14ac:dyDescent="0.25">
      <c r="A384" s="2">
        <v>3</v>
      </c>
      <c r="B384" s="10" t="s">
        <v>155</v>
      </c>
      <c r="C384" s="197">
        <v>84043</v>
      </c>
      <c r="D384" s="10"/>
      <c r="E384" s="2" t="s">
        <v>563</v>
      </c>
      <c r="F384" s="33"/>
      <c r="G384" s="33"/>
      <c r="H384" s="33"/>
      <c r="I384" s="33"/>
      <c r="J384" s="33"/>
      <c r="K384" s="33"/>
      <c r="L384" s="33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61"/>
      <c r="X384" s="45"/>
      <c r="Y384" s="3">
        <v>0</v>
      </c>
      <c r="Z384" s="147">
        <v>10</v>
      </c>
      <c r="AA384" s="3">
        <f>SUM(Y384:Z384)</f>
        <v>10</v>
      </c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188">
        <f>AV384</f>
        <v>0</v>
      </c>
      <c r="BB384" s="2">
        <f>AW384</f>
        <v>0</v>
      </c>
      <c r="BC384" s="2">
        <f>AX384</f>
        <v>0</v>
      </c>
      <c r="BD384" s="147">
        <f>AY384</f>
        <v>0</v>
      </c>
      <c r="BE384" s="3">
        <f>EK384</f>
        <v>4.1588408907968875</v>
      </c>
      <c r="BF384" s="188">
        <f>BA384/CV384*1000</f>
        <v>0</v>
      </c>
      <c r="BG384" s="2">
        <f>BB384/CV384*1000</f>
        <v>0</v>
      </c>
      <c r="BH384" s="2">
        <f>BC384/CV384*1000</f>
        <v>0</v>
      </c>
      <c r="BI384" s="147">
        <f>BD384/CV384*1000</f>
        <v>0</v>
      </c>
      <c r="BJ384" s="3"/>
      <c r="BK384" s="21">
        <v>7284</v>
      </c>
      <c r="BL384" s="3">
        <v>7262</v>
      </c>
      <c r="BM384" s="2">
        <v>22</v>
      </c>
      <c r="BN384" s="2">
        <v>22</v>
      </c>
      <c r="BO384" s="45"/>
      <c r="BP384" s="2">
        <f>BN384+BO384</f>
        <v>22</v>
      </c>
      <c r="BQ384" s="2">
        <f>BM384/BL384*1000</f>
        <v>3.029468465987331</v>
      </c>
      <c r="BR384" s="2">
        <f>BP384/BL384*1000</f>
        <v>3.029468465987331</v>
      </c>
      <c r="BS384" s="2"/>
      <c r="BT384" s="7">
        <v>7351</v>
      </c>
      <c r="BU384" s="3">
        <v>7332</v>
      </c>
      <c r="BV384" s="2">
        <f>BT384-BU384</f>
        <v>19</v>
      </c>
      <c r="BW384" s="2">
        <v>19</v>
      </c>
      <c r="BX384" s="61"/>
      <c r="BY384" s="2">
        <f>BW384+BX384</f>
        <v>19</v>
      </c>
      <c r="BZ384" s="2">
        <f>BV384/BU384*1000</f>
        <v>2.5913802509547192</v>
      </c>
      <c r="CA384" s="2">
        <f>BY384/BU384*1000</f>
        <v>2.5913802509547192</v>
      </c>
      <c r="CB384" s="2"/>
      <c r="CC384" s="105">
        <v>7347</v>
      </c>
      <c r="CD384" s="3">
        <v>7320</v>
      </c>
      <c r="CE384" s="2">
        <f>CC384-CD384</f>
        <v>27</v>
      </c>
      <c r="CF384" s="2">
        <v>27</v>
      </c>
      <c r="CG384" s="61"/>
      <c r="CH384" s="2">
        <f>CF384+CG384</f>
        <v>27</v>
      </c>
      <c r="CI384" s="2">
        <f>CE384/CD384*1000</f>
        <v>3.6885245901639347</v>
      </c>
      <c r="CJ384" s="2">
        <f>CH384/CD384*1000</f>
        <v>3.6885245901639347</v>
      </c>
      <c r="CK384" s="2"/>
      <c r="CL384" s="105">
        <v>7463</v>
      </c>
      <c r="CM384" s="3">
        <v>7449</v>
      </c>
      <c r="CN384" s="2">
        <f>CL384-CM384</f>
        <v>14</v>
      </c>
      <c r="CO384" s="2">
        <f>CN384</f>
        <v>14</v>
      </c>
      <c r="CP384" s="61"/>
      <c r="CQ384" s="2">
        <f>CO384+CP384</f>
        <v>14</v>
      </c>
      <c r="CR384" s="2">
        <f>CN384/CM384*1000</f>
        <v>1.8794469056249161</v>
      </c>
      <c r="CS384" s="2">
        <f>CQ384/CM384*1000</f>
        <v>1.8794469056249161</v>
      </c>
      <c r="CT384" s="2"/>
      <c r="CU384" s="132">
        <v>7485</v>
      </c>
      <c r="CV384" s="3">
        <v>7454</v>
      </c>
      <c r="CW384" s="2">
        <f>CU384-CV384</f>
        <v>31</v>
      </c>
      <c r="CX384" s="2">
        <f>CW384</f>
        <v>31</v>
      </c>
      <c r="CY384" s="61"/>
      <c r="CZ384" s="2">
        <f>CX384+CY384</f>
        <v>31</v>
      </c>
      <c r="DA384" s="2">
        <f>CW384/CV384*1000</f>
        <v>4.1588408907968875</v>
      </c>
      <c r="DB384" s="2">
        <f>CZ384/CV384*1000</f>
        <v>4.1588408907968875</v>
      </c>
      <c r="DC384" s="2"/>
      <c r="DD384" s="132">
        <v>7597</v>
      </c>
      <c r="DE384" s="3">
        <v>7586</v>
      </c>
      <c r="DF384" s="2">
        <f>DD384-DE384</f>
        <v>11</v>
      </c>
      <c r="DG384" s="2">
        <f>DF384</f>
        <v>11</v>
      </c>
      <c r="DH384" s="61"/>
      <c r="DI384" s="2">
        <f>DG384+DH384</f>
        <v>11</v>
      </c>
      <c r="DJ384" s="2">
        <f>DF384/DE384*1000</f>
        <v>1.4500395465330873</v>
      </c>
      <c r="DK384" s="2">
        <f>DI384/DE384*1000</f>
        <v>1.4500395465330873</v>
      </c>
      <c r="DL384" s="2"/>
      <c r="DM384" s="132">
        <v>7681</v>
      </c>
      <c r="DN384" s="2">
        <v>7663</v>
      </c>
      <c r="DO384" s="3">
        <f>DM384-DN384</f>
        <v>18</v>
      </c>
      <c r="DP384" s="3">
        <f>DO384/DN384*1000</f>
        <v>2.3489494975858021</v>
      </c>
      <c r="DQ384" s="2"/>
      <c r="DR384" s="132">
        <v>7692</v>
      </c>
      <c r="DS384" s="2">
        <v>7694</v>
      </c>
      <c r="DT384" s="3">
        <f>DR384-DS384</f>
        <v>-2</v>
      </c>
      <c r="DU384" s="3">
        <f>DT384/DS384*1000</f>
        <v>-0.25994281258123209</v>
      </c>
      <c r="DV384" s="2"/>
      <c r="DW384" s="2"/>
      <c r="DX384" s="77">
        <f>BP384</f>
        <v>22</v>
      </c>
      <c r="DY384" s="83">
        <f>BY384</f>
        <v>19</v>
      </c>
      <c r="DZ384" s="83">
        <f>CH384</f>
        <v>27</v>
      </c>
      <c r="EA384" s="81">
        <f>CQ384</f>
        <v>14</v>
      </c>
      <c r="EB384" s="81">
        <f>CZ384</f>
        <v>31</v>
      </c>
      <c r="EC384" s="81">
        <f>DI384</f>
        <v>11</v>
      </c>
      <c r="ED384" s="81">
        <f>DO384</f>
        <v>18</v>
      </c>
      <c r="EE384" s="81">
        <f>DT384</f>
        <v>-2</v>
      </c>
      <c r="EF384" s="2"/>
      <c r="EG384" s="77">
        <f>DX384/BL384*1000</f>
        <v>3.029468465987331</v>
      </c>
      <c r="EH384" s="83">
        <f>DY384/BU384*1000</f>
        <v>2.5913802509547192</v>
      </c>
      <c r="EI384" s="83">
        <f>DZ384/CD384*1000</f>
        <v>3.6885245901639347</v>
      </c>
      <c r="EJ384" s="81">
        <f>EA384/CM384*1000</f>
        <v>1.8794469056249161</v>
      </c>
      <c r="EK384" s="81">
        <f>EB384/CV384*1000</f>
        <v>4.1588408907968875</v>
      </c>
      <c r="EL384" s="81">
        <f>EC384/DN384*1000</f>
        <v>1.4354691374135455</v>
      </c>
      <c r="EM384" s="81">
        <f>ED384/DN384*1000</f>
        <v>2.3489494975858021</v>
      </c>
      <c r="EN384" s="81">
        <f>EE384/DS384*1000</f>
        <v>-0.25994281258123209</v>
      </c>
      <c r="EO384" s="2"/>
      <c r="EP384" s="83">
        <f>DY384-DX384</f>
        <v>-3</v>
      </c>
      <c r="EQ384" s="83">
        <f>DZ384-DY384</f>
        <v>8</v>
      </c>
      <c r="ER384" s="83">
        <f>EA384-DZ384</f>
        <v>-13</v>
      </c>
      <c r="ES384" s="83">
        <f>EB384-EA384</f>
        <v>17</v>
      </c>
      <c r="ET384" s="83">
        <f>EC384-EB384</f>
        <v>-20</v>
      </c>
      <c r="EU384" s="83">
        <f>ED384-EC384</f>
        <v>7</v>
      </c>
      <c r="EV384" s="83">
        <f>EE384-ED384</f>
        <v>-20</v>
      </c>
      <c r="EW384" s="2">
        <f>EU384+EV384</f>
        <v>-13</v>
      </c>
      <c r="EX384" s="2">
        <f>SUM(ES384:EV384)</f>
        <v>-16</v>
      </c>
      <c r="EY384" s="54"/>
      <c r="EZ384" s="77">
        <f>BR384</f>
        <v>3.029468465987331</v>
      </c>
      <c r="FA384" s="83">
        <f>CA384</f>
        <v>2.5913802509547192</v>
      </c>
      <c r="FB384" s="83">
        <f>CJ384</f>
        <v>3.6885245901639347</v>
      </c>
      <c r="FC384" s="81">
        <f>CS384</f>
        <v>1.8794469056249161</v>
      </c>
      <c r="FD384" s="83">
        <f>DB384</f>
        <v>4.1588408907968875</v>
      </c>
      <c r="FE384" s="83">
        <f>DP384</f>
        <v>2.3489494975858021</v>
      </c>
      <c r="FF384" s="83">
        <f>DP384</f>
        <v>2.3489494975858021</v>
      </c>
      <c r="FG384" s="83">
        <f>DU384</f>
        <v>-0.25994281258123209</v>
      </c>
      <c r="FH384" s="2">
        <f>EW384/DE384*1000</f>
        <v>-1.7136831004481941</v>
      </c>
      <c r="FI384" s="2">
        <f>EX384/CM384*1000</f>
        <v>-2.1479393207141899</v>
      </c>
      <c r="FJ384" s="2"/>
      <c r="FK384" s="3">
        <f>EE384</f>
        <v>-2</v>
      </c>
    </row>
    <row r="385" spans="1:168" ht="12" customHeight="1" x14ac:dyDescent="0.25">
      <c r="A385" s="2">
        <v>3</v>
      </c>
      <c r="B385" s="10" t="s">
        <v>152</v>
      </c>
      <c r="C385" s="197">
        <v>62121</v>
      </c>
      <c r="D385" s="10"/>
      <c r="E385" s="2" t="s">
        <v>564</v>
      </c>
      <c r="F385" s="33"/>
      <c r="G385" s="33"/>
      <c r="H385" s="33"/>
      <c r="I385" s="33"/>
      <c r="J385" s="33"/>
      <c r="K385" s="33"/>
      <c r="L385" s="33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61"/>
      <c r="X385" s="45"/>
      <c r="Y385" s="3">
        <v>9</v>
      </c>
      <c r="Z385" s="147">
        <v>5</v>
      </c>
      <c r="AA385" s="3">
        <f>SUM(Y385:Z385)</f>
        <v>14</v>
      </c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188">
        <f>AV385</f>
        <v>0</v>
      </c>
      <c r="BB385" s="2">
        <f>AW385</f>
        <v>0</v>
      </c>
      <c r="BC385" s="2">
        <f>AX385</f>
        <v>0</v>
      </c>
      <c r="BD385" s="147">
        <f>AY385</f>
        <v>0</v>
      </c>
      <c r="BE385" s="3">
        <f>EK385</f>
        <v>0.40068115796854653</v>
      </c>
      <c r="BF385" s="188">
        <f>BA385/CV385*1000</f>
        <v>0</v>
      </c>
      <c r="BG385" s="2">
        <f>BB385/CV385*1000</f>
        <v>0</v>
      </c>
      <c r="BH385" s="2">
        <f>BC385/CV385*1000</f>
        <v>0</v>
      </c>
      <c r="BI385" s="147">
        <f>BD385/CV385*1000</f>
        <v>0</v>
      </c>
      <c r="BJ385" s="3"/>
      <c r="BK385" s="21">
        <v>9798</v>
      </c>
      <c r="BL385" s="3">
        <v>9787</v>
      </c>
      <c r="BM385" s="2">
        <v>11</v>
      </c>
      <c r="BN385" s="2">
        <v>11</v>
      </c>
      <c r="BO385" s="45"/>
      <c r="BP385" s="2">
        <f>BN385+BO385</f>
        <v>11</v>
      </c>
      <c r="BQ385" s="2">
        <f>BM385/BL385*1000</f>
        <v>1.1239399203024418</v>
      </c>
      <c r="BR385" s="2">
        <f>BP385/BL385*1000</f>
        <v>1.1239399203024418</v>
      </c>
      <c r="BS385" s="2"/>
      <c r="BT385" s="7">
        <v>9807</v>
      </c>
      <c r="BU385" s="3">
        <v>9767</v>
      </c>
      <c r="BV385" s="2">
        <f>BT385-BU385</f>
        <v>40</v>
      </c>
      <c r="BW385" s="2">
        <v>40</v>
      </c>
      <c r="BX385" s="61"/>
      <c r="BY385" s="2">
        <f>BW385+BX385</f>
        <v>40</v>
      </c>
      <c r="BZ385" s="2">
        <f>BV385/BU385*1000</f>
        <v>4.0954233643902942</v>
      </c>
      <c r="CA385" s="2">
        <f>BY385/BU385*1000</f>
        <v>4.0954233643902942</v>
      </c>
      <c r="CB385" s="2"/>
      <c r="CC385" s="105">
        <v>9916</v>
      </c>
      <c r="CD385" s="3">
        <v>9892</v>
      </c>
      <c r="CE385" s="2">
        <f>CC385-CD385</f>
        <v>24</v>
      </c>
      <c r="CF385" s="2">
        <v>24</v>
      </c>
      <c r="CG385" s="61"/>
      <c r="CH385" s="2">
        <f>CF385+CG385</f>
        <v>24</v>
      </c>
      <c r="CI385" s="2">
        <f>CE385/CD385*1000</f>
        <v>2.4262029923170236</v>
      </c>
      <c r="CJ385" s="2">
        <f>CH385/CD385*1000</f>
        <v>2.4262029923170236</v>
      </c>
      <c r="CK385" s="2"/>
      <c r="CL385" s="105">
        <v>9980</v>
      </c>
      <c r="CM385" s="3">
        <v>9958</v>
      </c>
      <c r="CN385" s="2">
        <f>CL385-CM385</f>
        <v>22</v>
      </c>
      <c r="CO385" s="2">
        <f>CN385</f>
        <v>22</v>
      </c>
      <c r="CP385" s="61"/>
      <c r="CQ385" s="2">
        <f>CO385+CP385</f>
        <v>22</v>
      </c>
      <c r="CR385" s="2">
        <f>CN385/CM385*1000</f>
        <v>2.2092789716810604</v>
      </c>
      <c r="CS385" s="2">
        <f>CQ385/CM385*1000</f>
        <v>2.2092789716810604</v>
      </c>
      <c r="CT385" s="2"/>
      <c r="CU385" s="132">
        <v>9987</v>
      </c>
      <c r="CV385" s="3">
        <v>9983</v>
      </c>
      <c r="CW385" s="2">
        <f>CU385-CV385</f>
        <v>4</v>
      </c>
      <c r="CX385" s="2">
        <f>CW385</f>
        <v>4</v>
      </c>
      <c r="CY385" s="61"/>
      <c r="CZ385" s="2">
        <f>CX385+CY385</f>
        <v>4</v>
      </c>
      <c r="DA385" s="2">
        <f>CW385/CV385*1000</f>
        <v>0.40068115796854653</v>
      </c>
      <c r="DB385" s="2">
        <f>CZ385/CV385*1000</f>
        <v>0.40068115796854653</v>
      </c>
      <c r="DC385" s="2"/>
      <c r="DD385" s="132">
        <v>9899</v>
      </c>
      <c r="DE385" s="3">
        <v>9893</v>
      </c>
      <c r="DF385" s="2">
        <f>DD385-DE385</f>
        <v>6</v>
      </c>
      <c r="DG385" s="2">
        <f>DF385</f>
        <v>6</v>
      </c>
      <c r="DH385" s="61"/>
      <c r="DI385" s="2">
        <f>DG385+DH385</f>
        <v>6</v>
      </c>
      <c r="DJ385" s="2">
        <f>DF385/DE385*1000</f>
        <v>0.6064894369756394</v>
      </c>
      <c r="DK385" s="2">
        <f>DI385/DE385*1000</f>
        <v>0.6064894369756394</v>
      </c>
      <c r="DL385" s="2"/>
      <c r="DM385" s="132">
        <v>9942</v>
      </c>
      <c r="DN385" s="2">
        <v>9944</v>
      </c>
      <c r="DO385" s="3">
        <f>DM385-DN385</f>
        <v>-2</v>
      </c>
      <c r="DP385" s="3">
        <f>DO385/DN385*1000</f>
        <v>-0.20112630732099757</v>
      </c>
      <c r="DQ385" s="2"/>
      <c r="DR385" s="132">
        <v>9923</v>
      </c>
      <c r="DS385" s="2">
        <v>9921</v>
      </c>
      <c r="DT385" s="3">
        <f>DR385-DS385</f>
        <v>2</v>
      </c>
      <c r="DU385" s="3">
        <f>DT385/DS385*1000</f>
        <v>0.20159258139300473</v>
      </c>
      <c r="DV385" s="2"/>
      <c r="DW385" s="2"/>
      <c r="DX385" s="77">
        <f>BP385</f>
        <v>11</v>
      </c>
      <c r="DY385" s="83">
        <f>BY385</f>
        <v>40</v>
      </c>
      <c r="DZ385" s="83">
        <f>CH385</f>
        <v>24</v>
      </c>
      <c r="EA385" s="81">
        <f>CQ385</f>
        <v>22</v>
      </c>
      <c r="EB385" s="81">
        <f>CZ385</f>
        <v>4</v>
      </c>
      <c r="EC385" s="81">
        <f>DI385</f>
        <v>6</v>
      </c>
      <c r="ED385" s="81">
        <f>DO385</f>
        <v>-2</v>
      </c>
      <c r="EE385" s="81">
        <f>DT385</f>
        <v>2</v>
      </c>
      <c r="EF385" s="2"/>
      <c r="EG385" s="77">
        <f>DX385/BL385*1000</f>
        <v>1.1239399203024418</v>
      </c>
      <c r="EH385" s="83">
        <f>DY385/BU385*1000</f>
        <v>4.0954233643902942</v>
      </c>
      <c r="EI385" s="83">
        <f>DZ385/CD385*1000</f>
        <v>2.4262029923170236</v>
      </c>
      <c r="EJ385" s="81">
        <f>EA385/CM385*1000</f>
        <v>2.2092789716810604</v>
      </c>
      <c r="EK385" s="81">
        <f>EB385/CV385*1000</f>
        <v>0.40068115796854653</v>
      </c>
      <c r="EL385" s="81">
        <f>EC385/DN385*1000</f>
        <v>0.6033789219629927</v>
      </c>
      <c r="EM385" s="81">
        <f>ED385/DN385*1000</f>
        <v>-0.20112630732099757</v>
      </c>
      <c r="EN385" s="81">
        <f>EE385/DS385*1000</f>
        <v>0.20159258139300473</v>
      </c>
      <c r="EO385" s="2"/>
      <c r="EP385" s="83">
        <f>DY385-DX385</f>
        <v>29</v>
      </c>
      <c r="EQ385" s="83">
        <f>DZ385-DY385</f>
        <v>-16</v>
      </c>
      <c r="ER385" s="83">
        <f>EA385-DZ385</f>
        <v>-2</v>
      </c>
      <c r="ES385" s="83">
        <f>EB385-EA385</f>
        <v>-18</v>
      </c>
      <c r="ET385" s="83">
        <f>EC385-EB385</f>
        <v>2</v>
      </c>
      <c r="EU385" s="83">
        <f>ED385-EC385</f>
        <v>-8</v>
      </c>
      <c r="EV385" s="83">
        <f>EE385-ED385</f>
        <v>4</v>
      </c>
      <c r="EW385" s="2">
        <f>EU385+EV385</f>
        <v>-4</v>
      </c>
      <c r="EX385" s="2">
        <f>SUM(ES385:EV385)</f>
        <v>-20</v>
      </c>
      <c r="EY385" s="54"/>
      <c r="EZ385" s="77">
        <f>BR385</f>
        <v>1.1239399203024418</v>
      </c>
      <c r="FA385" s="83">
        <f>CA385</f>
        <v>4.0954233643902942</v>
      </c>
      <c r="FB385" s="83">
        <f>CJ385</f>
        <v>2.4262029923170236</v>
      </c>
      <c r="FC385" s="81">
        <f>CS385</f>
        <v>2.2092789716810604</v>
      </c>
      <c r="FD385" s="83">
        <f>DB385</f>
        <v>0.40068115796854653</v>
      </c>
      <c r="FE385" s="83">
        <f>DP385</f>
        <v>-0.20112630732099757</v>
      </c>
      <c r="FF385" s="83">
        <f>DP385</f>
        <v>-0.20112630732099757</v>
      </c>
      <c r="FG385" s="83">
        <f>DU385</f>
        <v>0.20159258139300473</v>
      </c>
      <c r="FH385" s="2">
        <f>EW385/DE385*1000</f>
        <v>-0.40432629131709291</v>
      </c>
      <c r="FI385" s="2">
        <f>EX385/CM385*1000</f>
        <v>-2.008435428800964</v>
      </c>
      <c r="FJ385" s="2"/>
      <c r="FK385" s="3">
        <f>EE385</f>
        <v>2</v>
      </c>
      <c r="FL385" s="43">
        <v>0</v>
      </c>
    </row>
    <row r="386" spans="1:168" ht="12" customHeight="1" x14ac:dyDescent="0.25">
      <c r="A386" s="2">
        <v>1</v>
      </c>
      <c r="B386" s="10" t="s">
        <v>145</v>
      </c>
      <c r="C386" s="197">
        <v>11030</v>
      </c>
      <c r="D386" s="10"/>
      <c r="E386" s="2" t="s">
        <v>565</v>
      </c>
      <c r="F386" s="33"/>
      <c r="G386" s="33"/>
      <c r="H386" s="33"/>
      <c r="I386" s="33"/>
      <c r="J386" s="33"/>
      <c r="K386" s="33"/>
      <c r="L386" s="33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61"/>
      <c r="X386" s="45"/>
      <c r="Y386" s="3">
        <v>11</v>
      </c>
      <c r="Z386" s="147">
        <v>5</v>
      </c>
      <c r="AA386" s="3">
        <f>SUM(Y386:Z386)</f>
        <v>16</v>
      </c>
      <c r="AB386" s="184" t="s">
        <v>694</v>
      </c>
      <c r="AC386" s="184" t="s">
        <v>694</v>
      </c>
      <c r="AD386" s="184"/>
      <c r="AE386" s="184"/>
      <c r="AF386" s="184"/>
      <c r="AG386" s="184"/>
      <c r="AH386" s="184"/>
      <c r="AI386" s="184"/>
      <c r="AJ386" s="184" t="s">
        <v>694</v>
      </c>
      <c r="AK386" s="184">
        <v>11</v>
      </c>
      <c r="AL386" s="184"/>
      <c r="AM386" s="184" t="s">
        <v>694</v>
      </c>
      <c r="AN386" s="184" t="s">
        <v>694</v>
      </c>
      <c r="AO386" s="184"/>
      <c r="AP386" s="184"/>
      <c r="AQ386" s="184"/>
      <c r="AR386" s="184"/>
      <c r="AS386" s="184" t="s">
        <v>694</v>
      </c>
      <c r="AT386" s="184"/>
      <c r="AU386" s="3">
        <f>SUM(AB386:AT386)</f>
        <v>11</v>
      </c>
      <c r="AV386" s="184">
        <f>SUM(AB386:AJ386)</f>
        <v>0</v>
      </c>
      <c r="AW386" s="184">
        <f>SUM(AK386:AL386)</f>
        <v>11</v>
      </c>
      <c r="AX386" s="184">
        <f>SUM(AM386:AT386)</f>
        <v>0</v>
      </c>
      <c r="AY386" s="3">
        <f>SUM(AV386:AX386)</f>
        <v>11</v>
      </c>
      <c r="AZ386" s="3"/>
      <c r="BA386" s="2">
        <f>AV386</f>
        <v>0</v>
      </c>
      <c r="BB386" s="2">
        <f>AW386</f>
        <v>11</v>
      </c>
      <c r="BC386" s="2">
        <f>AX386</f>
        <v>0</v>
      </c>
      <c r="BD386" s="3">
        <f>AY386</f>
        <v>11</v>
      </c>
      <c r="BE386" s="3">
        <f>EK386</f>
        <v>1.2824306994179737</v>
      </c>
      <c r="BF386" s="2">
        <f>BA386/CV386*1000</f>
        <v>0</v>
      </c>
      <c r="BG386" s="2">
        <f>BB386/CV386*1000</f>
        <v>1.0851336687382855</v>
      </c>
      <c r="BH386" s="2">
        <f>BC386/CV386*1000</f>
        <v>0</v>
      </c>
      <c r="BI386" s="3">
        <f>BD386/CV386*1000</f>
        <v>1.0851336687382855</v>
      </c>
      <c r="BJ386" s="3"/>
      <c r="BK386" s="21">
        <v>9478</v>
      </c>
      <c r="BL386" s="3">
        <v>9442</v>
      </c>
      <c r="BM386" s="2">
        <v>36</v>
      </c>
      <c r="BN386" s="2">
        <v>36</v>
      </c>
      <c r="BO386" s="45"/>
      <c r="BP386" s="2">
        <f>BN386+BO386</f>
        <v>36</v>
      </c>
      <c r="BQ386" s="2">
        <f>BM386/BL386*1000</f>
        <v>3.8127515356915906</v>
      </c>
      <c r="BR386" s="2">
        <f>BP386/BL386*1000</f>
        <v>3.8127515356915906</v>
      </c>
      <c r="BS386" s="2"/>
      <c r="BT386" s="7">
        <v>9601</v>
      </c>
      <c r="BU386" s="3">
        <v>9567</v>
      </c>
      <c r="BV386" s="2">
        <f>BT386-BU386</f>
        <v>34</v>
      </c>
      <c r="BW386" s="2">
        <v>34</v>
      </c>
      <c r="BX386" s="61"/>
      <c r="BY386" s="2">
        <f>BW386+BX386</f>
        <v>34</v>
      </c>
      <c r="BZ386" s="2">
        <f>BV386/BU386*1000</f>
        <v>3.5538831399602802</v>
      </c>
      <c r="CA386" s="2">
        <f>BY386/BU386*1000</f>
        <v>3.5538831399602802</v>
      </c>
      <c r="CB386" s="2"/>
      <c r="CC386" s="105">
        <v>9837</v>
      </c>
      <c r="CD386" s="3">
        <v>9799</v>
      </c>
      <c r="CE386" s="2">
        <f>CC386-CD386</f>
        <v>38</v>
      </c>
      <c r="CF386" s="2">
        <v>38</v>
      </c>
      <c r="CG386" s="61"/>
      <c r="CH386" s="2">
        <f>CF386+CG386</f>
        <v>38</v>
      </c>
      <c r="CI386" s="2">
        <f>CE386/CD386*1000</f>
        <v>3.8779467292580878</v>
      </c>
      <c r="CJ386" s="2">
        <f>CH386/CD386*1000</f>
        <v>3.8779467292580878</v>
      </c>
      <c r="CK386" s="2"/>
      <c r="CL386" s="105">
        <v>9973</v>
      </c>
      <c r="CM386" s="3">
        <v>9955</v>
      </c>
      <c r="CN386" s="2">
        <f>CL386-CM386</f>
        <v>18</v>
      </c>
      <c r="CO386" s="2">
        <f>CN386</f>
        <v>18</v>
      </c>
      <c r="CP386" s="61"/>
      <c r="CQ386" s="2">
        <f>CO386+CP386</f>
        <v>18</v>
      </c>
      <c r="CR386" s="2">
        <f>CN386/CM386*1000</f>
        <v>1.808136614766449</v>
      </c>
      <c r="CS386" s="2">
        <f>CQ386/CM386*1000</f>
        <v>1.808136614766449</v>
      </c>
      <c r="CT386" s="2"/>
      <c r="CU386" s="132">
        <v>10150</v>
      </c>
      <c r="CV386" s="3">
        <v>10137</v>
      </c>
      <c r="CW386" s="2">
        <f>CU386-CV386</f>
        <v>13</v>
      </c>
      <c r="CX386" s="2">
        <f>CW386</f>
        <v>13</v>
      </c>
      <c r="CY386" s="61"/>
      <c r="CZ386" s="2">
        <f>CX386+CY386</f>
        <v>13</v>
      </c>
      <c r="DA386" s="2">
        <f>CW386/CV386*1000</f>
        <v>1.2824306994179737</v>
      </c>
      <c r="DB386" s="2">
        <f>CZ386/CV386*1000</f>
        <v>1.2824306994179737</v>
      </c>
      <c r="DC386" s="2"/>
      <c r="DD386" s="132">
        <v>10241</v>
      </c>
      <c r="DE386" s="3">
        <v>10224</v>
      </c>
      <c r="DF386" s="2">
        <f>DD386-DE386</f>
        <v>17</v>
      </c>
      <c r="DG386" s="2">
        <f>DF386</f>
        <v>17</v>
      </c>
      <c r="DH386" s="61"/>
      <c r="DI386" s="2">
        <f>DG386+DH386</f>
        <v>17</v>
      </c>
      <c r="DJ386" s="2">
        <f>DF386/DE386*1000</f>
        <v>1.6627543035993739</v>
      </c>
      <c r="DK386" s="2">
        <f>DI386/DE386*1000</f>
        <v>1.6627543035993739</v>
      </c>
      <c r="DL386" s="2"/>
      <c r="DM386" s="132">
        <v>10437</v>
      </c>
      <c r="DN386" s="2">
        <v>10424</v>
      </c>
      <c r="DO386" s="3">
        <f>DM386-DN386</f>
        <v>13</v>
      </c>
      <c r="DP386" s="3">
        <f>DO386/DN386*1000</f>
        <v>1.2471220260936302</v>
      </c>
      <c r="DQ386" s="2"/>
      <c r="DR386" s="132">
        <v>10523</v>
      </c>
      <c r="DS386" s="2">
        <v>10498</v>
      </c>
      <c r="DT386" s="3">
        <f>DR386-DS386</f>
        <v>25</v>
      </c>
      <c r="DU386" s="3">
        <f>DT386/DS386*1000</f>
        <v>2.3814059820918274</v>
      </c>
      <c r="DV386" s="2"/>
      <c r="DW386" s="2"/>
      <c r="DX386" s="77">
        <f>BP386</f>
        <v>36</v>
      </c>
      <c r="DY386" s="83">
        <f>BY386</f>
        <v>34</v>
      </c>
      <c r="DZ386" s="83">
        <f>CH386</f>
        <v>38</v>
      </c>
      <c r="EA386" s="81">
        <f>CQ386</f>
        <v>18</v>
      </c>
      <c r="EB386" s="81">
        <f>CZ386</f>
        <v>13</v>
      </c>
      <c r="EC386" s="81">
        <f>DI386</f>
        <v>17</v>
      </c>
      <c r="ED386" s="81">
        <f>DO386</f>
        <v>13</v>
      </c>
      <c r="EE386" s="81">
        <f>DT386</f>
        <v>25</v>
      </c>
      <c r="EF386" s="2"/>
      <c r="EG386" s="77">
        <f>DX386/BL386*1000</f>
        <v>3.8127515356915906</v>
      </c>
      <c r="EH386" s="83">
        <f>DY386/BU386*1000</f>
        <v>3.5538831399602802</v>
      </c>
      <c r="EI386" s="83">
        <f>DZ386/CD386*1000</f>
        <v>3.8779467292580878</v>
      </c>
      <c r="EJ386" s="81">
        <f>EA386/CM386*1000</f>
        <v>1.808136614766449</v>
      </c>
      <c r="EK386" s="81">
        <f>EB386/CV386*1000</f>
        <v>1.2824306994179737</v>
      </c>
      <c r="EL386" s="81">
        <f>EC386/DN386*1000</f>
        <v>1.6308518802762855</v>
      </c>
      <c r="EM386" s="81">
        <f>ED386/DN386*1000</f>
        <v>1.2471220260936302</v>
      </c>
      <c r="EN386" s="81">
        <f>EE386/DS386*1000</f>
        <v>2.3814059820918274</v>
      </c>
      <c r="EO386" s="2"/>
      <c r="EP386" s="83">
        <f>DY386-DX386</f>
        <v>-2</v>
      </c>
      <c r="EQ386" s="83">
        <f>DZ386-DY386</f>
        <v>4</v>
      </c>
      <c r="ER386" s="83">
        <f>EA386-DZ386</f>
        <v>-20</v>
      </c>
      <c r="ES386" s="83">
        <f>EB386-EA386</f>
        <v>-5</v>
      </c>
      <c r="ET386" s="83">
        <f>EC386-EB386</f>
        <v>4</v>
      </c>
      <c r="EU386" s="83">
        <f>ED386-EC386</f>
        <v>-4</v>
      </c>
      <c r="EV386" s="83">
        <f>EE386-ED386</f>
        <v>12</v>
      </c>
      <c r="EW386" s="2">
        <f>EU386+EV386</f>
        <v>8</v>
      </c>
      <c r="EX386" s="2">
        <f>SUM(ES386:EV386)</f>
        <v>7</v>
      </c>
      <c r="EY386" s="54"/>
      <c r="EZ386" s="77">
        <f>BR386</f>
        <v>3.8127515356915906</v>
      </c>
      <c r="FA386" s="83">
        <f>CA386</f>
        <v>3.5538831399602802</v>
      </c>
      <c r="FB386" s="83">
        <f>CJ386</f>
        <v>3.8779467292580878</v>
      </c>
      <c r="FC386" s="81">
        <f>CS386</f>
        <v>1.808136614766449</v>
      </c>
      <c r="FD386" s="83">
        <f>DB386</f>
        <v>1.2824306994179737</v>
      </c>
      <c r="FE386" s="83">
        <f>DP386</f>
        <v>1.2471220260936302</v>
      </c>
      <c r="FF386" s="83">
        <f>DP386</f>
        <v>1.2471220260936302</v>
      </c>
      <c r="FG386" s="83">
        <f>DU386</f>
        <v>2.3814059820918274</v>
      </c>
      <c r="FH386" s="2">
        <f>EW386/DE386*1000</f>
        <v>0.78247261345852892</v>
      </c>
      <c r="FI386" s="2">
        <f>EX386/CM386*1000</f>
        <v>0.70316423907584136</v>
      </c>
      <c r="FJ386" s="2"/>
      <c r="FK386" s="3">
        <f>EE386</f>
        <v>25</v>
      </c>
    </row>
    <row r="387" spans="1:168" ht="12" customHeight="1" x14ac:dyDescent="0.25">
      <c r="A387" s="2">
        <v>1</v>
      </c>
      <c r="B387" s="10" t="s">
        <v>153</v>
      </c>
      <c r="C387" s="197">
        <v>71045</v>
      </c>
      <c r="D387" s="10"/>
      <c r="E387" s="2" t="s">
        <v>566</v>
      </c>
      <c r="F387" s="33"/>
      <c r="G387" s="33"/>
      <c r="H387" s="33"/>
      <c r="I387" s="33"/>
      <c r="J387" s="33"/>
      <c r="K387" s="33"/>
      <c r="L387" s="33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61"/>
      <c r="X387" s="45"/>
      <c r="Y387" s="3">
        <v>5</v>
      </c>
      <c r="Z387" s="147">
        <v>6</v>
      </c>
      <c r="AA387" s="3">
        <f>SUM(Y387:Z387)</f>
        <v>11</v>
      </c>
      <c r="AB387" s="184" t="s">
        <v>694</v>
      </c>
      <c r="AC387" s="184" t="s">
        <v>694</v>
      </c>
      <c r="AD387" s="184"/>
      <c r="AE387" s="184"/>
      <c r="AF387" s="184"/>
      <c r="AG387" s="184"/>
      <c r="AH387" s="184"/>
      <c r="AI387" s="184"/>
      <c r="AJ387" s="184"/>
      <c r="AK387" s="184">
        <v>5</v>
      </c>
      <c r="AL387" s="184"/>
      <c r="AM387" s="184" t="s">
        <v>694</v>
      </c>
      <c r="AN387" s="184" t="s">
        <v>694</v>
      </c>
      <c r="AO387" s="184"/>
      <c r="AP387" s="184"/>
      <c r="AQ387" s="184"/>
      <c r="AR387" s="184"/>
      <c r="AS387" s="184" t="s">
        <v>694</v>
      </c>
      <c r="AT387" s="184"/>
      <c r="AU387" s="3">
        <f>SUM(AB387:AT387)</f>
        <v>5</v>
      </c>
      <c r="AV387" s="184">
        <f>SUM(AB387:AJ387)</f>
        <v>0</v>
      </c>
      <c r="AW387" s="184">
        <f>SUM(AK387:AL387)</f>
        <v>5</v>
      </c>
      <c r="AX387" s="184">
        <f>SUM(AM387:AT387)</f>
        <v>0</v>
      </c>
      <c r="AY387" s="3">
        <f>SUM(AV387:AX387)</f>
        <v>5</v>
      </c>
      <c r="AZ387" s="3"/>
      <c r="BA387" s="2">
        <f>AV387</f>
        <v>0</v>
      </c>
      <c r="BB387" s="2">
        <f>AW387</f>
        <v>5</v>
      </c>
      <c r="BC387" s="2">
        <f>AX387</f>
        <v>0</v>
      </c>
      <c r="BD387" s="3">
        <f>AY387</f>
        <v>5</v>
      </c>
      <c r="BE387" s="3">
        <f>EK387</f>
        <v>1.1665208515602217</v>
      </c>
      <c r="BF387" s="2">
        <f>BA387/CV387*1000</f>
        <v>0</v>
      </c>
      <c r="BG387" s="2">
        <f>BB387/CV387*1000</f>
        <v>0.72907553222513855</v>
      </c>
      <c r="BH387" s="2">
        <f>BC387/CV387*1000</f>
        <v>0</v>
      </c>
      <c r="BI387" s="3">
        <f>BD387/CV387*1000</f>
        <v>0.72907553222513855</v>
      </c>
      <c r="BJ387" s="3"/>
      <c r="BK387" s="21">
        <v>6706</v>
      </c>
      <c r="BL387" s="3">
        <v>6685</v>
      </c>
      <c r="BM387" s="2">
        <v>21</v>
      </c>
      <c r="BN387" s="2">
        <v>21</v>
      </c>
      <c r="BO387" s="45"/>
      <c r="BP387" s="2">
        <f>BN387+BO387</f>
        <v>21</v>
      </c>
      <c r="BQ387" s="2">
        <f>BM387/BL387*1000</f>
        <v>3.1413612565445028</v>
      </c>
      <c r="BR387" s="2">
        <f>BP387/BL387*1000</f>
        <v>3.1413612565445028</v>
      </c>
      <c r="BS387" s="2"/>
      <c r="BT387" s="7">
        <v>6746</v>
      </c>
      <c r="BU387" s="3">
        <v>6727</v>
      </c>
      <c r="BV387" s="2">
        <f>BT387-BU387</f>
        <v>19</v>
      </c>
      <c r="BW387" s="2">
        <v>19</v>
      </c>
      <c r="BX387" s="61"/>
      <c r="BY387" s="2">
        <f>BW387+BX387</f>
        <v>19</v>
      </c>
      <c r="BZ387" s="2">
        <f>BV387/BU387*1000</f>
        <v>2.8244388286011595</v>
      </c>
      <c r="CA387" s="2">
        <f>BY387/BU387*1000</f>
        <v>2.8244388286011595</v>
      </c>
      <c r="CB387" s="2"/>
      <c r="CC387" s="105">
        <v>6754</v>
      </c>
      <c r="CD387" s="3">
        <v>6746</v>
      </c>
      <c r="CE387" s="2">
        <f>CC387-CD387</f>
        <v>8</v>
      </c>
      <c r="CF387" s="2">
        <v>8</v>
      </c>
      <c r="CG387" s="61"/>
      <c r="CH387" s="2">
        <f>CF387+CG387</f>
        <v>8</v>
      </c>
      <c r="CI387" s="2">
        <f>CE387/CD387*1000</f>
        <v>1.1858879335902757</v>
      </c>
      <c r="CJ387" s="2">
        <f>CH387/CD387*1000</f>
        <v>1.1858879335902757</v>
      </c>
      <c r="CK387" s="2"/>
      <c r="CL387" s="105">
        <v>6844</v>
      </c>
      <c r="CM387" s="3">
        <v>6844</v>
      </c>
      <c r="CN387" s="2">
        <f>CL387-CM387</f>
        <v>0</v>
      </c>
      <c r="CO387" s="2">
        <f>CN387</f>
        <v>0</v>
      </c>
      <c r="CP387" s="61"/>
      <c r="CQ387" s="2">
        <f>CO387+CP387</f>
        <v>0</v>
      </c>
      <c r="CR387" s="2">
        <f>CN387/CM387*1000</f>
        <v>0</v>
      </c>
      <c r="CS387" s="2">
        <f>CQ387/CM387*1000</f>
        <v>0</v>
      </c>
      <c r="CT387" s="2"/>
      <c r="CU387" s="132">
        <v>6866</v>
      </c>
      <c r="CV387" s="3">
        <v>6858</v>
      </c>
      <c r="CW387" s="2">
        <f>CU387-CV387</f>
        <v>8</v>
      </c>
      <c r="CX387" s="2">
        <f>CW387</f>
        <v>8</v>
      </c>
      <c r="CY387" s="61"/>
      <c r="CZ387" s="2">
        <f>CX387+CY387</f>
        <v>8</v>
      </c>
      <c r="DA387" s="2">
        <f>CW387/CV387*1000</f>
        <v>1.1665208515602217</v>
      </c>
      <c r="DB387" s="2">
        <f>CZ387/CV387*1000</f>
        <v>1.1665208515602217</v>
      </c>
      <c r="DC387" s="2"/>
      <c r="DD387" s="132">
        <v>6952</v>
      </c>
      <c r="DE387" s="3">
        <v>6938</v>
      </c>
      <c r="DF387" s="2">
        <f>DD387-DE387</f>
        <v>14</v>
      </c>
      <c r="DG387" s="2">
        <f>DF387</f>
        <v>14</v>
      </c>
      <c r="DH387" s="61"/>
      <c r="DI387" s="2">
        <f>DG387+DH387</f>
        <v>14</v>
      </c>
      <c r="DJ387" s="2">
        <f>DF387/DE387*1000</f>
        <v>2.0178725857595849</v>
      </c>
      <c r="DK387" s="2">
        <f>DI387/DE387*1000</f>
        <v>2.0178725857595849</v>
      </c>
      <c r="DL387" s="2"/>
      <c r="DM387" s="132">
        <v>6964</v>
      </c>
      <c r="DN387" s="2">
        <v>6957</v>
      </c>
      <c r="DO387" s="3">
        <f>DM387-DN387</f>
        <v>7</v>
      </c>
      <c r="DP387" s="3">
        <f>DO387/DN387*1000</f>
        <v>1.0061808250682764</v>
      </c>
      <c r="DQ387" s="2"/>
      <c r="DR387" s="132">
        <v>6966</v>
      </c>
      <c r="DS387" s="2">
        <v>6945</v>
      </c>
      <c r="DT387" s="3">
        <f>DR387-DS387</f>
        <v>21</v>
      </c>
      <c r="DU387" s="3">
        <f>DT387/DS387*1000</f>
        <v>3.0237580993520519</v>
      </c>
      <c r="DV387" s="2"/>
      <c r="DW387" s="2"/>
      <c r="DX387" s="77">
        <f>BP387</f>
        <v>21</v>
      </c>
      <c r="DY387" s="83">
        <f>BY387</f>
        <v>19</v>
      </c>
      <c r="DZ387" s="83">
        <f>CH387</f>
        <v>8</v>
      </c>
      <c r="EA387" s="81">
        <f>CQ387</f>
        <v>0</v>
      </c>
      <c r="EB387" s="81">
        <f>CZ387</f>
        <v>8</v>
      </c>
      <c r="EC387" s="81">
        <f>DI387</f>
        <v>14</v>
      </c>
      <c r="ED387" s="81">
        <f>DO387</f>
        <v>7</v>
      </c>
      <c r="EE387" s="81">
        <f>DT387</f>
        <v>21</v>
      </c>
      <c r="EF387" s="2"/>
      <c r="EG387" s="77">
        <f>DX387/BL387*1000</f>
        <v>3.1413612565445028</v>
      </c>
      <c r="EH387" s="83">
        <f>DY387/BU387*1000</f>
        <v>2.8244388286011595</v>
      </c>
      <c r="EI387" s="83">
        <f>DZ387/CD387*1000</f>
        <v>1.1858879335902757</v>
      </c>
      <c r="EJ387" s="81">
        <f>EA387/CM387*1000</f>
        <v>0</v>
      </c>
      <c r="EK387" s="81">
        <f>EB387/CV387*1000</f>
        <v>1.1665208515602217</v>
      </c>
      <c r="EL387" s="81">
        <f>EC387/DN387*1000</f>
        <v>2.0123616501365529</v>
      </c>
      <c r="EM387" s="81">
        <f>ED387/DN387*1000</f>
        <v>1.0061808250682764</v>
      </c>
      <c r="EN387" s="81">
        <f>EE387/DS387*1000</f>
        <v>3.0237580993520519</v>
      </c>
      <c r="EO387" s="2"/>
      <c r="EP387" s="83">
        <f>DY387-DX387</f>
        <v>-2</v>
      </c>
      <c r="EQ387" s="83">
        <f>DZ387-DY387</f>
        <v>-11</v>
      </c>
      <c r="ER387" s="83">
        <f>EA387-DZ387</f>
        <v>-8</v>
      </c>
      <c r="ES387" s="83">
        <f>EB387-EA387</f>
        <v>8</v>
      </c>
      <c r="ET387" s="83">
        <f>EC387-EB387</f>
        <v>6</v>
      </c>
      <c r="EU387" s="83">
        <f>ED387-EC387</f>
        <v>-7</v>
      </c>
      <c r="EV387" s="83">
        <f>EE387-ED387</f>
        <v>14</v>
      </c>
      <c r="EW387" s="2">
        <f>EU387+EV387</f>
        <v>7</v>
      </c>
      <c r="EX387" s="2">
        <f>SUM(ES387:EV387)</f>
        <v>21</v>
      </c>
      <c r="EY387" s="54"/>
      <c r="EZ387" s="77">
        <f>BR387</f>
        <v>3.1413612565445028</v>
      </c>
      <c r="FA387" s="83">
        <f>CA387</f>
        <v>2.8244388286011595</v>
      </c>
      <c r="FB387" s="83">
        <f>CJ387</f>
        <v>1.1858879335902757</v>
      </c>
      <c r="FC387" s="81">
        <f>CS387</f>
        <v>0</v>
      </c>
      <c r="FD387" s="83">
        <f>DB387</f>
        <v>1.1665208515602217</v>
      </c>
      <c r="FE387" s="83">
        <f>DP387</f>
        <v>1.0061808250682764</v>
      </c>
      <c r="FF387" s="83">
        <f>DP387</f>
        <v>1.0061808250682764</v>
      </c>
      <c r="FG387" s="83">
        <f>DU387</f>
        <v>3.0237580993520519</v>
      </c>
      <c r="FH387" s="2">
        <f>EW387/DE387*1000</f>
        <v>1.0089362928797925</v>
      </c>
      <c r="FI387" s="2">
        <f>EX387/CM387*1000</f>
        <v>3.0683810637054352</v>
      </c>
      <c r="FJ387" s="2"/>
      <c r="FK387" s="3">
        <f>EE387</f>
        <v>21</v>
      </c>
    </row>
    <row r="388" spans="1:168" ht="12" customHeight="1" x14ac:dyDescent="0.25">
      <c r="A388" s="2">
        <v>1</v>
      </c>
      <c r="B388" s="10" t="s">
        <v>149</v>
      </c>
      <c r="C388" s="197">
        <v>38016</v>
      </c>
      <c r="D388" s="10"/>
      <c r="E388" s="2" t="s">
        <v>567</v>
      </c>
      <c r="F388" s="33"/>
      <c r="G388" s="33"/>
      <c r="H388" s="33"/>
      <c r="I388" s="33"/>
      <c r="J388" s="33"/>
      <c r="K388" s="33"/>
      <c r="L388" s="33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61"/>
      <c r="X388" s="45"/>
      <c r="Y388" s="3">
        <v>320</v>
      </c>
      <c r="Z388" s="147"/>
      <c r="AA388" s="3">
        <f>SUM(Y388:Z388)</f>
        <v>320</v>
      </c>
      <c r="AB388" s="184">
        <v>200</v>
      </c>
      <c r="AC388" s="184"/>
      <c r="AD388" s="184"/>
      <c r="AE388" s="184"/>
      <c r="AF388" s="184"/>
      <c r="AG388" s="184"/>
      <c r="AH388" s="184"/>
      <c r="AI388" s="184"/>
      <c r="AJ388" s="184"/>
      <c r="AK388" s="184">
        <v>19</v>
      </c>
      <c r="AL388" s="184"/>
      <c r="AM388" s="184"/>
      <c r="AN388" s="184"/>
      <c r="AO388" s="184"/>
      <c r="AP388" s="184"/>
      <c r="AQ388" s="184"/>
      <c r="AR388" s="184"/>
      <c r="AS388" s="184"/>
      <c r="AT388" s="184"/>
      <c r="AU388" s="3">
        <f>SUM(AB388:AT388)</f>
        <v>219</v>
      </c>
      <c r="AV388" s="184">
        <f>SUM(AB388:AJ388)</f>
        <v>200</v>
      </c>
      <c r="AW388" s="184">
        <f>SUM(AK388:AL388)</f>
        <v>19</v>
      </c>
      <c r="AX388" s="184">
        <f>SUM(AM388:AT388)</f>
        <v>0</v>
      </c>
      <c r="AY388" s="3">
        <f>SUM(AV388:AX388)</f>
        <v>219</v>
      </c>
      <c r="AZ388" s="3"/>
      <c r="BA388" s="2">
        <f>AV388</f>
        <v>200</v>
      </c>
      <c r="BB388" s="2">
        <f>AW388</f>
        <v>19</v>
      </c>
      <c r="BC388" s="2">
        <f>AX388</f>
        <v>0</v>
      </c>
      <c r="BD388" s="3">
        <f>AY388</f>
        <v>219</v>
      </c>
      <c r="BE388" s="3">
        <f>EK388</f>
        <v>2.9023746701846966</v>
      </c>
      <c r="BF388" s="3">
        <f>BA388/CV388*1000</f>
        <v>17.590149516270891</v>
      </c>
      <c r="BG388" s="2">
        <f>BB388/CV388*1000</f>
        <v>1.6710642040457344</v>
      </c>
      <c r="BH388" s="2">
        <f>BC388/CV388*1000</f>
        <v>0</v>
      </c>
      <c r="BI388" s="3">
        <f>BD388/CV388*1000</f>
        <v>19.261213720316622</v>
      </c>
      <c r="BJ388" s="3"/>
      <c r="BK388" s="21">
        <v>11384</v>
      </c>
      <c r="BL388" s="3">
        <v>11367</v>
      </c>
      <c r="BM388" s="2">
        <v>17</v>
      </c>
      <c r="BN388" s="2">
        <v>17</v>
      </c>
      <c r="BO388" s="45"/>
      <c r="BP388" s="2">
        <f>BN388+BO388</f>
        <v>17</v>
      </c>
      <c r="BQ388" s="2">
        <f>BM388/BL388*1000</f>
        <v>1.4955573150347499</v>
      </c>
      <c r="BR388" s="2">
        <f>BP388/BL388*1000</f>
        <v>1.4955573150347499</v>
      </c>
      <c r="BS388" s="2"/>
      <c r="BT388" s="7">
        <v>11506</v>
      </c>
      <c r="BU388" s="3">
        <v>11481</v>
      </c>
      <c r="BV388" s="2">
        <f>BT388-BU388</f>
        <v>25</v>
      </c>
      <c r="BW388" s="2">
        <v>25</v>
      </c>
      <c r="BX388" s="61"/>
      <c r="BY388" s="2">
        <f>BW388+BX388</f>
        <v>25</v>
      </c>
      <c r="BZ388" s="2">
        <f>BV388/BU388*1000</f>
        <v>2.1775106698022819</v>
      </c>
      <c r="CA388" s="2">
        <f>BY388/BU388*1000</f>
        <v>2.1775106698022819</v>
      </c>
      <c r="CB388" s="2"/>
      <c r="CC388" s="105">
        <v>11472</v>
      </c>
      <c r="CD388" s="3">
        <v>11444</v>
      </c>
      <c r="CE388" s="2">
        <f>CC388-CD388</f>
        <v>28</v>
      </c>
      <c r="CF388" s="2">
        <v>28</v>
      </c>
      <c r="CG388" s="61"/>
      <c r="CH388" s="2">
        <f>CF388+CG388</f>
        <v>28</v>
      </c>
      <c r="CI388" s="2">
        <f>CE388/CD388*1000</f>
        <v>2.4466969591052079</v>
      </c>
      <c r="CJ388" s="2">
        <f>CH388/CD388*1000</f>
        <v>2.4466969591052079</v>
      </c>
      <c r="CK388" s="2"/>
      <c r="CL388" s="105">
        <v>11428</v>
      </c>
      <c r="CM388" s="3">
        <v>11413</v>
      </c>
      <c r="CN388" s="2">
        <f>CL388-CM388</f>
        <v>15</v>
      </c>
      <c r="CO388" s="2">
        <f>CN388</f>
        <v>15</v>
      </c>
      <c r="CP388" s="61"/>
      <c r="CQ388" s="2">
        <f>CO388+CP388</f>
        <v>15</v>
      </c>
      <c r="CR388" s="2">
        <f>CN388/CM388*1000</f>
        <v>1.314290721107509</v>
      </c>
      <c r="CS388" s="2">
        <f>CQ388/CM388*1000</f>
        <v>1.314290721107509</v>
      </c>
      <c r="CT388" s="2"/>
      <c r="CU388" s="132">
        <v>11403</v>
      </c>
      <c r="CV388" s="3">
        <v>11370</v>
      </c>
      <c r="CW388" s="2">
        <f>CU388-CV388</f>
        <v>33</v>
      </c>
      <c r="CX388" s="2">
        <f>CW388</f>
        <v>33</v>
      </c>
      <c r="CY388" s="61"/>
      <c r="CZ388" s="2">
        <f>CX388+CY388</f>
        <v>33</v>
      </c>
      <c r="DA388" s="2">
        <f>CW388/CV388*1000</f>
        <v>2.9023746701846966</v>
      </c>
      <c r="DB388" s="2">
        <f>CZ388/CV388*1000</f>
        <v>2.9023746701846966</v>
      </c>
      <c r="DC388" s="2"/>
      <c r="DD388" s="132">
        <v>11366</v>
      </c>
      <c r="DE388" s="3">
        <v>11353</v>
      </c>
      <c r="DF388" s="2">
        <f>DD388-DE388</f>
        <v>13</v>
      </c>
      <c r="DG388" s="2">
        <f>DF388</f>
        <v>13</v>
      </c>
      <c r="DH388" s="61"/>
      <c r="DI388" s="2">
        <f>DG388+DH388</f>
        <v>13</v>
      </c>
      <c r="DJ388" s="2">
        <f>DF388/DE388*1000</f>
        <v>1.1450717871928127</v>
      </c>
      <c r="DK388" s="2">
        <f>DI388/DE388*1000</f>
        <v>1.1450717871928127</v>
      </c>
      <c r="DL388" s="2"/>
      <c r="DM388" s="132">
        <v>11560</v>
      </c>
      <c r="DN388" s="2">
        <v>11552</v>
      </c>
      <c r="DO388" s="3">
        <f>DM388-DN388</f>
        <v>8</v>
      </c>
      <c r="DP388" s="3">
        <f>DO388/DN388*1000</f>
        <v>0.69252077562326875</v>
      </c>
      <c r="DQ388" s="2"/>
      <c r="DR388" s="132">
        <v>11632</v>
      </c>
      <c r="DS388" s="2">
        <v>11616</v>
      </c>
      <c r="DT388" s="3">
        <f>DR388-DS388</f>
        <v>16</v>
      </c>
      <c r="DU388" s="3">
        <f>DT388/DS388*1000</f>
        <v>1.3774104683195594</v>
      </c>
      <c r="DV388" s="2"/>
      <c r="DW388" s="2"/>
      <c r="DX388" s="77">
        <f>BP388</f>
        <v>17</v>
      </c>
      <c r="DY388" s="83">
        <f>BY388</f>
        <v>25</v>
      </c>
      <c r="DZ388" s="83">
        <f>CH388</f>
        <v>28</v>
      </c>
      <c r="EA388" s="81">
        <f>CQ388</f>
        <v>15</v>
      </c>
      <c r="EB388" s="81">
        <f>CZ388</f>
        <v>33</v>
      </c>
      <c r="EC388" s="81">
        <f>DI388</f>
        <v>13</v>
      </c>
      <c r="ED388" s="81">
        <f>DO388</f>
        <v>8</v>
      </c>
      <c r="EE388" s="81">
        <f>DT388</f>
        <v>16</v>
      </c>
      <c r="EF388" s="2"/>
      <c r="EG388" s="77">
        <f>DX388/BL388*1000</f>
        <v>1.4955573150347499</v>
      </c>
      <c r="EH388" s="83">
        <f>DY388/BU388*1000</f>
        <v>2.1775106698022819</v>
      </c>
      <c r="EI388" s="83">
        <f>DZ388/CD388*1000</f>
        <v>2.4466969591052079</v>
      </c>
      <c r="EJ388" s="81">
        <f>EA388/CM388*1000</f>
        <v>1.314290721107509</v>
      </c>
      <c r="EK388" s="81">
        <f>EB388/CV388*1000</f>
        <v>2.9023746701846966</v>
      </c>
      <c r="EL388" s="81">
        <f>EC388/DN388*1000</f>
        <v>1.1253462603878117</v>
      </c>
      <c r="EM388" s="81">
        <f>ED388/DN388*1000</f>
        <v>0.69252077562326875</v>
      </c>
      <c r="EN388" s="81">
        <f>EE388/DS388*1000</f>
        <v>1.3774104683195594</v>
      </c>
      <c r="EO388" s="2"/>
      <c r="EP388" s="83">
        <f>DY388-DX388</f>
        <v>8</v>
      </c>
      <c r="EQ388" s="83">
        <f>DZ388-DY388</f>
        <v>3</v>
      </c>
      <c r="ER388" s="83">
        <f>EA388-DZ388</f>
        <v>-13</v>
      </c>
      <c r="ES388" s="83">
        <f>EB388-EA388</f>
        <v>18</v>
      </c>
      <c r="ET388" s="83">
        <f>EC388-EB388</f>
        <v>-20</v>
      </c>
      <c r="EU388" s="83">
        <f>ED388-EC388</f>
        <v>-5</v>
      </c>
      <c r="EV388" s="83">
        <f>EE388-ED388</f>
        <v>8</v>
      </c>
      <c r="EW388" s="2">
        <f>EU388+EV388</f>
        <v>3</v>
      </c>
      <c r="EX388" s="2">
        <f>SUM(ES388:EV388)</f>
        <v>1</v>
      </c>
      <c r="EY388" s="54"/>
      <c r="EZ388" s="77">
        <f>BR388</f>
        <v>1.4955573150347499</v>
      </c>
      <c r="FA388" s="83">
        <f>CA388</f>
        <v>2.1775106698022819</v>
      </c>
      <c r="FB388" s="83">
        <f>CJ388</f>
        <v>2.4466969591052079</v>
      </c>
      <c r="FC388" s="81">
        <f>CS388</f>
        <v>1.314290721107509</v>
      </c>
      <c r="FD388" s="83">
        <f>DB388</f>
        <v>2.9023746701846966</v>
      </c>
      <c r="FE388" s="83">
        <f>DP388</f>
        <v>0.69252077562326875</v>
      </c>
      <c r="FF388" s="83">
        <f>DP388</f>
        <v>0.69252077562326875</v>
      </c>
      <c r="FG388" s="83">
        <f>DU388</f>
        <v>1.3774104683195594</v>
      </c>
      <c r="FH388" s="2">
        <f>EW388/DE388*1000</f>
        <v>0.26424733550603369</v>
      </c>
      <c r="FI388" s="2">
        <f>EX388/CM388*1000</f>
        <v>8.7619381407167268E-2</v>
      </c>
      <c r="FJ388" s="2"/>
      <c r="FK388" s="3">
        <f>EE388</f>
        <v>16</v>
      </c>
    </row>
    <row r="389" spans="1:168" ht="12" customHeight="1" x14ac:dyDescent="0.25">
      <c r="A389" s="2">
        <v>1</v>
      </c>
      <c r="B389" s="10" t="s">
        <v>145</v>
      </c>
      <c r="C389" s="197">
        <v>12026</v>
      </c>
      <c r="D389" s="10"/>
      <c r="E389" s="2" t="s">
        <v>568</v>
      </c>
      <c r="F389" s="33"/>
      <c r="G389" s="33"/>
      <c r="H389" s="33"/>
      <c r="I389" s="33"/>
      <c r="J389" s="33"/>
      <c r="K389" s="33"/>
      <c r="L389" s="33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61"/>
      <c r="X389" s="45"/>
      <c r="Y389" s="3">
        <v>11</v>
      </c>
      <c r="Z389" s="147">
        <v>10</v>
      </c>
      <c r="AA389" s="3">
        <f>SUM(Y389:Z389)</f>
        <v>21</v>
      </c>
      <c r="AB389" s="184" t="s">
        <v>694</v>
      </c>
      <c r="AC389" s="184" t="s">
        <v>694</v>
      </c>
      <c r="AD389" s="184"/>
      <c r="AE389" s="184"/>
      <c r="AF389" s="184"/>
      <c r="AG389" s="184"/>
      <c r="AH389" s="184"/>
      <c r="AI389" s="184"/>
      <c r="AJ389" s="184" t="s">
        <v>694</v>
      </c>
      <c r="AK389" s="184">
        <v>11</v>
      </c>
      <c r="AL389" s="184"/>
      <c r="AM389" s="184" t="s">
        <v>694</v>
      </c>
      <c r="AN389" s="184" t="s">
        <v>694</v>
      </c>
      <c r="AO389" s="184"/>
      <c r="AP389" s="184"/>
      <c r="AQ389" s="184"/>
      <c r="AR389" s="184"/>
      <c r="AS389" s="184" t="s">
        <v>694</v>
      </c>
      <c r="AT389" s="184"/>
      <c r="AU389" s="3">
        <f>SUM(AB389:AT389)</f>
        <v>11</v>
      </c>
      <c r="AV389" s="184">
        <f>SUM(AB389:AJ389)</f>
        <v>0</v>
      </c>
      <c r="AW389" s="184">
        <f>SUM(AK389:AL389)</f>
        <v>11</v>
      </c>
      <c r="AX389" s="184">
        <f>SUM(AM389:AT389)</f>
        <v>0</v>
      </c>
      <c r="AY389" s="3">
        <f>SUM(AV389:AX389)</f>
        <v>11</v>
      </c>
      <c r="AZ389" s="3"/>
      <c r="BA389" s="2">
        <f>AV389</f>
        <v>0</v>
      </c>
      <c r="BB389" s="2">
        <f>AW389</f>
        <v>11</v>
      </c>
      <c r="BC389" s="2">
        <f>AX389</f>
        <v>0</v>
      </c>
      <c r="BD389" s="3">
        <f>AY389</f>
        <v>11</v>
      </c>
      <c r="BE389" s="3">
        <f>EK389</f>
        <v>0.66225165562913912</v>
      </c>
      <c r="BF389" s="2">
        <f>BA389/CV389*1000</f>
        <v>0</v>
      </c>
      <c r="BG389" s="2">
        <f>BB389/CV389*1000</f>
        <v>0.4856512141280353</v>
      </c>
      <c r="BH389" s="2">
        <f>BC389/CV389*1000</f>
        <v>0</v>
      </c>
      <c r="BI389" s="3">
        <f>BD389/CV389*1000</f>
        <v>0.4856512141280353</v>
      </c>
      <c r="BJ389" s="3"/>
      <c r="BK389" s="21">
        <v>22081</v>
      </c>
      <c r="BL389" s="3">
        <v>22046</v>
      </c>
      <c r="BM389" s="2">
        <v>35</v>
      </c>
      <c r="BN389" s="2">
        <v>35</v>
      </c>
      <c r="BO389" s="45"/>
      <c r="BP389" s="2">
        <f>BN389+BO389</f>
        <v>35</v>
      </c>
      <c r="BQ389" s="2">
        <f>BM389/BL389*1000</f>
        <v>1.5875895854123196</v>
      </c>
      <c r="BR389" s="2">
        <f>BP389/BL389*1000</f>
        <v>1.5875895854123196</v>
      </c>
      <c r="BS389" s="2"/>
      <c r="BT389" s="7">
        <v>22215</v>
      </c>
      <c r="BU389" s="3">
        <v>22188</v>
      </c>
      <c r="BV389" s="2">
        <f>BT389-BU389</f>
        <v>27</v>
      </c>
      <c r="BW389" s="2">
        <v>27</v>
      </c>
      <c r="BX389" s="61"/>
      <c r="BY389" s="2">
        <f>BW389+BX389</f>
        <v>27</v>
      </c>
      <c r="BZ389" s="2">
        <f>BV389/BU389*1000</f>
        <v>1.2168739859383451</v>
      </c>
      <c r="CA389" s="2">
        <f>BY389/BU389*1000</f>
        <v>1.2168739859383451</v>
      </c>
      <c r="CB389" s="2"/>
      <c r="CC389" s="105">
        <v>22363</v>
      </c>
      <c r="CD389" s="3">
        <v>22338</v>
      </c>
      <c r="CE389" s="2">
        <f>CC389-CD389</f>
        <v>25</v>
      </c>
      <c r="CF389" s="2">
        <v>25</v>
      </c>
      <c r="CG389" s="61"/>
      <c r="CH389" s="2">
        <f>CF389+CG389</f>
        <v>25</v>
      </c>
      <c r="CI389" s="2">
        <f>CE389/CD389*1000</f>
        <v>1.1191691288387502</v>
      </c>
      <c r="CJ389" s="2">
        <f>CH389/CD389*1000</f>
        <v>1.1191691288387502</v>
      </c>
      <c r="CK389" s="2"/>
      <c r="CL389" s="105">
        <v>22574</v>
      </c>
      <c r="CM389" s="3">
        <v>22548</v>
      </c>
      <c r="CN389" s="2">
        <f>CL389-CM389</f>
        <v>26</v>
      </c>
      <c r="CO389" s="2">
        <f>CN389</f>
        <v>26</v>
      </c>
      <c r="CP389" s="61"/>
      <c r="CQ389" s="2">
        <f>CO389+CP389</f>
        <v>26</v>
      </c>
      <c r="CR389" s="2">
        <f>CN389/CM389*1000</f>
        <v>1.1530956182366507</v>
      </c>
      <c r="CS389" s="2">
        <f>CQ389/CM389*1000</f>
        <v>1.1530956182366507</v>
      </c>
      <c r="CT389" s="2"/>
      <c r="CU389" s="132">
        <v>22665</v>
      </c>
      <c r="CV389" s="3">
        <v>22650</v>
      </c>
      <c r="CW389" s="2">
        <f>CU389-CV389</f>
        <v>15</v>
      </c>
      <c r="CX389" s="2">
        <f>CW389</f>
        <v>15</v>
      </c>
      <c r="CY389" s="61"/>
      <c r="CZ389" s="2">
        <f>CX389+CY389</f>
        <v>15</v>
      </c>
      <c r="DA389" s="2">
        <f>CW389/CV389*1000</f>
        <v>0.66225165562913912</v>
      </c>
      <c r="DB389" s="2">
        <f>CZ389/CV389*1000</f>
        <v>0.66225165562913912</v>
      </c>
      <c r="DC389" s="2"/>
      <c r="DD389" s="132">
        <v>22705</v>
      </c>
      <c r="DE389" s="3">
        <v>22688</v>
      </c>
      <c r="DF389" s="2">
        <f>DD389-DE389</f>
        <v>17</v>
      </c>
      <c r="DG389" s="2">
        <f>DF389</f>
        <v>17</v>
      </c>
      <c r="DH389" s="61"/>
      <c r="DI389" s="2">
        <f>DG389+DH389</f>
        <v>17</v>
      </c>
      <c r="DJ389" s="2">
        <f>DF389/DE389*1000</f>
        <v>0.74929478138222849</v>
      </c>
      <c r="DK389" s="2">
        <f>DI389/DE389*1000</f>
        <v>0.74929478138222849</v>
      </c>
      <c r="DL389" s="2"/>
      <c r="DM389" s="132">
        <v>22821</v>
      </c>
      <c r="DN389" s="2">
        <v>22799</v>
      </c>
      <c r="DO389" s="3">
        <f>DM389-DN389</f>
        <v>22</v>
      </c>
      <c r="DP389" s="3">
        <f>DO389/DN389*1000</f>
        <v>0.96495460327207327</v>
      </c>
      <c r="DQ389" s="2"/>
      <c r="DR389" s="132">
        <v>22944</v>
      </c>
      <c r="DS389" s="2">
        <v>22944</v>
      </c>
      <c r="DT389" s="3">
        <f>DR389-DS389</f>
        <v>0</v>
      </c>
      <c r="DU389" s="3">
        <f>DT389/DS389*1000</f>
        <v>0</v>
      </c>
      <c r="DV389" s="2"/>
      <c r="DW389" s="2"/>
      <c r="DX389" s="77">
        <f>BP389</f>
        <v>35</v>
      </c>
      <c r="DY389" s="83">
        <f>BY389</f>
        <v>27</v>
      </c>
      <c r="DZ389" s="83">
        <f>CH389</f>
        <v>25</v>
      </c>
      <c r="EA389" s="81">
        <f>CQ389</f>
        <v>26</v>
      </c>
      <c r="EB389" s="81">
        <f>CZ389</f>
        <v>15</v>
      </c>
      <c r="EC389" s="81">
        <f>DI389</f>
        <v>17</v>
      </c>
      <c r="ED389" s="81">
        <f>DO389</f>
        <v>22</v>
      </c>
      <c r="EE389" s="81">
        <f>DT389</f>
        <v>0</v>
      </c>
      <c r="EF389" s="2"/>
      <c r="EG389" s="77">
        <f>DX389/BL389*1000</f>
        <v>1.5875895854123196</v>
      </c>
      <c r="EH389" s="83">
        <f>DY389/BU389*1000</f>
        <v>1.2168739859383451</v>
      </c>
      <c r="EI389" s="83">
        <f>DZ389/CD389*1000</f>
        <v>1.1191691288387502</v>
      </c>
      <c r="EJ389" s="81">
        <f>EA389/CM389*1000</f>
        <v>1.1530956182366507</v>
      </c>
      <c r="EK389" s="81">
        <f>EB389/CV389*1000</f>
        <v>0.66225165562913912</v>
      </c>
      <c r="EL389" s="81">
        <f>EC389/DN389*1000</f>
        <v>0.74564673889205668</v>
      </c>
      <c r="EM389" s="81">
        <f>ED389/DN389*1000</f>
        <v>0.96495460327207327</v>
      </c>
      <c r="EN389" s="81">
        <f>EE389/DS389*1000</f>
        <v>0</v>
      </c>
      <c r="EO389" s="2"/>
      <c r="EP389" s="83">
        <f>DY389-DX389</f>
        <v>-8</v>
      </c>
      <c r="EQ389" s="83">
        <f>DZ389-DY389</f>
        <v>-2</v>
      </c>
      <c r="ER389" s="83">
        <f>EA389-DZ389</f>
        <v>1</v>
      </c>
      <c r="ES389" s="83">
        <f>EB389-EA389</f>
        <v>-11</v>
      </c>
      <c r="ET389" s="83">
        <f>EC389-EB389</f>
        <v>2</v>
      </c>
      <c r="EU389" s="83">
        <f>ED389-EC389</f>
        <v>5</v>
      </c>
      <c r="EV389" s="83">
        <f>EE389-ED389</f>
        <v>-22</v>
      </c>
      <c r="EW389" s="2">
        <f>EU389+EV389</f>
        <v>-17</v>
      </c>
      <c r="EX389" s="2">
        <f>SUM(ES389:EV389)</f>
        <v>-26</v>
      </c>
      <c r="EY389" s="54"/>
      <c r="EZ389" s="77">
        <f>BR389</f>
        <v>1.5875895854123196</v>
      </c>
      <c r="FA389" s="83">
        <f>CA389</f>
        <v>1.2168739859383451</v>
      </c>
      <c r="FB389" s="83">
        <f>CJ389</f>
        <v>1.1191691288387502</v>
      </c>
      <c r="FC389" s="81">
        <f>CS389</f>
        <v>1.1530956182366507</v>
      </c>
      <c r="FD389" s="83">
        <f>DB389</f>
        <v>0.66225165562913912</v>
      </c>
      <c r="FE389" s="83">
        <f>DP389</f>
        <v>0.96495460327207327</v>
      </c>
      <c r="FF389" s="83">
        <f>DP389</f>
        <v>0.96495460327207327</v>
      </c>
      <c r="FG389" s="83">
        <f>DU389</f>
        <v>0</v>
      </c>
      <c r="FH389" s="2">
        <f>EW389/DE389*1000</f>
        <v>-0.74929478138222849</v>
      </c>
      <c r="FI389" s="2">
        <f>EX389/CM389*1000</f>
        <v>-1.1530956182366507</v>
      </c>
      <c r="FJ389" s="2"/>
      <c r="FK389" s="3">
        <f>EE389</f>
        <v>0</v>
      </c>
    </row>
    <row r="390" spans="1:168" ht="12" customHeight="1" x14ac:dyDescent="0.25">
      <c r="A390" s="2">
        <v>1</v>
      </c>
      <c r="B390" s="10" t="s">
        <v>150</v>
      </c>
      <c r="C390" s="197">
        <v>41048</v>
      </c>
      <c r="D390" s="10"/>
      <c r="E390" s="2" t="s">
        <v>569</v>
      </c>
      <c r="F390" s="33"/>
      <c r="G390" s="33"/>
      <c r="H390" s="33"/>
      <c r="I390" s="33"/>
      <c r="J390" s="33"/>
      <c r="K390" s="33"/>
      <c r="L390" s="33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61"/>
      <c r="X390" s="45"/>
      <c r="Y390" s="3">
        <v>7</v>
      </c>
      <c r="Z390" s="147">
        <v>16</v>
      </c>
      <c r="AA390" s="3">
        <f>SUM(Y390:Z390)</f>
        <v>23</v>
      </c>
      <c r="AB390" s="184"/>
      <c r="AC390" s="184" t="s">
        <v>694</v>
      </c>
      <c r="AD390" s="184"/>
      <c r="AE390" s="184"/>
      <c r="AF390" s="184"/>
      <c r="AG390" s="184"/>
      <c r="AH390" s="184"/>
      <c r="AI390" s="184"/>
      <c r="AJ390" s="184"/>
      <c r="AK390" s="184">
        <v>7</v>
      </c>
      <c r="AL390" s="184" t="s">
        <v>694</v>
      </c>
      <c r="AM390" s="184" t="s">
        <v>694</v>
      </c>
      <c r="AN390" s="184" t="s">
        <v>694</v>
      </c>
      <c r="AO390" s="184"/>
      <c r="AP390" s="184" t="s">
        <v>694</v>
      </c>
      <c r="AQ390" s="184"/>
      <c r="AR390" s="184"/>
      <c r="AS390" s="184" t="s">
        <v>694</v>
      </c>
      <c r="AT390" s="184" t="s">
        <v>694</v>
      </c>
      <c r="AU390" s="3">
        <f>SUM(AB390:AT390)</f>
        <v>7</v>
      </c>
      <c r="AV390" s="184">
        <f>SUM(AB390:AJ390)</f>
        <v>0</v>
      </c>
      <c r="AW390" s="184">
        <f>SUM(AK390:AL390)</f>
        <v>7</v>
      </c>
      <c r="AX390" s="184">
        <f>SUM(AM390:AT390)</f>
        <v>0</v>
      </c>
      <c r="AY390" s="3">
        <f>SUM(AV390:AX390)</f>
        <v>7</v>
      </c>
      <c r="AZ390" s="3"/>
      <c r="BA390" s="2">
        <f>AV390</f>
        <v>0</v>
      </c>
      <c r="BB390" s="2">
        <f>AW390</f>
        <v>7</v>
      </c>
      <c r="BC390" s="2">
        <f>AX390</f>
        <v>0</v>
      </c>
      <c r="BD390" s="3">
        <f>AY390</f>
        <v>7</v>
      </c>
      <c r="BE390" s="3">
        <f>EK390</f>
        <v>0.97294170238502198</v>
      </c>
      <c r="BF390" s="2">
        <f>BA390/CV390*1000</f>
        <v>0</v>
      </c>
      <c r="BG390" s="2">
        <f>BB390/CV390*1000</f>
        <v>0.18407005180257172</v>
      </c>
      <c r="BH390" s="2">
        <f>BC390/CV390*1000</f>
        <v>0</v>
      </c>
      <c r="BI390" s="3">
        <f>BD390/CV390*1000</f>
        <v>0.18407005180257172</v>
      </c>
      <c r="BJ390" s="3"/>
      <c r="BK390" s="21">
        <v>37325</v>
      </c>
      <c r="BL390" s="3">
        <v>37289</v>
      </c>
      <c r="BM390" s="2">
        <v>36</v>
      </c>
      <c r="BN390" s="2">
        <v>36</v>
      </c>
      <c r="BO390" s="45"/>
      <c r="BP390" s="2">
        <f>BN390+BO390</f>
        <v>36</v>
      </c>
      <c r="BQ390" s="2">
        <f>BM390/BL390*1000</f>
        <v>0.96543216498162998</v>
      </c>
      <c r="BR390" s="2">
        <f>BP390/BL390*1000</f>
        <v>0.96543216498162998</v>
      </c>
      <c r="BS390" s="2"/>
      <c r="BT390" s="7">
        <v>37491</v>
      </c>
      <c r="BU390" s="3">
        <v>37431</v>
      </c>
      <c r="BV390" s="2">
        <f>BT390-BU390</f>
        <v>60</v>
      </c>
      <c r="BW390" s="2">
        <v>60</v>
      </c>
      <c r="BX390" s="61"/>
      <c r="BY390" s="2">
        <f>BW390+BX390</f>
        <v>60</v>
      </c>
      <c r="BZ390" s="2">
        <f>BV390/BU390*1000</f>
        <v>1.6029494269455797</v>
      </c>
      <c r="CA390" s="2">
        <f>BY390/BU390*1000</f>
        <v>1.6029494269455797</v>
      </c>
      <c r="CB390" s="2"/>
      <c r="CC390" s="105">
        <v>37705</v>
      </c>
      <c r="CD390" s="3">
        <v>37645</v>
      </c>
      <c r="CE390" s="2">
        <f>CC390-CD390</f>
        <v>60</v>
      </c>
      <c r="CF390" s="2">
        <v>60</v>
      </c>
      <c r="CG390" s="61"/>
      <c r="CH390" s="2">
        <f>CF390+CG390</f>
        <v>60</v>
      </c>
      <c r="CI390" s="2">
        <f>CE390/CD390*1000</f>
        <v>1.59383716296985</v>
      </c>
      <c r="CJ390" s="2">
        <f>CH390/CD390*1000</f>
        <v>1.59383716296985</v>
      </c>
      <c r="CK390" s="2"/>
      <c r="CL390" s="105">
        <v>37995</v>
      </c>
      <c r="CM390" s="3">
        <v>37927</v>
      </c>
      <c r="CN390" s="2">
        <f>CL390-CM390</f>
        <v>68</v>
      </c>
      <c r="CO390" s="2">
        <f>CN390</f>
        <v>68</v>
      </c>
      <c r="CP390" s="61"/>
      <c r="CQ390" s="2">
        <f>CO390+CP390</f>
        <v>68</v>
      </c>
      <c r="CR390" s="2">
        <f>CN390/CM390*1000</f>
        <v>1.7929179740026895</v>
      </c>
      <c r="CS390" s="2">
        <f>CQ390/CM390*1000</f>
        <v>1.7929179740026895</v>
      </c>
      <c r="CT390" s="2"/>
      <c r="CU390" s="132">
        <v>38066</v>
      </c>
      <c r="CV390" s="3">
        <v>38029</v>
      </c>
      <c r="CW390" s="2">
        <f>CU390-CV390</f>
        <v>37</v>
      </c>
      <c r="CX390" s="2">
        <f>CW390</f>
        <v>37</v>
      </c>
      <c r="CY390" s="61"/>
      <c r="CZ390" s="2">
        <f>CX390+CY390</f>
        <v>37</v>
      </c>
      <c r="DA390" s="2">
        <f>CW390/CV390*1000</f>
        <v>0.97294170238502198</v>
      </c>
      <c r="DB390" s="2">
        <f>CZ390/CV390*1000</f>
        <v>0.97294170238502198</v>
      </c>
      <c r="DC390" s="2"/>
      <c r="DD390" s="132">
        <v>38472</v>
      </c>
      <c r="DE390" s="3">
        <v>38448</v>
      </c>
      <c r="DF390" s="2">
        <f>DD390-DE390</f>
        <v>24</v>
      </c>
      <c r="DG390" s="2">
        <f>DF390</f>
        <v>24</v>
      </c>
      <c r="DH390" s="61"/>
      <c r="DI390" s="2">
        <f>DG390+DH390</f>
        <v>24</v>
      </c>
      <c r="DJ390" s="2">
        <f>DF390/DE390*1000</f>
        <v>0.62421972534332082</v>
      </c>
      <c r="DK390" s="2">
        <f>DI390/DE390*1000</f>
        <v>0.62421972534332082</v>
      </c>
      <c r="DL390" s="2"/>
      <c r="DM390" s="132">
        <v>38714</v>
      </c>
      <c r="DN390" s="2">
        <v>38677</v>
      </c>
      <c r="DO390" s="3">
        <f>DM390-DN390</f>
        <v>37</v>
      </c>
      <c r="DP390" s="3">
        <f>DO390/DN390*1000</f>
        <v>0.95664089769113425</v>
      </c>
      <c r="DQ390" s="2"/>
      <c r="DR390" s="132">
        <v>38936</v>
      </c>
      <c r="DS390" s="2">
        <v>38898</v>
      </c>
      <c r="DT390" s="3">
        <f>DR390-DS390</f>
        <v>38</v>
      </c>
      <c r="DU390" s="3">
        <f>DT390/DS390*1000</f>
        <v>0.97691398015322117</v>
      </c>
      <c r="DV390" s="2"/>
      <c r="DW390" s="2"/>
      <c r="DX390" s="77">
        <f>BP390</f>
        <v>36</v>
      </c>
      <c r="DY390" s="83">
        <f>BY390</f>
        <v>60</v>
      </c>
      <c r="DZ390" s="83">
        <f>CH390</f>
        <v>60</v>
      </c>
      <c r="EA390" s="81">
        <f>CQ390</f>
        <v>68</v>
      </c>
      <c r="EB390" s="81">
        <f>CZ390</f>
        <v>37</v>
      </c>
      <c r="EC390" s="81">
        <f>DI390</f>
        <v>24</v>
      </c>
      <c r="ED390" s="81">
        <f>DO390</f>
        <v>37</v>
      </c>
      <c r="EE390" s="81">
        <f>DT390</f>
        <v>38</v>
      </c>
      <c r="EF390" s="2"/>
      <c r="EG390" s="77">
        <f>DX390/BL390*1000</f>
        <v>0.96543216498162998</v>
      </c>
      <c r="EH390" s="83">
        <f>DY390/BU390*1000</f>
        <v>1.6029494269455797</v>
      </c>
      <c r="EI390" s="83">
        <f>DZ390/CD390*1000</f>
        <v>1.59383716296985</v>
      </c>
      <c r="EJ390" s="81">
        <f>EA390/CM390*1000</f>
        <v>1.7929179740026895</v>
      </c>
      <c r="EK390" s="81">
        <f>EB390/CV390*1000</f>
        <v>0.97294170238502198</v>
      </c>
      <c r="EL390" s="81">
        <f>EC390/DN390*1000</f>
        <v>0.62052382552938445</v>
      </c>
      <c r="EM390" s="81">
        <f>ED390/DN390*1000</f>
        <v>0.95664089769113425</v>
      </c>
      <c r="EN390" s="81">
        <f>EE390/DS390*1000</f>
        <v>0.97691398015322117</v>
      </c>
      <c r="EO390" s="2"/>
      <c r="EP390" s="83">
        <f>DY390-DX390</f>
        <v>24</v>
      </c>
      <c r="EQ390" s="83">
        <f>DZ390-DY390</f>
        <v>0</v>
      </c>
      <c r="ER390" s="83">
        <f>EA390-DZ390</f>
        <v>8</v>
      </c>
      <c r="ES390" s="83">
        <f>EB390-EA390</f>
        <v>-31</v>
      </c>
      <c r="ET390" s="83">
        <f>EC390-EB390</f>
        <v>-13</v>
      </c>
      <c r="EU390" s="83">
        <f>ED390-EC390</f>
        <v>13</v>
      </c>
      <c r="EV390" s="83">
        <f>EE390-ED390</f>
        <v>1</v>
      </c>
      <c r="EW390" s="2">
        <f>EU390+EV390</f>
        <v>14</v>
      </c>
      <c r="EX390" s="2">
        <f>SUM(ES390:EV390)</f>
        <v>-30</v>
      </c>
      <c r="EY390" s="54"/>
      <c r="EZ390" s="77">
        <f>BR390</f>
        <v>0.96543216498162998</v>
      </c>
      <c r="FA390" s="83">
        <f>CA390</f>
        <v>1.6029494269455797</v>
      </c>
      <c r="FB390" s="83">
        <f>CJ390</f>
        <v>1.59383716296985</v>
      </c>
      <c r="FC390" s="81">
        <f>CS390</f>
        <v>1.7929179740026895</v>
      </c>
      <c r="FD390" s="83">
        <f>DB390</f>
        <v>0.97294170238502198</v>
      </c>
      <c r="FE390" s="83">
        <f>DP390</f>
        <v>0.95664089769113425</v>
      </c>
      <c r="FF390" s="83">
        <f>DP390</f>
        <v>0.95664089769113425</v>
      </c>
      <c r="FG390" s="83">
        <f>DU390</f>
        <v>0.97691398015322117</v>
      </c>
      <c r="FH390" s="2">
        <f>EW390/DE390*1000</f>
        <v>0.36412817311693713</v>
      </c>
      <c r="FI390" s="2">
        <f>EX390/CM390*1000</f>
        <v>-0.79099322382471582</v>
      </c>
      <c r="FJ390" s="2"/>
      <c r="FK390" s="3">
        <f>EE390</f>
        <v>38</v>
      </c>
    </row>
    <row r="391" spans="1:168" ht="12" customHeight="1" x14ac:dyDescent="0.25">
      <c r="A391" s="2">
        <v>3</v>
      </c>
      <c r="B391" s="10" t="s">
        <v>148</v>
      </c>
      <c r="C391" s="197">
        <v>25072</v>
      </c>
      <c r="D391" s="10"/>
      <c r="E391" s="2" t="s">
        <v>570</v>
      </c>
      <c r="F391" s="33"/>
      <c r="G391" s="33"/>
      <c r="H391" s="33"/>
      <c r="I391" s="33"/>
      <c r="J391" s="33"/>
      <c r="K391" s="33"/>
      <c r="L391" s="33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61"/>
      <c r="X391" s="45"/>
      <c r="Y391" s="3">
        <v>17</v>
      </c>
      <c r="Z391" s="147">
        <v>10</v>
      </c>
      <c r="AA391" s="3">
        <f>SUM(Y391:Z391)</f>
        <v>27</v>
      </c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188">
        <f>AV391</f>
        <v>0</v>
      </c>
      <c r="BB391" s="2">
        <f>AW391</f>
        <v>0</v>
      </c>
      <c r="BC391" s="2">
        <f>AX391</f>
        <v>0</v>
      </c>
      <c r="BD391" s="147">
        <f>AY391</f>
        <v>0</v>
      </c>
      <c r="BE391" s="3">
        <f>EK391</f>
        <v>1.1062341647932055</v>
      </c>
      <c r="BF391" s="188">
        <f>BA391/CV391*1000</f>
        <v>0</v>
      </c>
      <c r="BG391" s="2">
        <f>BB391/CV391*1000</f>
        <v>0</v>
      </c>
      <c r="BH391" s="2">
        <f>BC391/CV391*1000</f>
        <v>0</v>
      </c>
      <c r="BI391" s="147">
        <f>BD391/CV391*1000</f>
        <v>0</v>
      </c>
      <c r="BJ391" s="3"/>
      <c r="BK391" s="21">
        <v>26843</v>
      </c>
      <c r="BL391" s="3">
        <v>26788</v>
      </c>
      <c r="BM391" s="2">
        <v>55</v>
      </c>
      <c r="BN391" s="2">
        <v>55</v>
      </c>
      <c r="BO391" s="45"/>
      <c r="BP391" s="2">
        <f>BN391+BO391</f>
        <v>55</v>
      </c>
      <c r="BQ391" s="2">
        <f>BM391/BL391*1000</f>
        <v>2.0531581305061968</v>
      </c>
      <c r="BR391" s="2">
        <f>BP391/BL391*1000</f>
        <v>2.0531581305061968</v>
      </c>
      <c r="BS391" s="2"/>
      <c r="BT391" s="7">
        <v>27122</v>
      </c>
      <c r="BU391" s="3">
        <v>27098</v>
      </c>
      <c r="BV391" s="2">
        <f>BT391-BU391</f>
        <v>24</v>
      </c>
      <c r="BW391" s="2">
        <v>24</v>
      </c>
      <c r="BX391" s="61"/>
      <c r="BY391" s="2">
        <f>BW391+BX391</f>
        <v>24</v>
      </c>
      <c r="BZ391" s="2">
        <f>BV391/BU391*1000</f>
        <v>0.88567421949959413</v>
      </c>
      <c r="CA391" s="2">
        <f>BY391/BU391*1000</f>
        <v>0.88567421949959413</v>
      </c>
      <c r="CB391" s="2"/>
      <c r="CC391" s="105">
        <v>27505</v>
      </c>
      <c r="CD391" s="3">
        <v>27451</v>
      </c>
      <c r="CE391" s="2">
        <f>CC391-CD391</f>
        <v>54</v>
      </c>
      <c r="CF391" s="2">
        <v>54</v>
      </c>
      <c r="CG391" s="61"/>
      <c r="CH391" s="2">
        <f>CF391+CG391</f>
        <v>54</v>
      </c>
      <c r="CI391" s="2">
        <f>CE391/CD391*1000</f>
        <v>1.9671414520418202</v>
      </c>
      <c r="CJ391" s="2">
        <f>CH391/CD391*1000</f>
        <v>1.9671414520418202</v>
      </c>
      <c r="CK391" s="2"/>
      <c r="CL391" s="105">
        <v>27709</v>
      </c>
      <c r="CM391" s="3">
        <v>27658</v>
      </c>
      <c r="CN391" s="2">
        <f>CL391-CM391</f>
        <v>51</v>
      </c>
      <c r="CO391" s="2">
        <f>CN391</f>
        <v>51</v>
      </c>
      <c r="CP391" s="61"/>
      <c r="CQ391" s="2">
        <f>CO391+CP391</f>
        <v>51</v>
      </c>
      <c r="CR391" s="2">
        <f>CN391/CM391*1000</f>
        <v>1.8439511172174416</v>
      </c>
      <c r="CS391" s="2">
        <f>CQ391/CM391*1000</f>
        <v>1.8439511172174416</v>
      </c>
      <c r="CT391" s="2"/>
      <c r="CU391" s="132">
        <v>28054</v>
      </c>
      <c r="CV391" s="3">
        <v>28023</v>
      </c>
      <c r="CW391" s="2">
        <f>CU391-CV391</f>
        <v>31</v>
      </c>
      <c r="CX391" s="2">
        <f>CW391</f>
        <v>31</v>
      </c>
      <c r="CY391" s="61"/>
      <c r="CZ391" s="2">
        <f>CX391+CY391</f>
        <v>31</v>
      </c>
      <c r="DA391" s="2">
        <f>CW391/CV391*1000</f>
        <v>1.1062341647932055</v>
      </c>
      <c r="DB391" s="2">
        <f>CZ391/CV391*1000</f>
        <v>1.1062341647932055</v>
      </c>
      <c r="DC391" s="2"/>
      <c r="DD391" s="132">
        <v>28395</v>
      </c>
      <c r="DE391" s="3">
        <v>28367</v>
      </c>
      <c r="DF391" s="2">
        <f>DD391-DE391</f>
        <v>28</v>
      </c>
      <c r="DG391" s="2">
        <f>DF391</f>
        <v>28</v>
      </c>
      <c r="DH391" s="61"/>
      <c r="DI391" s="2">
        <f>DG391+DH391</f>
        <v>28</v>
      </c>
      <c r="DJ391" s="2">
        <f>DF391/DE391*1000</f>
        <v>0.98706243169880492</v>
      </c>
      <c r="DK391" s="2">
        <f>DI391/DE391*1000</f>
        <v>0.98706243169880492</v>
      </c>
      <c r="DL391" s="2"/>
      <c r="DM391" s="132">
        <v>28529</v>
      </c>
      <c r="DN391" s="2">
        <v>28503</v>
      </c>
      <c r="DO391" s="3">
        <f>DM391-DN391</f>
        <v>26</v>
      </c>
      <c r="DP391" s="3">
        <f>DO391/DN391*1000</f>
        <v>0.9121846823141424</v>
      </c>
      <c r="DQ391" s="2"/>
      <c r="DR391" s="132">
        <v>28754</v>
      </c>
      <c r="DS391" s="2">
        <v>28707</v>
      </c>
      <c r="DT391" s="3">
        <f>DR391-DS391</f>
        <v>47</v>
      </c>
      <c r="DU391" s="3">
        <f>DT391/DS391*1000</f>
        <v>1.6372313373044902</v>
      </c>
      <c r="DV391" s="2"/>
      <c r="DW391" s="2"/>
      <c r="DX391" s="77">
        <f>BP391</f>
        <v>55</v>
      </c>
      <c r="DY391" s="83">
        <f>BY391</f>
        <v>24</v>
      </c>
      <c r="DZ391" s="83">
        <f>CH391</f>
        <v>54</v>
      </c>
      <c r="EA391" s="81">
        <f>CQ391</f>
        <v>51</v>
      </c>
      <c r="EB391" s="81">
        <f>CZ391</f>
        <v>31</v>
      </c>
      <c r="EC391" s="81">
        <f>DI391</f>
        <v>28</v>
      </c>
      <c r="ED391" s="81">
        <f>DO391</f>
        <v>26</v>
      </c>
      <c r="EE391" s="81">
        <f>DT391</f>
        <v>47</v>
      </c>
      <c r="EF391" s="2"/>
      <c r="EG391" s="77">
        <f>DX391/BL391*1000</f>
        <v>2.0531581305061968</v>
      </c>
      <c r="EH391" s="83">
        <f>DY391/BU391*1000</f>
        <v>0.88567421949959413</v>
      </c>
      <c r="EI391" s="83">
        <f>DZ391/CD391*1000</f>
        <v>1.9671414520418202</v>
      </c>
      <c r="EJ391" s="81">
        <f>EA391/CM391*1000</f>
        <v>1.8439511172174416</v>
      </c>
      <c r="EK391" s="81">
        <f>EB391/CV391*1000</f>
        <v>1.1062341647932055</v>
      </c>
      <c r="EL391" s="81">
        <f>EC391/DN391*1000</f>
        <v>0.98235273479984564</v>
      </c>
      <c r="EM391" s="81">
        <f>ED391/DN391*1000</f>
        <v>0.9121846823141424</v>
      </c>
      <c r="EN391" s="81">
        <f>EE391/DS391*1000</f>
        <v>1.6372313373044902</v>
      </c>
      <c r="EO391" s="2"/>
      <c r="EP391" s="83">
        <f>DY391-DX391</f>
        <v>-31</v>
      </c>
      <c r="EQ391" s="83">
        <f>DZ391-DY391</f>
        <v>30</v>
      </c>
      <c r="ER391" s="83">
        <f>EA391-DZ391</f>
        <v>-3</v>
      </c>
      <c r="ES391" s="83">
        <f>EB391-EA391</f>
        <v>-20</v>
      </c>
      <c r="ET391" s="83">
        <f>EC391-EB391</f>
        <v>-3</v>
      </c>
      <c r="EU391" s="83">
        <f>ED391-EC391</f>
        <v>-2</v>
      </c>
      <c r="EV391" s="83">
        <f>EE391-ED391</f>
        <v>21</v>
      </c>
      <c r="EW391" s="2">
        <f>EU391+EV391</f>
        <v>19</v>
      </c>
      <c r="EX391" s="2">
        <f>SUM(ES391:EV391)</f>
        <v>-4</v>
      </c>
      <c r="EY391" s="54"/>
      <c r="EZ391" s="77">
        <f>BR391</f>
        <v>2.0531581305061968</v>
      </c>
      <c r="FA391" s="83">
        <f>CA391</f>
        <v>0.88567421949959413</v>
      </c>
      <c r="FB391" s="83">
        <f>CJ391</f>
        <v>1.9671414520418202</v>
      </c>
      <c r="FC391" s="81">
        <f>CS391</f>
        <v>1.8439511172174416</v>
      </c>
      <c r="FD391" s="83">
        <f>DB391</f>
        <v>1.1062341647932055</v>
      </c>
      <c r="FE391" s="83">
        <f>DP391</f>
        <v>0.9121846823141424</v>
      </c>
      <c r="FF391" s="83">
        <f>DP391</f>
        <v>0.9121846823141424</v>
      </c>
      <c r="FG391" s="83">
        <f>DU391</f>
        <v>1.6372313373044902</v>
      </c>
      <c r="FH391" s="2">
        <f>EW391/DE391*1000</f>
        <v>0.66979236436704614</v>
      </c>
      <c r="FI391" s="2">
        <f>EX391/CM391*1000</f>
        <v>-0.14462361703666207</v>
      </c>
      <c r="FJ391" s="2"/>
      <c r="FK391" s="3">
        <f>EE391</f>
        <v>47</v>
      </c>
    </row>
    <row r="392" spans="1:168" ht="12" customHeight="1" x14ac:dyDescent="0.25">
      <c r="A392" s="2">
        <v>3</v>
      </c>
      <c r="B392" s="10" t="s">
        <v>154</v>
      </c>
      <c r="C392" s="197">
        <v>92097</v>
      </c>
      <c r="D392" s="10"/>
      <c r="E392" s="2" t="s">
        <v>571</v>
      </c>
      <c r="F392" s="33"/>
      <c r="G392" s="33"/>
      <c r="H392" s="33"/>
      <c r="I392" s="33"/>
      <c r="J392" s="33"/>
      <c r="K392" s="33"/>
      <c r="L392" s="33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61"/>
      <c r="X392" s="45"/>
      <c r="Y392" s="3">
        <v>3</v>
      </c>
      <c r="Z392" s="147">
        <v>4</v>
      </c>
      <c r="AA392" s="3">
        <f>SUM(Y392:Z392)</f>
        <v>7</v>
      </c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188">
        <f>AV392</f>
        <v>0</v>
      </c>
      <c r="BB392" s="2">
        <f>AW392</f>
        <v>0</v>
      </c>
      <c r="BC392" s="2">
        <f>AX392</f>
        <v>0</v>
      </c>
      <c r="BD392" s="147">
        <f>AY392</f>
        <v>0</v>
      </c>
      <c r="BE392" s="3">
        <f>EK392</f>
        <v>0.39856516540454368</v>
      </c>
      <c r="BF392" s="188">
        <f>BA392/CV392*1000</f>
        <v>0</v>
      </c>
      <c r="BG392" s="2">
        <f>BB392/CV392*1000</f>
        <v>0</v>
      </c>
      <c r="BH392" s="2">
        <f>BC392/CV392*1000</f>
        <v>0</v>
      </c>
      <c r="BI392" s="147">
        <f>BD392/CV392*1000</f>
        <v>0</v>
      </c>
      <c r="BJ392" s="3"/>
      <c r="BK392" s="21">
        <v>4800</v>
      </c>
      <c r="BL392" s="3">
        <v>4797</v>
      </c>
      <c r="BM392" s="2">
        <v>3</v>
      </c>
      <c r="BN392" s="2">
        <v>3</v>
      </c>
      <c r="BO392" s="45"/>
      <c r="BP392" s="2">
        <f>BN392+BO392</f>
        <v>3</v>
      </c>
      <c r="BQ392" s="2">
        <f>BM392/BL392*1000</f>
        <v>0.62539086929330834</v>
      </c>
      <c r="BR392" s="2">
        <f>BP392/BL392*1000</f>
        <v>0.62539086929330834</v>
      </c>
      <c r="BS392" s="2"/>
      <c r="BT392" s="7">
        <v>4849</v>
      </c>
      <c r="BU392" s="3">
        <v>4850</v>
      </c>
      <c r="BV392" s="2">
        <f>BT392-BU392</f>
        <v>-1</v>
      </c>
      <c r="BW392" s="2">
        <v>-1</v>
      </c>
      <c r="BX392" s="61"/>
      <c r="BY392" s="2">
        <f>BW392+BX392</f>
        <v>-1</v>
      </c>
      <c r="BZ392" s="2">
        <f>BV392/BU392*1000</f>
        <v>-0.2061855670103093</v>
      </c>
      <c r="CA392" s="2">
        <f>BY392/BU392*1000</f>
        <v>-0.2061855670103093</v>
      </c>
      <c r="CB392" s="2"/>
      <c r="CC392" s="105">
        <v>4943</v>
      </c>
      <c r="CD392" s="3">
        <v>4936</v>
      </c>
      <c r="CE392" s="2">
        <f>CC392-CD392</f>
        <v>7</v>
      </c>
      <c r="CF392" s="2">
        <v>7</v>
      </c>
      <c r="CG392" s="61"/>
      <c r="CH392" s="2">
        <f>CF392+CG392</f>
        <v>7</v>
      </c>
      <c r="CI392" s="2">
        <f>CE392/CD392*1000</f>
        <v>1.4181523500810373</v>
      </c>
      <c r="CJ392" s="2">
        <f>CH392/CD392*1000</f>
        <v>1.4181523500810373</v>
      </c>
      <c r="CK392" s="2"/>
      <c r="CL392" s="105">
        <v>4980</v>
      </c>
      <c r="CM392" s="3">
        <v>4977</v>
      </c>
      <c r="CN392" s="2">
        <f>CL392-CM392</f>
        <v>3</v>
      </c>
      <c r="CO392" s="2">
        <f>CN392</f>
        <v>3</v>
      </c>
      <c r="CP392" s="61"/>
      <c r="CQ392" s="2">
        <f>CO392+CP392</f>
        <v>3</v>
      </c>
      <c r="CR392" s="2">
        <f>CN392/CM392*1000</f>
        <v>0.60277275467148883</v>
      </c>
      <c r="CS392" s="2">
        <f>CQ392/CM392*1000</f>
        <v>0.60277275467148883</v>
      </c>
      <c r="CT392" s="2"/>
      <c r="CU392" s="132">
        <v>5020</v>
      </c>
      <c r="CV392" s="3">
        <v>5018</v>
      </c>
      <c r="CW392" s="2">
        <f>CU392-CV392</f>
        <v>2</v>
      </c>
      <c r="CX392" s="2">
        <f>CW392</f>
        <v>2</v>
      </c>
      <c r="CY392" s="61"/>
      <c r="CZ392" s="2">
        <f>CX392+CY392</f>
        <v>2</v>
      </c>
      <c r="DA392" s="2">
        <f>CW392/CV392*1000</f>
        <v>0.39856516540454368</v>
      </c>
      <c r="DB392" s="2">
        <f>CZ392/CV392*1000</f>
        <v>0.39856516540454368</v>
      </c>
      <c r="DC392" s="2"/>
      <c r="DD392" s="132">
        <v>5004</v>
      </c>
      <c r="DE392" s="3">
        <v>4997</v>
      </c>
      <c r="DF392" s="2">
        <f>DD392-DE392</f>
        <v>7</v>
      </c>
      <c r="DG392" s="2">
        <f>DF392</f>
        <v>7</v>
      </c>
      <c r="DH392" s="61"/>
      <c r="DI392" s="2">
        <f>DG392+DH392</f>
        <v>7</v>
      </c>
      <c r="DJ392" s="2">
        <f>DF392/DE392*1000</f>
        <v>1.4008405043025816</v>
      </c>
      <c r="DK392" s="2">
        <f>DI392/DE392*1000</f>
        <v>1.4008405043025816</v>
      </c>
      <c r="DL392" s="2"/>
      <c r="DM392" s="132">
        <v>5091</v>
      </c>
      <c r="DN392" s="2">
        <v>5076</v>
      </c>
      <c r="DO392" s="3">
        <f>DM392-DN392</f>
        <v>15</v>
      </c>
      <c r="DP392" s="3">
        <f>DO392/DN392*1000</f>
        <v>2.9550827423167849</v>
      </c>
      <c r="DQ392" s="2"/>
      <c r="DR392" s="132">
        <v>5138</v>
      </c>
      <c r="DS392" s="2">
        <v>5127</v>
      </c>
      <c r="DT392" s="3">
        <f>DR392-DS392</f>
        <v>11</v>
      </c>
      <c r="DU392" s="3">
        <f>DT392/DS392*1000</f>
        <v>2.1455041934854693</v>
      </c>
      <c r="DV392" s="2"/>
      <c r="DW392" s="2"/>
      <c r="DX392" s="77">
        <f>BP392</f>
        <v>3</v>
      </c>
      <c r="DY392" s="83">
        <f>BY392</f>
        <v>-1</v>
      </c>
      <c r="DZ392" s="83">
        <f>CH392</f>
        <v>7</v>
      </c>
      <c r="EA392" s="81">
        <f>CQ392</f>
        <v>3</v>
      </c>
      <c r="EB392" s="81">
        <f>CZ392</f>
        <v>2</v>
      </c>
      <c r="EC392" s="81">
        <f>DI392</f>
        <v>7</v>
      </c>
      <c r="ED392" s="81">
        <f>DO392</f>
        <v>15</v>
      </c>
      <c r="EE392" s="81">
        <f>DT392</f>
        <v>11</v>
      </c>
      <c r="EF392" s="2"/>
      <c r="EG392" s="77">
        <f>DX392/BL392*1000</f>
        <v>0.62539086929330834</v>
      </c>
      <c r="EH392" s="83">
        <f>DY392/BU392*1000</f>
        <v>-0.2061855670103093</v>
      </c>
      <c r="EI392" s="83">
        <f>DZ392/CD392*1000</f>
        <v>1.4181523500810373</v>
      </c>
      <c r="EJ392" s="81">
        <f>EA392/CM392*1000</f>
        <v>0.60277275467148883</v>
      </c>
      <c r="EK392" s="81">
        <f>EB392/CV392*1000</f>
        <v>0.39856516540454368</v>
      </c>
      <c r="EL392" s="81">
        <f>EC392/DN392*1000</f>
        <v>1.3790386130811663</v>
      </c>
      <c r="EM392" s="81">
        <f>ED392/DN392*1000</f>
        <v>2.9550827423167849</v>
      </c>
      <c r="EN392" s="81">
        <f>EE392/DS392*1000</f>
        <v>2.1455041934854693</v>
      </c>
      <c r="EO392" s="2"/>
      <c r="EP392" s="83">
        <f>DY392-DX392</f>
        <v>-4</v>
      </c>
      <c r="EQ392" s="83">
        <f>DZ392-DY392</f>
        <v>8</v>
      </c>
      <c r="ER392" s="83">
        <f>EA392-DZ392</f>
        <v>-4</v>
      </c>
      <c r="ES392" s="83">
        <f>EB392-EA392</f>
        <v>-1</v>
      </c>
      <c r="ET392" s="83">
        <f>EC392-EB392</f>
        <v>5</v>
      </c>
      <c r="EU392" s="83">
        <f>ED392-EC392</f>
        <v>8</v>
      </c>
      <c r="EV392" s="83">
        <f>EE392-ED392</f>
        <v>-4</v>
      </c>
      <c r="EW392" s="2">
        <f>EU392+EV392</f>
        <v>4</v>
      </c>
      <c r="EX392" s="2">
        <f>SUM(ES392:EV392)</f>
        <v>8</v>
      </c>
      <c r="EY392" s="54"/>
      <c r="EZ392" s="77">
        <f>BR392</f>
        <v>0.62539086929330834</v>
      </c>
      <c r="FA392" s="83">
        <f>CA392</f>
        <v>-0.2061855670103093</v>
      </c>
      <c r="FB392" s="83">
        <f>CJ392</f>
        <v>1.4181523500810373</v>
      </c>
      <c r="FC392" s="81">
        <f>CS392</f>
        <v>0.60277275467148883</v>
      </c>
      <c r="FD392" s="83">
        <f>DB392</f>
        <v>0.39856516540454368</v>
      </c>
      <c r="FE392" s="83">
        <f>DP392</f>
        <v>2.9550827423167849</v>
      </c>
      <c r="FF392" s="83">
        <f>DP392</f>
        <v>2.9550827423167849</v>
      </c>
      <c r="FG392" s="83">
        <f>DU392</f>
        <v>2.1455041934854693</v>
      </c>
      <c r="FH392" s="2">
        <f>EW392/DE392*1000</f>
        <v>0.80048028817290373</v>
      </c>
      <c r="FI392" s="2">
        <f>EX392/CM392*1000</f>
        <v>1.6073940124573036</v>
      </c>
      <c r="FJ392" s="2"/>
      <c r="FK392" s="3">
        <f>EE392</f>
        <v>11</v>
      </c>
    </row>
    <row r="393" spans="1:168" ht="12" customHeight="1" x14ac:dyDescent="0.25">
      <c r="A393" s="2">
        <v>1</v>
      </c>
      <c r="B393" s="10" t="s">
        <v>145</v>
      </c>
      <c r="C393" s="197">
        <v>13029</v>
      </c>
      <c r="D393" s="10"/>
      <c r="E393" s="2" t="s">
        <v>572</v>
      </c>
      <c r="F393" s="33"/>
      <c r="G393" s="33"/>
      <c r="H393" s="33"/>
      <c r="I393" s="33"/>
      <c r="J393" s="33"/>
      <c r="K393" s="33"/>
      <c r="L393" s="33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61"/>
      <c r="X393" s="45"/>
      <c r="Y393" s="3">
        <v>12</v>
      </c>
      <c r="Z393" s="147">
        <v>6</v>
      </c>
      <c r="AA393" s="3">
        <f>SUM(Y393:Z393)</f>
        <v>18</v>
      </c>
      <c r="AB393" s="184" t="s">
        <v>694</v>
      </c>
      <c r="AC393" s="184" t="s">
        <v>694</v>
      </c>
      <c r="AD393" s="184"/>
      <c r="AE393" s="184"/>
      <c r="AF393" s="184"/>
      <c r="AG393" s="184"/>
      <c r="AH393" s="184"/>
      <c r="AI393" s="184"/>
      <c r="AJ393" s="184" t="s">
        <v>694</v>
      </c>
      <c r="AK393" s="184">
        <v>5</v>
      </c>
      <c r="AL393" s="184"/>
      <c r="AM393" s="184" t="s">
        <v>694</v>
      </c>
      <c r="AN393" s="184" t="s">
        <v>694</v>
      </c>
      <c r="AO393" s="184"/>
      <c r="AP393" s="184"/>
      <c r="AQ393" s="184"/>
      <c r="AR393" s="184"/>
      <c r="AS393" s="184" t="s">
        <v>694</v>
      </c>
      <c r="AT393" s="184"/>
      <c r="AU393" s="3">
        <f>SUM(AB393:AT393)</f>
        <v>5</v>
      </c>
      <c r="AV393" s="184">
        <f>SUM(AB393:AJ393)</f>
        <v>0</v>
      </c>
      <c r="AW393" s="184">
        <f>SUM(AK393:AL393)</f>
        <v>5</v>
      </c>
      <c r="AX393" s="184">
        <f>SUM(AM393:AT393)</f>
        <v>0</v>
      </c>
      <c r="AY393" s="3">
        <f>SUM(AV393:AX393)</f>
        <v>5</v>
      </c>
      <c r="AZ393" s="3"/>
      <c r="BA393" s="2">
        <f>AV393</f>
        <v>0</v>
      </c>
      <c r="BB393" s="2">
        <f>AW393</f>
        <v>5</v>
      </c>
      <c r="BC393" s="2">
        <f>AX393</f>
        <v>0</v>
      </c>
      <c r="BD393" s="3">
        <f>AY393</f>
        <v>5</v>
      </c>
      <c r="BE393" s="3">
        <f>EK393</f>
        <v>0.24507801650191977</v>
      </c>
      <c r="BF393" s="2">
        <f>BA393/CV393*1000</f>
        <v>0</v>
      </c>
      <c r="BG393" s="2">
        <f>BB393/CV393*1000</f>
        <v>0.40846336083653301</v>
      </c>
      <c r="BH393" s="2">
        <f>BC393/CV393*1000</f>
        <v>0</v>
      </c>
      <c r="BI393" s="3">
        <f>BD393/CV393*1000</f>
        <v>0.40846336083653301</v>
      </c>
      <c r="BJ393" s="3"/>
      <c r="BK393" s="21">
        <v>11935</v>
      </c>
      <c r="BL393" s="3">
        <v>11925</v>
      </c>
      <c r="BM393" s="2">
        <v>10</v>
      </c>
      <c r="BN393" s="2">
        <v>10</v>
      </c>
      <c r="BO393" s="45"/>
      <c r="BP393" s="2">
        <f>BN393+BO393</f>
        <v>10</v>
      </c>
      <c r="BQ393" s="2">
        <f>BM393/BL393*1000</f>
        <v>0.83857442348008382</v>
      </c>
      <c r="BR393" s="2">
        <f>BP393/BL393*1000</f>
        <v>0.83857442348008382</v>
      </c>
      <c r="BS393" s="2"/>
      <c r="BT393" s="7">
        <v>12038</v>
      </c>
      <c r="BU393" s="3">
        <v>12014</v>
      </c>
      <c r="BV393" s="2">
        <f>BT393-BU393</f>
        <v>24</v>
      </c>
      <c r="BW393" s="2">
        <v>24</v>
      </c>
      <c r="BX393" s="61"/>
      <c r="BY393" s="2">
        <f>BW393+BX393</f>
        <v>24</v>
      </c>
      <c r="BZ393" s="2">
        <f>BV393/BU393*1000</f>
        <v>1.9976693857166641</v>
      </c>
      <c r="CA393" s="2">
        <f>BY393/BU393*1000</f>
        <v>1.9976693857166641</v>
      </c>
      <c r="CB393" s="2"/>
      <c r="CC393" s="105">
        <v>12130</v>
      </c>
      <c r="CD393" s="3">
        <v>12120</v>
      </c>
      <c r="CE393" s="2">
        <f>CC393-CD393</f>
        <v>10</v>
      </c>
      <c r="CF393" s="2">
        <v>10</v>
      </c>
      <c r="CG393" s="61"/>
      <c r="CH393" s="2">
        <f>CF393+CG393</f>
        <v>10</v>
      </c>
      <c r="CI393" s="2">
        <f>CE393/CD393*1000</f>
        <v>0.82508250825082508</v>
      </c>
      <c r="CJ393" s="2">
        <f>CH393/CD393*1000</f>
        <v>0.82508250825082508</v>
      </c>
      <c r="CK393" s="2"/>
      <c r="CL393" s="105">
        <v>12188</v>
      </c>
      <c r="CM393" s="3">
        <v>12187</v>
      </c>
      <c r="CN393" s="2">
        <f>CL393-CM393</f>
        <v>1</v>
      </c>
      <c r="CO393" s="2">
        <f>CN393</f>
        <v>1</v>
      </c>
      <c r="CP393" s="61"/>
      <c r="CQ393" s="2">
        <f>CO393+CP393</f>
        <v>1</v>
      </c>
      <c r="CR393" s="2">
        <f>CN393/CM393*1000</f>
        <v>8.2054648395831625E-2</v>
      </c>
      <c r="CS393" s="2">
        <f>CQ393/CM393*1000</f>
        <v>8.2054648395831625E-2</v>
      </c>
      <c r="CT393" s="2"/>
      <c r="CU393" s="132">
        <v>12244</v>
      </c>
      <c r="CV393" s="3">
        <v>12241</v>
      </c>
      <c r="CW393" s="2">
        <f>CU393-CV393</f>
        <v>3</v>
      </c>
      <c r="CX393" s="2">
        <f>CW393</f>
        <v>3</v>
      </c>
      <c r="CY393" s="61"/>
      <c r="CZ393" s="2">
        <f>CX393+CY393</f>
        <v>3</v>
      </c>
      <c r="DA393" s="2">
        <f>CW393/CV393*1000</f>
        <v>0.24507801650191977</v>
      </c>
      <c r="DB393" s="2">
        <f>CZ393/CV393*1000</f>
        <v>0.24507801650191977</v>
      </c>
      <c r="DC393" s="2"/>
      <c r="DD393" s="132">
        <v>12394</v>
      </c>
      <c r="DE393" s="3">
        <v>12377</v>
      </c>
      <c r="DF393" s="2">
        <f>DD393-DE393</f>
        <v>17</v>
      </c>
      <c r="DG393" s="2">
        <f>DF393</f>
        <v>17</v>
      </c>
      <c r="DH393" s="61"/>
      <c r="DI393" s="2">
        <f>DG393+DH393</f>
        <v>17</v>
      </c>
      <c r="DJ393" s="2">
        <f>DF393/DE393*1000</f>
        <v>1.3735153914518865</v>
      </c>
      <c r="DK393" s="2">
        <f>DI393/DE393*1000</f>
        <v>1.3735153914518865</v>
      </c>
      <c r="DL393" s="2"/>
      <c r="DM393" s="132">
        <v>12498</v>
      </c>
      <c r="DN393" s="2">
        <v>12482</v>
      </c>
      <c r="DO393" s="3">
        <f>DM393-DN393</f>
        <v>16</v>
      </c>
      <c r="DP393" s="3">
        <f>DO393/DN393*1000</f>
        <v>1.2818458580355712</v>
      </c>
      <c r="DQ393" s="2"/>
      <c r="DR393" s="132">
        <v>12507</v>
      </c>
      <c r="DS393" s="2">
        <v>12497</v>
      </c>
      <c r="DT393" s="3">
        <f>DR393-DS393</f>
        <v>10</v>
      </c>
      <c r="DU393" s="3">
        <f>DT393/DS393*1000</f>
        <v>0.80019204609106187</v>
      </c>
      <c r="DV393" s="2"/>
      <c r="DW393" s="2"/>
      <c r="DX393" s="77">
        <f>BP393</f>
        <v>10</v>
      </c>
      <c r="DY393" s="83">
        <f>BY393</f>
        <v>24</v>
      </c>
      <c r="DZ393" s="83">
        <f>CH393</f>
        <v>10</v>
      </c>
      <c r="EA393" s="81">
        <f>CQ393</f>
        <v>1</v>
      </c>
      <c r="EB393" s="81">
        <f>CZ393</f>
        <v>3</v>
      </c>
      <c r="EC393" s="81">
        <f>DI393</f>
        <v>17</v>
      </c>
      <c r="ED393" s="81">
        <f>DO393</f>
        <v>16</v>
      </c>
      <c r="EE393" s="81">
        <f>DT393</f>
        <v>10</v>
      </c>
      <c r="EF393" s="2"/>
      <c r="EG393" s="77">
        <f>DX393/BL393*1000</f>
        <v>0.83857442348008382</v>
      </c>
      <c r="EH393" s="83">
        <f>DY393/BU393*1000</f>
        <v>1.9976693857166641</v>
      </c>
      <c r="EI393" s="83">
        <f>DZ393/CD393*1000</f>
        <v>0.82508250825082508</v>
      </c>
      <c r="EJ393" s="81">
        <f>EA393/CM393*1000</f>
        <v>8.2054648395831625E-2</v>
      </c>
      <c r="EK393" s="81">
        <f>EB393/CV393*1000</f>
        <v>0.24507801650191977</v>
      </c>
      <c r="EL393" s="81">
        <f>EC393/DN393*1000</f>
        <v>1.3619612241627945</v>
      </c>
      <c r="EM393" s="81">
        <f>ED393/DN393*1000</f>
        <v>1.2818458580355712</v>
      </c>
      <c r="EN393" s="81">
        <f>EE393/DS393*1000</f>
        <v>0.80019204609106187</v>
      </c>
      <c r="EO393" s="2"/>
      <c r="EP393" s="83">
        <f>DY393-DX393</f>
        <v>14</v>
      </c>
      <c r="EQ393" s="83">
        <f>DZ393-DY393</f>
        <v>-14</v>
      </c>
      <c r="ER393" s="83">
        <f>EA393-DZ393</f>
        <v>-9</v>
      </c>
      <c r="ES393" s="83">
        <f>EB393-EA393</f>
        <v>2</v>
      </c>
      <c r="ET393" s="83">
        <f>EC393-EB393</f>
        <v>14</v>
      </c>
      <c r="EU393" s="83">
        <f>ED393-EC393</f>
        <v>-1</v>
      </c>
      <c r="EV393" s="83">
        <f>EE393-ED393</f>
        <v>-6</v>
      </c>
      <c r="EW393" s="2">
        <f>EU393+EV393</f>
        <v>-7</v>
      </c>
      <c r="EX393" s="2">
        <f>SUM(ES393:EV393)</f>
        <v>9</v>
      </c>
      <c r="EY393" s="54"/>
      <c r="EZ393" s="77">
        <f>BR393</f>
        <v>0.83857442348008382</v>
      </c>
      <c r="FA393" s="83">
        <f>CA393</f>
        <v>1.9976693857166641</v>
      </c>
      <c r="FB393" s="83">
        <f>CJ393</f>
        <v>0.82508250825082508</v>
      </c>
      <c r="FC393" s="81">
        <f>CS393</f>
        <v>8.2054648395831625E-2</v>
      </c>
      <c r="FD393" s="83">
        <f>DB393</f>
        <v>0.24507801650191977</v>
      </c>
      <c r="FE393" s="83">
        <f>DP393</f>
        <v>1.2818458580355712</v>
      </c>
      <c r="FF393" s="83">
        <f>DP393</f>
        <v>1.2818458580355712</v>
      </c>
      <c r="FG393" s="83">
        <f>DU393</f>
        <v>0.80019204609106187</v>
      </c>
      <c r="FH393" s="2">
        <f>EW393/DE393*1000</f>
        <v>-0.56556516118607092</v>
      </c>
      <c r="FI393" s="2">
        <f>EX393/CM393*1000</f>
        <v>0.73849183556248466</v>
      </c>
      <c r="FJ393" s="2"/>
      <c r="FK393" s="3">
        <f>EE393</f>
        <v>10</v>
      </c>
    </row>
    <row r="394" spans="1:168" ht="12" customHeight="1" x14ac:dyDescent="0.25">
      <c r="A394" s="2">
        <v>3</v>
      </c>
      <c r="B394" s="10" t="s">
        <v>152</v>
      </c>
      <c r="C394" s="197">
        <v>63057</v>
      </c>
      <c r="D394" s="10"/>
      <c r="E394" s="2" t="s">
        <v>573</v>
      </c>
      <c r="F394" s="33"/>
      <c r="G394" s="33"/>
      <c r="H394" s="33"/>
      <c r="I394" s="33"/>
      <c r="J394" s="33"/>
      <c r="K394" s="33"/>
      <c r="L394" s="33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61"/>
      <c r="X394" s="45"/>
      <c r="Y394" s="3">
        <v>3</v>
      </c>
      <c r="Z394" s="147">
        <v>3</v>
      </c>
      <c r="AA394" s="3">
        <f>SUM(Y394:Z394)</f>
        <v>6</v>
      </c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188">
        <f>AV394</f>
        <v>0</v>
      </c>
      <c r="BB394" s="2">
        <f>AW394</f>
        <v>0</v>
      </c>
      <c r="BC394" s="2">
        <f>AX394</f>
        <v>0</v>
      </c>
      <c r="BD394" s="147">
        <f>AY394</f>
        <v>0</v>
      </c>
      <c r="BE394" s="3">
        <f>EK394</f>
        <v>2.2750252780586453</v>
      </c>
      <c r="BF394" s="188">
        <f>BA394/CV394*1000</f>
        <v>0</v>
      </c>
      <c r="BG394" s="2">
        <f>BB394/CV394*1000</f>
        <v>0</v>
      </c>
      <c r="BH394" s="2">
        <f>BC394/CV394*1000</f>
        <v>0</v>
      </c>
      <c r="BI394" s="147">
        <f>BD394/CV394*1000</f>
        <v>0</v>
      </c>
      <c r="BJ394" s="3"/>
      <c r="BK394" s="21">
        <v>3822</v>
      </c>
      <c r="BL394" s="3">
        <v>3819</v>
      </c>
      <c r="BM394" s="2">
        <v>3</v>
      </c>
      <c r="BN394" s="2">
        <v>3</v>
      </c>
      <c r="BO394" s="45"/>
      <c r="BP394" s="2">
        <f>BN394+BO394</f>
        <v>3</v>
      </c>
      <c r="BQ394" s="2">
        <f>BM394/BL394*1000</f>
        <v>0.78554595443833475</v>
      </c>
      <c r="BR394" s="2">
        <f>BP394/BL394*1000</f>
        <v>0.78554595443833475</v>
      </c>
      <c r="BS394" s="2"/>
      <c r="BT394" s="7">
        <v>3857</v>
      </c>
      <c r="BU394" s="3">
        <v>3863</v>
      </c>
      <c r="BV394" s="2">
        <f>BT394-BU394</f>
        <v>-6</v>
      </c>
      <c r="BW394" s="2">
        <v>-6</v>
      </c>
      <c r="BX394" s="61"/>
      <c r="BY394" s="2">
        <f>BW394+BX394</f>
        <v>-6</v>
      </c>
      <c r="BZ394" s="2">
        <f>BV394/BU394*1000</f>
        <v>-1.5531969971524722</v>
      </c>
      <c r="CA394" s="2">
        <f>BY394/BU394*1000</f>
        <v>-1.5531969971524722</v>
      </c>
      <c r="CB394" s="2"/>
      <c r="CC394" s="105">
        <v>3900</v>
      </c>
      <c r="CD394" s="3">
        <v>3899</v>
      </c>
      <c r="CE394" s="2">
        <f>CC394-CD394</f>
        <v>1</v>
      </c>
      <c r="CF394" s="2">
        <v>1</v>
      </c>
      <c r="CG394" s="61"/>
      <c r="CH394" s="2">
        <f>CF394+CG394</f>
        <v>1</v>
      </c>
      <c r="CI394" s="2">
        <f>CE394/CD394*1000</f>
        <v>0.25647601949217746</v>
      </c>
      <c r="CJ394" s="2">
        <f>CH394/CD394*1000</f>
        <v>0.25647601949217746</v>
      </c>
      <c r="CK394" s="2"/>
      <c r="CL394" s="105">
        <v>3908</v>
      </c>
      <c r="CM394" s="3">
        <v>3898</v>
      </c>
      <c r="CN394" s="2">
        <f>CL394-CM394</f>
        <v>10</v>
      </c>
      <c r="CO394" s="2">
        <f>CN394</f>
        <v>10</v>
      </c>
      <c r="CP394" s="61"/>
      <c r="CQ394" s="2">
        <f>CO394+CP394</f>
        <v>10</v>
      </c>
      <c r="CR394" s="2">
        <f>CN394/CM394*1000</f>
        <v>2.565418163160595</v>
      </c>
      <c r="CS394" s="2">
        <f>CQ394/CM394*1000</f>
        <v>2.565418163160595</v>
      </c>
      <c r="CT394" s="2"/>
      <c r="CU394" s="132">
        <v>3965</v>
      </c>
      <c r="CV394" s="3">
        <v>3956</v>
      </c>
      <c r="CW394" s="2">
        <f>CU394-CV394</f>
        <v>9</v>
      </c>
      <c r="CX394" s="2">
        <f>CW394</f>
        <v>9</v>
      </c>
      <c r="CY394" s="61"/>
      <c r="CZ394" s="2">
        <f>CX394+CY394</f>
        <v>9</v>
      </c>
      <c r="DA394" s="2">
        <f>CW394/CV394*1000</f>
        <v>2.2750252780586453</v>
      </c>
      <c r="DB394" s="2">
        <f>CZ394/CV394*1000</f>
        <v>2.2750252780586453</v>
      </c>
      <c r="DC394" s="2"/>
      <c r="DD394" s="132">
        <v>3983</v>
      </c>
      <c r="DE394" s="3">
        <v>3985</v>
      </c>
      <c r="DF394" s="2">
        <f>DD394-DE394</f>
        <v>-2</v>
      </c>
      <c r="DG394" s="2">
        <f>DF394</f>
        <v>-2</v>
      </c>
      <c r="DH394" s="61"/>
      <c r="DI394" s="2">
        <f>DG394+DH394</f>
        <v>-2</v>
      </c>
      <c r="DJ394" s="2">
        <f>DF394/DE394*1000</f>
        <v>-0.50188205771643657</v>
      </c>
      <c r="DK394" s="2">
        <f>DI394/DE394*1000</f>
        <v>-0.50188205771643657</v>
      </c>
      <c r="DL394" s="2"/>
      <c r="DM394" s="132">
        <v>4091</v>
      </c>
      <c r="DN394" s="2">
        <v>4087</v>
      </c>
      <c r="DO394" s="3">
        <f>DM394-DN394</f>
        <v>4</v>
      </c>
      <c r="DP394" s="3">
        <f>DO394/DN394*1000</f>
        <v>0.97871299241497423</v>
      </c>
      <c r="DQ394" s="2"/>
      <c r="DR394" s="132">
        <v>4070</v>
      </c>
      <c r="DS394" s="2">
        <v>4085</v>
      </c>
      <c r="DT394" s="3">
        <f>DR394-DS394</f>
        <v>-15</v>
      </c>
      <c r="DU394" s="3">
        <f>DT394/DS394*1000</f>
        <v>-3.6719706242350063</v>
      </c>
      <c r="DV394" s="2"/>
      <c r="DW394" s="2"/>
      <c r="DX394" s="77">
        <f>BP394</f>
        <v>3</v>
      </c>
      <c r="DY394" s="83">
        <f>BY394</f>
        <v>-6</v>
      </c>
      <c r="DZ394" s="83">
        <f>CH394</f>
        <v>1</v>
      </c>
      <c r="EA394" s="81">
        <f>CQ394</f>
        <v>10</v>
      </c>
      <c r="EB394" s="81">
        <f>CZ394</f>
        <v>9</v>
      </c>
      <c r="EC394" s="81">
        <f>DI394</f>
        <v>-2</v>
      </c>
      <c r="ED394" s="81">
        <f>DO394</f>
        <v>4</v>
      </c>
      <c r="EE394" s="81">
        <f>DT394</f>
        <v>-15</v>
      </c>
      <c r="EF394" s="2"/>
      <c r="EG394" s="77">
        <f>DX394/BL394*1000</f>
        <v>0.78554595443833475</v>
      </c>
      <c r="EH394" s="83">
        <f>DY394/BU394*1000</f>
        <v>-1.5531969971524722</v>
      </c>
      <c r="EI394" s="83">
        <f>DZ394/CD394*1000</f>
        <v>0.25647601949217746</v>
      </c>
      <c r="EJ394" s="81">
        <f>EA394/CM394*1000</f>
        <v>2.565418163160595</v>
      </c>
      <c r="EK394" s="81">
        <f>EB394/CV394*1000</f>
        <v>2.2750252780586453</v>
      </c>
      <c r="EL394" s="81">
        <f>EC394/DN394*1000</f>
        <v>-0.48935649620748711</v>
      </c>
      <c r="EM394" s="81">
        <f>ED394/DN394*1000</f>
        <v>0.97871299241497423</v>
      </c>
      <c r="EN394" s="81">
        <f>EE394/DS394*1000</f>
        <v>-3.6719706242350063</v>
      </c>
      <c r="EO394" s="2"/>
      <c r="EP394" s="83">
        <f>DY394-DX394</f>
        <v>-9</v>
      </c>
      <c r="EQ394" s="83">
        <f>DZ394-DY394</f>
        <v>7</v>
      </c>
      <c r="ER394" s="83">
        <f>EA394-DZ394</f>
        <v>9</v>
      </c>
      <c r="ES394" s="83">
        <f>EB394-EA394</f>
        <v>-1</v>
      </c>
      <c r="ET394" s="83">
        <f>EC394-EB394</f>
        <v>-11</v>
      </c>
      <c r="EU394" s="83">
        <f>ED394-EC394</f>
        <v>6</v>
      </c>
      <c r="EV394" s="83">
        <f>EE394-ED394</f>
        <v>-19</v>
      </c>
      <c r="EW394" s="2">
        <f>EU394+EV394</f>
        <v>-13</v>
      </c>
      <c r="EX394" s="2">
        <f>SUM(ES394:EV394)</f>
        <v>-25</v>
      </c>
      <c r="EY394" s="54"/>
      <c r="EZ394" s="77">
        <f>BR394</f>
        <v>0.78554595443833475</v>
      </c>
      <c r="FA394" s="83">
        <f>CA394</f>
        <v>-1.5531969971524722</v>
      </c>
      <c r="FB394" s="83">
        <f>CJ394</f>
        <v>0.25647601949217746</v>
      </c>
      <c r="FC394" s="81">
        <f>CS394</f>
        <v>2.565418163160595</v>
      </c>
      <c r="FD394" s="83">
        <f>DB394</f>
        <v>2.2750252780586453</v>
      </c>
      <c r="FE394" s="83">
        <f>DP394</f>
        <v>0.97871299241497423</v>
      </c>
      <c r="FF394" s="83">
        <f>DP394</f>
        <v>0.97871299241497423</v>
      </c>
      <c r="FG394" s="83">
        <f>DU394</f>
        <v>-3.6719706242350063</v>
      </c>
      <c r="FH394" s="2">
        <f>EW394/DE394*1000</f>
        <v>-3.2622333751568382</v>
      </c>
      <c r="FI394" s="2">
        <f>EX394/CM394*1000</f>
        <v>-6.4135454079014886</v>
      </c>
      <c r="FJ394" s="2"/>
      <c r="FK394" s="3">
        <f>EE394</f>
        <v>-15</v>
      </c>
    </row>
    <row r="395" spans="1:168" ht="12" customHeight="1" x14ac:dyDescent="0.25">
      <c r="A395" s="2">
        <v>3</v>
      </c>
      <c r="B395" s="10" t="s">
        <v>154</v>
      </c>
      <c r="C395" s="197">
        <v>91103</v>
      </c>
      <c r="D395" s="10"/>
      <c r="E395" s="2" t="s">
        <v>574</v>
      </c>
      <c r="F395" s="33"/>
      <c r="G395" s="33"/>
      <c r="H395" s="33"/>
      <c r="I395" s="33"/>
      <c r="J395" s="33"/>
      <c r="K395" s="33"/>
      <c r="L395" s="33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61"/>
      <c r="X395" s="45"/>
      <c r="Y395" s="3">
        <v>5</v>
      </c>
      <c r="Z395" s="147">
        <v>2</v>
      </c>
      <c r="AA395" s="3">
        <f>SUM(Y395:Z395)</f>
        <v>7</v>
      </c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188">
        <f>AV395</f>
        <v>0</v>
      </c>
      <c r="BB395" s="2">
        <f>AW395</f>
        <v>0</v>
      </c>
      <c r="BC395" s="2">
        <f>AX395</f>
        <v>0</v>
      </c>
      <c r="BD395" s="147">
        <f>AY395</f>
        <v>0</v>
      </c>
      <c r="BE395" s="3">
        <f>EK395</f>
        <v>1.89693329117926</v>
      </c>
      <c r="BF395" s="188">
        <f>BA395/CV395*1000</f>
        <v>0</v>
      </c>
      <c r="BG395" s="2">
        <f>BB395/CV395*1000</f>
        <v>0</v>
      </c>
      <c r="BH395" s="2">
        <f>BC395/CV395*1000</f>
        <v>0</v>
      </c>
      <c r="BI395" s="147">
        <f>BD395/CV395*1000</f>
        <v>0</v>
      </c>
      <c r="BJ395" s="3"/>
      <c r="BK395" s="21">
        <v>3155</v>
      </c>
      <c r="BL395" s="3">
        <v>3155</v>
      </c>
      <c r="BM395" s="2">
        <v>0</v>
      </c>
      <c r="BN395" s="2">
        <v>0</v>
      </c>
      <c r="BO395" s="45"/>
      <c r="BP395" s="2">
        <f>BN395+BO395</f>
        <v>0</v>
      </c>
      <c r="BQ395" s="2">
        <f>BM395/BL395*1000</f>
        <v>0</v>
      </c>
      <c r="BR395" s="2">
        <f>BP395/BL395*1000</f>
        <v>0</v>
      </c>
      <c r="BS395" s="2"/>
      <c r="BT395" s="7">
        <v>3122</v>
      </c>
      <c r="BU395" s="3">
        <v>3120</v>
      </c>
      <c r="BV395" s="2">
        <f>BT395-BU395</f>
        <v>2</v>
      </c>
      <c r="BW395" s="2">
        <v>2</v>
      </c>
      <c r="BX395" s="61"/>
      <c r="BY395" s="2">
        <f>BW395+BX395</f>
        <v>2</v>
      </c>
      <c r="BZ395" s="2">
        <f>BV395/BU395*1000</f>
        <v>0.64102564102564108</v>
      </c>
      <c r="CA395" s="2">
        <f>BY395/BU395*1000</f>
        <v>0.64102564102564108</v>
      </c>
      <c r="CB395" s="2"/>
      <c r="CC395" s="105">
        <v>3087</v>
      </c>
      <c r="CD395" s="3">
        <v>3085</v>
      </c>
      <c r="CE395" s="2">
        <f>CC395-CD395</f>
        <v>2</v>
      </c>
      <c r="CF395" s="2">
        <v>2</v>
      </c>
      <c r="CG395" s="61"/>
      <c r="CH395" s="2">
        <f>CF395+CG395</f>
        <v>2</v>
      </c>
      <c r="CI395" s="2">
        <f>CE395/CD395*1000</f>
        <v>0.64829821717990266</v>
      </c>
      <c r="CJ395" s="2">
        <f>CH395/CD395*1000</f>
        <v>0.64829821717990266</v>
      </c>
      <c r="CK395" s="2"/>
      <c r="CL395" s="105">
        <v>3159</v>
      </c>
      <c r="CM395" s="3">
        <v>3151</v>
      </c>
      <c r="CN395" s="2">
        <f>CL395-CM395</f>
        <v>8</v>
      </c>
      <c r="CO395" s="2">
        <f>CN395</f>
        <v>8</v>
      </c>
      <c r="CP395" s="61"/>
      <c r="CQ395" s="2">
        <f>CO395+CP395</f>
        <v>8</v>
      </c>
      <c r="CR395" s="2">
        <f>CN395/CM395*1000</f>
        <v>2.5388765471278956</v>
      </c>
      <c r="CS395" s="2">
        <f>CQ395/CM395*1000</f>
        <v>2.5388765471278956</v>
      </c>
      <c r="CT395" s="2"/>
      <c r="CU395" s="132">
        <v>3169</v>
      </c>
      <c r="CV395" s="3">
        <v>3163</v>
      </c>
      <c r="CW395" s="2">
        <f>CU395-CV395</f>
        <v>6</v>
      </c>
      <c r="CX395" s="2">
        <f>CW395</f>
        <v>6</v>
      </c>
      <c r="CY395" s="61"/>
      <c r="CZ395" s="2">
        <f>CX395+CY395</f>
        <v>6</v>
      </c>
      <c r="DA395" s="2">
        <f>CW395/CV395*1000</f>
        <v>1.89693329117926</v>
      </c>
      <c r="DB395" s="2">
        <f>CZ395/CV395*1000</f>
        <v>1.89693329117926</v>
      </c>
      <c r="DC395" s="2"/>
      <c r="DD395" s="132">
        <v>3138</v>
      </c>
      <c r="DE395" s="3">
        <v>3135</v>
      </c>
      <c r="DF395" s="2">
        <f>DD395-DE395</f>
        <v>3</v>
      </c>
      <c r="DG395" s="2">
        <f>DF395</f>
        <v>3</v>
      </c>
      <c r="DH395" s="61"/>
      <c r="DI395" s="2">
        <f>DG395+DH395</f>
        <v>3</v>
      </c>
      <c r="DJ395" s="2">
        <f>DF395/DE395*1000</f>
        <v>0.9569377990430622</v>
      </c>
      <c r="DK395" s="2">
        <f>DI395/DE395*1000</f>
        <v>0.9569377990430622</v>
      </c>
      <c r="DL395" s="2"/>
      <c r="DM395" s="132">
        <v>3199</v>
      </c>
      <c r="DN395" s="2">
        <v>3194</v>
      </c>
      <c r="DO395" s="3">
        <f>DM395-DN395</f>
        <v>5</v>
      </c>
      <c r="DP395" s="3">
        <f>DO395/DN395*1000</f>
        <v>1.5654351909830932</v>
      </c>
      <c r="DQ395" s="2"/>
      <c r="DR395" s="132">
        <v>3228</v>
      </c>
      <c r="DS395" s="2">
        <v>3241</v>
      </c>
      <c r="DT395" s="3">
        <f>DR395-DS395</f>
        <v>-13</v>
      </c>
      <c r="DU395" s="3">
        <f>DT395/DS395*1000</f>
        <v>-4.0111076828139467</v>
      </c>
      <c r="DV395" s="2"/>
      <c r="DW395" s="2"/>
      <c r="DX395" s="77">
        <f>BP395</f>
        <v>0</v>
      </c>
      <c r="DY395" s="83">
        <f>BY395</f>
        <v>2</v>
      </c>
      <c r="DZ395" s="83">
        <f>CH395</f>
        <v>2</v>
      </c>
      <c r="EA395" s="81">
        <f>CQ395</f>
        <v>8</v>
      </c>
      <c r="EB395" s="81">
        <f>CZ395</f>
        <v>6</v>
      </c>
      <c r="EC395" s="81">
        <f>DI395</f>
        <v>3</v>
      </c>
      <c r="ED395" s="81">
        <f>DO395</f>
        <v>5</v>
      </c>
      <c r="EE395" s="81">
        <f>DT395</f>
        <v>-13</v>
      </c>
      <c r="EF395" s="2"/>
      <c r="EG395" s="77">
        <f>DX395/BL395*1000</f>
        <v>0</v>
      </c>
      <c r="EH395" s="83">
        <f>DY395/BU395*1000</f>
        <v>0.64102564102564108</v>
      </c>
      <c r="EI395" s="83">
        <f>DZ395/CD395*1000</f>
        <v>0.64829821717990266</v>
      </c>
      <c r="EJ395" s="81">
        <f>EA395/CM395*1000</f>
        <v>2.5388765471278956</v>
      </c>
      <c r="EK395" s="81">
        <f>EB395/CV395*1000</f>
        <v>1.89693329117926</v>
      </c>
      <c r="EL395" s="81">
        <f>EC395/DN395*1000</f>
        <v>0.93926111458985595</v>
      </c>
      <c r="EM395" s="81">
        <f>ED395/DN395*1000</f>
        <v>1.5654351909830932</v>
      </c>
      <c r="EN395" s="81">
        <f>EE395/DS395*1000</f>
        <v>-4.0111076828139467</v>
      </c>
      <c r="EO395" s="2"/>
      <c r="EP395" s="83">
        <f>DY395-DX395</f>
        <v>2</v>
      </c>
      <c r="EQ395" s="83">
        <f>DZ395-DY395</f>
        <v>0</v>
      </c>
      <c r="ER395" s="83">
        <f>EA395-DZ395</f>
        <v>6</v>
      </c>
      <c r="ES395" s="83">
        <f>EB395-EA395</f>
        <v>-2</v>
      </c>
      <c r="ET395" s="83">
        <f>EC395-EB395</f>
        <v>-3</v>
      </c>
      <c r="EU395" s="83">
        <f>ED395-EC395</f>
        <v>2</v>
      </c>
      <c r="EV395" s="83">
        <f>EE395-ED395</f>
        <v>-18</v>
      </c>
      <c r="EW395" s="2">
        <f>EU395+EV395</f>
        <v>-16</v>
      </c>
      <c r="EX395" s="2">
        <f>SUM(ES395:EV395)</f>
        <v>-21</v>
      </c>
      <c r="EY395" s="54"/>
      <c r="EZ395" s="77">
        <f>BR395</f>
        <v>0</v>
      </c>
      <c r="FA395" s="83">
        <f>CA395</f>
        <v>0.64102564102564108</v>
      </c>
      <c r="FB395" s="83">
        <f>CJ395</f>
        <v>0.64829821717990266</v>
      </c>
      <c r="FC395" s="81">
        <f>CS395</f>
        <v>2.5388765471278956</v>
      </c>
      <c r="FD395" s="83">
        <f>DB395</f>
        <v>1.89693329117926</v>
      </c>
      <c r="FE395" s="83">
        <f>DP395</f>
        <v>1.5654351909830932</v>
      </c>
      <c r="FF395" s="83">
        <f>DP395</f>
        <v>1.5654351909830932</v>
      </c>
      <c r="FG395" s="83">
        <f>DU395</f>
        <v>-4.0111076828139467</v>
      </c>
      <c r="FH395" s="2">
        <f>EW395/DE395*1000</f>
        <v>-5.1036682615629987</v>
      </c>
      <c r="FI395" s="2">
        <f>EX395/CM395*1000</f>
        <v>-6.6645509362107269</v>
      </c>
      <c r="FJ395" s="2"/>
      <c r="FK395" s="3">
        <f>EE395</f>
        <v>-13</v>
      </c>
    </row>
    <row r="396" spans="1:168" ht="12" customHeight="1" x14ac:dyDescent="0.25">
      <c r="A396" s="2">
        <v>1</v>
      </c>
      <c r="B396" s="10" t="s">
        <v>149</v>
      </c>
      <c r="C396" s="197">
        <v>35013</v>
      </c>
      <c r="D396" s="10"/>
      <c r="E396" s="2" t="s">
        <v>575</v>
      </c>
      <c r="F396" s="33"/>
      <c r="G396" s="33"/>
      <c r="H396" s="33"/>
      <c r="I396" s="33"/>
      <c r="J396" s="33"/>
      <c r="K396" s="33"/>
      <c r="L396" s="33"/>
      <c r="M396" s="45"/>
      <c r="N396" s="45"/>
      <c r="O396" s="45"/>
      <c r="P396" s="45"/>
      <c r="Q396" s="45"/>
      <c r="R396" s="45"/>
      <c r="S396" s="45"/>
      <c r="T396" s="45"/>
      <c r="U396" s="45"/>
      <c r="V396" s="45">
        <v>100</v>
      </c>
      <c r="W396" s="61"/>
      <c r="X396" s="45">
        <f>SUM(M396:W396)</f>
        <v>100</v>
      </c>
      <c r="Y396" s="3">
        <v>188</v>
      </c>
      <c r="Z396" s="147">
        <v>20</v>
      </c>
      <c r="AA396" s="3">
        <f>SUM(Y396:Z396)</f>
        <v>208</v>
      </c>
      <c r="AB396" s="184"/>
      <c r="AC396" s="184"/>
      <c r="AD396" s="184"/>
      <c r="AE396" s="184"/>
      <c r="AF396" s="184"/>
      <c r="AG396" s="184"/>
      <c r="AH396" s="184"/>
      <c r="AI396" s="184"/>
      <c r="AJ396" s="184"/>
      <c r="AK396" s="184"/>
      <c r="AL396" s="184">
        <v>88</v>
      </c>
      <c r="AM396" s="184"/>
      <c r="AN396" s="184"/>
      <c r="AO396" s="184"/>
      <c r="AP396" s="184"/>
      <c r="AQ396" s="184"/>
      <c r="AR396" s="184"/>
      <c r="AS396" s="184"/>
      <c r="AT396" s="184"/>
      <c r="AU396" s="3">
        <f>SUM(AB396:AT396)</f>
        <v>88</v>
      </c>
      <c r="AV396" s="184">
        <f>SUM(AB396:AJ396)</f>
        <v>0</v>
      </c>
      <c r="AW396" s="184">
        <f>SUM(AK396:AL396)</f>
        <v>88</v>
      </c>
      <c r="AX396" s="184">
        <f>SUM(AM396:AT396)</f>
        <v>0</v>
      </c>
      <c r="AY396" s="3">
        <f>SUM(AV396:AX396)</f>
        <v>88</v>
      </c>
      <c r="AZ396" s="3"/>
      <c r="BA396" s="2">
        <f>AV396</f>
        <v>0</v>
      </c>
      <c r="BB396" s="2">
        <f>AW396</f>
        <v>88</v>
      </c>
      <c r="BC396" s="2">
        <f>AX396</f>
        <v>0</v>
      </c>
      <c r="BD396" s="3">
        <f>AY396</f>
        <v>88</v>
      </c>
      <c r="BE396" s="3">
        <f>EK396</f>
        <v>5.8758409265094098</v>
      </c>
      <c r="BF396" s="2">
        <f>BA396/CV396*1000</f>
        <v>0</v>
      </c>
      <c r="BG396" s="2">
        <f>BB396/CV396*1000</f>
        <v>1.2489710181952369</v>
      </c>
      <c r="BH396" s="2">
        <f>BC396/CV396*1000</f>
        <v>0</v>
      </c>
      <c r="BI396" s="3">
        <f>BD396/CV396*1000</f>
        <v>1.2489710181952369</v>
      </c>
      <c r="BJ396" s="3"/>
      <c r="BK396" s="21">
        <v>70618</v>
      </c>
      <c r="BL396" s="3">
        <v>70149</v>
      </c>
      <c r="BM396" s="2">
        <v>469</v>
      </c>
      <c r="BN396" s="2">
        <v>469</v>
      </c>
      <c r="BO396" s="45"/>
      <c r="BP396" s="2">
        <f>BN396+BO396</f>
        <v>469</v>
      </c>
      <c r="BQ396" s="2">
        <f>BM396/BL396*1000</f>
        <v>6.6857688634192938</v>
      </c>
      <c r="BR396" s="2">
        <f>BP396/BL396*1000</f>
        <v>6.6857688634192938</v>
      </c>
      <c r="BS396" s="2"/>
      <c r="BT396" s="7">
        <v>70431</v>
      </c>
      <c r="BU396" s="3">
        <v>69864</v>
      </c>
      <c r="BV396" s="2">
        <f>BT396-BU396</f>
        <v>567</v>
      </c>
      <c r="BW396" s="2">
        <v>567</v>
      </c>
      <c r="BX396" s="61"/>
      <c r="BY396" s="2">
        <f>BW396+BX396</f>
        <v>567</v>
      </c>
      <c r="BZ396" s="2">
        <f>BV396/BU396*1000</f>
        <v>8.1157677773960852</v>
      </c>
      <c r="CA396" s="2">
        <f>BY396/BU396*1000</f>
        <v>8.1157677773960852</v>
      </c>
      <c r="CB396" s="2"/>
      <c r="CC396" s="105">
        <v>70621</v>
      </c>
      <c r="CD396" s="3">
        <v>70128</v>
      </c>
      <c r="CE396" s="2">
        <f>CC396-CD396</f>
        <v>493</v>
      </c>
      <c r="CF396" s="2">
        <v>493</v>
      </c>
      <c r="CG396" s="61"/>
      <c r="CH396" s="2">
        <f>CF396+CG396</f>
        <v>493</v>
      </c>
      <c r="CI396" s="2">
        <f>CE396/CD396*1000</f>
        <v>7.0300022815423233</v>
      </c>
      <c r="CJ396" s="2">
        <f>CH396/CD396*1000</f>
        <v>7.0300022815423233</v>
      </c>
      <c r="CK396" s="2"/>
      <c r="CL396" s="105">
        <v>70766</v>
      </c>
      <c r="CM396" s="3">
        <v>70340</v>
      </c>
      <c r="CN396" s="2">
        <f>CL396-CM396</f>
        <v>426</v>
      </c>
      <c r="CO396" s="2">
        <f>CN396</f>
        <v>426</v>
      </c>
      <c r="CP396" s="61"/>
      <c r="CQ396" s="2">
        <f>CO396+CP396</f>
        <v>426</v>
      </c>
      <c r="CR396" s="2">
        <f>CN396/CM396*1000</f>
        <v>6.0562979812340059</v>
      </c>
      <c r="CS396" s="2">
        <f>CQ396/CM396*1000</f>
        <v>6.0562979812340059</v>
      </c>
      <c r="CT396" s="2"/>
      <c r="CU396" s="132">
        <v>70872</v>
      </c>
      <c r="CV396" s="3">
        <v>70458</v>
      </c>
      <c r="CW396" s="2">
        <f>CU396-CV396</f>
        <v>414</v>
      </c>
      <c r="CX396" s="2">
        <f>CW396</f>
        <v>414</v>
      </c>
      <c r="CY396" s="61"/>
      <c r="CZ396" s="2">
        <f>CX396+CY396</f>
        <v>414</v>
      </c>
      <c r="DA396" s="2">
        <f>CW396/CV396*1000</f>
        <v>5.8758409265094098</v>
      </c>
      <c r="DB396" s="2">
        <f>CZ396/CV396*1000</f>
        <v>5.8758409265094098</v>
      </c>
      <c r="DC396" s="2"/>
      <c r="DD396" s="132">
        <v>71251</v>
      </c>
      <c r="DE396" s="3">
        <v>70822</v>
      </c>
      <c r="DF396" s="2">
        <f>DD396-DE396</f>
        <v>429</v>
      </c>
      <c r="DG396" s="2">
        <f>DF396</f>
        <v>429</v>
      </c>
      <c r="DH396" s="61"/>
      <c r="DI396" s="2">
        <f>DG396+DH396</f>
        <v>429</v>
      </c>
      <c r="DJ396" s="2">
        <f>DF396/DE396*1000</f>
        <v>6.0574397785998695</v>
      </c>
      <c r="DK396" s="2">
        <f>DI396/DE396*1000</f>
        <v>6.0574397785998695</v>
      </c>
      <c r="DL396" s="2"/>
      <c r="DM396" s="132">
        <v>71459</v>
      </c>
      <c r="DN396" s="2">
        <v>71224</v>
      </c>
      <c r="DO396" s="3">
        <f>DM396-DN396</f>
        <v>235</v>
      </c>
      <c r="DP396" s="3">
        <f>DO396/DN396*1000</f>
        <v>3.2994496237223405</v>
      </c>
      <c r="DQ396" s="2"/>
      <c r="DR396" s="132">
        <v>71594</v>
      </c>
      <c r="DS396" s="2">
        <v>71405</v>
      </c>
      <c r="DT396" s="3">
        <f>DR396-DS396</f>
        <v>189</v>
      </c>
      <c r="DU396" s="3">
        <f>DT396/DS396*1000</f>
        <v>2.6468734682445207</v>
      </c>
      <c r="DV396" s="2"/>
      <c r="DW396" s="2"/>
      <c r="DX396" s="77">
        <f>BP396</f>
        <v>469</v>
      </c>
      <c r="DY396" s="83">
        <f>BY396</f>
        <v>567</v>
      </c>
      <c r="DZ396" s="83">
        <f>CH396</f>
        <v>493</v>
      </c>
      <c r="EA396" s="81">
        <f>CQ396</f>
        <v>426</v>
      </c>
      <c r="EB396" s="81">
        <f>CZ396</f>
        <v>414</v>
      </c>
      <c r="EC396" s="81">
        <f>DI396</f>
        <v>429</v>
      </c>
      <c r="ED396" s="81">
        <f>DO396</f>
        <v>235</v>
      </c>
      <c r="EE396" s="81">
        <f>DT396</f>
        <v>189</v>
      </c>
      <c r="EF396" s="2"/>
      <c r="EG396" s="77">
        <f>DX396/BL396*1000</f>
        <v>6.6857688634192938</v>
      </c>
      <c r="EH396" s="83">
        <f>DY396/BU396*1000</f>
        <v>8.1157677773960852</v>
      </c>
      <c r="EI396" s="83">
        <f>DZ396/CD396*1000</f>
        <v>7.0300022815423233</v>
      </c>
      <c r="EJ396" s="81">
        <f>EA396/CM396*1000</f>
        <v>6.0562979812340059</v>
      </c>
      <c r="EK396" s="81">
        <f>EB396/CV396*1000</f>
        <v>5.8758409265094098</v>
      </c>
      <c r="EL396" s="81">
        <f>EC396/DN396*1000</f>
        <v>6.0232505896888693</v>
      </c>
      <c r="EM396" s="81">
        <f>ED396/DN396*1000</f>
        <v>3.2994496237223405</v>
      </c>
      <c r="EN396" s="81">
        <f>EE396/DS396*1000</f>
        <v>2.6468734682445207</v>
      </c>
      <c r="EO396" s="2"/>
      <c r="EP396" s="83">
        <f>DY396-DX396</f>
        <v>98</v>
      </c>
      <c r="EQ396" s="83">
        <f>DZ396-DY396</f>
        <v>-74</v>
      </c>
      <c r="ER396" s="83">
        <f>EA396-DZ396</f>
        <v>-67</v>
      </c>
      <c r="ES396" s="83">
        <f>EB396-EA396</f>
        <v>-12</v>
      </c>
      <c r="ET396" s="83">
        <f>EC396-EB396</f>
        <v>15</v>
      </c>
      <c r="EU396" s="83">
        <f>ED396-EC396</f>
        <v>-194</v>
      </c>
      <c r="EV396" s="83">
        <f>EE396-ED396</f>
        <v>-46</v>
      </c>
      <c r="EW396" s="2">
        <f>EU396+EV396</f>
        <v>-240</v>
      </c>
      <c r="EX396" s="2">
        <f>SUM(ES396:EV396)</f>
        <v>-237</v>
      </c>
      <c r="EY396" s="54"/>
      <c r="EZ396" s="77">
        <f>BR396</f>
        <v>6.6857688634192938</v>
      </c>
      <c r="FA396" s="83">
        <f>CA396</f>
        <v>8.1157677773960852</v>
      </c>
      <c r="FB396" s="83">
        <f>CJ396</f>
        <v>7.0300022815423233</v>
      </c>
      <c r="FC396" s="81">
        <f>CS396</f>
        <v>6.0562979812340059</v>
      </c>
      <c r="FD396" s="83">
        <f>DB396</f>
        <v>5.8758409265094098</v>
      </c>
      <c r="FE396" s="83">
        <f>DP396</f>
        <v>3.2994496237223405</v>
      </c>
      <c r="FF396" s="83">
        <f>DP396</f>
        <v>3.2994496237223405</v>
      </c>
      <c r="FG396" s="83">
        <f>DU396</f>
        <v>2.6468734682445207</v>
      </c>
      <c r="FH396" s="2">
        <f>EW396/DE396*1000</f>
        <v>-3.3887774985174102</v>
      </c>
      <c r="FI396" s="2">
        <f>EX396/CM396*1000</f>
        <v>-3.3693488768837079</v>
      </c>
      <c r="FJ396" s="2"/>
      <c r="FK396" s="3">
        <f>EE396</f>
        <v>189</v>
      </c>
    </row>
    <row r="397" spans="1:168" ht="12" customHeight="1" x14ac:dyDescent="0.25">
      <c r="A397" s="2">
        <v>1</v>
      </c>
      <c r="B397" s="10" t="s">
        <v>150</v>
      </c>
      <c r="C397" s="197">
        <v>44052</v>
      </c>
      <c r="D397" s="10"/>
      <c r="E397" s="2" t="s">
        <v>576</v>
      </c>
      <c r="F397" s="33"/>
      <c r="G397" s="33"/>
      <c r="H397" s="33"/>
      <c r="I397" s="33"/>
      <c r="J397" s="33"/>
      <c r="K397" s="33"/>
      <c r="L397" s="33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61"/>
      <c r="X397" s="45"/>
      <c r="Y397" s="3">
        <v>7</v>
      </c>
      <c r="Z397" s="147">
        <v>9</v>
      </c>
      <c r="AA397" s="3">
        <f>SUM(Y397:Z397)</f>
        <v>16</v>
      </c>
      <c r="AB397" s="184"/>
      <c r="AC397" s="184" t="s">
        <v>694</v>
      </c>
      <c r="AD397" s="184"/>
      <c r="AE397" s="184"/>
      <c r="AF397" s="184"/>
      <c r="AG397" s="184"/>
      <c r="AH397" s="184"/>
      <c r="AI397" s="184"/>
      <c r="AJ397" s="184"/>
      <c r="AK397" s="184">
        <v>7</v>
      </c>
      <c r="AL397" s="184" t="s">
        <v>694</v>
      </c>
      <c r="AM397" s="184" t="s">
        <v>694</v>
      </c>
      <c r="AN397" s="184" t="s">
        <v>694</v>
      </c>
      <c r="AO397" s="184"/>
      <c r="AP397" s="184" t="s">
        <v>694</v>
      </c>
      <c r="AQ397" s="184"/>
      <c r="AR397" s="184"/>
      <c r="AS397" s="184" t="s">
        <v>694</v>
      </c>
      <c r="AT397" s="184" t="s">
        <v>694</v>
      </c>
      <c r="AU397" s="3">
        <f>SUM(AB397:AT397)</f>
        <v>7</v>
      </c>
      <c r="AV397" s="184">
        <f>SUM(AB397:AJ397)</f>
        <v>0</v>
      </c>
      <c r="AW397" s="184">
        <f>SUM(AK397:AL397)</f>
        <v>7</v>
      </c>
      <c r="AX397" s="184">
        <f>SUM(AM397:AT397)</f>
        <v>0</v>
      </c>
      <c r="AY397" s="3">
        <f>SUM(AV397:AX397)</f>
        <v>7</v>
      </c>
      <c r="AZ397" s="3"/>
      <c r="BA397" s="2">
        <f>AV397</f>
        <v>0</v>
      </c>
      <c r="BB397" s="2">
        <f>AW397</f>
        <v>7</v>
      </c>
      <c r="BC397" s="2">
        <f>AX397</f>
        <v>0</v>
      </c>
      <c r="BD397" s="3">
        <f>AY397</f>
        <v>7</v>
      </c>
      <c r="BE397" s="3">
        <f>EK397</f>
        <v>1.478524432616249</v>
      </c>
      <c r="BF397" s="2">
        <f>BA397/CV397*1000</f>
        <v>0</v>
      </c>
      <c r="BG397" s="2">
        <f>BB397/CV397*1000</f>
        <v>0.51748355141568714</v>
      </c>
      <c r="BH397" s="2">
        <f>BC397/CV397*1000</f>
        <v>0</v>
      </c>
      <c r="BI397" s="3">
        <f>BD397/CV397*1000</f>
        <v>0.51748355141568714</v>
      </c>
      <c r="BJ397" s="3"/>
      <c r="BK397" s="21">
        <v>13434</v>
      </c>
      <c r="BL397" s="3">
        <v>13415</v>
      </c>
      <c r="BM397" s="2">
        <v>19</v>
      </c>
      <c r="BN397" s="2">
        <v>19</v>
      </c>
      <c r="BO397" s="45"/>
      <c r="BP397" s="2">
        <f>BN397+BO397</f>
        <v>19</v>
      </c>
      <c r="BQ397" s="2">
        <f>BM397/BL397*1000</f>
        <v>1.4163250093179276</v>
      </c>
      <c r="BR397" s="2">
        <f>BP397/BL397*1000</f>
        <v>1.4163250093179276</v>
      </c>
      <c r="BS397" s="2"/>
      <c r="BT397" s="7">
        <v>13469</v>
      </c>
      <c r="BU397" s="3">
        <v>13434</v>
      </c>
      <c r="BV397" s="2">
        <f>BT397-BU397</f>
        <v>35</v>
      </c>
      <c r="BW397" s="2">
        <v>35</v>
      </c>
      <c r="BX397" s="61"/>
      <c r="BY397" s="2">
        <f>BW397+BX397</f>
        <v>35</v>
      </c>
      <c r="BZ397" s="2">
        <f>BV397/BU397*1000</f>
        <v>2.6053297603096621</v>
      </c>
      <c r="CA397" s="2">
        <f>BY397/BU397*1000</f>
        <v>2.6053297603096621</v>
      </c>
      <c r="CB397" s="2"/>
      <c r="CC397" s="105">
        <v>13495</v>
      </c>
      <c r="CD397" s="3">
        <v>13470</v>
      </c>
      <c r="CE397" s="2">
        <f>CC397-CD397</f>
        <v>25</v>
      </c>
      <c r="CF397" s="2">
        <v>25</v>
      </c>
      <c r="CG397" s="61"/>
      <c r="CH397" s="2">
        <f>CF397+CG397</f>
        <v>25</v>
      </c>
      <c r="CI397" s="2">
        <f>CE397/CD397*1000</f>
        <v>1.855976243504083</v>
      </c>
      <c r="CJ397" s="2">
        <f>CH397/CD397*1000</f>
        <v>1.855976243504083</v>
      </c>
      <c r="CK397" s="2"/>
      <c r="CL397" s="105">
        <v>13520</v>
      </c>
      <c r="CM397" s="3">
        <v>13508</v>
      </c>
      <c r="CN397" s="2">
        <f>CL397-CM397</f>
        <v>12</v>
      </c>
      <c r="CO397" s="2">
        <f>CN397</f>
        <v>12</v>
      </c>
      <c r="CP397" s="61"/>
      <c r="CQ397" s="2">
        <f>CO397+CP397</f>
        <v>12</v>
      </c>
      <c r="CR397" s="2">
        <f>CN397/CM397*1000</f>
        <v>0.88836245188036722</v>
      </c>
      <c r="CS397" s="2">
        <f>CQ397/CM397*1000</f>
        <v>0.88836245188036722</v>
      </c>
      <c r="CT397" s="2"/>
      <c r="CU397" s="132">
        <v>13547</v>
      </c>
      <c r="CV397" s="3">
        <v>13527</v>
      </c>
      <c r="CW397" s="2">
        <f>CU397-CV397</f>
        <v>20</v>
      </c>
      <c r="CX397" s="2">
        <f>CW397</f>
        <v>20</v>
      </c>
      <c r="CY397" s="61"/>
      <c r="CZ397" s="2">
        <f>CX397+CY397</f>
        <v>20</v>
      </c>
      <c r="DA397" s="2">
        <f>CW397/CV397*1000</f>
        <v>1.478524432616249</v>
      </c>
      <c r="DB397" s="2">
        <f>CZ397/CV397*1000</f>
        <v>1.478524432616249</v>
      </c>
      <c r="DC397" s="2"/>
      <c r="DD397" s="132">
        <v>13514</v>
      </c>
      <c r="DE397" s="3">
        <v>13501</v>
      </c>
      <c r="DF397" s="2">
        <f>DD397-DE397</f>
        <v>13</v>
      </c>
      <c r="DG397" s="2">
        <f>DF397</f>
        <v>13</v>
      </c>
      <c r="DH397" s="61"/>
      <c r="DI397" s="2">
        <f>DG397+DH397</f>
        <v>13</v>
      </c>
      <c r="DJ397" s="2">
        <f>DF397/DE397*1000</f>
        <v>0.96289163765646979</v>
      </c>
      <c r="DK397" s="2">
        <f>DI397/DE397*1000</f>
        <v>0.96289163765646979</v>
      </c>
      <c r="DL397" s="2"/>
      <c r="DM397" s="132">
        <v>13550</v>
      </c>
      <c r="DN397" s="2">
        <v>13534</v>
      </c>
      <c r="DO397" s="3">
        <f>DM397-DN397</f>
        <v>16</v>
      </c>
      <c r="DP397" s="3">
        <f>DO397/DN397*1000</f>
        <v>1.1822077730161076</v>
      </c>
      <c r="DQ397" s="2"/>
      <c r="DR397" s="132">
        <v>13614</v>
      </c>
      <c r="DS397" s="2">
        <v>13587</v>
      </c>
      <c r="DT397" s="3">
        <f>DR397-DS397</f>
        <v>27</v>
      </c>
      <c r="DU397" s="3">
        <f>DT397/DS397*1000</f>
        <v>1.987193640980349</v>
      </c>
      <c r="DV397" s="2"/>
      <c r="DW397" s="2"/>
      <c r="DX397" s="77">
        <f>BP397</f>
        <v>19</v>
      </c>
      <c r="DY397" s="83">
        <f>BY397</f>
        <v>35</v>
      </c>
      <c r="DZ397" s="83">
        <f>CH397</f>
        <v>25</v>
      </c>
      <c r="EA397" s="81">
        <f>CQ397</f>
        <v>12</v>
      </c>
      <c r="EB397" s="81">
        <f>CZ397</f>
        <v>20</v>
      </c>
      <c r="EC397" s="81">
        <f>DI397</f>
        <v>13</v>
      </c>
      <c r="ED397" s="81">
        <f>DO397</f>
        <v>16</v>
      </c>
      <c r="EE397" s="81">
        <f>DT397</f>
        <v>27</v>
      </c>
      <c r="EF397" s="2"/>
      <c r="EG397" s="77">
        <f>DX397/BL397*1000</f>
        <v>1.4163250093179276</v>
      </c>
      <c r="EH397" s="83">
        <f>DY397/BU397*1000</f>
        <v>2.6053297603096621</v>
      </c>
      <c r="EI397" s="83">
        <f>DZ397/CD397*1000</f>
        <v>1.855976243504083</v>
      </c>
      <c r="EJ397" s="81">
        <f>EA397/CM397*1000</f>
        <v>0.88836245188036722</v>
      </c>
      <c r="EK397" s="81">
        <f>EB397/CV397*1000</f>
        <v>1.478524432616249</v>
      </c>
      <c r="EL397" s="81">
        <f>EC397/DN397*1000</f>
        <v>0.96054381557558743</v>
      </c>
      <c r="EM397" s="81">
        <f>ED397/DN397*1000</f>
        <v>1.1822077730161076</v>
      </c>
      <c r="EN397" s="81">
        <f>EE397/DS397*1000</f>
        <v>1.987193640980349</v>
      </c>
      <c r="EO397" s="2"/>
      <c r="EP397" s="83">
        <f>DY397-DX397</f>
        <v>16</v>
      </c>
      <c r="EQ397" s="83">
        <f>DZ397-DY397</f>
        <v>-10</v>
      </c>
      <c r="ER397" s="83">
        <f>EA397-DZ397</f>
        <v>-13</v>
      </c>
      <c r="ES397" s="83">
        <f>EB397-EA397</f>
        <v>8</v>
      </c>
      <c r="ET397" s="83">
        <f>EC397-EB397</f>
        <v>-7</v>
      </c>
      <c r="EU397" s="83">
        <f>ED397-EC397</f>
        <v>3</v>
      </c>
      <c r="EV397" s="83">
        <f>EE397-ED397</f>
        <v>11</v>
      </c>
      <c r="EW397" s="2">
        <f>EU397+EV397</f>
        <v>14</v>
      </c>
      <c r="EX397" s="2">
        <f>SUM(ES397:EV397)</f>
        <v>15</v>
      </c>
      <c r="EY397" s="54"/>
      <c r="EZ397" s="77">
        <f>BR397</f>
        <v>1.4163250093179276</v>
      </c>
      <c r="FA397" s="83">
        <f>CA397</f>
        <v>2.6053297603096621</v>
      </c>
      <c r="FB397" s="83">
        <f>CJ397</f>
        <v>1.855976243504083</v>
      </c>
      <c r="FC397" s="81">
        <f>CS397</f>
        <v>0.88836245188036722</v>
      </c>
      <c r="FD397" s="83">
        <f>DB397</f>
        <v>1.478524432616249</v>
      </c>
      <c r="FE397" s="83">
        <f>DP397</f>
        <v>1.1822077730161076</v>
      </c>
      <c r="FF397" s="83">
        <f>DP397</f>
        <v>1.1822077730161076</v>
      </c>
      <c r="FG397" s="83">
        <f>DU397</f>
        <v>1.987193640980349</v>
      </c>
      <c r="FH397" s="2">
        <f>EW397/DE397*1000</f>
        <v>1.0369602251685059</v>
      </c>
      <c r="FI397" s="2">
        <f>EX397/CM397*1000</f>
        <v>1.1104530648504589</v>
      </c>
      <c r="FJ397" s="2"/>
      <c r="FK397" s="3">
        <f>EE397</f>
        <v>27</v>
      </c>
    </row>
    <row r="398" spans="1:168" ht="12" customHeight="1" x14ac:dyDescent="0.25">
      <c r="A398" s="2">
        <v>1</v>
      </c>
      <c r="B398" s="10" t="s">
        <v>149</v>
      </c>
      <c r="C398" s="197">
        <v>31022</v>
      </c>
      <c r="D398" s="10"/>
      <c r="E398" s="2" t="s">
        <v>577</v>
      </c>
      <c r="F398" s="33"/>
      <c r="G398" s="33"/>
      <c r="H398" s="33"/>
      <c r="I398" s="33"/>
      <c r="J398" s="33"/>
      <c r="K398" s="33"/>
      <c r="L398" s="33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61"/>
      <c r="X398" s="45"/>
      <c r="Y398" s="3">
        <v>15</v>
      </c>
      <c r="Z398" s="147">
        <v>10</v>
      </c>
      <c r="AA398" s="3">
        <f>SUM(Y398:Z398)</f>
        <v>25</v>
      </c>
      <c r="AB398" s="184"/>
      <c r="AC398" s="184"/>
      <c r="AD398" s="184"/>
      <c r="AE398" s="184"/>
      <c r="AF398" s="184"/>
      <c r="AG398" s="184"/>
      <c r="AH398" s="184"/>
      <c r="AI398" s="184"/>
      <c r="AJ398" s="184"/>
      <c r="AK398" s="184">
        <v>15</v>
      </c>
      <c r="AL398" s="184"/>
      <c r="AM398" s="184"/>
      <c r="AN398" s="184"/>
      <c r="AO398" s="184"/>
      <c r="AP398" s="184"/>
      <c r="AQ398" s="184"/>
      <c r="AR398" s="184"/>
      <c r="AS398" s="184"/>
      <c r="AT398" s="184"/>
      <c r="AU398" s="3">
        <f>SUM(AB398:AT398)</f>
        <v>15</v>
      </c>
      <c r="AV398" s="184">
        <f>SUM(AB398:AJ398)</f>
        <v>0</v>
      </c>
      <c r="AW398" s="184">
        <f>SUM(AK398:AL398)</f>
        <v>15</v>
      </c>
      <c r="AX398" s="184">
        <f>SUM(AM398:AT398)</f>
        <v>0</v>
      </c>
      <c r="AY398" s="3">
        <f>SUM(AV398:AX398)</f>
        <v>15</v>
      </c>
      <c r="AZ398" s="3"/>
      <c r="BA398" s="2">
        <f>AV398</f>
        <v>0</v>
      </c>
      <c r="BB398" s="2">
        <f>AW398</f>
        <v>15</v>
      </c>
      <c r="BC398" s="2">
        <f>AX398</f>
        <v>0</v>
      </c>
      <c r="BD398" s="3">
        <f>AY398</f>
        <v>15</v>
      </c>
      <c r="BE398" s="3">
        <f>EK398</f>
        <v>1.1675170803424717</v>
      </c>
      <c r="BF398" s="2">
        <f>BA398/CV398*1000</f>
        <v>0</v>
      </c>
      <c r="BG398" s="2">
        <f>BB398/CV398*1000</f>
        <v>0.64862060019026202</v>
      </c>
      <c r="BH398" s="2">
        <f>BC398/CV398*1000</f>
        <v>0</v>
      </c>
      <c r="BI398" s="3">
        <f>BD398/CV398*1000</f>
        <v>0.64862060019026202</v>
      </c>
      <c r="BJ398" s="3"/>
      <c r="BK398" s="21">
        <v>22800</v>
      </c>
      <c r="BL398" s="3">
        <v>22744</v>
      </c>
      <c r="BM398" s="2">
        <v>56</v>
      </c>
      <c r="BN398" s="2">
        <v>56</v>
      </c>
      <c r="BO398" s="45"/>
      <c r="BP398" s="2">
        <f>BN398+BO398</f>
        <v>56</v>
      </c>
      <c r="BQ398" s="2">
        <f>BM398/BL398*1000</f>
        <v>2.4621878297572986</v>
      </c>
      <c r="BR398" s="2">
        <f>BP398/BL398*1000</f>
        <v>2.4621878297572986</v>
      </c>
      <c r="BS398" s="2"/>
      <c r="BT398" s="7">
        <v>22997</v>
      </c>
      <c r="BU398" s="3">
        <v>22967</v>
      </c>
      <c r="BV398" s="2">
        <f>BT398-BU398</f>
        <v>30</v>
      </c>
      <c r="BW398" s="2">
        <v>30</v>
      </c>
      <c r="BX398" s="61"/>
      <c r="BY398" s="2">
        <f>BW398+BX398</f>
        <v>30</v>
      </c>
      <c r="BZ398" s="2">
        <f>BV398/BU398*1000</f>
        <v>1.3062219706535465</v>
      </c>
      <c r="CA398" s="2">
        <f>BY398/BU398*1000</f>
        <v>1.3062219706535465</v>
      </c>
      <c r="CB398" s="2"/>
      <c r="CC398" s="105">
        <v>23032</v>
      </c>
      <c r="CD398" s="3">
        <v>23016</v>
      </c>
      <c r="CE398" s="2">
        <f>CC398-CD398</f>
        <v>16</v>
      </c>
      <c r="CF398" s="2">
        <v>16</v>
      </c>
      <c r="CG398" s="61"/>
      <c r="CH398" s="2">
        <f>CF398+CG398</f>
        <v>16</v>
      </c>
      <c r="CI398" s="2">
        <f>CE398/CD398*1000</f>
        <v>0.69516857838025725</v>
      </c>
      <c r="CJ398" s="2">
        <f>CH398/CD398*1000</f>
        <v>0.69516857838025725</v>
      </c>
      <c r="CK398" s="2"/>
      <c r="CL398" s="105">
        <v>23127</v>
      </c>
      <c r="CM398" s="3">
        <v>23112</v>
      </c>
      <c r="CN398" s="2">
        <f>CL398-CM398</f>
        <v>15</v>
      </c>
      <c r="CO398" s="2">
        <f>CN398</f>
        <v>15</v>
      </c>
      <c r="CP398" s="61"/>
      <c r="CQ398" s="2">
        <f>CO398+CP398</f>
        <v>15</v>
      </c>
      <c r="CR398" s="2">
        <f>CN398/CM398*1000</f>
        <v>0.64901349948078924</v>
      </c>
      <c r="CS398" s="2">
        <f>CQ398/CM398*1000</f>
        <v>0.64901349948078924</v>
      </c>
      <c r="CT398" s="2"/>
      <c r="CU398" s="132">
        <v>23153</v>
      </c>
      <c r="CV398" s="3">
        <v>23126</v>
      </c>
      <c r="CW398" s="2">
        <f>CU398-CV398</f>
        <v>27</v>
      </c>
      <c r="CX398" s="2">
        <f>CW398</f>
        <v>27</v>
      </c>
      <c r="CY398" s="61"/>
      <c r="CZ398" s="2">
        <f>CX398+CY398</f>
        <v>27</v>
      </c>
      <c r="DA398" s="2">
        <f>CW398/CV398*1000</f>
        <v>1.1675170803424717</v>
      </c>
      <c r="DB398" s="2">
        <f>CZ398/CV398*1000</f>
        <v>1.1675170803424717</v>
      </c>
      <c r="DC398" s="2"/>
      <c r="DD398" s="132">
        <v>23298</v>
      </c>
      <c r="DE398" s="3">
        <v>23297</v>
      </c>
      <c r="DF398" s="2">
        <f>DD398-DE398</f>
        <v>1</v>
      </c>
      <c r="DG398" s="2">
        <f>DF398</f>
        <v>1</v>
      </c>
      <c r="DH398" s="61"/>
      <c r="DI398" s="2">
        <f>DG398+DH398</f>
        <v>1</v>
      </c>
      <c r="DJ398" s="2">
        <f>DF398/DE398*1000</f>
        <v>4.2923981628535862E-2</v>
      </c>
      <c r="DK398" s="2">
        <f>DI398/DE398*1000</f>
        <v>4.2923981628535862E-2</v>
      </c>
      <c r="DL398" s="2"/>
      <c r="DM398" s="132">
        <v>23580</v>
      </c>
      <c r="DN398" s="2">
        <v>23577</v>
      </c>
      <c r="DO398" s="3">
        <f>DM398-DN398</f>
        <v>3</v>
      </c>
      <c r="DP398" s="3">
        <f>DO398/DN398*1000</f>
        <v>0.12724265173686219</v>
      </c>
      <c r="DQ398" s="2"/>
      <c r="DR398" s="132">
        <v>23699</v>
      </c>
      <c r="DS398" s="2">
        <v>23688</v>
      </c>
      <c r="DT398" s="3">
        <f>DR398-DS398</f>
        <v>11</v>
      </c>
      <c r="DU398" s="3">
        <f>DT398/DS398*1000</f>
        <v>0.46437014522120906</v>
      </c>
      <c r="DV398" s="2"/>
      <c r="DW398" s="2"/>
      <c r="DX398" s="77">
        <f>BP398</f>
        <v>56</v>
      </c>
      <c r="DY398" s="83">
        <f>BY398</f>
        <v>30</v>
      </c>
      <c r="DZ398" s="83">
        <f>CH398</f>
        <v>16</v>
      </c>
      <c r="EA398" s="81">
        <f>CQ398</f>
        <v>15</v>
      </c>
      <c r="EB398" s="81">
        <f>CZ398</f>
        <v>27</v>
      </c>
      <c r="EC398" s="81">
        <f>DI398</f>
        <v>1</v>
      </c>
      <c r="ED398" s="81">
        <f>DO398</f>
        <v>3</v>
      </c>
      <c r="EE398" s="81">
        <f>DT398</f>
        <v>11</v>
      </c>
      <c r="EF398" s="2"/>
      <c r="EG398" s="77">
        <f>DX398/BL398*1000</f>
        <v>2.4621878297572986</v>
      </c>
      <c r="EH398" s="83">
        <f>DY398/BU398*1000</f>
        <v>1.3062219706535465</v>
      </c>
      <c r="EI398" s="83">
        <f>DZ398/CD398*1000</f>
        <v>0.69516857838025725</v>
      </c>
      <c r="EJ398" s="81">
        <f>EA398/CM398*1000</f>
        <v>0.64901349948078924</v>
      </c>
      <c r="EK398" s="81">
        <f>EB398/CV398*1000</f>
        <v>1.1675170803424717</v>
      </c>
      <c r="EL398" s="81">
        <f>EC398/DN398*1000</f>
        <v>4.2414217245620736E-2</v>
      </c>
      <c r="EM398" s="81">
        <f>ED398/DN398*1000</f>
        <v>0.12724265173686219</v>
      </c>
      <c r="EN398" s="81">
        <f>EE398/DS398*1000</f>
        <v>0.46437014522120906</v>
      </c>
      <c r="EO398" s="2"/>
      <c r="EP398" s="83">
        <f>DY398-DX398</f>
        <v>-26</v>
      </c>
      <c r="EQ398" s="83">
        <f>DZ398-DY398</f>
        <v>-14</v>
      </c>
      <c r="ER398" s="83">
        <f>EA398-DZ398</f>
        <v>-1</v>
      </c>
      <c r="ES398" s="83">
        <f>EB398-EA398</f>
        <v>12</v>
      </c>
      <c r="ET398" s="83">
        <f>EC398-EB398</f>
        <v>-26</v>
      </c>
      <c r="EU398" s="83">
        <f>ED398-EC398</f>
        <v>2</v>
      </c>
      <c r="EV398" s="83">
        <f>EE398-ED398</f>
        <v>8</v>
      </c>
      <c r="EW398" s="2">
        <f>EU398+EV398</f>
        <v>10</v>
      </c>
      <c r="EX398" s="2">
        <f>SUM(ES398:EV398)</f>
        <v>-4</v>
      </c>
      <c r="EY398" s="54"/>
      <c r="EZ398" s="77">
        <f>BR398</f>
        <v>2.4621878297572986</v>
      </c>
      <c r="FA398" s="83">
        <f>CA398</f>
        <v>1.3062219706535465</v>
      </c>
      <c r="FB398" s="83">
        <f>CJ398</f>
        <v>0.69516857838025725</v>
      </c>
      <c r="FC398" s="81">
        <f>CS398</f>
        <v>0.64901349948078924</v>
      </c>
      <c r="FD398" s="83">
        <f>DB398</f>
        <v>1.1675170803424717</v>
      </c>
      <c r="FE398" s="83">
        <f>DP398</f>
        <v>0.12724265173686219</v>
      </c>
      <c r="FF398" s="83">
        <f>DP398</f>
        <v>0.12724265173686219</v>
      </c>
      <c r="FG398" s="83">
        <f>DU398</f>
        <v>0.46437014522120906</v>
      </c>
      <c r="FH398" s="2">
        <f>EW398/DE398*1000</f>
        <v>0.42923981628535862</v>
      </c>
      <c r="FI398" s="2">
        <f>EX398/CM398*1000</f>
        <v>-0.17307026652821048</v>
      </c>
      <c r="FJ398" s="2"/>
      <c r="FK398" s="3">
        <f>EE398</f>
        <v>11</v>
      </c>
    </row>
    <row r="399" spans="1:168" ht="12" customHeight="1" x14ac:dyDescent="0.25">
      <c r="A399" s="2">
        <v>1</v>
      </c>
      <c r="B399" s="10" t="s">
        <v>149</v>
      </c>
      <c r="C399" s="197">
        <v>37010</v>
      </c>
      <c r="D399" s="10"/>
      <c r="E399" s="2" t="s">
        <v>578</v>
      </c>
      <c r="F399" s="33"/>
      <c r="G399" s="33"/>
      <c r="H399" s="33"/>
      <c r="I399" s="33"/>
      <c r="J399" s="33"/>
      <c r="K399" s="33"/>
      <c r="L399" s="33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61"/>
      <c r="X399" s="45"/>
      <c r="Y399" s="3">
        <v>8</v>
      </c>
      <c r="Z399" s="147">
        <v>5</v>
      </c>
      <c r="AA399" s="3">
        <f>SUM(Y399:Z399)</f>
        <v>13</v>
      </c>
      <c r="AB399" s="184"/>
      <c r="AC399" s="184"/>
      <c r="AD399" s="184"/>
      <c r="AE399" s="184"/>
      <c r="AF399" s="184"/>
      <c r="AG399" s="184"/>
      <c r="AH399" s="184"/>
      <c r="AI399" s="184"/>
      <c r="AJ399" s="184"/>
      <c r="AK399" s="184">
        <v>8</v>
      </c>
      <c r="AL399" s="184"/>
      <c r="AM399" s="184"/>
      <c r="AN399" s="184"/>
      <c r="AO399" s="184"/>
      <c r="AP399" s="184"/>
      <c r="AQ399" s="184"/>
      <c r="AR399" s="184"/>
      <c r="AS399" s="184"/>
      <c r="AT399" s="184"/>
      <c r="AU399" s="3">
        <f>SUM(AB399:AT399)</f>
        <v>8</v>
      </c>
      <c r="AV399" s="184">
        <f>SUM(AB399:AJ399)</f>
        <v>0</v>
      </c>
      <c r="AW399" s="184">
        <f>SUM(AK399:AL399)</f>
        <v>8</v>
      </c>
      <c r="AX399" s="184">
        <f>SUM(AM399:AT399)</f>
        <v>0</v>
      </c>
      <c r="AY399" s="3">
        <f>SUM(AV399:AX399)</f>
        <v>8</v>
      </c>
      <c r="AZ399" s="3"/>
      <c r="BA399" s="2">
        <f>AV399</f>
        <v>0</v>
      </c>
      <c r="BB399" s="2">
        <f>AW399</f>
        <v>8</v>
      </c>
      <c r="BC399" s="2">
        <f>AX399</f>
        <v>0</v>
      </c>
      <c r="BD399" s="3">
        <f>AY399</f>
        <v>8</v>
      </c>
      <c r="BE399" s="3">
        <f>EK399</f>
        <v>2.8597426231639154</v>
      </c>
      <c r="BF399" s="2">
        <f>BA399/CV399*1000</f>
        <v>0</v>
      </c>
      <c r="BG399" s="2">
        <f>BB399/CV399*1000</f>
        <v>1.0399064084232421</v>
      </c>
      <c r="BH399" s="2">
        <f>BC399/CV399*1000</f>
        <v>0</v>
      </c>
      <c r="BI399" s="3">
        <f>BD399/CV399*1000</f>
        <v>1.0399064084232421</v>
      </c>
      <c r="BJ399" s="3"/>
      <c r="BK399" s="21">
        <v>7574</v>
      </c>
      <c r="BL399" s="3">
        <v>7557</v>
      </c>
      <c r="BM399" s="2">
        <v>17</v>
      </c>
      <c r="BN399" s="2">
        <v>17</v>
      </c>
      <c r="BO399" s="45"/>
      <c r="BP399" s="2">
        <f>BN399+BO399</f>
        <v>17</v>
      </c>
      <c r="BQ399" s="2">
        <f>BM399/BL399*1000</f>
        <v>2.2495699351594549</v>
      </c>
      <c r="BR399" s="2">
        <f>BP399/BL399*1000</f>
        <v>2.2495699351594549</v>
      </c>
      <c r="BS399" s="2"/>
      <c r="BT399" s="7">
        <v>7635</v>
      </c>
      <c r="BU399" s="3">
        <v>7603</v>
      </c>
      <c r="BV399" s="2">
        <f>BT399-BU399</f>
        <v>32</v>
      </c>
      <c r="BW399" s="2">
        <v>32</v>
      </c>
      <c r="BX399" s="61"/>
      <c r="BY399" s="2">
        <f>BW399+BX399</f>
        <v>32</v>
      </c>
      <c r="BZ399" s="2">
        <f>BV399/BU399*1000</f>
        <v>4.2088649217414185</v>
      </c>
      <c r="CA399" s="2">
        <f>BY399/BU399*1000</f>
        <v>4.2088649217414185</v>
      </c>
      <c r="CB399" s="2"/>
      <c r="CC399" s="106">
        <v>7694</v>
      </c>
      <c r="CD399" s="3">
        <v>7663</v>
      </c>
      <c r="CE399" s="2">
        <f>CC399-CD399</f>
        <v>31</v>
      </c>
      <c r="CF399" s="2">
        <v>31</v>
      </c>
      <c r="CG399" s="61"/>
      <c r="CH399" s="2">
        <f>CF399+CG399</f>
        <v>31</v>
      </c>
      <c r="CI399" s="2">
        <f>CE399/CD399*1000</f>
        <v>4.045413023619993</v>
      </c>
      <c r="CJ399" s="2">
        <f>CH399/CD399*1000</f>
        <v>4.045413023619993</v>
      </c>
      <c r="CK399" s="2"/>
      <c r="CL399" s="106">
        <v>7713</v>
      </c>
      <c r="CM399" s="3">
        <v>7695</v>
      </c>
      <c r="CN399" s="2">
        <f>CL399-CM399</f>
        <v>18</v>
      </c>
      <c r="CO399" s="2">
        <f>CN399</f>
        <v>18</v>
      </c>
      <c r="CP399" s="61"/>
      <c r="CQ399" s="2">
        <f>CO399+CP399</f>
        <v>18</v>
      </c>
      <c r="CR399" s="2">
        <f>CN399/CM399*1000</f>
        <v>2.3391812865497075</v>
      </c>
      <c r="CS399" s="2">
        <f>CQ399/CM399*1000</f>
        <v>2.3391812865497075</v>
      </c>
      <c r="CT399" s="2"/>
      <c r="CU399" s="132">
        <v>7715</v>
      </c>
      <c r="CV399" s="3">
        <v>7693</v>
      </c>
      <c r="CW399" s="2">
        <f>CU399-CV399</f>
        <v>22</v>
      </c>
      <c r="CX399" s="2">
        <f>CW399</f>
        <v>22</v>
      </c>
      <c r="CY399" s="61"/>
      <c r="CZ399" s="2">
        <f>CX399+CY399</f>
        <v>22</v>
      </c>
      <c r="DA399" s="2">
        <f>CW399/CV399*1000</f>
        <v>2.8597426231639154</v>
      </c>
      <c r="DB399" s="2">
        <f>CZ399/CV399*1000</f>
        <v>2.8597426231639154</v>
      </c>
      <c r="DC399" s="2"/>
      <c r="DD399" s="132">
        <v>7795</v>
      </c>
      <c r="DE399" s="3">
        <v>7775</v>
      </c>
      <c r="DF399" s="2">
        <f>DD399-DE399</f>
        <v>20</v>
      </c>
      <c r="DG399" s="2">
        <f>DF399</f>
        <v>20</v>
      </c>
      <c r="DH399" s="61"/>
      <c r="DI399" s="2">
        <f>DG399+DH399</f>
        <v>20</v>
      </c>
      <c r="DJ399" s="2">
        <f>DF399/DE399*1000</f>
        <v>2.572347266881029</v>
      </c>
      <c r="DK399" s="2">
        <f>DI399/DE399*1000</f>
        <v>2.572347266881029</v>
      </c>
      <c r="DL399" s="2"/>
      <c r="DM399" s="132">
        <v>7857</v>
      </c>
      <c r="DN399" s="2">
        <v>7847</v>
      </c>
      <c r="DO399" s="3">
        <f>DM399-DN399</f>
        <v>10</v>
      </c>
      <c r="DP399" s="3">
        <f>DO399/DN399*1000</f>
        <v>1.2743723716069837</v>
      </c>
      <c r="DQ399" s="2"/>
      <c r="DR399" s="132">
        <v>7936</v>
      </c>
      <c r="DS399" s="2">
        <v>7922</v>
      </c>
      <c r="DT399" s="3">
        <f>DR399-DS399</f>
        <v>14</v>
      </c>
      <c r="DU399" s="3">
        <f>DT399/DS399*1000</f>
        <v>1.7672304973491544</v>
      </c>
      <c r="DV399" s="2"/>
      <c r="DW399" s="2"/>
      <c r="DX399" s="77">
        <f>BP399</f>
        <v>17</v>
      </c>
      <c r="DY399" s="83">
        <f>BY399</f>
        <v>32</v>
      </c>
      <c r="DZ399" s="83">
        <f>CH399</f>
        <v>31</v>
      </c>
      <c r="EA399" s="81">
        <f>CQ399</f>
        <v>18</v>
      </c>
      <c r="EB399" s="81">
        <f>CZ399</f>
        <v>22</v>
      </c>
      <c r="EC399" s="81">
        <f>DI399</f>
        <v>20</v>
      </c>
      <c r="ED399" s="81">
        <f>DO399</f>
        <v>10</v>
      </c>
      <c r="EE399" s="81">
        <f>DT399</f>
        <v>14</v>
      </c>
      <c r="EF399" s="2"/>
      <c r="EG399" s="77">
        <f>DX399/BL399*1000</f>
        <v>2.2495699351594549</v>
      </c>
      <c r="EH399" s="83">
        <f>DY399/BU399*1000</f>
        <v>4.2088649217414185</v>
      </c>
      <c r="EI399" s="83">
        <f>DZ399/CD399*1000</f>
        <v>4.045413023619993</v>
      </c>
      <c r="EJ399" s="81">
        <f>EA399/CM399*1000</f>
        <v>2.3391812865497075</v>
      </c>
      <c r="EK399" s="81">
        <f>EB399/CV399*1000</f>
        <v>2.8597426231639154</v>
      </c>
      <c r="EL399" s="81">
        <f>EC399/DN399*1000</f>
        <v>2.5487447432139674</v>
      </c>
      <c r="EM399" s="81">
        <f>ED399/DN399*1000</f>
        <v>1.2743723716069837</v>
      </c>
      <c r="EN399" s="81">
        <f>EE399/DS399*1000</f>
        <v>1.7672304973491544</v>
      </c>
      <c r="EO399" s="2"/>
      <c r="EP399" s="83">
        <f>DY399-DX399</f>
        <v>15</v>
      </c>
      <c r="EQ399" s="83">
        <f>DZ399-DY399</f>
        <v>-1</v>
      </c>
      <c r="ER399" s="83">
        <f>EA399-DZ399</f>
        <v>-13</v>
      </c>
      <c r="ES399" s="83">
        <f>EB399-EA399</f>
        <v>4</v>
      </c>
      <c r="ET399" s="83">
        <f>EC399-EB399</f>
        <v>-2</v>
      </c>
      <c r="EU399" s="83">
        <f>ED399-EC399</f>
        <v>-10</v>
      </c>
      <c r="EV399" s="83">
        <f>EE399-ED399</f>
        <v>4</v>
      </c>
      <c r="EW399" s="2">
        <f>EU399+EV399</f>
        <v>-6</v>
      </c>
      <c r="EX399" s="2">
        <f>SUM(ES399:EV399)</f>
        <v>-4</v>
      </c>
      <c r="EY399" s="54"/>
      <c r="EZ399" s="77">
        <f>BR399</f>
        <v>2.2495699351594549</v>
      </c>
      <c r="FA399" s="83">
        <f>CA399</f>
        <v>4.2088649217414185</v>
      </c>
      <c r="FB399" s="83">
        <f>CJ399</f>
        <v>4.045413023619993</v>
      </c>
      <c r="FC399" s="81">
        <f>CS399</f>
        <v>2.3391812865497075</v>
      </c>
      <c r="FD399" s="83">
        <f>DB399</f>
        <v>2.8597426231639154</v>
      </c>
      <c r="FE399" s="83">
        <f>DP399</f>
        <v>1.2743723716069837</v>
      </c>
      <c r="FF399" s="83">
        <f>DP399</f>
        <v>1.2743723716069837</v>
      </c>
      <c r="FG399" s="83">
        <f>DU399</f>
        <v>1.7672304973491544</v>
      </c>
      <c r="FH399" s="2">
        <f>EW399/DE399*1000</f>
        <v>-0.77170418006430863</v>
      </c>
      <c r="FI399" s="2">
        <f>EX399/CM399*1000</f>
        <v>-0.51981806367771277</v>
      </c>
      <c r="FJ399" s="2"/>
      <c r="FK399" s="3">
        <f>EE399</f>
        <v>14</v>
      </c>
    </row>
    <row r="400" spans="1:168" ht="12" customHeight="1" x14ac:dyDescent="0.25">
      <c r="A400" s="2">
        <v>1</v>
      </c>
      <c r="B400" s="10" t="s">
        <v>147</v>
      </c>
      <c r="C400" s="197">
        <v>23060</v>
      </c>
      <c r="D400" s="10"/>
      <c r="E400" s="2" t="s">
        <v>579</v>
      </c>
      <c r="F400" s="33"/>
      <c r="G400" s="33"/>
      <c r="H400" s="33"/>
      <c r="I400" s="33"/>
      <c r="J400" s="33"/>
      <c r="K400" s="33"/>
      <c r="L400" s="33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61"/>
      <c r="X400" s="45"/>
      <c r="Y400" s="3">
        <v>16</v>
      </c>
      <c r="Z400" s="147">
        <v>6</v>
      </c>
      <c r="AA400" s="3">
        <f>SUM(Y400:Z400)</f>
        <v>22</v>
      </c>
      <c r="AB400" s="184"/>
      <c r="AC400" s="184"/>
      <c r="AD400" s="184"/>
      <c r="AE400" s="184"/>
      <c r="AF400" s="184"/>
      <c r="AG400" s="184"/>
      <c r="AH400" s="184"/>
      <c r="AI400" s="184"/>
      <c r="AJ400" s="184"/>
      <c r="AK400" s="184">
        <v>15</v>
      </c>
      <c r="AL400" s="184"/>
      <c r="AM400" s="184"/>
      <c r="AN400" s="184"/>
      <c r="AO400" s="184"/>
      <c r="AP400" s="184"/>
      <c r="AQ400" s="184"/>
      <c r="AR400" s="184"/>
      <c r="AS400" s="184"/>
      <c r="AT400" s="184"/>
      <c r="AU400" s="3">
        <f>SUM(AB400:AT400)</f>
        <v>15</v>
      </c>
      <c r="AV400" s="184">
        <f>SUM(AB400:AJ400)</f>
        <v>0</v>
      </c>
      <c r="AW400" s="184">
        <f>SUM(AK400:AL400)</f>
        <v>15</v>
      </c>
      <c r="AX400" s="184">
        <f>SUM(AM400:AT400)</f>
        <v>0</v>
      </c>
      <c r="AY400" s="3">
        <f>SUM(AV400:AX400)</f>
        <v>15</v>
      </c>
      <c r="AZ400" s="3"/>
      <c r="BA400" s="2">
        <f>AV400</f>
        <v>0</v>
      </c>
      <c r="BB400" s="2">
        <f>AW400</f>
        <v>15</v>
      </c>
      <c r="BC400" s="2">
        <f>AX400</f>
        <v>0</v>
      </c>
      <c r="BD400" s="3">
        <f>AY400</f>
        <v>15</v>
      </c>
      <c r="BE400" s="3">
        <f>EK400</f>
        <v>0.91529958459480398</v>
      </c>
      <c r="BF400" s="2">
        <f>BA400/CV400*1000</f>
        <v>0</v>
      </c>
      <c r="BG400" s="2">
        <f>BB400/CV400*1000</f>
        <v>1.0561149053016967</v>
      </c>
      <c r="BH400" s="2">
        <f>BC400/CV400*1000</f>
        <v>0</v>
      </c>
      <c r="BI400" s="3">
        <f>BD400/CV400*1000</f>
        <v>1.0561149053016967</v>
      </c>
      <c r="BJ400" s="3"/>
      <c r="BK400" s="21">
        <v>13699</v>
      </c>
      <c r="BL400" s="3">
        <v>13683</v>
      </c>
      <c r="BM400" s="2">
        <v>16</v>
      </c>
      <c r="BN400" s="2">
        <v>16</v>
      </c>
      <c r="BO400" s="45"/>
      <c r="BP400" s="2">
        <f>BN400+BO400</f>
        <v>16</v>
      </c>
      <c r="BQ400" s="2">
        <f>BM400/BL400*1000</f>
        <v>1.169334210333991</v>
      </c>
      <c r="BR400" s="2">
        <f>BP400/BL400*1000</f>
        <v>1.169334210333991</v>
      </c>
      <c r="BS400" s="2"/>
      <c r="BT400" s="7">
        <v>14012</v>
      </c>
      <c r="BU400" s="3">
        <v>13994</v>
      </c>
      <c r="BV400" s="2">
        <f>BT400-BU400</f>
        <v>18</v>
      </c>
      <c r="BW400" s="2">
        <v>18</v>
      </c>
      <c r="BX400" s="61"/>
      <c r="BY400" s="2">
        <f>BW400+BX400</f>
        <v>18</v>
      </c>
      <c r="BZ400" s="2">
        <f>BV400/BU400*1000</f>
        <v>1.2862655423753038</v>
      </c>
      <c r="CA400" s="2">
        <f>BY400/BU400*1000</f>
        <v>1.2862655423753038</v>
      </c>
      <c r="CB400" s="2"/>
      <c r="CC400" s="105">
        <v>14002</v>
      </c>
      <c r="CD400" s="3">
        <v>13974</v>
      </c>
      <c r="CE400" s="2">
        <f>CC400-CD400</f>
        <v>28</v>
      </c>
      <c r="CF400" s="2">
        <v>28</v>
      </c>
      <c r="CG400" s="61"/>
      <c r="CH400" s="2">
        <f>CF400+CG400</f>
        <v>28</v>
      </c>
      <c r="CI400" s="2">
        <f>CE400/CD400*1000</f>
        <v>2.0037211965077999</v>
      </c>
      <c r="CJ400" s="2">
        <f>CH400/CD400*1000</f>
        <v>2.0037211965077999</v>
      </c>
      <c r="CK400" s="2"/>
      <c r="CL400" s="105">
        <v>14144</v>
      </c>
      <c r="CM400" s="3">
        <v>14133</v>
      </c>
      <c r="CN400" s="2">
        <f>CL400-CM400</f>
        <v>11</v>
      </c>
      <c r="CO400" s="2">
        <f>CN400</f>
        <v>11</v>
      </c>
      <c r="CP400" s="61"/>
      <c r="CQ400" s="2">
        <f>CO400+CP400</f>
        <v>11</v>
      </c>
      <c r="CR400" s="2">
        <f>CN400/CM400*1000</f>
        <v>0.77832024340196704</v>
      </c>
      <c r="CS400" s="2">
        <f>CQ400/CM400*1000</f>
        <v>0.77832024340196704</v>
      </c>
      <c r="CT400" s="2"/>
      <c r="CU400" s="132">
        <v>14216</v>
      </c>
      <c r="CV400" s="3">
        <v>14203</v>
      </c>
      <c r="CW400" s="2">
        <f>CU400-CV400</f>
        <v>13</v>
      </c>
      <c r="CX400" s="2">
        <f>CW400</f>
        <v>13</v>
      </c>
      <c r="CY400" s="61"/>
      <c r="CZ400" s="2">
        <f>CX400+CY400</f>
        <v>13</v>
      </c>
      <c r="DA400" s="2">
        <f>CW400/CV400*1000</f>
        <v>0.91529958459480398</v>
      </c>
      <c r="DB400" s="2">
        <f>CZ400/CV400*1000</f>
        <v>0.91529958459480398</v>
      </c>
      <c r="DC400" s="2"/>
      <c r="DD400" s="132">
        <v>14360</v>
      </c>
      <c r="DE400" s="3">
        <v>14351</v>
      </c>
      <c r="DF400" s="2">
        <f>DD400-DE400</f>
        <v>9</v>
      </c>
      <c r="DG400" s="2">
        <f>DF400</f>
        <v>9</v>
      </c>
      <c r="DH400" s="61"/>
      <c r="DI400" s="2">
        <f>DG400+DH400</f>
        <v>9</v>
      </c>
      <c r="DJ400" s="2">
        <f>DF400/DE400*1000</f>
        <v>0.62713399763082711</v>
      </c>
      <c r="DK400" s="2">
        <f>DI400/DE400*1000</f>
        <v>0.62713399763082711</v>
      </c>
      <c r="DL400" s="2"/>
      <c r="DM400" s="132">
        <v>14380</v>
      </c>
      <c r="DN400" s="2">
        <v>14386</v>
      </c>
      <c r="DO400" s="3">
        <f>DM400-DN400</f>
        <v>-6</v>
      </c>
      <c r="DP400" s="3">
        <f>DO400/DN400*1000</f>
        <v>-0.4170721534825525</v>
      </c>
      <c r="DQ400" s="2"/>
      <c r="DR400" s="132">
        <v>14485</v>
      </c>
      <c r="DS400" s="2">
        <v>14530</v>
      </c>
      <c r="DT400" s="3">
        <f>DR400-DS400</f>
        <v>-45</v>
      </c>
      <c r="DU400" s="3">
        <f>DT400/DS400*1000</f>
        <v>-3.0970406056434965</v>
      </c>
      <c r="DV400" s="2"/>
      <c r="DW400" s="2"/>
      <c r="DX400" s="77">
        <f>BP400</f>
        <v>16</v>
      </c>
      <c r="DY400" s="83">
        <f>BY400</f>
        <v>18</v>
      </c>
      <c r="DZ400" s="83">
        <f>CH400</f>
        <v>28</v>
      </c>
      <c r="EA400" s="81">
        <f>CQ400</f>
        <v>11</v>
      </c>
      <c r="EB400" s="81">
        <f>CZ400</f>
        <v>13</v>
      </c>
      <c r="EC400" s="81">
        <f>DI400</f>
        <v>9</v>
      </c>
      <c r="ED400" s="81">
        <f>DO400</f>
        <v>-6</v>
      </c>
      <c r="EE400" s="81">
        <f>DT400</f>
        <v>-45</v>
      </c>
      <c r="EF400" s="2"/>
      <c r="EG400" s="77">
        <f>DX400/BL400*1000</f>
        <v>1.169334210333991</v>
      </c>
      <c r="EH400" s="83">
        <f>DY400/BU400*1000</f>
        <v>1.2862655423753038</v>
      </c>
      <c r="EI400" s="83">
        <f>DZ400/CD400*1000</f>
        <v>2.0037211965077999</v>
      </c>
      <c r="EJ400" s="81">
        <f>EA400/CM400*1000</f>
        <v>0.77832024340196704</v>
      </c>
      <c r="EK400" s="81">
        <f>EB400/CV400*1000</f>
        <v>0.91529958459480398</v>
      </c>
      <c r="EL400" s="81">
        <f>EC400/DN400*1000</f>
        <v>0.62560823022382872</v>
      </c>
      <c r="EM400" s="81">
        <f>ED400/DN400*1000</f>
        <v>-0.4170721534825525</v>
      </c>
      <c r="EN400" s="81">
        <f>EE400/DS400*1000</f>
        <v>-3.0970406056434965</v>
      </c>
      <c r="EO400" s="2"/>
      <c r="EP400" s="83">
        <f>DY400-DX400</f>
        <v>2</v>
      </c>
      <c r="EQ400" s="83">
        <f>DZ400-DY400</f>
        <v>10</v>
      </c>
      <c r="ER400" s="83">
        <f>EA400-DZ400</f>
        <v>-17</v>
      </c>
      <c r="ES400" s="83">
        <f>EB400-EA400</f>
        <v>2</v>
      </c>
      <c r="ET400" s="83">
        <f>EC400-EB400</f>
        <v>-4</v>
      </c>
      <c r="EU400" s="83">
        <f>ED400-EC400</f>
        <v>-15</v>
      </c>
      <c r="EV400" s="83">
        <f>EE400-ED400</f>
        <v>-39</v>
      </c>
      <c r="EW400" s="2">
        <f>EU400+EV400</f>
        <v>-54</v>
      </c>
      <c r="EX400" s="2">
        <f>SUM(ES400:EV400)</f>
        <v>-56</v>
      </c>
      <c r="EY400" s="54"/>
      <c r="EZ400" s="77">
        <f>BR400</f>
        <v>1.169334210333991</v>
      </c>
      <c r="FA400" s="83">
        <f>CA400</f>
        <v>1.2862655423753038</v>
      </c>
      <c r="FB400" s="83">
        <f>CJ400</f>
        <v>2.0037211965077999</v>
      </c>
      <c r="FC400" s="81">
        <f>CS400</f>
        <v>0.77832024340196704</v>
      </c>
      <c r="FD400" s="83">
        <f>DB400</f>
        <v>0.91529958459480398</v>
      </c>
      <c r="FE400" s="83">
        <f>DP400</f>
        <v>-0.4170721534825525</v>
      </c>
      <c r="FF400" s="83">
        <f>DP400</f>
        <v>-0.4170721534825525</v>
      </c>
      <c r="FG400" s="83">
        <f>DU400</f>
        <v>-3.0970406056434965</v>
      </c>
      <c r="FH400" s="2">
        <f>EW400/DE400*1000</f>
        <v>-3.7628039857849629</v>
      </c>
      <c r="FI400" s="2">
        <f>EX400/CM400*1000</f>
        <v>-3.96235760277365</v>
      </c>
      <c r="FJ400" s="2"/>
      <c r="FK400" s="3">
        <f>EE400</f>
        <v>-45</v>
      </c>
    </row>
    <row r="401" spans="1:167" ht="12" customHeight="1" x14ac:dyDescent="0.25">
      <c r="A401" s="2">
        <v>3</v>
      </c>
      <c r="B401" s="10" t="s">
        <v>152</v>
      </c>
      <c r="C401" s="197">
        <v>64056</v>
      </c>
      <c r="D401" s="10"/>
      <c r="E401" s="2" t="s">
        <v>580</v>
      </c>
      <c r="F401" s="33"/>
      <c r="G401" s="33"/>
      <c r="H401" s="33"/>
      <c r="I401" s="33"/>
      <c r="J401" s="33"/>
      <c r="K401" s="33"/>
      <c r="L401" s="33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61"/>
      <c r="X401" s="45"/>
      <c r="Y401" s="3">
        <v>5</v>
      </c>
      <c r="Z401" s="147">
        <v>2</v>
      </c>
      <c r="AA401" s="3">
        <f>SUM(Y401:Z401)</f>
        <v>7</v>
      </c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188">
        <f>AV401</f>
        <v>0</v>
      </c>
      <c r="BB401" s="2">
        <f>AW401</f>
        <v>0</v>
      </c>
      <c r="BC401" s="2">
        <f>AX401</f>
        <v>0</v>
      </c>
      <c r="BD401" s="147">
        <f>AY401</f>
        <v>0</v>
      </c>
      <c r="BE401" s="3">
        <f>EK401</f>
        <v>3.116883116883117</v>
      </c>
      <c r="BF401" s="188">
        <f>BA401/CV401*1000</f>
        <v>0</v>
      </c>
      <c r="BG401" s="2">
        <f>BB401/CV401*1000</f>
        <v>0</v>
      </c>
      <c r="BH401" s="2">
        <f>BC401/CV401*1000</f>
        <v>0</v>
      </c>
      <c r="BI401" s="147">
        <f>BD401/CV401*1000</f>
        <v>0</v>
      </c>
      <c r="BJ401" s="3"/>
      <c r="BK401" s="21">
        <v>3634</v>
      </c>
      <c r="BL401" s="3">
        <v>3634</v>
      </c>
      <c r="BM401" s="2">
        <v>0</v>
      </c>
      <c r="BN401" s="2">
        <v>0</v>
      </c>
      <c r="BO401" s="45"/>
      <c r="BP401" s="2">
        <f>BN401+BO401</f>
        <v>0</v>
      </c>
      <c r="BQ401" s="2">
        <f>BM401/BL401*1000</f>
        <v>0</v>
      </c>
      <c r="BR401" s="2">
        <f>BP401/BL401*1000</f>
        <v>0</v>
      </c>
      <c r="BS401" s="2"/>
      <c r="BT401" s="7">
        <v>3724</v>
      </c>
      <c r="BU401" s="3">
        <v>3724</v>
      </c>
      <c r="BV401" s="2">
        <f>BT401-BU401</f>
        <v>0</v>
      </c>
      <c r="BW401" s="2">
        <v>0</v>
      </c>
      <c r="BX401" s="61"/>
      <c r="BY401" s="2">
        <f>BW401+BX401</f>
        <v>0</v>
      </c>
      <c r="BZ401" s="2">
        <f>BV401/BU401*1000</f>
        <v>0</v>
      </c>
      <c r="CA401" s="2">
        <f>BY401/BU401*1000</f>
        <v>0</v>
      </c>
      <c r="CB401" s="2"/>
      <c r="CC401" s="105">
        <v>3782</v>
      </c>
      <c r="CD401" s="3">
        <v>3776</v>
      </c>
      <c r="CE401" s="2">
        <f>CC401-CD401</f>
        <v>6</v>
      </c>
      <c r="CF401" s="2">
        <v>6</v>
      </c>
      <c r="CG401" s="61"/>
      <c r="CH401" s="2">
        <f>CF401+CG401</f>
        <v>6</v>
      </c>
      <c r="CI401" s="2">
        <f>CE401/CD401*1000</f>
        <v>1.5889830508474578</v>
      </c>
      <c r="CJ401" s="2">
        <f>CH401/CD401*1000</f>
        <v>1.5889830508474578</v>
      </c>
      <c r="CK401" s="2"/>
      <c r="CL401" s="105">
        <v>3797</v>
      </c>
      <c r="CM401" s="3">
        <v>3794</v>
      </c>
      <c r="CN401" s="2">
        <f>CL401-CM401</f>
        <v>3</v>
      </c>
      <c r="CO401" s="2">
        <f>CN401</f>
        <v>3</v>
      </c>
      <c r="CP401" s="61"/>
      <c r="CQ401" s="2">
        <f>CO401+CP401</f>
        <v>3</v>
      </c>
      <c r="CR401" s="2">
        <f>CN401/CM401*1000</f>
        <v>0.79072219293621504</v>
      </c>
      <c r="CS401" s="2">
        <f>CQ401/CM401*1000</f>
        <v>0.79072219293621504</v>
      </c>
      <c r="CT401" s="2"/>
      <c r="CU401" s="132">
        <v>3862</v>
      </c>
      <c r="CV401" s="3">
        <v>3850</v>
      </c>
      <c r="CW401" s="2">
        <f>CU401-CV401</f>
        <v>12</v>
      </c>
      <c r="CX401" s="2">
        <f>CW401</f>
        <v>12</v>
      </c>
      <c r="CY401" s="61"/>
      <c r="CZ401" s="2">
        <f>CX401+CY401</f>
        <v>12</v>
      </c>
      <c r="DA401" s="2">
        <f>CW401/CV401*1000</f>
        <v>3.116883116883117</v>
      </c>
      <c r="DB401" s="2">
        <f>CZ401/CV401*1000</f>
        <v>3.116883116883117</v>
      </c>
      <c r="DC401" s="2"/>
      <c r="DD401" s="132">
        <v>3904</v>
      </c>
      <c r="DE401" s="3">
        <v>3898</v>
      </c>
      <c r="DF401" s="2">
        <f>DD401-DE401</f>
        <v>6</v>
      </c>
      <c r="DG401" s="2">
        <f>DF401</f>
        <v>6</v>
      </c>
      <c r="DH401" s="61"/>
      <c r="DI401" s="2">
        <f>DG401+DH401</f>
        <v>6</v>
      </c>
      <c r="DJ401" s="2">
        <f>DF401/DE401*1000</f>
        <v>1.5392508978963571</v>
      </c>
      <c r="DK401" s="2">
        <f>DI401/DE401*1000</f>
        <v>1.5392508978963571</v>
      </c>
      <c r="DL401" s="2"/>
      <c r="DM401" s="132">
        <v>3912</v>
      </c>
      <c r="DN401" s="2">
        <v>3916</v>
      </c>
      <c r="DO401" s="3">
        <f>DM401-DN401</f>
        <v>-4</v>
      </c>
      <c r="DP401" s="3">
        <f>DO401/DN401*1000</f>
        <v>-1.021450459652707</v>
      </c>
      <c r="DQ401" s="2"/>
      <c r="DR401" s="132">
        <v>3900</v>
      </c>
      <c r="DS401" s="2">
        <v>3893</v>
      </c>
      <c r="DT401" s="3">
        <f>DR401-DS401</f>
        <v>7</v>
      </c>
      <c r="DU401" s="3">
        <f>DT401/DS401*1000</f>
        <v>1.7980991523246852</v>
      </c>
      <c r="DV401" s="2"/>
      <c r="DW401" s="2"/>
      <c r="DX401" s="77">
        <f>BP401</f>
        <v>0</v>
      </c>
      <c r="DY401" s="83">
        <f>BY401</f>
        <v>0</v>
      </c>
      <c r="DZ401" s="83">
        <f>CH401</f>
        <v>6</v>
      </c>
      <c r="EA401" s="81">
        <f>CQ401</f>
        <v>3</v>
      </c>
      <c r="EB401" s="81">
        <f>CZ401</f>
        <v>12</v>
      </c>
      <c r="EC401" s="81">
        <f>DI401</f>
        <v>6</v>
      </c>
      <c r="ED401" s="81">
        <f>DO401</f>
        <v>-4</v>
      </c>
      <c r="EE401" s="81">
        <f>DT401</f>
        <v>7</v>
      </c>
      <c r="EF401" s="2"/>
      <c r="EG401" s="77">
        <f>DX401/BL401*1000</f>
        <v>0</v>
      </c>
      <c r="EH401" s="83">
        <f>DY401/BU401*1000</f>
        <v>0</v>
      </c>
      <c r="EI401" s="83">
        <f>DZ401/CD401*1000</f>
        <v>1.5889830508474578</v>
      </c>
      <c r="EJ401" s="81">
        <f>EA401/CM401*1000</f>
        <v>0.79072219293621504</v>
      </c>
      <c r="EK401" s="81">
        <f>EB401/CV401*1000</f>
        <v>3.116883116883117</v>
      </c>
      <c r="EL401" s="81">
        <f>EC401/DN401*1000</f>
        <v>1.5321756894790601</v>
      </c>
      <c r="EM401" s="81">
        <f>ED401/DN401*1000</f>
        <v>-1.021450459652707</v>
      </c>
      <c r="EN401" s="81">
        <f>EE401/DS401*1000</f>
        <v>1.7980991523246852</v>
      </c>
      <c r="EO401" s="2"/>
      <c r="EP401" s="83">
        <f>DY401-DX401</f>
        <v>0</v>
      </c>
      <c r="EQ401" s="83">
        <f>DZ401-DY401</f>
        <v>6</v>
      </c>
      <c r="ER401" s="83">
        <f>EA401-DZ401</f>
        <v>-3</v>
      </c>
      <c r="ES401" s="83">
        <f>EB401-EA401</f>
        <v>9</v>
      </c>
      <c r="ET401" s="83">
        <f>EC401-EB401</f>
        <v>-6</v>
      </c>
      <c r="EU401" s="83">
        <f>ED401-EC401</f>
        <v>-10</v>
      </c>
      <c r="EV401" s="83">
        <f>EE401-ED401</f>
        <v>11</v>
      </c>
      <c r="EW401" s="2">
        <f>EU401+EV401</f>
        <v>1</v>
      </c>
      <c r="EX401" s="2">
        <f>SUM(ES401:EV401)</f>
        <v>4</v>
      </c>
      <c r="EY401" s="54"/>
      <c r="EZ401" s="77">
        <f>BR401</f>
        <v>0</v>
      </c>
      <c r="FA401" s="83">
        <f>CA401</f>
        <v>0</v>
      </c>
      <c r="FB401" s="83">
        <f>CJ401</f>
        <v>1.5889830508474578</v>
      </c>
      <c r="FC401" s="81">
        <f>CS401</f>
        <v>0.79072219293621504</v>
      </c>
      <c r="FD401" s="83">
        <f>DB401</f>
        <v>3.116883116883117</v>
      </c>
      <c r="FE401" s="83">
        <f>DP401</f>
        <v>-1.021450459652707</v>
      </c>
      <c r="FF401" s="83">
        <f>DP401</f>
        <v>-1.021450459652707</v>
      </c>
      <c r="FG401" s="83">
        <f>DU401</f>
        <v>1.7980991523246852</v>
      </c>
      <c r="FH401" s="2">
        <f>EW401/DE401*1000</f>
        <v>0.25654181631605949</v>
      </c>
      <c r="FI401" s="2">
        <f>EX401/CM401*1000</f>
        <v>1.0542962572482868</v>
      </c>
      <c r="FJ401" s="2"/>
      <c r="FK401" s="3">
        <f>EE401</f>
        <v>7</v>
      </c>
    </row>
    <row r="402" spans="1:167" ht="12" customHeight="1" x14ac:dyDescent="0.25">
      <c r="A402" s="2">
        <v>3</v>
      </c>
      <c r="B402" s="10" t="s">
        <v>148</v>
      </c>
      <c r="C402" s="197">
        <v>25120</v>
      </c>
      <c r="D402" s="10"/>
      <c r="E402" s="2" t="s">
        <v>581</v>
      </c>
      <c r="F402" s="33"/>
      <c r="G402" s="33"/>
      <c r="H402" s="33"/>
      <c r="I402" s="33"/>
      <c r="J402" s="33"/>
      <c r="K402" s="33"/>
      <c r="L402" s="33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61"/>
      <c r="X402" s="45"/>
      <c r="Y402" s="3">
        <v>6</v>
      </c>
      <c r="Z402" s="147">
        <v>5</v>
      </c>
      <c r="AA402" s="3">
        <f>SUM(Y402:Z402)</f>
        <v>11</v>
      </c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188">
        <f>AV402</f>
        <v>0</v>
      </c>
      <c r="BB402" s="2">
        <f>AW402</f>
        <v>0</v>
      </c>
      <c r="BC402" s="2">
        <f>AX402</f>
        <v>0</v>
      </c>
      <c r="BD402" s="147">
        <f>AY402</f>
        <v>0</v>
      </c>
      <c r="BE402" s="3">
        <f>EK402</f>
        <v>0.45662100456621002</v>
      </c>
      <c r="BF402" s="188">
        <f>BA402/CV402*1000</f>
        <v>0</v>
      </c>
      <c r="BG402" s="2">
        <f>BB402/CV402*1000</f>
        <v>0</v>
      </c>
      <c r="BH402" s="2">
        <f>BC402/CV402*1000</f>
        <v>0</v>
      </c>
      <c r="BI402" s="147">
        <f>BD402/CV402*1000</f>
        <v>0</v>
      </c>
      <c r="BJ402" s="3"/>
      <c r="BK402" s="21">
        <v>8390</v>
      </c>
      <c r="BL402" s="3">
        <v>8387</v>
      </c>
      <c r="BM402" s="2">
        <v>3</v>
      </c>
      <c r="BN402" s="2">
        <v>3</v>
      </c>
      <c r="BO402" s="45"/>
      <c r="BP402" s="2">
        <f>BN402+BO402</f>
        <v>3</v>
      </c>
      <c r="BQ402" s="2">
        <f>BM402/BL402*1000</f>
        <v>0.35769643495886488</v>
      </c>
      <c r="BR402" s="2">
        <f>BP402/BL402*1000</f>
        <v>0.35769643495886488</v>
      </c>
      <c r="BS402" s="2"/>
      <c r="BT402" s="7">
        <v>8475</v>
      </c>
      <c r="BU402" s="3">
        <v>8470</v>
      </c>
      <c r="BV402" s="2">
        <f>BT402-BU402</f>
        <v>5</v>
      </c>
      <c r="BW402" s="2">
        <v>5</v>
      </c>
      <c r="BX402" s="61"/>
      <c r="BY402" s="2">
        <f>BW402+BX402</f>
        <v>5</v>
      </c>
      <c r="BZ402" s="2">
        <f>BV402/BU402*1000</f>
        <v>0.59031877213695394</v>
      </c>
      <c r="CA402" s="2">
        <f>BY402/BU402*1000</f>
        <v>0.59031877213695394</v>
      </c>
      <c r="CB402" s="2"/>
      <c r="CC402" s="105">
        <v>8630</v>
      </c>
      <c r="CD402" s="3">
        <v>8625</v>
      </c>
      <c r="CE402" s="2">
        <f>CC402-CD402</f>
        <v>5</v>
      </c>
      <c r="CF402" s="2">
        <v>5</v>
      </c>
      <c r="CG402" s="61"/>
      <c r="CH402" s="2">
        <f>CF402+CG402</f>
        <v>5</v>
      </c>
      <c r="CI402" s="2">
        <f>CE402/CD402*1000</f>
        <v>0.57971014492753625</v>
      </c>
      <c r="CJ402" s="2">
        <f>CH402/CD402*1000</f>
        <v>0.57971014492753625</v>
      </c>
      <c r="CK402" s="2"/>
      <c r="CL402" s="105">
        <v>8713</v>
      </c>
      <c r="CM402" s="3">
        <v>8716</v>
      </c>
      <c r="CN402" s="2">
        <f>CL402-CM402</f>
        <v>-3</v>
      </c>
      <c r="CO402" s="2">
        <f>CN402</f>
        <v>-3</v>
      </c>
      <c r="CP402" s="61"/>
      <c r="CQ402" s="2">
        <f>CO402+CP402</f>
        <v>-3</v>
      </c>
      <c r="CR402" s="2">
        <f>CN402/CM402*1000</f>
        <v>-0.34419458467186781</v>
      </c>
      <c r="CS402" s="2">
        <f>CQ402/CM402*1000</f>
        <v>-0.34419458467186781</v>
      </c>
      <c r="CT402" s="2"/>
      <c r="CU402" s="132">
        <v>8764</v>
      </c>
      <c r="CV402" s="3">
        <v>8760</v>
      </c>
      <c r="CW402" s="2">
        <f>CU402-CV402</f>
        <v>4</v>
      </c>
      <c r="CX402" s="2">
        <f>CW402</f>
        <v>4</v>
      </c>
      <c r="CY402" s="61"/>
      <c r="CZ402" s="2">
        <f>CX402+CY402</f>
        <v>4</v>
      </c>
      <c r="DA402" s="2">
        <f>CW402/CV402*1000</f>
        <v>0.45662100456621002</v>
      </c>
      <c r="DB402" s="2">
        <f>CZ402/CV402*1000</f>
        <v>0.45662100456621002</v>
      </c>
      <c r="DC402" s="2"/>
      <c r="DD402" s="132">
        <v>8866</v>
      </c>
      <c r="DE402" s="3">
        <v>8870</v>
      </c>
      <c r="DF402" s="2">
        <f>DD402-DE402</f>
        <v>-4</v>
      </c>
      <c r="DG402" s="2">
        <f>DF402</f>
        <v>-4</v>
      </c>
      <c r="DH402" s="61"/>
      <c r="DI402" s="2">
        <f>DG402+DH402</f>
        <v>-4</v>
      </c>
      <c r="DJ402" s="2">
        <f>DF402/DE402*1000</f>
        <v>-0.45095828635851182</v>
      </c>
      <c r="DK402" s="2">
        <f>DI402/DE402*1000</f>
        <v>-0.45095828635851182</v>
      </c>
      <c r="DL402" s="2"/>
      <c r="DM402" s="132">
        <v>8860</v>
      </c>
      <c r="DN402" s="2">
        <v>8856</v>
      </c>
      <c r="DO402" s="3">
        <f>DM402-DN402</f>
        <v>4</v>
      </c>
      <c r="DP402" s="3">
        <f>DO402/DN402*1000</f>
        <v>0.45167118337850043</v>
      </c>
      <c r="DQ402" s="2"/>
      <c r="DR402" s="132">
        <v>8918</v>
      </c>
      <c r="DS402" s="2">
        <v>8919</v>
      </c>
      <c r="DT402" s="3">
        <f>DR402-DS402</f>
        <v>-1</v>
      </c>
      <c r="DU402" s="3">
        <f>DT402/DS402*1000</f>
        <v>-0.11212019284673169</v>
      </c>
      <c r="DV402" s="2"/>
      <c r="DW402" s="2"/>
      <c r="DX402" s="77">
        <f>BP402</f>
        <v>3</v>
      </c>
      <c r="DY402" s="83">
        <f>BY402</f>
        <v>5</v>
      </c>
      <c r="DZ402" s="83">
        <f>CH402</f>
        <v>5</v>
      </c>
      <c r="EA402" s="81">
        <f>CQ402</f>
        <v>-3</v>
      </c>
      <c r="EB402" s="81">
        <f>CZ402</f>
        <v>4</v>
      </c>
      <c r="EC402" s="81">
        <f>DI402</f>
        <v>-4</v>
      </c>
      <c r="ED402" s="81">
        <f>DO402</f>
        <v>4</v>
      </c>
      <c r="EE402" s="81">
        <f>DT402</f>
        <v>-1</v>
      </c>
      <c r="EF402" s="2"/>
      <c r="EG402" s="77">
        <f>DX402/BL402*1000</f>
        <v>0.35769643495886488</v>
      </c>
      <c r="EH402" s="83">
        <f>DY402/BU402*1000</f>
        <v>0.59031877213695394</v>
      </c>
      <c r="EI402" s="83">
        <f>DZ402/CD402*1000</f>
        <v>0.57971014492753625</v>
      </c>
      <c r="EJ402" s="81">
        <f>EA402/CM402*1000</f>
        <v>-0.34419458467186781</v>
      </c>
      <c r="EK402" s="81">
        <f>EB402/CV402*1000</f>
        <v>0.45662100456621002</v>
      </c>
      <c r="EL402" s="81">
        <f>EC402/DN402*1000</f>
        <v>-0.45167118337850043</v>
      </c>
      <c r="EM402" s="81">
        <f>ED402/DN402*1000</f>
        <v>0.45167118337850043</v>
      </c>
      <c r="EN402" s="81">
        <f>EE402/DS402*1000</f>
        <v>-0.11212019284673169</v>
      </c>
      <c r="EO402" s="2"/>
      <c r="EP402" s="83">
        <f>DY402-DX402</f>
        <v>2</v>
      </c>
      <c r="EQ402" s="83">
        <f>DZ402-DY402</f>
        <v>0</v>
      </c>
      <c r="ER402" s="83">
        <f>EA402-DZ402</f>
        <v>-8</v>
      </c>
      <c r="ES402" s="83">
        <f>EB402-EA402</f>
        <v>7</v>
      </c>
      <c r="ET402" s="83">
        <f>EC402-EB402</f>
        <v>-8</v>
      </c>
      <c r="EU402" s="83">
        <f>ED402-EC402</f>
        <v>8</v>
      </c>
      <c r="EV402" s="83">
        <f>EE402-ED402</f>
        <v>-5</v>
      </c>
      <c r="EW402" s="2">
        <f>EU402+EV402</f>
        <v>3</v>
      </c>
      <c r="EX402" s="2">
        <f>SUM(ES402:EV402)</f>
        <v>2</v>
      </c>
      <c r="EY402" s="54"/>
      <c r="EZ402" s="77">
        <f>BR402</f>
        <v>0.35769643495886488</v>
      </c>
      <c r="FA402" s="83">
        <f>CA402</f>
        <v>0.59031877213695394</v>
      </c>
      <c r="FB402" s="83">
        <f>CJ402</f>
        <v>0.57971014492753625</v>
      </c>
      <c r="FC402" s="81">
        <f>CS402</f>
        <v>-0.34419458467186781</v>
      </c>
      <c r="FD402" s="83">
        <f>DB402</f>
        <v>0.45662100456621002</v>
      </c>
      <c r="FE402" s="83">
        <f>DP402</f>
        <v>0.45167118337850043</v>
      </c>
      <c r="FF402" s="83">
        <f>DP402</f>
        <v>0.45167118337850043</v>
      </c>
      <c r="FG402" s="83">
        <f>DU402</f>
        <v>-0.11212019284673169</v>
      </c>
      <c r="FH402" s="2">
        <f>EW402/DE402*1000</f>
        <v>0.33821871476888388</v>
      </c>
      <c r="FI402" s="2">
        <f>EX402/CM402*1000</f>
        <v>0.2294630564479119</v>
      </c>
      <c r="FJ402" s="2"/>
      <c r="FK402" s="3">
        <f>EE402</f>
        <v>-1</v>
      </c>
    </row>
    <row r="403" spans="1:167" ht="12" customHeight="1" x14ac:dyDescent="0.25">
      <c r="A403" s="2">
        <v>3</v>
      </c>
      <c r="B403" s="10" t="s">
        <v>148</v>
      </c>
      <c r="C403" s="197">
        <v>25121</v>
      </c>
      <c r="D403" s="10"/>
      <c r="E403" s="2" t="s">
        <v>582</v>
      </c>
      <c r="F403" s="33"/>
      <c r="G403" s="33"/>
      <c r="H403" s="33"/>
      <c r="I403" s="33"/>
      <c r="J403" s="33"/>
      <c r="K403" s="33"/>
      <c r="L403" s="33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61"/>
      <c r="X403" s="45"/>
      <c r="Y403" s="3">
        <v>8</v>
      </c>
      <c r="Z403" s="147">
        <v>13</v>
      </c>
      <c r="AA403" s="3">
        <f>SUM(Y403:Z403)</f>
        <v>21</v>
      </c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188">
        <f>AV403</f>
        <v>0</v>
      </c>
      <c r="BB403" s="2">
        <f>AW403</f>
        <v>0</v>
      </c>
      <c r="BC403" s="2">
        <f>AX403</f>
        <v>0</v>
      </c>
      <c r="BD403" s="147">
        <f>AY403</f>
        <v>0</v>
      </c>
      <c r="BE403" s="3">
        <f>EK403</f>
        <v>1.1410459587955626</v>
      </c>
      <c r="BF403" s="188">
        <f>BA403/CV403*1000</f>
        <v>0</v>
      </c>
      <c r="BG403" s="2">
        <f>BB403/CV403*1000</f>
        <v>0</v>
      </c>
      <c r="BH403" s="2">
        <f>BC403/CV403*1000</f>
        <v>0</v>
      </c>
      <c r="BI403" s="147">
        <f>BD403/CV403*1000</f>
        <v>0</v>
      </c>
      <c r="BJ403" s="3"/>
      <c r="BK403" s="21">
        <v>31190</v>
      </c>
      <c r="BL403" s="3">
        <v>31131</v>
      </c>
      <c r="BM403" s="2">
        <v>59</v>
      </c>
      <c r="BN403" s="2">
        <v>59</v>
      </c>
      <c r="BO403" s="45"/>
      <c r="BP403" s="2">
        <f>BN403+BO403</f>
        <v>59</v>
      </c>
      <c r="BQ403" s="2">
        <f>BM403/BL403*1000</f>
        <v>1.8952169862837684</v>
      </c>
      <c r="BR403" s="2">
        <f>BP403/BL403*1000</f>
        <v>1.8952169862837684</v>
      </c>
      <c r="BS403" s="2"/>
      <c r="BT403" s="7">
        <v>31369</v>
      </c>
      <c r="BU403" s="3">
        <v>31319</v>
      </c>
      <c r="BV403" s="2">
        <f>BT403-BU403</f>
        <v>50</v>
      </c>
      <c r="BW403" s="2">
        <v>50</v>
      </c>
      <c r="BX403" s="61"/>
      <c r="BY403" s="2">
        <f>BW403+BX403</f>
        <v>50</v>
      </c>
      <c r="BZ403" s="2">
        <f>BV403/BU403*1000</f>
        <v>1.5964749832370126</v>
      </c>
      <c r="CA403" s="2">
        <f>BY403/BU403*1000</f>
        <v>1.5964749832370126</v>
      </c>
      <c r="CB403" s="2"/>
      <c r="CC403" s="105">
        <v>31266</v>
      </c>
      <c r="CD403" s="3">
        <v>31212</v>
      </c>
      <c r="CE403" s="2">
        <f>CC403-CD403</f>
        <v>54</v>
      </c>
      <c r="CF403" s="2">
        <v>54</v>
      </c>
      <c r="CG403" s="61"/>
      <c r="CH403" s="2">
        <f>CF403+CG403</f>
        <v>54</v>
      </c>
      <c r="CI403" s="2">
        <f>CE403/CD403*1000</f>
        <v>1.7301038062283738</v>
      </c>
      <c r="CJ403" s="2">
        <f>CH403/CD403*1000</f>
        <v>1.7301038062283738</v>
      </c>
      <c r="CK403" s="2"/>
      <c r="CL403" s="105">
        <v>31267</v>
      </c>
      <c r="CM403" s="3">
        <v>31221</v>
      </c>
      <c r="CN403" s="2">
        <f>CL403-CM403</f>
        <v>46</v>
      </c>
      <c r="CO403" s="2">
        <f>CN403</f>
        <v>46</v>
      </c>
      <c r="CP403" s="61"/>
      <c r="CQ403" s="2">
        <f>CO403+CP403</f>
        <v>46</v>
      </c>
      <c r="CR403" s="2">
        <f>CN403/CM403*1000</f>
        <v>1.4733672848403319</v>
      </c>
      <c r="CS403" s="2">
        <f>CQ403/CM403*1000</f>
        <v>1.4733672848403319</v>
      </c>
      <c r="CT403" s="2"/>
      <c r="CU403" s="132">
        <v>31586</v>
      </c>
      <c r="CV403" s="3">
        <v>31550</v>
      </c>
      <c r="CW403" s="2">
        <f>CU403-CV403</f>
        <v>36</v>
      </c>
      <c r="CX403" s="2">
        <f>CW403</f>
        <v>36</v>
      </c>
      <c r="CY403" s="61"/>
      <c r="CZ403" s="2">
        <f>CX403+CY403</f>
        <v>36</v>
      </c>
      <c r="DA403" s="2">
        <f>CW403/CV403*1000</f>
        <v>1.1410459587955626</v>
      </c>
      <c r="DB403" s="2">
        <f>CZ403/CV403*1000</f>
        <v>1.1410459587955626</v>
      </c>
      <c r="DC403" s="2"/>
      <c r="DD403" s="132">
        <v>31549</v>
      </c>
      <c r="DE403" s="3">
        <v>31501</v>
      </c>
      <c r="DF403" s="2">
        <f>DD403-DE403</f>
        <v>48</v>
      </c>
      <c r="DG403" s="2">
        <f>DF403</f>
        <v>48</v>
      </c>
      <c r="DH403" s="61"/>
      <c r="DI403" s="2">
        <f>DG403+DH403</f>
        <v>48</v>
      </c>
      <c r="DJ403" s="2">
        <f>DF403/DE403*1000</f>
        <v>1.5237611504396684</v>
      </c>
      <c r="DK403" s="2">
        <f>DI403/DE403*1000</f>
        <v>1.5237611504396684</v>
      </c>
      <c r="DL403" s="2"/>
      <c r="DM403" s="132">
        <v>31388</v>
      </c>
      <c r="DN403" s="2">
        <v>31347</v>
      </c>
      <c r="DO403" s="3">
        <f>DM403-DN403</f>
        <v>41</v>
      </c>
      <c r="DP403" s="3">
        <f>DO403/DN403*1000</f>
        <v>1.3079401537627204</v>
      </c>
      <c r="DQ403" s="2"/>
      <c r="DR403" s="132">
        <v>31473</v>
      </c>
      <c r="DS403" s="2">
        <v>31421</v>
      </c>
      <c r="DT403" s="3">
        <f>DR403-DS403</f>
        <v>52</v>
      </c>
      <c r="DU403" s="3">
        <f>DT403/DS403*1000</f>
        <v>1.6549441456350846</v>
      </c>
      <c r="DV403" s="2"/>
      <c r="DW403" s="2"/>
      <c r="DX403" s="77">
        <f>BP403</f>
        <v>59</v>
      </c>
      <c r="DY403" s="83">
        <f>BY403</f>
        <v>50</v>
      </c>
      <c r="DZ403" s="83">
        <f>CH403</f>
        <v>54</v>
      </c>
      <c r="EA403" s="81">
        <f>CQ403</f>
        <v>46</v>
      </c>
      <c r="EB403" s="81">
        <f>CZ403</f>
        <v>36</v>
      </c>
      <c r="EC403" s="81">
        <f>DI403</f>
        <v>48</v>
      </c>
      <c r="ED403" s="81">
        <f>DO403</f>
        <v>41</v>
      </c>
      <c r="EE403" s="81">
        <f>DT403</f>
        <v>52</v>
      </c>
      <c r="EF403" s="2"/>
      <c r="EG403" s="77">
        <f>DX403/BL403*1000</f>
        <v>1.8952169862837684</v>
      </c>
      <c r="EH403" s="83">
        <f>DY403/BU403*1000</f>
        <v>1.5964749832370126</v>
      </c>
      <c r="EI403" s="83">
        <f>DZ403/CD403*1000</f>
        <v>1.7301038062283738</v>
      </c>
      <c r="EJ403" s="81">
        <f>EA403/CM403*1000</f>
        <v>1.4733672848403319</v>
      </c>
      <c r="EK403" s="81">
        <f>EB403/CV403*1000</f>
        <v>1.1410459587955626</v>
      </c>
      <c r="EL403" s="81">
        <f>EC403/DN403*1000</f>
        <v>1.5312470092831849</v>
      </c>
      <c r="EM403" s="81">
        <f>ED403/DN403*1000</f>
        <v>1.3079401537627204</v>
      </c>
      <c r="EN403" s="81">
        <f>EE403/DS403*1000</f>
        <v>1.6549441456350846</v>
      </c>
      <c r="EO403" s="2"/>
      <c r="EP403" s="83">
        <f>DY403-DX403</f>
        <v>-9</v>
      </c>
      <c r="EQ403" s="83">
        <f>DZ403-DY403</f>
        <v>4</v>
      </c>
      <c r="ER403" s="83">
        <f>EA403-DZ403</f>
        <v>-8</v>
      </c>
      <c r="ES403" s="83">
        <f>EB403-EA403</f>
        <v>-10</v>
      </c>
      <c r="ET403" s="83">
        <f>EC403-EB403</f>
        <v>12</v>
      </c>
      <c r="EU403" s="83">
        <f>ED403-EC403</f>
        <v>-7</v>
      </c>
      <c r="EV403" s="83">
        <f>EE403-ED403</f>
        <v>11</v>
      </c>
      <c r="EW403" s="2">
        <f>EU403+EV403</f>
        <v>4</v>
      </c>
      <c r="EX403" s="2">
        <f>SUM(ES403:EV403)</f>
        <v>6</v>
      </c>
      <c r="EY403" s="54"/>
      <c r="EZ403" s="77">
        <f>BR403</f>
        <v>1.8952169862837684</v>
      </c>
      <c r="FA403" s="83">
        <f>CA403</f>
        <v>1.5964749832370126</v>
      </c>
      <c r="FB403" s="83">
        <f>CJ403</f>
        <v>1.7301038062283738</v>
      </c>
      <c r="FC403" s="81">
        <f>CS403</f>
        <v>1.4733672848403319</v>
      </c>
      <c r="FD403" s="83">
        <f>DB403</f>
        <v>1.1410459587955626</v>
      </c>
      <c r="FE403" s="83">
        <f>DP403</f>
        <v>1.3079401537627204</v>
      </c>
      <c r="FF403" s="83">
        <f>DP403</f>
        <v>1.3079401537627204</v>
      </c>
      <c r="FG403" s="83">
        <f>DU403</f>
        <v>1.6549441456350846</v>
      </c>
      <c r="FH403" s="2">
        <f>EW403/DE403*1000</f>
        <v>0.12698009586997236</v>
      </c>
      <c r="FI403" s="2">
        <f>EX403/CM403*1000</f>
        <v>0.19217834150091284</v>
      </c>
      <c r="FJ403" s="2"/>
      <c r="FK403" s="3">
        <f>EE403</f>
        <v>52</v>
      </c>
    </row>
    <row r="404" spans="1:167" ht="12" customHeight="1" x14ac:dyDescent="0.25">
      <c r="A404" s="2">
        <v>1</v>
      </c>
      <c r="B404" s="10" t="s">
        <v>150</v>
      </c>
      <c r="C404" s="197">
        <v>45035</v>
      </c>
      <c r="D404" s="10"/>
      <c r="E404" s="2" t="s">
        <v>583</v>
      </c>
      <c r="F404" s="33"/>
      <c r="G404" s="33"/>
      <c r="H404" s="33"/>
      <c r="I404" s="33"/>
      <c r="J404" s="33"/>
      <c r="K404" s="33"/>
      <c r="L404" s="33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61"/>
      <c r="X404" s="45"/>
      <c r="Y404" s="3">
        <v>15</v>
      </c>
      <c r="Z404" s="147">
        <v>11</v>
      </c>
      <c r="AA404" s="3">
        <f>SUM(Y404:Z404)</f>
        <v>26</v>
      </c>
      <c r="AB404" s="184"/>
      <c r="AC404" s="184" t="s">
        <v>694</v>
      </c>
      <c r="AD404" s="184"/>
      <c r="AE404" s="184"/>
      <c r="AF404" s="184"/>
      <c r="AG404" s="184"/>
      <c r="AH404" s="184"/>
      <c r="AI404" s="184"/>
      <c r="AJ404" s="184"/>
      <c r="AK404" s="184">
        <v>15</v>
      </c>
      <c r="AL404" s="184" t="s">
        <v>694</v>
      </c>
      <c r="AM404" s="184" t="s">
        <v>694</v>
      </c>
      <c r="AN404" s="184" t="s">
        <v>694</v>
      </c>
      <c r="AO404" s="184"/>
      <c r="AP404" s="184" t="s">
        <v>694</v>
      </c>
      <c r="AQ404" s="184"/>
      <c r="AR404" s="184"/>
      <c r="AS404" s="184" t="s">
        <v>694</v>
      </c>
      <c r="AT404" s="184" t="s">
        <v>694</v>
      </c>
      <c r="AU404" s="3">
        <f>SUM(AB404:AT404)</f>
        <v>15</v>
      </c>
      <c r="AV404" s="184">
        <f>SUM(AB404:AJ404)</f>
        <v>0</v>
      </c>
      <c r="AW404" s="184">
        <f>SUM(AK404:AL404)</f>
        <v>15</v>
      </c>
      <c r="AX404" s="184">
        <f>SUM(AM404:AT404)</f>
        <v>0</v>
      </c>
      <c r="AY404" s="3">
        <f>SUM(AV404:AX404)</f>
        <v>15</v>
      </c>
      <c r="AZ404" s="3"/>
      <c r="BA404" s="2">
        <f>AV404</f>
        <v>0</v>
      </c>
      <c r="BB404" s="2">
        <f>AW404</f>
        <v>15</v>
      </c>
      <c r="BC404" s="2">
        <f>AX404</f>
        <v>0</v>
      </c>
      <c r="BD404" s="3">
        <f>AY404</f>
        <v>15</v>
      </c>
      <c r="BE404" s="3">
        <f>EK404</f>
        <v>2.5186476799380024</v>
      </c>
      <c r="BF404" s="2">
        <f>BA404/CV404*1000</f>
        <v>0</v>
      </c>
      <c r="BG404" s="2">
        <f>BB404/CV404*1000</f>
        <v>0.48435532306500051</v>
      </c>
      <c r="BH404" s="2">
        <f>BC404/CV404*1000</f>
        <v>0</v>
      </c>
      <c r="BI404" s="3">
        <f>BD404/CV404*1000</f>
        <v>0.48435532306500051</v>
      </c>
      <c r="BJ404" s="3"/>
      <c r="BK404" s="21">
        <v>30318</v>
      </c>
      <c r="BL404" s="3">
        <v>30238</v>
      </c>
      <c r="BM404" s="2">
        <v>80</v>
      </c>
      <c r="BN404" s="2">
        <v>80</v>
      </c>
      <c r="BO404" s="45"/>
      <c r="BP404" s="2">
        <f>BN404+BO404</f>
        <v>80</v>
      </c>
      <c r="BQ404" s="2">
        <f>BM404/BL404*1000</f>
        <v>2.6456776241814932</v>
      </c>
      <c r="BR404" s="2">
        <f>BP404/BL404*1000</f>
        <v>2.6456776241814932</v>
      </c>
      <c r="BS404" s="2"/>
      <c r="BT404" s="7">
        <v>30489</v>
      </c>
      <c r="BU404" s="3">
        <v>30399</v>
      </c>
      <c r="BV404" s="2">
        <f>BT404-BU404</f>
        <v>90</v>
      </c>
      <c r="BW404" s="2">
        <v>90</v>
      </c>
      <c r="BX404" s="61"/>
      <c r="BY404" s="2">
        <f>BW404+BX404</f>
        <v>90</v>
      </c>
      <c r="BZ404" s="2">
        <f>BV404/BU404*1000</f>
        <v>2.9606237047271291</v>
      </c>
      <c r="CA404" s="2">
        <f>BY404/BU404*1000</f>
        <v>2.9606237047271291</v>
      </c>
      <c r="CB404" s="2"/>
      <c r="CC404" s="105">
        <v>30711</v>
      </c>
      <c r="CD404" s="3">
        <v>30617</v>
      </c>
      <c r="CE404" s="2">
        <f>CC404-CD404</f>
        <v>94</v>
      </c>
      <c r="CF404" s="2">
        <v>94</v>
      </c>
      <c r="CG404" s="61"/>
      <c r="CH404" s="2">
        <f>CF404+CG404</f>
        <v>94</v>
      </c>
      <c r="CI404" s="2">
        <f>CE404/CD404*1000</f>
        <v>3.0701897638566811</v>
      </c>
      <c r="CJ404" s="2">
        <f>CH404/CD404*1000</f>
        <v>3.0701897638566811</v>
      </c>
      <c r="CK404" s="2"/>
      <c r="CL404" s="105">
        <v>30819</v>
      </c>
      <c r="CM404" s="3">
        <v>30754</v>
      </c>
      <c r="CN404" s="2">
        <f>CL404-CM404</f>
        <v>65</v>
      </c>
      <c r="CO404" s="2">
        <f>CN404</f>
        <v>65</v>
      </c>
      <c r="CP404" s="61"/>
      <c r="CQ404" s="2">
        <f>CO404+CP404</f>
        <v>65</v>
      </c>
      <c r="CR404" s="2">
        <f>CN404/CM404*1000</f>
        <v>2.1135462053716587</v>
      </c>
      <c r="CS404" s="2">
        <f>CQ404/CM404*1000</f>
        <v>2.1135462053716587</v>
      </c>
      <c r="CT404" s="2"/>
      <c r="CU404" s="132">
        <v>31047</v>
      </c>
      <c r="CV404" s="3">
        <v>30969</v>
      </c>
      <c r="CW404" s="2">
        <f>CU404-CV404</f>
        <v>78</v>
      </c>
      <c r="CX404" s="2">
        <f>CW404</f>
        <v>78</v>
      </c>
      <c r="CY404" s="61"/>
      <c r="CZ404" s="2">
        <f>CX404+CY404</f>
        <v>78</v>
      </c>
      <c r="DA404" s="2">
        <f>CW404/CV404*1000</f>
        <v>2.5186476799380024</v>
      </c>
      <c r="DB404" s="2">
        <f>CZ404/CV404*1000</f>
        <v>2.5186476799380024</v>
      </c>
      <c r="DC404" s="2"/>
      <c r="DD404" s="132">
        <v>31026</v>
      </c>
      <c r="DE404" s="3">
        <v>30963</v>
      </c>
      <c r="DF404" s="2">
        <f>DD404-DE404</f>
        <v>63</v>
      </c>
      <c r="DG404" s="2">
        <f>DF404</f>
        <v>63</v>
      </c>
      <c r="DH404" s="61"/>
      <c r="DI404" s="2">
        <f>DG404+DH404</f>
        <v>63</v>
      </c>
      <c r="DJ404" s="2">
        <f>DF404/DE404*1000</f>
        <v>2.0346865613797114</v>
      </c>
      <c r="DK404" s="2">
        <f>DI404/DE404*1000</f>
        <v>2.0346865613797114</v>
      </c>
      <c r="DL404" s="2"/>
      <c r="DM404" s="132">
        <v>31165</v>
      </c>
      <c r="DN404" s="2">
        <v>31118</v>
      </c>
      <c r="DO404" s="3">
        <f>DM404-DN404</f>
        <v>47</v>
      </c>
      <c r="DP404" s="3">
        <f>DO404/DN404*1000</f>
        <v>1.5103798444630117</v>
      </c>
      <c r="DQ404" s="2"/>
      <c r="DR404" s="132">
        <v>31378</v>
      </c>
      <c r="DS404" s="2">
        <v>31331</v>
      </c>
      <c r="DT404" s="3">
        <f>DR404-DS404</f>
        <v>47</v>
      </c>
      <c r="DU404" s="3">
        <f>DT404/DS404*1000</f>
        <v>1.5001117104465225</v>
      </c>
      <c r="DV404" s="2"/>
      <c r="DW404" s="2"/>
      <c r="DX404" s="77">
        <f>BP404</f>
        <v>80</v>
      </c>
      <c r="DY404" s="83">
        <f>BY404</f>
        <v>90</v>
      </c>
      <c r="DZ404" s="83">
        <f>CH404</f>
        <v>94</v>
      </c>
      <c r="EA404" s="81">
        <f>CQ404</f>
        <v>65</v>
      </c>
      <c r="EB404" s="81">
        <f>CZ404</f>
        <v>78</v>
      </c>
      <c r="EC404" s="81">
        <f>DI404</f>
        <v>63</v>
      </c>
      <c r="ED404" s="81">
        <f>DO404</f>
        <v>47</v>
      </c>
      <c r="EE404" s="81">
        <f>DT404</f>
        <v>47</v>
      </c>
      <c r="EF404" s="2"/>
      <c r="EG404" s="77">
        <f>DX404/BL404*1000</f>
        <v>2.6456776241814932</v>
      </c>
      <c r="EH404" s="83">
        <f>DY404/BU404*1000</f>
        <v>2.9606237047271291</v>
      </c>
      <c r="EI404" s="83">
        <f>DZ404/CD404*1000</f>
        <v>3.0701897638566811</v>
      </c>
      <c r="EJ404" s="81">
        <f>EA404/CM404*1000</f>
        <v>2.1135462053716587</v>
      </c>
      <c r="EK404" s="81">
        <f>EB404/CV404*1000</f>
        <v>2.5186476799380024</v>
      </c>
      <c r="EL404" s="81">
        <f>EC404/DN404*1000</f>
        <v>2.0245517064078671</v>
      </c>
      <c r="EM404" s="81">
        <f>ED404/DN404*1000</f>
        <v>1.5103798444630117</v>
      </c>
      <c r="EN404" s="81">
        <f>EE404/DS404*1000</f>
        <v>1.5001117104465225</v>
      </c>
      <c r="EO404" s="2"/>
      <c r="EP404" s="83">
        <f>DY404-DX404</f>
        <v>10</v>
      </c>
      <c r="EQ404" s="83">
        <f>DZ404-DY404</f>
        <v>4</v>
      </c>
      <c r="ER404" s="83">
        <f>EA404-DZ404</f>
        <v>-29</v>
      </c>
      <c r="ES404" s="83">
        <f>EB404-EA404</f>
        <v>13</v>
      </c>
      <c r="ET404" s="83">
        <f>EC404-EB404</f>
        <v>-15</v>
      </c>
      <c r="EU404" s="83">
        <f>ED404-EC404</f>
        <v>-16</v>
      </c>
      <c r="EV404" s="83">
        <f>EE404-ED404</f>
        <v>0</v>
      </c>
      <c r="EW404" s="2">
        <f>EU404+EV404</f>
        <v>-16</v>
      </c>
      <c r="EX404" s="2">
        <f>SUM(ES404:EV404)</f>
        <v>-18</v>
      </c>
      <c r="EY404" s="54"/>
      <c r="EZ404" s="77">
        <f>BR404</f>
        <v>2.6456776241814932</v>
      </c>
      <c r="FA404" s="83">
        <f>CA404</f>
        <v>2.9606237047271291</v>
      </c>
      <c r="FB404" s="83">
        <f>CJ404</f>
        <v>3.0701897638566811</v>
      </c>
      <c r="FC404" s="81">
        <f>CS404</f>
        <v>2.1135462053716587</v>
      </c>
      <c r="FD404" s="83">
        <f>DB404</f>
        <v>2.5186476799380024</v>
      </c>
      <c r="FE404" s="83">
        <f>DP404</f>
        <v>1.5103798444630117</v>
      </c>
      <c r="FF404" s="83">
        <f>DP404</f>
        <v>1.5103798444630117</v>
      </c>
      <c r="FG404" s="83">
        <f>DU404</f>
        <v>1.5001117104465225</v>
      </c>
      <c r="FH404" s="2">
        <f>EW404/DE404*1000</f>
        <v>-0.51674579336627591</v>
      </c>
      <c r="FI404" s="2">
        <f>EX404/CM404*1000</f>
        <v>-0.58528971841061328</v>
      </c>
      <c r="FJ404" s="2"/>
      <c r="FK404" s="3">
        <f>EE404</f>
        <v>47</v>
      </c>
    </row>
    <row r="405" spans="1:167" ht="12" customHeight="1" x14ac:dyDescent="0.25">
      <c r="A405" s="2">
        <v>1</v>
      </c>
      <c r="B405" s="10" t="s">
        <v>149</v>
      </c>
      <c r="C405" s="197">
        <v>35014</v>
      </c>
      <c r="D405" s="10"/>
      <c r="E405" s="2" t="s">
        <v>584</v>
      </c>
      <c r="F405" s="33"/>
      <c r="G405" s="33"/>
      <c r="H405" s="33"/>
      <c r="I405" s="33"/>
      <c r="J405" s="33"/>
      <c r="K405" s="33"/>
      <c r="L405" s="33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61"/>
      <c r="X405" s="45"/>
      <c r="Y405" s="3">
        <v>10</v>
      </c>
      <c r="Z405" s="147">
        <v>6</v>
      </c>
      <c r="AA405" s="3">
        <f>SUM(Y405:Z405)</f>
        <v>16</v>
      </c>
      <c r="AB405" s="184"/>
      <c r="AC405" s="184"/>
      <c r="AD405" s="184"/>
      <c r="AE405" s="184"/>
      <c r="AF405" s="184"/>
      <c r="AG405" s="184"/>
      <c r="AH405" s="184"/>
      <c r="AI405" s="184"/>
      <c r="AJ405" s="184"/>
      <c r="AK405" s="184">
        <v>10</v>
      </c>
      <c r="AL405" s="184"/>
      <c r="AM405" s="184"/>
      <c r="AN405" s="184"/>
      <c r="AO405" s="184"/>
      <c r="AP405" s="184"/>
      <c r="AQ405" s="184"/>
      <c r="AR405" s="184"/>
      <c r="AS405" s="184"/>
      <c r="AT405" s="184"/>
      <c r="AU405" s="3">
        <f>SUM(AB405:AT405)</f>
        <v>10</v>
      </c>
      <c r="AV405" s="184">
        <f>SUM(AB405:AJ405)</f>
        <v>0</v>
      </c>
      <c r="AW405" s="184">
        <f>SUM(AK405:AL405)</f>
        <v>10</v>
      </c>
      <c r="AX405" s="184">
        <f>SUM(AM405:AT405)</f>
        <v>0</v>
      </c>
      <c r="AY405" s="3">
        <f>SUM(AV405:AX405)</f>
        <v>10</v>
      </c>
      <c r="AZ405" s="3"/>
      <c r="BA405" s="2">
        <f>AV405</f>
        <v>0</v>
      </c>
      <c r="BB405" s="2">
        <f>AW405</f>
        <v>10</v>
      </c>
      <c r="BC405" s="2">
        <f>AX405</f>
        <v>0</v>
      </c>
      <c r="BD405" s="3">
        <f>AY405</f>
        <v>10</v>
      </c>
      <c r="BE405" s="3">
        <f>EK405</f>
        <v>1.8330817338796634</v>
      </c>
      <c r="BF405" s="2">
        <f>BA405/CV405*1000</f>
        <v>0</v>
      </c>
      <c r="BG405" s="2">
        <f>BB405/CV405*1000</f>
        <v>1.0782833728703904</v>
      </c>
      <c r="BH405" s="2">
        <f>BC405/CV405*1000</f>
        <v>0</v>
      </c>
      <c r="BI405" s="3">
        <f>BD405/CV405*1000</f>
        <v>1.0782833728703904</v>
      </c>
      <c r="BJ405" s="3"/>
      <c r="BK405" s="21">
        <v>9131</v>
      </c>
      <c r="BL405" s="3">
        <v>9113</v>
      </c>
      <c r="BM405" s="2">
        <v>18</v>
      </c>
      <c r="BN405" s="2">
        <v>18</v>
      </c>
      <c r="BO405" s="45"/>
      <c r="BP405" s="2">
        <f>BN405+BO405</f>
        <v>18</v>
      </c>
      <c r="BQ405" s="2">
        <f>BM405/BL405*1000</f>
        <v>1.975200263360035</v>
      </c>
      <c r="BR405" s="2">
        <f>BP405/BL405*1000</f>
        <v>1.975200263360035</v>
      </c>
      <c r="BS405" s="2"/>
      <c r="BT405" s="7">
        <v>9112</v>
      </c>
      <c r="BU405" s="3">
        <v>9091</v>
      </c>
      <c r="BV405" s="2">
        <f>BT405-BU405</f>
        <v>21</v>
      </c>
      <c r="BW405" s="2">
        <v>21</v>
      </c>
      <c r="BX405" s="61"/>
      <c r="BY405" s="2">
        <f>BW405+BX405</f>
        <v>21</v>
      </c>
      <c r="BZ405" s="2">
        <f>BV405/BU405*1000</f>
        <v>2.309976900230998</v>
      </c>
      <c r="CA405" s="2">
        <f>BY405/BU405*1000</f>
        <v>2.309976900230998</v>
      </c>
      <c r="CB405" s="2"/>
      <c r="CC405" s="105">
        <v>9230</v>
      </c>
      <c r="CD405" s="3">
        <v>9219</v>
      </c>
      <c r="CE405" s="2">
        <f>CC405-CD405</f>
        <v>11</v>
      </c>
      <c r="CF405" s="2">
        <v>11</v>
      </c>
      <c r="CG405" s="61"/>
      <c r="CH405" s="2">
        <f>CF405+CG405</f>
        <v>11</v>
      </c>
      <c r="CI405" s="2">
        <f>CE405/CD405*1000</f>
        <v>1.1931879813428787</v>
      </c>
      <c r="CJ405" s="2">
        <f>CH405/CD405*1000</f>
        <v>1.1931879813428787</v>
      </c>
      <c r="CK405" s="2"/>
      <c r="CL405" s="105">
        <v>9225</v>
      </c>
      <c r="CM405" s="3">
        <v>9221</v>
      </c>
      <c r="CN405" s="2">
        <f>CL405-CM405</f>
        <v>4</v>
      </c>
      <c r="CO405" s="2">
        <f>CN405</f>
        <v>4</v>
      </c>
      <c r="CP405" s="61"/>
      <c r="CQ405" s="2">
        <f>CO405+CP405</f>
        <v>4</v>
      </c>
      <c r="CR405" s="2">
        <f>CN405/CM405*1000</f>
        <v>0.43379243032209092</v>
      </c>
      <c r="CS405" s="2">
        <f>CQ405/CM405*1000</f>
        <v>0.43379243032209092</v>
      </c>
      <c r="CT405" s="2"/>
      <c r="CU405" s="132">
        <v>9291</v>
      </c>
      <c r="CV405" s="3">
        <v>9274</v>
      </c>
      <c r="CW405" s="2">
        <f>CU405-CV405</f>
        <v>17</v>
      </c>
      <c r="CX405" s="2">
        <f>CW405</f>
        <v>17</v>
      </c>
      <c r="CY405" s="61"/>
      <c r="CZ405" s="2">
        <f>CX405+CY405</f>
        <v>17</v>
      </c>
      <c r="DA405" s="2">
        <f>CW405/CV405*1000</f>
        <v>1.8330817338796634</v>
      </c>
      <c r="DB405" s="2">
        <f>CZ405/CV405*1000</f>
        <v>1.8330817338796634</v>
      </c>
      <c r="DC405" s="2"/>
      <c r="DD405" s="132">
        <v>9337</v>
      </c>
      <c r="DE405" s="3">
        <v>9325</v>
      </c>
      <c r="DF405" s="2">
        <f>DD405-DE405</f>
        <v>12</v>
      </c>
      <c r="DG405" s="2">
        <f>DF405</f>
        <v>12</v>
      </c>
      <c r="DH405" s="61"/>
      <c r="DI405" s="2">
        <f>DG405+DH405</f>
        <v>12</v>
      </c>
      <c r="DJ405" s="2">
        <f>DF405/DE405*1000</f>
        <v>1.2868632707774799</v>
      </c>
      <c r="DK405" s="2">
        <f>DI405/DE405*1000</f>
        <v>1.2868632707774799</v>
      </c>
      <c r="DL405" s="2"/>
      <c r="DM405" s="132">
        <v>9308</v>
      </c>
      <c r="DN405" s="2">
        <v>9291</v>
      </c>
      <c r="DO405" s="3">
        <f>DM405-DN405</f>
        <v>17</v>
      </c>
      <c r="DP405" s="3">
        <f>DO405/DN405*1000</f>
        <v>1.8297276934667959</v>
      </c>
      <c r="DQ405" s="2"/>
      <c r="DR405" s="132">
        <v>9373</v>
      </c>
      <c r="DS405" s="2">
        <v>9362</v>
      </c>
      <c r="DT405" s="3">
        <f>DR405-DS405</f>
        <v>11</v>
      </c>
      <c r="DU405" s="3">
        <f>DT405/DS405*1000</f>
        <v>1.1749626148258918</v>
      </c>
      <c r="DV405" s="2"/>
      <c r="DW405" s="2"/>
      <c r="DX405" s="77">
        <f>BP405</f>
        <v>18</v>
      </c>
      <c r="DY405" s="83">
        <f>BY405</f>
        <v>21</v>
      </c>
      <c r="DZ405" s="83">
        <f>CH405</f>
        <v>11</v>
      </c>
      <c r="EA405" s="81">
        <f>CQ405</f>
        <v>4</v>
      </c>
      <c r="EB405" s="81">
        <f>CZ405</f>
        <v>17</v>
      </c>
      <c r="EC405" s="81">
        <f>DI405</f>
        <v>12</v>
      </c>
      <c r="ED405" s="81">
        <f>DO405</f>
        <v>17</v>
      </c>
      <c r="EE405" s="81">
        <f>DT405</f>
        <v>11</v>
      </c>
      <c r="EF405" s="2"/>
      <c r="EG405" s="77">
        <f>DX405/BL405*1000</f>
        <v>1.975200263360035</v>
      </c>
      <c r="EH405" s="83">
        <f>DY405/BU405*1000</f>
        <v>2.309976900230998</v>
      </c>
      <c r="EI405" s="83">
        <f>DZ405/CD405*1000</f>
        <v>1.1931879813428787</v>
      </c>
      <c r="EJ405" s="81">
        <f>EA405/CM405*1000</f>
        <v>0.43379243032209092</v>
      </c>
      <c r="EK405" s="81">
        <f>EB405/CV405*1000</f>
        <v>1.8330817338796634</v>
      </c>
      <c r="EL405" s="81">
        <f>EC405/DN405*1000</f>
        <v>1.2915724895059735</v>
      </c>
      <c r="EM405" s="81">
        <f>ED405/DN405*1000</f>
        <v>1.8297276934667959</v>
      </c>
      <c r="EN405" s="81">
        <f>EE405/DS405*1000</f>
        <v>1.1749626148258918</v>
      </c>
      <c r="EO405" s="2"/>
      <c r="EP405" s="83">
        <f>DY405-DX405</f>
        <v>3</v>
      </c>
      <c r="EQ405" s="83">
        <f>DZ405-DY405</f>
        <v>-10</v>
      </c>
      <c r="ER405" s="83">
        <f>EA405-DZ405</f>
        <v>-7</v>
      </c>
      <c r="ES405" s="83">
        <f>EB405-EA405</f>
        <v>13</v>
      </c>
      <c r="ET405" s="83">
        <f>EC405-EB405</f>
        <v>-5</v>
      </c>
      <c r="EU405" s="83">
        <f>ED405-EC405</f>
        <v>5</v>
      </c>
      <c r="EV405" s="83">
        <f>EE405-ED405</f>
        <v>-6</v>
      </c>
      <c r="EW405" s="2">
        <f>EU405+EV405</f>
        <v>-1</v>
      </c>
      <c r="EX405" s="2">
        <f>SUM(ES405:EV405)</f>
        <v>7</v>
      </c>
      <c r="EY405" s="54"/>
      <c r="EZ405" s="77">
        <f>BR405</f>
        <v>1.975200263360035</v>
      </c>
      <c r="FA405" s="83">
        <f>CA405</f>
        <v>2.309976900230998</v>
      </c>
      <c r="FB405" s="83">
        <f>CJ405</f>
        <v>1.1931879813428787</v>
      </c>
      <c r="FC405" s="81">
        <f>CS405</f>
        <v>0.43379243032209092</v>
      </c>
      <c r="FD405" s="83">
        <f>DB405</f>
        <v>1.8330817338796634</v>
      </c>
      <c r="FE405" s="83">
        <f>DP405</f>
        <v>1.8297276934667959</v>
      </c>
      <c r="FF405" s="83">
        <f>DP405</f>
        <v>1.8297276934667959</v>
      </c>
      <c r="FG405" s="83">
        <f>DU405</f>
        <v>1.1749626148258918</v>
      </c>
      <c r="FH405" s="2">
        <f>EW405/DE405*1000</f>
        <v>-0.10723860589812331</v>
      </c>
      <c r="FI405" s="2">
        <f>EX405/CM405*1000</f>
        <v>0.75913675306365902</v>
      </c>
      <c r="FJ405" s="2"/>
      <c r="FK405" s="3">
        <f>EE405</f>
        <v>11</v>
      </c>
    </row>
    <row r="406" spans="1:167" ht="12" customHeight="1" x14ac:dyDescent="0.25">
      <c r="A406" s="2">
        <v>2</v>
      </c>
      <c r="B406" s="10" t="s">
        <v>146</v>
      </c>
      <c r="C406" s="197">
        <v>21002</v>
      </c>
      <c r="D406" s="10"/>
      <c r="E406" s="2" t="s">
        <v>585</v>
      </c>
      <c r="F406" s="33"/>
      <c r="G406" s="33"/>
      <c r="H406" s="33"/>
      <c r="I406" s="33"/>
      <c r="J406" s="33"/>
      <c r="K406" s="33"/>
      <c r="L406" s="33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61"/>
      <c r="X406" s="45"/>
      <c r="Y406" s="3">
        <v>4</v>
      </c>
      <c r="Z406" s="147">
        <v>17</v>
      </c>
      <c r="AA406" s="3">
        <f>SUM(Y406:Z406)</f>
        <v>21</v>
      </c>
      <c r="AB406" s="2"/>
      <c r="AC406" s="2"/>
      <c r="AD406" s="2"/>
      <c r="AE406" s="2"/>
      <c r="AF406" s="2"/>
      <c r="AG406" s="2"/>
      <c r="AH406" s="2"/>
      <c r="AI406" s="2"/>
      <c r="AJ406" s="2"/>
      <c r="AK406" s="2">
        <v>4</v>
      </c>
      <c r="AL406" s="2"/>
      <c r="AM406" s="2"/>
      <c r="AN406" s="2"/>
      <c r="AO406" s="2"/>
      <c r="AP406" s="2"/>
      <c r="AQ406" s="2"/>
      <c r="AR406" s="2"/>
      <c r="AS406" s="2"/>
      <c r="AT406" s="2"/>
      <c r="AU406" s="3">
        <v>4</v>
      </c>
      <c r="AV406" s="2">
        <f>SUM(AB406:AJ406)</f>
        <v>0</v>
      </c>
      <c r="AW406" s="2">
        <f>SUM(AK406:AL406)</f>
        <v>4</v>
      </c>
      <c r="AX406" s="2">
        <f>SUM(AM406:AT406)</f>
        <v>0</v>
      </c>
      <c r="AY406" s="3">
        <f>SUM(AV406:AX406)</f>
        <v>4</v>
      </c>
      <c r="AZ406" s="3"/>
      <c r="BA406" s="2">
        <f>AV406</f>
        <v>0</v>
      </c>
      <c r="BB406" s="2">
        <f>AW406</f>
        <v>4</v>
      </c>
      <c r="BC406" s="2">
        <f>AX406</f>
        <v>0</v>
      </c>
      <c r="BD406" s="3">
        <f>AY406</f>
        <v>4</v>
      </c>
      <c r="BE406" s="3">
        <f>EK406</f>
        <v>2.1157624301042772</v>
      </c>
      <c r="BF406" s="2">
        <f>BA406/CV406*1000</f>
        <v>0</v>
      </c>
      <c r="BG406" s="2">
        <f>BB406/CV406*1000</f>
        <v>0.12090071029167297</v>
      </c>
      <c r="BH406" s="2">
        <f>BC406/CV406*1000</f>
        <v>0</v>
      </c>
      <c r="BI406" s="3">
        <f>BD406/CV406*1000</f>
        <v>0.12090071029167297</v>
      </c>
      <c r="BJ406" s="3"/>
      <c r="BK406" s="21">
        <v>31985</v>
      </c>
      <c r="BL406" s="3">
        <v>31904</v>
      </c>
      <c r="BM406" s="2">
        <v>81</v>
      </c>
      <c r="BN406" s="2">
        <v>81</v>
      </c>
      <c r="BO406" s="45"/>
      <c r="BP406" s="2">
        <f>BN406+BO406</f>
        <v>81</v>
      </c>
      <c r="BQ406" s="2">
        <f>BM406/BL406*1000</f>
        <v>2.5388665997993982</v>
      </c>
      <c r="BR406" s="2">
        <f>BP406/BL406*1000</f>
        <v>2.5388665997993982</v>
      </c>
      <c r="BS406" s="2"/>
      <c r="BT406" s="7">
        <v>32397</v>
      </c>
      <c r="BU406" s="3">
        <v>32302</v>
      </c>
      <c r="BV406" s="2">
        <f>BT406-BU406</f>
        <v>95</v>
      </c>
      <c r="BW406" s="2">
        <v>95</v>
      </c>
      <c r="BX406" s="61"/>
      <c r="BY406" s="2">
        <f>BW406+BX406</f>
        <v>95</v>
      </c>
      <c r="BZ406" s="2">
        <f>BV406/BU406*1000</f>
        <v>2.9409943656739523</v>
      </c>
      <c r="CA406" s="2">
        <f>BY406/BU406*1000</f>
        <v>2.9409943656739523</v>
      </c>
      <c r="CB406" s="2"/>
      <c r="CC406" s="105">
        <v>32573</v>
      </c>
      <c r="CD406" s="3">
        <v>32493</v>
      </c>
      <c r="CE406" s="2">
        <f>CC406-CD406</f>
        <v>80</v>
      </c>
      <c r="CF406" s="2">
        <v>80</v>
      </c>
      <c r="CG406" s="61"/>
      <c r="CH406" s="2">
        <f>CF406+CG406</f>
        <v>80</v>
      </c>
      <c r="CI406" s="2">
        <f>CE406/CD406*1000</f>
        <v>2.4620687532699352</v>
      </c>
      <c r="CJ406" s="2">
        <f>CH406/CD406*1000</f>
        <v>2.4620687532699352</v>
      </c>
      <c r="CK406" s="2"/>
      <c r="CL406" s="105">
        <v>32871</v>
      </c>
      <c r="CM406" s="3">
        <v>32781</v>
      </c>
      <c r="CN406" s="2">
        <f>CL406-CM406</f>
        <v>90</v>
      </c>
      <c r="CO406" s="2">
        <f>CN406</f>
        <v>90</v>
      </c>
      <c r="CP406" s="61"/>
      <c r="CQ406" s="2">
        <f>CO406+CP406</f>
        <v>90</v>
      </c>
      <c r="CR406" s="2">
        <f>CN406/CM406*1000</f>
        <v>2.745492815960465</v>
      </c>
      <c r="CS406" s="2">
        <f>CQ406/CM406*1000</f>
        <v>2.745492815960465</v>
      </c>
      <c r="CT406" s="2"/>
      <c r="CU406" s="132">
        <v>33155</v>
      </c>
      <c r="CV406" s="3">
        <v>33085</v>
      </c>
      <c r="CW406" s="2">
        <f>CU406-CV406</f>
        <v>70</v>
      </c>
      <c r="CX406" s="2">
        <f>CW406</f>
        <v>70</v>
      </c>
      <c r="CY406" s="61"/>
      <c r="CZ406" s="2">
        <f>CX406+CY406</f>
        <v>70</v>
      </c>
      <c r="DA406" s="2">
        <f>CW406/CV406*1000</f>
        <v>2.1157624301042772</v>
      </c>
      <c r="DB406" s="2">
        <f>CZ406/CV406*1000</f>
        <v>2.1157624301042772</v>
      </c>
      <c r="DC406" s="2"/>
      <c r="DD406" s="132">
        <v>33326</v>
      </c>
      <c r="DE406" s="3">
        <v>33344</v>
      </c>
      <c r="DF406" s="2">
        <f>DD406-DE406</f>
        <v>-18</v>
      </c>
      <c r="DG406" s="2">
        <f>DF406</f>
        <v>-18</v>
      </c>
      <c r="DH406" s="61"/>
      <c r="DI406" s="2">
        <f>DG406+DH406</f>
        <v>-18</v>
      </c>
      <c r="DJ406" s="2">
        <f>DF406/DE406*1000</f>
        <v>-0.53982725527831099</v>
      </c>
      <c r="DK406" s="2">
        <f>DI406/DE406*1000</f>
        <v>-0.53982725527831099</v>
      </c>
      <c r="DL406" s="2"/>
      <c r="DM406" s="132">
        <v>33741</v>
      </c>
      <c r="DN406" s="2">
        <v>33725</v>
      </c>
      <c r="DO406" s="3">
        <f>DM406-DN406</f>
        <v>16</v>
      </c>
      <c r="DP406" s="3">
        <f>DO406/DN406*1000</f>
        <v>0.4744255003706449</v>
      </c>
      <c r="DQ406" s="2"/>
      <c r="DR406" s="132">
        <v>34120</v>
      </c>
      <c r="DS406" s="2">
        <v>33970</v>
      </c>
      <c r="DT406" s="3">
        <f>DR406-DS406</f>
        <v>150</v>
      </c>
      <c r="DU406" s="3">
        <f>DT406/DS406*1000</f>
        <v>4.415660877244628</v>
      </c>
      <c r="DV406" s="2"/>
      <c r="DW406" s="2"/>
      <c r="DX406" s="77">
        <f>BP406</f>
        <v>81</v>
      </c>
      <c r="DY406" s="83">
        <f>BY406</f>
        <v>95</v>
      </c>
      <c r="DZ406" s="83">
        <f>CH406</f>
        <v>80</v>
      </c>
      <c r="EA406" s="81">
        <f>CQ406</f>
        <v>90</v>
      </c>
      <c r="EB406" s="81">
        <f>CZ406</f>
        <v>70</v>
      </c>
      <c r="EC406" s="81">
        <f>DI406</f>
        <v>-18</v>
      </c>
      <c r="ED406" s="81">
        <f>DO406</f>
        <v>16</v>
      </c>
      <c r="EE406" s="81">
        <f>DT406</f>
        <v>150</v>
      </c>
      <c r="EF406" s="2"/>
      <c r="EG406" s="77">
        <f>DX406/BL406*1000</f>
        <v>2.5388665997993982</v>
      </c>
      <c r="EH406" s="83">
        <f>DY406/BU406*1000</f>
        <v>2.9409943656739523</v>
      </c>
      <c r="EI406" s="83">
        <f>DZ406/CD406*1000</f>
        <v>2.4620687532699352</v>
      </c>
      <c r="EJ406" s="81">
        <f>EA406/CM406*1000</f>
        <v>2.745492815960465</v>
      </c>
      <c r="EK406" s="81">
        <f>EB406/CV406*1000</f>
        <v>2.1157624301042772</v>
      </c>
      <c r="EL406" s="81">
        <f>EC406/DN406*1000</f>
        <v>-0.53372868791697559</v>
      </c>
      <c r="EM406" s="81">
        <f>ED406/DN406*1000</f>
        <v>0.4744255003706449</v>
      </c>
      <c r="EN406" s="81">
        <f>EE406/DS406*1000</f>
        <v>4.415660877244628</v>
      </c>
      <c r="EO406" s="2"/>
      <c r="EP406" s="83">
        <f>DY406-DX406</f>
        <v>14</v>
      </c>
      <c r="EQ406" s="83">
        <f>DZ406-DY406</f>
        <v>-15</v>
      </c>
      <c r="ER406" s="83">
        <f>EA406-DZ406</f>
        <v>10</v>
      </c>
      <c r="ES406" s="83">
        <f>EB406-EA406</f>
        <v>-20</v>
      </c>
      <c r="ET406" s="83">
        <f>EC406-EB406</f>
        <v>-88</v>
      </c>
      <c r="EU406" s="83">
        <f>ED406-EC406</f>
        <v>34</v>
      </c>
      <c r="EV406" s="83">
        <f>EE406-ED406</f>
        <v>134</v>
      </c>
      <c r="EW406" s="2">
        <f>EU406+EV406</f>
        <v>168</v>
      </c>
      <c r="EX406" s="2">
        <f>SUM(ES406:EV406)</f>
        <v>60</v>
      </c>
      <c r="EY406" s="54"/>
      <c r="EZ406" s="77">
        <f>BR406</f>
        <v>2.5388665997993982</v>
      </c>
      <c r="FA406" s="83">
        <f>CA406</f>
        <v>2.9409943656739523</v>
      </c>
      <c r="FB406" s="83">
        <f>CJ406</f>
        <v>2.4620687532699352</v>
      </c>
      <c r="FC406" s="81">
        <f>CS406</f>
        <v>2.745492815960465</v>
      </c>
      <c r="FD406" s="83">
        <f>DB406</f>
        <v>2.1157624301042772</v>
      </c>
      <c r="FE406" s="83">
        <f>DP406</f>
        <v>0.4744255003706449</v>
      </c>
      <c r="FF406" s="83">
        <f>DP406</f>
        <v>0.4744255003706449</v>
      </c>
      <c r="FG406" s="83">
        <f>DU406</f>
        <v>4.415660877244628</v>
      </c>
      <c r="FH406" s="2">
        <f>EW406/DE406*1000</f>
        <v>5.0383877159309023</v>
      </c>
      <c r="FI406" s="2">
        <f>EX406/CM406*1000</f>
        <v>1.8303285439736432</v>
      </c>
      <c r="FJ406" s="2"/>
      <c r="FK406" s="3">
        <f>EE406</f>
        <v>150</v>
      </c>
    </row>
    <row r="407" spans="1:167" ht="12" customHeight="1" x14ac:dyDescent="0.25">
      <c r="A407" s="2">
        <v>1</v>
      </c>
      <c r="B407" s="10" t="s">
        <v>147</v>
      </c>
      <c r="C407" s="197">
        <v>24086</v>
      </c>
      <c r="D407" s="10"/>
      <c r="E407" s="2" t="s">
        <v>586</v>
      </c>
      <c r="F407" s="33"/>
      <c r="G407" s="33"/>
      <c r="H407" s="33"/>
      <c r="I407" s="33"/>
      <c r="J407" s="33"/>
      <c r="K407" s="33"/>
      <c r="L407" s="33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61">
        <v>50</v>
      </c>
      <c r="X407" s="45">
        <f>SUM(M407:W407)</f>
        <v>50</v>
      </c>
      <c r="Y407" s="3">
        <v>17</v>
      </c>
      <c r="Z407" s="147">
        <v>11</v>
      </c>
      <c r="AA407" s="3">
        <f>SUM(Y407:Z407)</f>
        <v>28</v>
      </c>
      <c r="AB407" s="184"/>
      <c r="AC407" s="184"/>
      <c r="AD407" s="184"/>
      <c r="AE407" s="184"/>
      <c r="AF407" s="184"/>
      <c r="AG407" s="184"/>
      <c r="AH407" s="184"/>
      <c r="AI407" s="184"/>
      <c r="AJ407" s="184"/>
      <c r="AK407" s="184">
        <v>17</v>
      </c>
      <c r="AL407" s="184"/>
      <c r="AM407" s="184"/>
      <c r="AN407" s="184"/>
      <c r="AO407" s="184"/>
      <c r="AP407" s="184"/>
      <c r="AQ407" s="184"/>
      <c r="AR407" s="184"/>
      <c r="AS407" s="184"/>
      <c r="AT407" s="184"/>
      <c r="AU407" s="3">
        <f>SUM(AB407:AT407)</f>
        <v>17</v>
      </c>
      <c r="AV407" s="184">
        <f>SUM(AB407:AJ407)</f>
        <v>0</v>
      </c>
      <c r="AW407" s="184">
        <f>SUM(AK407:AL407)</f>
        <v>17</v>
      </c>
      <c r="AX407" s="184">
        <f>SUM(AM407:AT407)</f>
        <v>0</v>
      </c>
      <c r="AY407" s="3">
        <f>SUM(AV407:AX407)</f>
        <v>17</v>
      </c>
      <c r="AZ407" s="3"/>
      <c r="BA407" s="2">
        <f>AV407</f>
        <v>0</v>
      </c>
      <c r="BB407" s="2">
        <f>AW407</f>
        <v>17</v>
      </c>
      <c r="BC407" s="2">
        <f>AX407</f>
        <v>0</v>
      </c>
      <c r="BD407" s="3">
        <f>AY407</f>
        <v>17</v>
      </c>
      <c r="BE407" s="3">
        <f>EK407</f>
        <v>3.1036056595162025</v>
      </c>
      <c r="BF407" s="2">
        <f>BA407/CV407*1000</f>
        <v>0</v>
      </c>
      <c r="BG407" s="2">
        <f>BB407/CV407*1000</f>
        <v>1.5518028297581012</v>
      </c>
      <c r="BH407" s="2">
        <f>BC407/CV407*1000</f>
        <v>0</v>
      </c>
      <c r="BI407" s="3">
        <f>BD407/CV407*1000</f>
        <v>1.5518028297581012</v>
      </c>
      <c r="BJ407" s="3"/>
      <c r="BK407" s="21">
        <v>11060</v>
      </c>
      <c r="BL407" s="3">
        <v>11035</v>
      </c>
      <c r="BM407" s="2">
        <v>25</v>
      </c>
      <c r="BN407" s="2">
        <v>25</v>
      </c>
      <c r="BO407" s="45"/>
      <c r="BP407" s="2">
        <f>BN407+BO407</f>
        <v>25</v>
      </c>
      <c r="BQ407" s="2">
        <f>BM407/BL407*1000</f>
        <v>2.2655188038060716</v>
      </c>
      <c r="BR407" s="2">
        <f>BP407/BL407*1000</f>
        <v>2.2655188038060716</v>
      </c>
      <c r="BS407" s="2"/>
      <c r="BT407" s="7">
        <v>11008</v>
      </c>
      <c r="BU407" s="3">
        <v>10987</v>
      </c>
      <c r="BV407" s="2">
        <f>BT407-BU407</f>
        <v>21</v>
      </c>
      <c r="BW407" s="2">
        <v>21</v>
      </c>
      <c r="BX407" s="61"/>
      <c r="BY407" s="2">
        <f>BW407+BX407</f>
        <v>21</v>
      </c>
      <c r="BZ407" s="2">
        <f>BV407/BU407*1000</f>
        <v>1.9113497770091927</v>
      </c>
      <c r="CA407" s="2">
        <f>BY407/BU407*1000</f>
        <v>1.9113497770091927</v>
      </c>
      <c r="CB407" s="2"/>
      <c r="CC407" s="105">
        <v>11004</v>
      </c>
      <c r="CD407" s="3">
        <v>10986</v>
      </c>
      <c r="CE407" s="2">
        <f>CC407-CD407</f>
        <v>18</v>
      </c>
      <c r="CF407" s="2">
        <v>18</v>
      </c>
      <c r="CG407" s="61"/>
      <c r="CH407" s="2">
        <f>CF407+CG407</f>
        <v>18</v>
      </c>
      <c r="CI407" s="2">
        <f>CE407/CD407*1000</f>
        <v>1.6384489350081921</v>
      </c>
      <c r="CJ407" s="2">
        <f>CH407/CD407*1000</f>
        <v>1.6384489350081921</v>
      </c>
      <c r="CK407" s="2"/>
      <c r="CL407" s="105">
        <v>11006</v>
      </c>
      <c r="CM407" s="3">
        <v>10984</v>
      </c>
      <c r="CN407" s="2">
        <f>CL407-CM407</f>
        <v>22</v>
      </c>
      <c r="CO407" s="2">
        <f>CN407</f>
        <v>22</v>
      </c>
      <c r="CP407" s="61"/>
      <c r="CQ407" s="2">
        <f>CO407+CP407</f>
        <v>22</v>
      </c>
      <c r="CR407" s="2">
        <f>CN407/CM407*1000</f>
        <v>2.0029133284777862</v>
      </c>
      <c r="CS407" s="2">
        <f>CQ407/CM407*1000</f>
        <v>2.0029133284777862</v>
      </c>
      <c r="CT407" s="2"/>
      <c r="CU407" s="132">
        <v>10989</v>
      </c>
      <c r="CV407" s="3">
        <v>10955</v>
      </c>
      <c r="CW407" s="2">
        <f>CU407-CV407</f>
        <v>34</v>
      </c>
      <c r="CX407" s="2">
        <f>CW407</f>
        <v>34</v>
      </c>
      <c r="CY407" s="61"/>
      <c r="CZ407" s="2">
        <f>CX407+CY407</f>
        <v>34</v>
      </c>
      <c r="DA407" s="2">
        <f>CW407/CV407*1000</f>
        <v>3.1036056595162025</v>
      </c>
      <c r="DB407" s="2">
        <f>CZ407/CV407*1000</f>
        <v>3.1036056595162025</v>
      </c>
      <c r="DC407" s="2"/>
      <c r="DD407" s="132">
        <v>11113</v>
      </c>
      <c r="DE407" s="3">
        <v>11085</v>
      </c>
      <c r="DF407" s="2">
        <f>DD407-DE407</f>
        <v>28</v>
      </c>
      <c r="DG407" s="2">
        <f>DF407</f>
        <v>28</v>
      </c>
      <c r="DH407" s="61"/>
      <c r="DI407" s="2">
        <f>DG407+DH407</f>
        <v>28</v>
      </c>
      <c r="DJ407" s="2">
        <f>DF407/DE407*1000</f>
        <v>2.5259359494812808</v>
      </c>
      <c r="DK407" s="2">
        <f>DI407/DE407*1000</f>
        <v>2.5259359494812808</v>
      </c>
      <c r="DL407" s="2"/>
      <c r="DM407" s="132">
        <v>11117</v>
      </c>
      <c r="DN407" s="2">
        <v>11097</v>
      </c>
      <c r="DO407" s="3">
        <f>DM407-DN407</f>
        <v>20</v>
      </c>
      <c r="DP407" s="3">
        <f>DO407/DN407*1000</f>
        <v>1.8022889069117778</v>
      </c>
      <c r="DQ407" s="2"/>
      <c r="DR407" s="132">
        <v>11136</v>
      </c>
      <c r="DS407" s="2">
        <v>11113</v>
      </c>
      <c r="DT407" s="3">
        <f>DR407-DS407</f>
        <v>23</v>
      </c>
      <c r="DU407" s="3">
        <f>DT407/DS407*1000</f>
        <v>2.0696481598128318</v>
      </c>
      <c r="DV407" s="2"/>
      <c r="DW407" s="2"/>
      <c r="DX407" s="77">
        <f>BP407</f>
        <v>25</v>
      </c>
      <c r="DY407" s="83">
        <f>BY407</f>
        <v>21</v>
      </c>
      <c r="DZ407" s="83">
        <f>CH407</f>
        <v>18</v>
      </c>
      <c r="EA407" s="81">
        <f>CQ407</f>
        <v>22</v>
      </c>
      <c r="EB407" s="81">
        <f>CZ407</f>
        <v>34</v>
      </c>
      <c r="EC407" s="81">
        <f>DI407</f>
        <v>28</v>
      </c>
      <c r="ED407" s="81">
        <f>DO407</f>
        <v>20</v>
      </c>
      <c r="EE407" s="81">
        <f>DT407</f>
        <v>23</v>
      </c>
      <c r="EF407" s="2"/>
      <c r="EG407" s="77">
        <f>DX407/BL407*1000</f>
        <v>2.2655188038060716</v>
      </c>
      <c r="EH407" s="83">
        <f>DY407/BU407*1000</f>
        <v>1.9113497770091927</v>
      </c>
      <c r="EI407" s="83">
        <f>DZ407/CD407*1000</f>
        <v>1.6384489350081921</v>
      </c>
      <c r="EJ407" s="81">
        <f>EA407/CM407*1000</f>
        <v>2.0029133284777862</v>
      </c>
      <c r="EK407" s="81">
        <f>EB407/CV407*1000</f>
        <v>3.1036056595162025</v>
      </c>
      <c r="EL407" s="81">
        <f>EC407/DN407*1000</f>
        <v>2.5232044696764895</v>
      </c>
      <c r="EM407" s="81">
        <f>ED407/DN407*1000</f>
        <v>1.8022889069117778</v>
      </c>
      <c r="EN407" s="81">
        <f>EE407/DS407*1000</f>
        <v>2.0696481598128318</v>
      </c>
      <c r="EO407" s="2"/>
      <c r="EP407" s="83">
        <f>DY407-DX407</f>
        <v>-4</v>
      </c>
      <c r="EQ407" s="83">
        <f>DZ407-DY407</f>
        <v>-3</v>
      </c>
      <c r="ER407" s="83">
        <f>EA407-DZ407</f>
        <v>4</v>
      </c>
      <c r="ES407" s="83">
        <f>EB407-EA407</f>
        <v>12</v>
      </c>
      <c r="ET407" s="83">
        <f>EC407-EB407</f>
        <v>-6</v>
      </c>
      <c r="EU407" s="83">
        <f>ED407-EC407</f>
        <v>-8</v>
      </c>
      <c r="EV407" s="83">
        <f>EE407-ED407</f>
        <v>3</v>
      </c>
      <c r="EW407" s="2">
        <f>EU407+EV407</f>
        <v>-5</v>
      </c>
      <c r="EX407" s="2">
        <f>SUM(ES407:EV407)</f>
        <v>1</v>
      </c>
      <c r="EY407" s="54"/>
      <c r="EZ407" s="77">
        <f>BR407</f>
        <v>2.2655188038060716</v>
      </c>
      <c r="FA407" s="83">
        <f>CA407</f>
        <v>1.9113497770091927</v>
      </c>
      <c r="FB407" s="83">
        <f>CJ407</f>
        <v>1.6384489350081921</v>
      </c>
      <c r="FC407" s="81">
        <f>CS407</f>
        <v>2.0029133284777862</v>
      </c>
      <c r="FD407" s="83">
        <f>DB407</f>
        <v>3.1036056595162025</v>
      </c>
      <c r="FE407" s="83">
        <f>DP407</f>
        <v>1.8022889069117778</v>
      </c>
      <c r="FF407" s="83">
        <f>DP407</f>
        <v>1.8022889069117778</v>
      </c>
      <c r="FG407" s="83">
        <f>DU407</f>
        <v>2.0696481598128318</v>
      </c>
      <c r="FH407" s="2">
        <f>EW407/DE407*1000</f>
        <v>-0.45105999097880017</v>
      </c>
      <c r="FI407" s="2">
        <f>EX407/CM407*1000</f>
        <v>9.1041514930808448E-2</v>
      </c>
      <c r="FJ407" s="2"/>
      <c r="FK407" s="3">
        <f>EE407</f>
        <v>23</v>
      </c>
    </row>
    <row r="408" spans="1:167" ht="12" customHeight="1" x14ac:dyDescent="0.25">
      <c r="A408" s="2">
        <v>1</v>
      </c>
      <c r="B408" s="10" t="s">
        <v>153</v>
      </c>
      <c r="C408" s="196">
        <v>72042</v>
      </c>
      <c r="D408" s="196"/>
      <c r="E408" s="2" t="s">
        <v>741</v>
      </c>
      <c r="F408" s="33"/>
      <c r="G408" s="33"/>
      <c r="H408" s="33"/>
      <c r="I408" s="33"/>
      <c r="J408" s="33"/>
      <c r="K408" s="33"/>
      <c r="L408" s="33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61"/>
      <c r="X408" s="45"/>
      <c r="Y408" s="3">
        <v>46</v>
      </c>
      <c r="Z408" s="147">
        <v>12</v>
      </c>
      <c r="AA408" s="3">
        <v>58</v>
      </c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>
        <v>46</v>
      </c>
      <c r="AL408" s="184">
        <v>0</v>
      </c>
      <c r="AM408" s="184"/>
      <c r="AN408" s="184"/>
      <c r="AO408" s="184"/>
      <c r="AP408" s="184"/>
      <c r="AQ408" s="184"/>
      <c r="AR408" s="184"/>
      <c r="AS408" s="184"/>
      <c r="AT408" s="184"/>
      <c r="AU408" s="3">
        <v>46</v>
      </c>
      <c r="AV408" s="184">
        <v>0</v>
      </c>
      <c r="AW408" s="184">
        <v>46</v>
      </c>
      <c r="AX408" s="184">
        <v>0</v>
      </c>
      <c r="AY408" s="3">
        <v>46</v>
      </c>
      <c r="AZ408" s="3"/>
      <c r="BA408" s="2">
        <f>AV408</f>
        <v>0</v>
      </c>
      <c r="BB408" s="2">
        <f>AW408</f>
        <v>46</v>
      </c>
      <c r="BC408" s="2">
        <f>AX408</f>
        <v>0</v>
      </c>
      <c r="BD408" s="3">
        <f>AY408</f>
        <v>46</v>
      </c>
      <c r="BE408" s="3">
        <f>EK408</f>
        <v>2.2677677463523169</v>
      </c>
      <c r="BF408" s="2">
        <f>BA408/CV408*1000</f>
        <v>0</v>
      </c>
      <c r="BG408" s="2">
        <f>BB408/CV408*1000</f>
        <v>1.9682512515510675</v>
      </c>
      <c r="BH408" s="2">
        <f>BC408/CV408*1000</f>
        <v>0</v>
      </c>
      <c r="BI408" s="3">
        <f>BD408/CV408*1000</f>
        <v>1.9682512515510675</v>
      </c>
      <c r="BJ408" s="3"/>
      <c r="BK408" s="21">
        <v>23167</v>
      </c>
      <c r="BL408" s="3">
        <v>23120</v>
      </c>
      <c r="BM408" s="2">
        <v>47</v>
      </c>
      <c r="BN408" s="2">
        <v>47</v>
      </c>
      <c r="BO408" s="45">
        <v>0</v>
      </c>
      <c r="BP408" s="2">
        <f>BN408+BO408</f>
        <v>47</v>
      </c>
      <c r="BQ408" s="2">
        <f>BM408/BL408*1000</f>
        <v>2.0328719723183388</v>
      </c>
      <c r="BR408" s="2">
        <f>BP408/BL408*1000</f>
        <v>2.0328719723183388</v>
      </c>
      <c r="BS408" s="2"/>
      <c r="BT408" s="7">
        <v>23283</v>
      </c>
      <c r="BU408" s="3">
        <v>23226</v>
      </c>
      <c r="BV408" s="2">
        <v>57</v>
      </c>
      <c r="BW408" s="2">
        <v>57</v>
      </c>
      <c r="BX408" s="61">
        <v>0</v>
      </c>
      <c r="BY408" s="2">
        <f>BW408+BX408</f>
        <v>57</v>
      </c>
      <c r="BZ408" s="2">
        <f>BV408/BU408*1000</f>
        <v>2.4541462154482048</v>
      </c>
      <c r="CA408" s="2">
        <f>BY408/BU408*1000</f>
        <v>2.4541462154482048</v>
      </c>
      <c r="CB408" s="2"/>
      <c r="CC408" s="105">
        <v>23250</v>
      </c>
      <c r="CD408" s="3">
        <v>23200</v>
      </c>
      <c r="CE408" s="2">
        <v>50</v>
      </c>
      <c r="CF408" s="2">
        <v>50</v>
      </c>
      <c r="CG408" s="61">
        <v>0</v>
      </c>
      <c r="CH408" s="2">
        <f>CF408+CG408</f>
        <v>50</v>
      </c>
      <c r="CI408" s="2">
        <f>CE408/CD408*1000</f>
        <v>2.1551724137931032</v>
      </c>
      <c r="CJ408" s="2">
        <f>CH408/CD408*1000</f>
        <v>2.1551724137931032</v>
      </c>
      <c r="CK408" s="2"/>
      <c r="CL408" s="105">
        <v>23230</v>
      </c>
      <c r="CM408" s="3">
        <v>23211</v>
      </c>
      <c r="CN408" s="2">
        <v>19</v>
      </c>
      <c r="CO408" s="2">
        <v>19</v>
      </c>
      <c r="CP408" s="61">
        <v>0</v>
      </c>
      <c r="CQ408" s="2">
        <f>CO408+CP408</f>
        <v>19</v>
      </c>
      <c r="CR408" s="2">
        <f>CN408/CM408*1000</f>
        <v>0.81857739864719314</v>
      </c>
      <c r="CS408" s="2">
        <f>CQ408/CM408*1000</f>
        <v>0.81857739864719314</v>
      </c>
      <c r="CT408" s="2"/>
      <c r="CU408" s="132">
        <v>23424</v>
      </c>
      <c r="CV408" s="3">
        <v>23371</v>
      </c>
      <c r="CW408" s="2">
        <v>53</v>
      </c>
      <c r="CX408" s="2">
        <v>53</v>
      </c>
      <c r="CY408" s="61">
        <v>0</v>
      </c>
      <c r="CZ408" s="2">
        <f>CX408+CY408</f>
        <v>53</v>
      </c>
      <c r="DA408" s="2">
        <f>CW408/CV408*1000</f>
        <v>2.2677677463523169</v>
      </c>
      <c r="DB408" s="2">
        <f>CZ408/CV408*1000</f>
        <v>2.2677677463523169</v>
      </c>
      <c r="DC408" s="2"/>
      <c r="DD408" s="132">
        <v>23404</v>
      </c>
      <c r="DE408" s="3">
        <v>23365</v>
      </c>
      <c r="DF408" s="2">
        <v>39</v>
      </c>
      <c r="DG408" s="2">
        <v>39</v>
      </c>
      <c r="DH408" s="61">
        <v>0</v>
      </c>
      <c r="DI408" s="2">
        <f>DG408+DH408</f>
        <v>39</v>
      </c>
      <c r="DJ408" s="2">
        <f>DF408/DE408*1000</f>
        <v>1.6691632784078752</v>
      </c>
      <c r="DK408" s="2">
        <f>DI408/DE408*1000</f>
        <v>1.6691632784078752</v>
      </c>
      <c r="DL408" s="2"/>
      <c r="DM408" s="132">
        <v>23438</v>
      </c>
      <c r="DN408" s="2">
        <v>23415</v>
      </c>
      <c r="DO408" s="3">
        <f>DM408-DN408</f>
        <v>23</v>
      </c>
      <c r="DP408" s="3">
        <f>DO408/DN408*1000</f>
        <v>0.98227631859918851</v>
      </c>
      <c r="DQ408" s="2"/>
      <c r="DR408" s="132">
        <v>23541</v>
      </c>
      <c r="DS408" s="2">
        <v>23524</v>
      </c>
      <c r="DT408" s="3">
        <f>DR408-DS408</f>
        <v>17</v>
      </c>
      <c r="DU408" s="3">
        <f>DT408/DS408*1000</f>
        <v>0.72266621322904268</v>
      </c>
      <c r="DV408" s="2"/>
      <c r="DW408" s="2"/>
      <c r="DX408" s="77">
        <f>BP408</f>
        <v>47</v>
      </c>
      <c r="DY408" s="83">
        <f>BY408</f>
        <v>57</v>
      </c>
      <c r="DZ408" s="83">
        <f>CH408</f>
        <v>50</v>
      </c>
      <c r="EA408" s="81">
        <f>CQ408</f>
        <v>19</v>
      </c>
      <c r="EB408" s="81">
        <f>CZ408</f>
        <v>53</v>
      </c>
      <c r="EC408" s="81">
        <f>DI408</f>
        <v>39</v>
      </c>
      <c r="ED408" s="81">
        <f>DO408</f>
        <v>23</v>
      </c>
      <c r="EE408" s="81">
        <f>DT408</f>
        <v>17</v>
      </c>
      <c r="EF408" s="2"/>
      <c r="EG408" s="77">
        <f>DX408/BL408*1000</f>
        <v>2.0328719723183388</v>
      </c>
      <c r="EH408" s="83">
        <f>DY408/BU408*1000</f>
        <v>2.4541462154482048</v>
      </c>
      <c r="EI408" s="83">
        <f>DZ408/CD408*1000</f>
        <v>2.1551724137931032</v>
      </c>
      <c r="EJ408" s="81">
        <f>EA408/CM408*1000</f>
        <v>0.81857739864719314</v>
      </c>
      <c r="EK408" s="81">
        <f>EB408/CV408*1000</f>
        <v>2.2677677463523169</v>
      </c>
      <c r="EL408" s="81">
        <f>EC408/DN408*1000</f>
        <v>1.6655989750160154</v>
      </c>
      <c r="EM408" s="81">
        <f>ED408/DN408*1000</f>
        <v>0.98227631859918851</v>
      </c>
      <c r="EN408" s="81">
        <f>EE408/DS408*1000</f>
        <v>0.72266621322904268</v>
      </c>
      <c r="EO408" s="2"/>
      <c r="EP408" s="83">
        <f>DY408-DX408</f>
        <v>10</v>
      </c>
      <c r="EQ408" s="83">
        <f>DZ408-DY408</f>
        <v>-7</v>
      </c>
      <c r="ER408" s="83">
        <f>EA408-DZ408</f>
        <v>-31</v>
      </c>
      <c r="ES408" s="83">
        <f>EB408-EA408</f>
        <v>34</v>
      </c>
      <c r="ET408" s="83">
        <f>EC408-EB408</f>
        <v>-14</v>
      </c>
      <c r="EU408" s="83">
        <f>ED408-EC408</f>
        <v>-16</v>
      </c>
      <c r="EV408" s="83">
        <f>EE408-ED408</f>
        <v>-6</v>
      </c>
      <c r="EW408" s="2">
        <f>EU408+EV408</f>
        <v>-22</v>
      </c>
      <c r="EX408" s="2">
        <f>SUM(ES408:EV408)</f>
        <v>-2</v>
      </c>
      <c r="EY408" s="54"/>
      <c r="EZ408" s="77">
        <f>BR408</f>
        <v>2.0328719723183388</v>
      </c>
      <c r="FA408" s="83">
        <f>CA408</f>
        <v>2.4541462154482048</v>
      </c>
      <c r="FB408" s="83">
        <f>CJ408</f>
        <v>2.1551724137931032</v>
      </c>
      <c r="FC408" s="81">
        <f>CS408</f>
        <v>0.81857739864719314</v>
      </c>
      <c r="FD408" s="83">
        <f>DB408</f>
        <v>2.2677677463523169</v>
      </c>
      <c r="FE408" s="83">
        <f>DP408</f>
        <v>0.98227631859918851</v>
      </c>
      <c r="FF408" s="83">
        <f>DP408</f>
        <v>0.98227631859918851</v>
      </c>
      <c r="FG408" s="83">
        <f>DU408</f>
        <v>0.72266621322904268</v>
      </c>
      <c r="FH408" s="2">
        <f>EW408/DE408*1000</f>
        <v>-0.94157928525572432</v>
      </c>
      <c r="FI408" s="2">
        <f>EX408/CM408*1000</f>
        <v>-8.6166041962862441E-2</v>
      </c>
      <c r="FJ408" s="2"/>
      <c r="FK408" s="3">
        <f>EE408</f>
        <v>17</v>
      </c>
    </row>
    <row r="409" spans="1:167" ht="12" customHeight="1" x14ac:dyDescent="0.25">
      <c r="A409" s="2">
        <v>1</v>
      </c>
      <c r="B409" s="10" t="s">
        <v>145</v>
      </c>
      <c r="C409" s="197">
        <v>13031</v>
      </c>
      <c r="D409" s="10"/>
      <c r="E409" s="2" t="s">
        <v>587</v>
      </c>
      <c r="F409" s="33"/>
      <c r="G409" s="33"/>
      <c r="H409" s="33"/>
      <c r="I409" s="33"/>
      <c r="J409" s="33"/>
      <c r="K409" s="33"/>
      <c r="L409" s="33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61"/>
      <c r="X409" s="45"/>
      <c r="Y409" s="3">
        <v>9</v>
      </c>
      <c r="Z409" s="147">
        <v>8</v>
      </c>
      <c r="AA409" s="3">
        <f>SUM(Y409:Z409)</f>
        <v>17</v>
      </c>
      <c r="AB409" s="184" t="s">
        <v>694</v>
      </c>
      <c r="AC409" s="184" t="s">
        <v>694</v>
      </c>
      <c r="AD409" s="184"/>
      <c r="AE409" s="184"/>
      <c r="AF409" s="184"/>
      <c r="AG409" s="184"/>
      <c r="AH409" s="184"/>
      <c r="AI409" s="184"/>
      <c r="AJ409" s="184" t="s">
        <v>694</v>
      </c>
      <c r="AK409" s="184">
        <v>10</v>
      </c>
      <c r="AL409" s="184"/>
      <c r="AM409" s="184" t="s">
        <v>694</v>
      </c>
      <c r="AN409" s="184" t="s">
        <v>694</v>
      </c>
      <c r="AO409" s="184"/>
      <c r="AP409" s="184"/>
      <c r="AQ409" s="184"/>
      <c r="AR409" s="184"/>
      <c r="AS409" s="184" t="s">
        <v>694</v>
      </c>
      <c r="AT409" s="184"/>
      <c r="AU409" s="3">
        <f>SUM(AB409:AT409)</f>
        <v>10</v>
      </c>
      <c r="AV409" s="184">
        <f>SUM(AB409:AJ409)</f>
        <v>0</v>
      </c>
      <c r="AW409" s="184">
        <f>SUM(AK409:AL409)</f>
        <v>10</v>
      </c>
      <c r="AX409" s="184">
        <f>SUM(AM409:AT409)</f>
        <v>0</v>
      </c>
      <c r="AY409" s="3">
        <f>SUM(AV409:AX409)</f>
        <v>10</v>
      </c>
      <c r="AZ409" s="3"/>
      <c r="BA409" s="2">
        <f>AV409</f>
        <v>0</v>
      </c>
      <c r="BB409" s="2">
        <f>AW409</f>
        <v>10</v>
      </c>
      <c r="BC409" s="2">
        <f>AX409</f>
        <v>0</v>
      </c>
      <c r="BD409" s="3">
        <f>AY409</f>
        <v>10</v>
      </c>
      <c r="BE409" s="3">
        <f>EK409</f>
        <v>0.6764882742032472</v>
      </c>
      <c r="BF409" s="2">
        <f>BA409/CV409*1000</f>
        <v>0</v>
      </c>
      <c r="BG409" s="2">
        <f>BB409/CV409*1000</f>
        <v>0.75165363800360796</v>
      </c>
      <c r="BH409" s="2">
        <f>BC409/CV409*1000</f>
        <v>0</v>
      </c>
      <c r="BI409" s="3">
        <f>BD409/CV409*1000</f>
        <v>0.75165363800360796</v>
      </c>
      <c r="BJ409" s="3"/>
      <c r="BK409" s="21">
        <v>12912</v>
      </c>
      <c r="BL409" s="3">
        <v>12912</v>
      </c>
      <c r="BM409" s="2">
        <v>0</v>
      </c>
      <c r="BN409" s="2">
        <v>0</v>
      </c>
      <c r="BO409" s="45"/>
      <c r="BP409" s="2">
        <f>BN409+BO409</f>
        <v>0</v>
      </c>
      <c r="BQ409" s="2">
        <f>BM409/BL409*1000</f>
        <v>0</v>
      </c>
      <c r="BR409" s="2">
        <f>BP409/BL409*1000</f>
        <v>0</v>
      </c>
      <c r="BS409" s="2"/>
      <c r="BT409" s="7">
        <v>12977</v>
      </c>
      <c r="BU409" s="3">
        <v>12967</v>
      </c>
      <c r="BV409" s="2">
        <f>BT409-BU409</f>
        <v>10</v>
      </c>
      <c r="BW409" s="2">
        <v>10</v>
      </c>
      <c r="BX409" s="61"/>
      <c r="BY409" s="2">
        <f>BW409+BX409</f>
        <v>10</v>
      </c>
      <c r="BZ409" s="2">
        <f>BV409/BU409*1000</f>
        <v>0.77118840132644406</v>
      </c>
      <c r="CA409" s="2">
        <f>BY409/BU409*1000</f>
        <v>0.77118840132644406</v>
      </c>
      <c r="CB409" s="2"/>
      <c r="CC409" s="105">
        <v>13049</v>
      </c>
      <c r="CD409" s="3">
        <v>13043</v>
      </c>
      <c r="CE409" s="2">
        <f>CC409-CD409</f>
        <v>6</v>
      </c>
      <c r="CF409" s="2">
        <v>6</v>
      </c>
      <c r="CG409" s="61"/>
      <c r="CH409" s="2">
        <f>CF409+CG409</f>
        <v>6</v>
      </c>
      <c r="CI409" s="2">
        <f>CE409/CD409*1000</f>
        <v>0.4600168672851338</v>
      </c>
      <c r="CJ409" s="2">
        <f>CH409/CD409*1000</f>
        <v>0.4600168672851338</v>
      </c>
      <c r="CK409" s="2"/>
      <c r="CL409" s="105">
        <v>13163</v>
      </c>
      <c r="CM409" s="3">
        <v>13151</v>
      </c>
      <c r="CN409" s="2">
        <f>CL409-CM409</f>
        <v>12</v>
      </c>
      <c r="CO409" s="2">
        <f>CN409</f>
        <v>12</v>
      </c>
      <c r="CP409" s="61"/>
      <c r="CQ409" s="2">
        <f>CO409+CP409</f>
        <v>12</v>
      </c>
      <c r="CR409" s="2">
        <f>CN409/CM409*1000</f>
        <v>0.91247813854459736</v>
      </c>
      <c r="CS409" s="2">
        <f>CQ409/CM409*1000</f>
        <v>0.91247813854459736</v>
      </c>
      <c r="CT409" s="2"/>
      <c r="CU409" s="132">
        <v>13313</v>
      </c>
      <c r="CV409" s="3">
        <v>13304</v>
      </c>
      <c r="CW409" s="2">
        <f>CU409-CV409</f>
        <v>9</v>
      </c>
      <c r="CX409" s="2">
        <f>CW409</f>
        <v>9</v>
      </c>
      <c r="CY409" s="61"/>
      <c r="CZ409" s="2">
        <f>CX409+CY409</f>
        <v>9</v>
      </c>
      <c r="DA409" s="2">
        <f>CW409/CV409*1000</f>
        <v>0.6764882742032472</v>
      </c>
      <c r="DB409" s="2">
        <f>CZ409/CV409*1000</f>
        <v>0.6764882742032472</v>
      </c>
      <c r="DC409" s="2"/>
      <c r="DD409" s="132">
        <v>13454</v>
      </c>
      <c r="DE409" s="3">
        <v>13448</v>
      </c>
      <c r="DF409" s="2">
        <f>DD409-DE409</f>
        <v>6</v>
      </c>
      <c r="DG409" s="2">
        <f>DF409</f>
        <v>6</v>
      </c>
      <c r="DH409" s="61"/>
      <c r="DI409" s="2">
        <f>DG409+DH409</f>
        <v>6</v>
      </c>
      <c r="DJ409" s="2">
        <f>DF409/DE409*1000</f>
        <v>0.44616299821534799</v>
      </c>
      <c r="DK409" s="2">
        <f>DI409/DE409*1000</f>
        <v>0.44616299821534799</v>
      </c>
      <c r="DL409" s="2"/>
      <c r="DM409" s="132">
        <v>13506</v>
      </c>
      <c r="DN409" s="2">
        <v>13505</v>
      </c>
      <c r="DO409" s="3">
        <f>DM409-DN409</f>
        <v>1</v>
      </c>
      <c r="DP409" s="3">
        <f>DO409/DN409*1000</f>
        <v>7.4046649389115149E-2</v>
      </c>
      <c r="DQ409" s="2"/>
      <c r="DR409" s="132">
        <v>13666</v>
      </c>
      <c r="DS409" s="2">
        <v>13649</v>
      </c>
      <c r="DT409" s="3">
        <f>DR409-DS409</f>
        <v>17</v>
      </c>
      <c r="DU409" s="3">
        <f>DT409/DS409*1000</f>
        <v>1.2455124917576379</v>
      </c>
      <c r="DV409" s="2"/>
      <c r="DW409" s="2"/>
      <c r="DX409" s="77">
        <f>BP409</f>
        <v>0</v>
      </c>
      <c r="DY409" s="83">
        <f>BY409</f>
        <v>10</v>
      </c>
      <c r="DZ409" s="83">
        <f>CH409</f>
        <v>6</v>
      </c>
      <c r="EA409" s="81">
        <f>CQ409</f>
        <v>12</v>
      </c>
      <c r="EB409" s="81">
        <f>CZ409</f>
        <v>9</v>
      </c>
      <c r="EC409" s="81">
        <f>DI409</f>
        <v>6</v>
      </c>
      <c r="ED409" s="81">
        <f>DO409</f>
        <v>1</v>
      </c>
      <c r="EE409" s="81">
        <f>DT409</f>
        <v>17</v>
      </c>
      <c r="EF409" s="2"/>
      <c r="EG409" s="77">
        <f>DX409/BL409*1000</f>
        <v>0</v>
      </c>
      <c r="EH409" s="83">
        <f>DY409/BU409*1000</f>
        <v>0.77118840132644406</v>
      </c>
      <c r="EI409" s="83">
        <f>DZ409/CD409*1000</f>
        <v>0.4600168672851338</v>
      </c>
      <c r="EJ409" s="81">
        <f>EA409/CM409*1000</f>
        <v>0.91247813854459736</v>
      </c>
      <c r="EK409" s="81">
        <f>EB409/CV409*1000</f>
        <v>0.6764882742032472</v>
      </c>
      <c r="EL409" s="81">
        <f>EC409/DN409*1000</f>
        <v>0.44427989633469084</v>
      </c>
      <c r="EM409" s="81">
        <f>ED409/DN409*1000</f>
        <v>7.4046649389115149E-2</v>
      </c>
      <c r="EN409" s="81">
        <f>EE409/DS409*1000</f>
        <v>1.2455124917576379</v>
      </c>
      <c r="EO409" s="2"/>
      <c r="EP409" s="83">
        <f>DY409-DX409</f>
        <v>10</v>
      </c>
      <c r="EQ409" s="83">
        <f>DZ409-DY409</f>
        <v>-4</v>
      </c>
      <c r="ER409" s="83">
        <f>EA409-DZ409</f>
        <v>6</v>
      </c>
      <c r="ES409" s="83">
        <f>EB409-EA409</f>
        <v>-3</v>
      </c>
      <c r="ET409" s="83">
        <f>EC409-EB409</f>
        <v>-3</v>
      </c>
      <c r="EU409" s="83">
        <f>ED409-EC409</f>
        <v>-5</v>
      </c>
      <c r="EV409" s="83">
        <f>EE409-ED409</f>
        <v>16</v>
      </c>
      <c r="EW409" s="2">
        <f>EU409+EV409</f>
        <v>11</v>
      </c>
      <c r="EX409" s="2">
        <f>SUM(ES409:EV409)</f>
        <v>5</v>
      </c>
      <c r="EY409" s="54"/>
      <c r="EZ409" s="77">
        <f>BR409</f>
        <v>0</v>
      </c>
      <c r="FA409" s="83">
        <f>CA409</f>
        <v>0.77118840132644406</v>
      </c>
      <c r="FB409" s="83">
        <f>CJ409</f>
        <v>0.4600168672851338</v>
      </c>
      <c r="FC409" s="81">
        <f>CS409</f>
        <v>0.91247813854459736</v>
      </c>
      <c r="FD409" s="83">
        <f>DB409</f>
        <v>0.6764882742032472</v>
      </c>
      <c r="FE409" s="83">
        <f>DP409</f>
        <v>7.4046649389115149E-2</v>
      </c>
      <c r="FF409" s="83">
        <f>DP409</f>
        <v>7.4046649389115149E-2</v>
      </c>
      <c r="FG409" s="83">
        <f>DU409</f>
        <v>1.2455124917576379</v>
      </c>
      <c r="FH409" s="2">
        <f>EW409/DE409*1000</f>
        <v>0.81796549672813801</v>
      </c>
      <c r="FI409" s="2">
        <f>EX409/CM409*1000</f>
        <v>0.38019922439358222</v>
      </c>
      <c r="FJ409" s="2"/>
      <c r="FK409" s="3">
        <f>EE409</f>
        <v>17</v>
      </c>
    </row>
    <row r="410" spans="1:167" ht="12" customHeight="1" x14ac:dyDescent="0.25">
      <c r="A410" s="2">
        <v>3</v>
      </c>
      <c r="B410" s="10" t="s">
        <v>152</v>
      </c>
      <c r="C410" s="197">
        <v>61048</v>
      </c>
      <c r="D410" s="10"/>
      <c r="E410" s="2" t="s">
        <v>588</v>
      </c>
      <c r="F410" s="33"/>
      <c r="G410" s="33"/>
      <c r="H410" s="33"/>
      <c r="I410" s="33"/>
      <c r="J410" s="33"/>
      <c r="K410" s="33"/>
      <c r="L410" s="33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61"/>
      <c r="X410" s="45"/>
      <c r="Y410" s="3">
        <v>2</v>
      </c>
      <c r="Z410" s="147">
        <v>3</v>
      </c>
      <c r="AA410" s="3">
        <f>SUM(Y410:Z410)</f>
        <v>5</v>
      </c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188">
        <f>AV410</f>
        <v>0</v>
      </c>
      <c r="BB410" s="2">
        <f>AW410</f>
        <v>0</v>
      </c>
      <c r="BC410" s="2">
        <f>AX410</f>
        <v>0</v>
      </c>
      <c r="BD410" s="147">
        <f>AY410</f>
        <v>0</v>
      </c>
      <c r="BE410" s="3">
        <f>EK410</f>
        <v>1.7818959372772631</v>
      </c>
      <c r="BF410" s="188">
        <f>BA410/CV410*1000</f>
        <v>0</v>
      </c>
      <c r="BG410" s="2">
        <f>BB410/CV410*1000</f>
        <v>0</v>
      </c>
      <c r="BH410" s="2">
        <f>BC410/CV410*1000</f>
        <v>0</v>
      </c>
      <c r="BI410" s="147">
        <f>BD410/CV410*1000</f>
        <v>0</v>
      </c>
      <c r="BJ410" s="3"/>
      <c r="BK410" s="21">
        <v>2755</v>
      </c>
      <c r="BL410" s="3">
        <v>2753</v>
      </c>
      <c r="BM410" s="2">
        <v>2</v>
      </c>
      <c r="BN410" s="2">
        <v>2</v>
      </c>
      <c r="BO410" s="45"/>
      <c r="BP410" s="2">
        <f>BN410+BO410</f>
        <v>2</v>
      </c>
      <c r="BQ410" s="2">
        <f>BM410/BL410*1000</f>
        <v>0.72648020341445696</v>
      </c>
      <c r="BR410" s="2">
        <f>BP410/BL410*1000</f>
        <v>0.72648020341445696</v>
      </c>
      <c r="BS410" s="2"/>
      <c r="BT410" s="7">
        <v>2753</v>
      </c>
      <c r="BU410" s="3">
        <v>2744</v>
      </c>
      <c r="BV410" s="2">
        <f>BT410-BU410</f>
        <v>9</v>
      </c>
      <c r="BW410" s="2">
        <v>9</v>
      </c>
      <c r="BX410" s="61"/>
      <c r="BY410" s="2">
        <f>BW410+BX410</f>
        <v>9</v>
      </c>
      <c r="BZ410" s="2">
        <f>BV410/BU410*1000</f>
        <v>3.2798833819241984</v>
      </c>
      <c r="CA410" s="2">
        <f>BY410/BU410*1000</f>
        <v>3.2798833819241984</v>
      </c>
      <c r="CB410" s="2"/>
      <c r="CC410" s="105">
        <v>2773</v>
      </c>
      <c r="CD410" s="3">
        <v>2773</v>
      </c>
      <c r="CE410" s="2">
        <f>CC410-CD410</f>
        <v>0</v>
      </c>
      <c r="CF410" s="2">
        <v>0</v>
      </c>
      <c r="CG410" s="61"/>
      <c r="CH410" s="2">
        <f>CF410+CG410</f>
        <v>0</v>
      </c>
      <c r="CI410" s="2">
        <f>CE410/CD410*1000</f>
        <v>0</v>
      </c>
      <c r="CJ410" s="2">
        <f>CH410/CD410*1000</f>
        <v>0</v>
      </c>
      <c r="CK410" s="2"/>
      <c r="CL410" s="105">
        <v>2762</v>
      </c>
      <c r="CM410" s="3">
        <v>2764</v>
      </c>
      <c r="CN410" s="2">
        <f>CL410-CM410</f>
        <v>-2</v>
      </c>
      <c r="CO410" s="2">
        <f>CN410</f>
        <v>-2</v>
      </c>
      <c r="CP410" s="61"/>
      <c r="CQ410" s="2">
        <f>CO410+CP410</f>
        <v>-2</v>
      </c>
      <c r="CR410" s="2">
        <f>CN410/CM410*1000</f>
        <v>-0.72358900144717797</v>
      </c>
      <c r="CS410" s="2">
        <f>CQ410/CM410*1000</f>
        <v>-0.72358900144717797</v>
      </c>
      <c r="CT410" s="2"/>
      <c r="CU410" s="132">
        <v>2811</v>
      </c>
      <c r="CV410" s="3">
        <v>2806</v>
      </c>
      <c r="CW410" s="2">
        <f>CU410-CV410</f>
        <v>5</v>
      </c>
      <c r="CX410" s="2">
        <f>CW410</f>
        <v>5</v>
      </c>
      <c r="CY410" s="61"/>
      <c r="CZ410" s="2">
        <f>CX410+CY410</f>
        <v>5</v>
      </c>
      <c r="DA410" s="2">
        <f>CW410/CV410*1000</f>
        <v>1.7818959372772631</v>
      </c>
      <c r="DB410" s="2">
        <f>CZ410/CV410*1000</f>
        <v>1.7818959372772631</v>
      </c>
      <c r="DC410" s="2"/>
      <c r="DD410" s="132">
        <v>2821</v>
      </c>
      <c r="DE410" s="3">
        <v>2812</v>
      </c>
      <c r="DF410" s="2">
        <f>DD410-DE410</f>
        <v>9</v>
      </c>
      <c r="DG410" s="2">
        <f>DF410</f>
        <v>9</v>
      </c>
      <c r="DH410" s="61"/>
      <c r="DI410" s="2">
        <f>DG410+DH410</f>
        <v>9</v>
      </c>
      <c r="DJ410" s="2">
        <f>DF410/DE410*1000</f>
        <v>3.2005689900426741</v>
      </c>
      <c r="DK410" s="2">
        <f>DI410/DE410*1000</f>
        <v>3.2005689900426741</v>
      </c>
      <c r="DL410" s="2"/>
      <c r="DM410" s="132">
        <v>2801</v>
      </c>
      <c r="DN410" s="2">
        <v>2805</v>
      </c>
      <c r="DO410" s="3">
        <f>DM410-DN410</f>
        <v>-4</v>
      </c>
      <c r="DP410" s="3">
        <f>DO410/DN410*1000</f>
        <v>-1.4260249554367201</v>
      </c>
      <c r="DQ410" s="2"/>
      <c r="DR410" s="132">
        <v>2776</v>
      </c>
      <c r="DS410" s="2">
        <v>2777</v>
      </c>
      <c r="DT410" s="3">
        <f>DR410-DS410</f>
        <v>-1</v>
      </c>
      <c r="DU410" s="3">
        <f>DT410/DS410*1000</f>
        <v>-0.36010082823190498</v>
      </c>
      <c r="DV410" s="2"/>
      <c r="DW410" s="2"/>
      <c r="DX410" s="77">
        <f>BP410</f>
        <v>2</v>
      </c>
      <c r="DY410" s="83">
        <f>BY410</f>
        <v>9</v>
      </c>
      <c r="DZ410" s="83">
        <f>CH410</f>
        <v>0</v>
      </c>
      <c r="EA410" s="81">
        <f>CQ410</f>
        <v>-2</v>
      </c>
      <c r="EB410" s="81">
        <f>CZ410</f>
        <v>5</v>
      </c>
      <c r="EC410" s="81">
        <f>DI410</f>
        <v>9</v>
      </c>
      <c r="ED410" s="81">
        <f>DO410</f>
        <v>-4</v>
      </c>
      <c r="EE410" s="81">
        <f>DT410</f>
        <v>-1</v>
      </c>
      <c r="EF410" s="2"/>
      <c r="EG410" s="77">
        <f>DX410/BL410*1000</f>
        <v>0.72648020341445696</v>
      </c>
      <c r="EH410" s="83">
        <f>DY410/BU410*1000</f>
        <v>3.2798833819241984</v>
      </c>
      <c r="EI410" s="83">
        <f>DZ410/CD410*1000</f>
        <v>0</v>
      </c>
      <c r="EJ410" s="81">
        <f>EA410/CM410*1000</f>
        <v>-0.72358900144717797</v>
      </c>
      <c r="EK410" s="81">
        <f>EB410/CV410*1000</f>
        <v>1.7818959372772631</v>
      </c>
      <c r="EL410" s="81">
        <f>EC410/DN410*1000</f>
        <v>3.2085561497326203</v>
      </c>
      <c r="EM410" s="81">
        <f>ED410/DN410*1000</f>
        <v>-1.4260249554367201</v>
      </c>
      <c r="EN410" s="81">
        <f>EE410/DS410*1000</f>
        <v>-0.36010082823190498</v>
      </c>
      <c r="EO410" s="2"/>
      <c r="EP410" s="83">
        <f>DY410-DX410</f>
        <v>7</v>
      </c>
      <c r="EQ410" s="83">
        <f>DZ410-DY410</f>
        <v>-9</v>
      </c>
      <c r="ER410" s="83">
        <f>EA410-DZ410</f>
        <v>-2</v>
      </c>
      <c r="ES410" s="83">
        <f>EB410-EA410</f>
        <v>7</v>
      </c>
      <c r="ET410" s="83">
        <f>EC410-EB410</f>
        <v>4</v>
      </c>
      <c r="EU410" s="83">
        <f>ED410-EC410</f>
        <v>-13</v>
      </c>
      <c r="EV410" s="83">
        <f>EE410-ED410</f>
        <v>3</v>
      </c>
      <c r="EW410" s="2">
        <f>EU410+EV410</f>
        <v>-10</v>
      </c>
      <c r="EX410" s="2">
        <f>SUM(ES410:EV410)</f>
        <v>1</v>
      </c>
      <c r="EY410" s="54"/>
      <c r="EZ410" s="77">
        <f>BR410</f>
        <v>0.72648020341445696</v>
      </c>
      <c r="FA410" s="83">
        <f>CA410</f>
        <v>3.2798833819241984</v>
      </c>
      <c r="FB410" s="83">
        <f>CJ410</f>
        <v>0</v>
      </c>
      <c r="FC410" s="81">
        <f>CS410</f>
        <v>-0.72358900144717797</v>
      </c>
      <c r="FD410" s="83">
        <f>DB410</f>
        <v>1.7818959372772631</v>
      </c>
      <c r="FE410" s="83">
        <f>DP410</f>
        <v>-1.4260249554367201</v>
      </c>
      <c r="FF410" s="83">
        <f>DP410</f>
        <v>-1.4260249554367201</v>
      </c>
      <c r="FG410" s="83">
        <f>DU410</f>
        <v>-0.36010082823190498</v>
      </c>
      <c r="FH410" s="2">
        <f>EW410/DE410*1000</f>
        <v>-3.5561877667140824</v>
      </c>
      <c r="FI410" s="2">
        <f>EX410/CM410*1000</f>
        <v>0.36179450072358899</v>
      </c>
      <c r="FJ410" s="2"/>
      <c r="FK410" s="3">
        <f>EE410</f>
        <v>-1</v>
      </c>
    </row>
    <row r="411" spans="1:167" ht="12" customHeight="1" x14ac:dyDescent="0.25">
      <c r="A411" s="2">
        <v>3</v>
      </c>
      <c r="B411" s="10" t="s">
        <v>152</v>
      </c>
      <c r="C411" s="197">
        <v>62079</v>
      </c>
      <c r="D411" s="10"/>
      <c r="E411" s="2" t="s">
        <v>589</v>
      </c>
      <c r="F411" s="33"/>
      <c r="G411" s="33"/>
      <c r="H411" s="33"/>
      <c r="I411" s="33"/>
      <c r="J411" s="33"/>
      <c r="K411" s="33"/>
      <c r="L411" s="33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61"/>
      <c r="X411" s="45"/>
      <c r="Y411" s="3">
        <v>13</v>
      </c>
      <c r="Z411" s="147">
        <v>9</v>
      </c>
      <c r="AA411" s="3">
        <f>SUM(Y411:Z411)</f>
        <v>22</v>
      </c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188">
        <f>AV411</f>
        <v>0</v>
      </c>
      <c r="BB411" s="2">
        <f>AW411</f>
        <v>0</v>
      </c>
      <c r="BC411" s="2">
        <f>AX411</f>
        <v>0</v>
      </c>
      <c r="BD411" s="147">
        <f>AY411</f>
        <v>0</v>
      </c>
      <c r="BE411" s="3">
        <f>EK411</f>
        <v>0.88867345290030697</v>
      </c>
      <c r="BF411" s="188">
        <f>BA411/CV411*1000</f>
        <v>0</v>
      </c>
      <c r="BG411" s="2">
        <f>BB411/CV411*1000</f>
        <v>0</v>
      </c>
      <c r="BH411" s="2">
        <f>BC411/CV411*1000</f>
        <v>0</v>
      </c>
      <c r="BI411" s="147">
        <f>BD411/CV411*1000</f>
        <v>0</v>
      </c>
      <c r="BJ411" s="3"/>
      <c r="BK411" s="21">
        <v>24318</v>
      </c>
      <c r="BL411" s="3">
        <v>24246</v>
      </c>
      <c r="BM411" s="2">
        <v>72</v>
      </c>
      <c r="BN411" s="2">
        <v>72</v>
      </c>
      <c r="BO411" s="45"/>
      <c r="BP411" s="2">
        <f>BN411+BO411</f>
        <v>72</v>
      </c>
      <c r="BQ411" s="2">
        <f>BM411/BL411*1000</f>
        <v>2.9695619896065328</v>
      </c>
      <c r="BR411" s="2">
        <f>BP411/BL411*1000</f>
        <v>2.9695619896065328</v>
      </c>
      <c r="BS411" s="2"/>
      <c r="BT411" s="7">
        <v>24447</v>
      </c>
      <c r="BU411" s="3">
        <v>24397</v>
      </c>
      <c r="BV411" s="2">
        <f>BT411-BU411</f>
        <v>50</v>
      </c>
      <c r="BW411" s="2">
        <v>50</v>
      </c>
      <c r="BX411" s="61"/>
      <c r="BY411" s="2">
        <f>BW411+BX411</f>
        <v>50</v>
      </c>
      <c r="BZ411" s="2">
        <f>BV411/BU411*1000</f>
        <v>2.0494323072508913</v>
      </c>
      <c r="CA411" s="2">
        <f>BY411/BU411*1000</f>
        <v>2.0494323072508913</v>
      </c>
      <c r="CB411" s="2"/>
      <c r="CC411" s="105">
        <v>24569</v>
      </c>
      <c r="CD411" s="3">
        <v>24551</v>
      </c>
      <c r="CE411" s="2">
        <f>CC411-CD411</f>
        <v>18</v>
      </c>
      <c r="CF411" s="2">
        <v>18</v>
      </c>
      <c r="CG411" s="61"/>
      <c r="CH411" s="2">
        <f>CF411+CG411</f>
        <v>18</v>
      </c>
      <c r="CI411" s="2">
        <f>CE411/CD411*1000</f>
        <v>0.73316769174371721</v>
      </c>
      <c r="CJ411" s="2">
        <f>CH411/CD411*1000</f>
        <v>0.73316769174371721</v>
      </c>
      <c r="CK411" s="2"/>
      <c r="CL411" s="105">
        <v>24661</v>
      </c>
      <c r="CM411" s="3">
        <v>24639</v>
      </c>
      <c r="CN411" s="2">
        <f>CL411-CM411</f>
        <v>22</v>
      </c>
      <c r="CO411" s="2">
        <f>CN411</f>
        <v>22</v>
      </c>
      <c r="CP411" s="61"/>
      <c r="CQ411" s="2">
        <f>CO411+CP411</f>
        <v>22</v>
      </c>
      <c r="CR411" s="2">
        <f>CN411/CM411*1000</f>
        <v>0.89289338041316613</v>
      </c>
      <c r="CS411" s="2">
        <f>CQ411/CM411*1000</f>
        <v>0.89289338041316613</v>
      </c>
      <c r="CT411" s="2"/>
      <c r="CU411" s="132">
        <v>24778</v>
      </c>
      <c r="CV411" s="3">
        <v>24756</v>
      </c>
      <c r="CW411" s="2">
        <f>CU411-CV411</f>
        <v>22</v>
      </c>
      <c r="CX411" s="2">
        <f>CW411</f>
        <v>22</v>
      </c>
      <c r="CY411" s="61"/>
      <c r="CZ411" s="2">
        <f>CX411+CY411</f>
        <v>22</v>
      </c>
      <c r="DA411" s="2">
        <f>CW411/CV411*1000</f>
        <v>0.88867345290030697</v>
      </c>
      <c r="DB411" s="2">
        <f>CZ411/CV411*1000</f>
        <v>0.88867345290030697</v>
      </c>
      <c r="DC411" s="2"/>
      <c r="DD411" s="132">
        <v>25062</v>
      </c>
      <c r="DE411" s="3">
        <v>25039</v>
      </c>
      <c r="DF411" s="2">
        <f>DD411-DE411</f>
        <v>23</v>
      </c>
      <c r="DG411" s="2">
        <f>DF411</f>
        <v>23</v>
      </c>
      <c r="DH411" s="61"/>
      <c r="DI411" s="2">
        <f>DG411+DH411</f>
        <v>23</v>
      </c>
      <c r="DJ411" s="2">
        <f>DF411/DE411*1000</f>
        <v>0.91856703542473739</v>
      </c>
      <c r="DK411" s="2">
        <f>DI411/DE411*1000</f>
        <v>0.91856703542473739</v>
      </c>
      <c r="DL411" s="2"/>
      <c r="DM411" s="132">
        <v>25317</v>
      </c>
      <c r="DN411" s="2">
        <v>25288</v>
      </c>
      <c r="DO411" s="3">
        <f>DM411-DN411</f>
        <v>29</v>
      </c>
      <c r="DP411" s="3">
        <f>DO411/DN411*1000</f>
        <v>1.1467889908256881</v>
      </c>
      <c r="DQ411" s="2"/>
      <c r="DR411" s="132">
        <v>25464</v>
      </c>
      <c r="DS411" s="2">
        <v>25421</v>
      </c>
      <c r="DT411" s="3">
        <f>DR411-DS411</f>
        <v>43</v>
      </c>
      <c r="DU411" s="3">
        <f>DT411/DS411*1000</f>
        <v>1.6915148892647811</v>
      </c>
      <c r="DV411" s="2"/>
      <c r="DW411" s="2"/>
      <c r="DX411" s="77">
        <f>BP411</f>
        <v>72</v>
      </c>
      <c r="DY411" s="83">
        <f>BY411</f>
        <v>50</v>
      </c>
      <c r="DZ411" s="83">
        <f>CH411</f>
        <v>18</v>
      </c>
      <c r="EA411" s="81">
        <f>CQ411</f>
        <v>22</v>
      </c>
      <c r="EB411" s="81">
        <f>CZ411</f>
        <v>22</v>
      </c>
      <c r="EC411" s="81">
        <f>DI411</f>
        <v>23</v>
      </c>
      <c r="ED411" s="81">
        <f>DO411</f>
        <v>29</v>
      </c>
      <c r="EE411" s="81">
        <f>DT411</f>
        <v>43</v>
      </c>
      <c r="EF411" s="2"/>
      <c r="EG411" s="77">
        <f>DX411/BL411*1000</f>
        <v>2.9695619896065328</v>
      </c>
      <c r="EH411" s="83">
        <f>DY411/BU411*1000</f>
        <v>2.0494323072508913</v>
      </c>
      <c r="EI411" s="83">
        <f>DZ411/CD411*1000</f>
        <v>0.73316769174371721</v>
      </c>
      <c r="EJ411" s="81">
        <f>EA411/CM411*1000</f>
        <v>0.89289338041316613</v>
      </c>
      <c r="EK411" s="81">
        <f>EB411/CV411*1000</f>
        <v>0.88867345290030697</v>
      </c>
      <c r="EL411" s="81">
        <f>EC411/DN411*1000</f>
        <v>0.90952230306864912</v>
      </c>
      <c r="EM411" s="81">
        <f>ED411/DN411*1000</f>
        <v>1.1467889908256881</v>
      </c>
      <c r="EN411" s="81">
        <f>EE411/DS411*1000</f>
        <v>1.6915148892647811</v>
      </c>
      <c r="EO411" s="2"/>
      <c r="EP411" s="83">
        <f>DY411-DX411</f>
        <v>-22</v>
      </c>
      <c r="EQ411" s="83">
        <f>DZ411-DY411</f>
        <v>-32</v>
      </c>
      <c r="ER411" s="83">
        <f>EA411-DZ411</f>
        <v>4</v>
      </c>
      <c r="ES411" s="83">
        <f>EB411-EA411</f>
        <v>0</v>
      </c>
      <c r="ET411" s="83">
        <f>EC411-EB411</f>
        <v>1</v>
      </c>
      <c r="EU411" s="83">
        <f>ED411-EC411</f>
        <v>6</v>
      </c>
      <c r="EV411" s="83">
        <f>EE411-ED411</f>
        <v>14</v>
      </c>
      <c r="EW411" s="2">
        <f>EU411+EV411</f>
        <v>20</v>
      </c>
      <c r="EX411" s="2">
        <f>SUM(ES411:EV411)</f>
        <v>21</v>
      </c>
      <c r="EY411" s="54"/>
      <c r="EZ411" s="77">
        <f>BR411</f>
        <v>2.9695619896065328</v>
      </c>
      <c r="FA411" s="83">
        <f>CA411</f>
        <v>2.0494323072508913</v>
      </c>
      <c r="FB411" s="83">
        <f>CJ411</f>
        <v>0.73316769174371721</v>
      </c>
      <c r="FC411" s="81">
        <f>CS411</f>
        <v>0.89289338041316613</v>
      </c>
      <c r="FD411" s="83">
        <f>DB411</f>
        <v>0.88867345290030697</v>
      </c>
      <c r="FE411" s="83">
        <f>DP411</f>
        <v>1.1467889908256881</v>
      </c>
      <c r="FF411" s="83">
        <f>DP411</f>
        <v>1.1467889908256881</v>
      </c>
      <c r="FG411" s="83">
        <f>DU411</f>
        <v>1.6915148892647811</v>
      </c>
      <c r="FH411" s="2">
        <f>EW411/DE411*1000</f>
        <v>0.79875394384759779</v>
      </c>
      <c r="FI411" s="2">
        <f>EX411/CM411*1000</f>
        <v>0.85230731766711321</v>
      </c>
      <c r="FJ411" s="2"/>
      <c r="FK411" s="3">
        <f>EE411</f>
        <v>43</v>
      </c>
    </row>
    <row r="412" spans="1:167" ht="12" customHeight="1" x14ac:dyDescent="0.25">
      <c r="A412" s="2">
        <v>1</v>
      </c>
      <c r="B412" s="10" t="s">
        <v>147</v>
      </c>
      <c r="C412" s="197">
        <v>23062</v>
      </c>
      <c r="D412" s="10"/>
      <c r="E412" s="2" t="s">
        <v>590</v>
      </c>
      <c r="F412" s="33"/>
      <c r="G412" s="33"/>
      <c r="H412" s="33"/>
      <c r="I412" s="33"/>
      <c r="J412" s="33"/>
      <c r="K412" s="33"/>
      <c r="L412" s="33"/>
      <c r="M412" s="45">
        <v>70</v>
      </c>
      <c r="N412" s="45"/>
      <c r="O412" s="45"/>
      <c r="P412" s="45"/>
      <c r="Q412" s="45"/>
      <c r="R412" s="45"/>
      <c r="S412" s="45"/>
      <c r="T412" s="45"/>
      <c r="U412" s="45"/>
      <c r="V412" s="45"/>
      <c r="W412" s="61">
        <v>50</v>
      </c>
      <c r="X412" s="45">
        <f>SUM(M412:W412)</f>
        <v>120</v>
      </c>
      <c r="Y412" s="3">
        <v>8</v>
      </c>
      <c r="Z412" s="147">
        <v>13</v>
      </c>
      <c r="AA412" s="3">
        <f>SUM(Y412:Z412)</f>
        <v>21</v>
      </c>
      <c r="AB412" s="184"/>
      <c r="AC412" s="184"/>
      <c r="AD412" s="184"/>
      <c r="AE412" s="184"/>
      <c r="AF412" s="184"/>
      <c r="AG412" s="184"/>
      <c r="AH412" s="184"/>
      <c r="AI412" s="184"/>
      <c r="AJ412" s="184"/>
      <c r="AK412" s="184">
        <v>10</v>
      </c>
      <c r="AL412" s="184"/>
      <c r="AM412" s="184">
        <v>20</v>
      </c>
      <c r="AN412" s="184"/>
      <c r="AO412" s="184"/>
      <c r="AP412" s="184"/>
      <c r="AQ412" s="184"/>
      <c r="AR412" s="184"/>
      <c r="AS412" s="184"/>
      <c r="AT412" s="184"/>
      <c r="AU412" s="3">
        <f>SUM(AB412:AT412)</f>
        <v>30</v>
      </c>
      <c r="AV412" s="184">
        <f>SUM(AB412:AJ412)</f>
        <v>0</v>
      </c>
      <c r="AW412" s="184">
        <f>SUM(AK412:AL412)</f>
        <v>10</v>
      </c>
      <c r="AX412" s="184">
        <f>SUM(AM412:AT412)</f>
        <v>20</v>
      </c>
      <c r="AY412" s="3">
        <f>SUM(AV412:AX412)</f>
        <v>30</v>
      </c>
      <c r="AZ412" s="3"/>
      <c r="BA412" s="2">
        <f>AV412</f>
        <v>0</v>
      </c>
      <c r="BB412" s="2">
        <f>AW412</f>
        <v>10</v>
      </c>
      <c r="BC412" s="2">
        <f>AX412</f>
        <v>20</v>
      </c>
      <c r="BD412" s="3">
        <f>AY412</f>
        <v>30</v>
      </c>
      <c r="BE412" s="3">
        <f>EK412</f>
        <v>1.0822944642642403</v>
      </c>
      <c r="BF412" s="2">
        <f>BA412/CV412*1000</f>
        <v>0</v>
      </c>
      <c r="BG412" s="2">
        <f>BB412/CV412*1000</f>
        <v>0.40084980157934819</v>
      </c>
      <c r="BH412" s="2">
        <f>BC412/CV412*1000</f>
        <v>0.80169960315869637</v>
      </c>
      <c r="BI412" s="3">
        <f>BD412/CV412*1000</f>
        <v>1.2025494047380447</v>
      </c>
      <c r="BJ412" s="3"/>
      <c r="BK412" s="21">
        <v>24721</v>
      </c>
      <c r="BL412" s="3">
        <v>24683</v>
      </c>
      <c r="BM412" s="2">
        <v>38</v>
      </c>
      <c r="BN412" s="2">
        <v>38</v>
      </c>
      <c r="BO412" s="45"/>
      <c r="BP412" s="2">
        <f>BN412+BO412</f>
        <v>38</v>
      </c>
      <c r="BQ412" s="2">
        <f>BM412/BL412*1000</f>
        <v>1.5395211279017946</v>
      </c>
      <c r="BR412" s="2">
        <f>BP412/BL412*1000</f>
        <v>1.5395211279017946</v>
      </c>
      <c r="BS412" s="2"/>
      <c r="BT412" s="7">
        <v>24741</v>
      </c>
      <c r="BU412" s="3">
        <v>24652</v>
      </c>
      <c r="BV412" s="2">
        <f>BT412-BU412</f>
        <v>89</v>
      </c>
      <c r="BW412" s="2">
        <v>89</v>
      </c>
      <c r="BX412" s="61"/>
      <c r="BY412" s="2">
        <f>BW412+BX412</f>
        <v>89</v>
      </c>
      <c r="BZ412" s="2">
        <f>BV412/BU412*1000</f>
        <v>3.6102547460652281</v>
      </c>
      <c r="CA412" s="2">
        <f>BY412/BU412*1000</f>
        <v>3.6102547460652281</v>
      </c>
      <c r="CB412" s="2"/>
      <c r="CC412" s="105">
        <v>24658</v>
      </c>
      <c r="CD412" s="3">
        <v>24652</v>
      </c>
      <c r="CE412" s="2">
        <f>CC412-CD412</f>
        <v>6</v>
      </c>
      <c r="CF412" s="2">
        <v>6</v>
      </c>
      <c r="CG412" s="61"/>
      <c r="CH412" s="2">
        <f>CF412+CG412</f>
        <v>6</v>
      </c>
      <c r="CI412" s="2">
        <f>CE412/CD412*1000</f>
        <v>0.2433879604088918</v>
      </c>
      <c r="CJ412" s="2">
        <f>CH412/CD412*1000</f>
        <v>0.2433879604088918</v>
      </c>
      <c r="CK412" s="2"/>
      <c r="CL412" s="105">
        <v>24787</v>
      </c>
      <c r="CM412" s="3">
        <v>24745</v>
      </c>
      <c r="CN412" s="2">
        <f>CL412-CM412</f>
        <v>42</v>
      </c>
      <c r="CO412" s="2">
        <f>CN412</f>
        <v>42</v>
      </c>
      <c r="CP412" s="61"/>
      <c r="CQ412" s="2">
        <f>CO412+CP412</f>
        <v>42</v>
      </c>
      <c r="CR412" s="2">
        <f>CN412/CM412*1000</f>
        <v>1.6973125884016973</v>
      </c>
      <c r="CS412" s="2">
        <f>CQ412/CM412*1000</f>
        <v>1.6973125884016973</v>
      </c>
      <c r="CT412" s="2"/>
      <c r="CU412" s="132">
        <v>24974</v>
      </c>
      <c r="CV412" s="3">
        <v>24947</v>
      </c>
      <c r="CW412" s="2">
        <f>CU412-CV412</f>
        <v>27</v>
      </c>
      <c r="CX412" s="2">
        <f>CW412</f>
        <v>27</v>
      </c>
      <c r="CY412" s="61"/>
      <c r="CZ412" s="2">
        <f>CX412+CY412</f>
        <v>27</v>
      </c>
      <c r="DA412" s="2">
        <f>CW412/CV412*1000</f>
        <v>1.0822944642642403</v>
      </c>
      <c r="DB412" s="2">
        <f>CZ412/CV412*1000</f>
        <v>1.0822944642642403</v>
      </c>
      <c r="DC412" s="2"/>
      <c r="DD412" s="132">
        <v>25022</v>
      </c>
      <c r="DE412" s="3">
        <v>25014</v>
      </c>
      <c r="DF412" s="2">
        <f>DD412-DE412</f>
        <v>8</v>
      </c>
      <c r="DG412" s="2">
        <f>DF412</f>
        <v>8</v>
      </c>
      <c r="DH412" s="61"/>
      <c r="DI412" s="2">
        <f>DG412+DH412</f>
        <v>8</v>
      </c>
      <c r="DJ412" s="2">
        <f>DF412/DE412*1000</f>
        <v>0.31982090029583432</v>
      </c>
      <c r="DK412" s="2">
        <f>DI412/DE412*1000</f>
        <v>0.31982090029583432</v>
      </c>
      <c r="DL412" s="2"/>
      <c r="DM412" s="132">
        <v>25180</v>
      </c>
      <c r="DN412" s="2">
        <v>25169</v>
      </c>
      <c r="DO412" s="3">
        <f>DM412-DN412</f>
        <v>11</v>
      </c>
      <c r="DP412" s="3">
        <f>DO412/DN412*1000</f>
        <v>0.43704557193372801</v>
      </c>
      <c r="DQ412" s="2"/>
      <c r="DR412" s="132">
        <v>25394</v>
      </c>
      <c r="DS412" s="2">
        <v>25400</v>
      </c>
      <c r="DT412" s="3">
        <f>DR412-DS412</f>
        <v>-6</v>
      </c>
      <c r="DU412" s="3">
        <f>DT412/DS412*1000</f>
        <v>-0.23622047244094488</v>
      </c>
      <c r="DV412" s="2"/>
      <c r="DW412" s="2"/>
      <c r="DX412" s="77">
        <f>BP412</f>
        <v>38</v>
      </c>
      <c r="DY412" s="83">
        <f>BY412</f>
        <v>89</v>
      </c>
      <c r="DZ412" s="83">
        <f>CH412</f>
        <v>6</v>
      </c>
      <c r="EA412" s="81">
        <f>CQ412</f>
        <v>42</v>
      </c>
      <c r="EB412" s="81">
        <f>CZ412</f>
        <v>27</v>
      </c>
      <c r="EC412" s="81">
        <f>DI412</f>
        <v>8</v>
      </c>
      <c r="ED412" s="81">
        <f>DO412</f>
        <v>11</v>
      </c>
      <c r="EE412" s="81">
        <f>DT412</f>
        <v>-6</v>
      </c>
      <c r="EF412" s="2"/>
      <c r="EG412" s="77">
        <f>DX412/BL412*1000</f>
        <v>1.5395211279017946</v>
      </c>
      <c r="EH412" s="83">
        <f>DY412/BU412*1000</f>
        <v>3.6102547460652281</v>
      </c>
      <c r="EI412" s="83">
        <f>DZ412/CD412*1000</f>
        <v>0.2433879604088918</v>
      </c>
      <c r="EJ412" s="81">
        <f>EA412/CM412*1000</f>
        <v>1.6973125884016973</v>
      </c>
      <c r="EK412" s="81">
        <f>EB412/CV412*1000</f>
        <v>1.0822944642642403</v>
      </c>
      <c r="EL412" s="81">
        <f>EC412/DN412*1000</f>
        <v>0.3178513250427113</v>
      </c>
      <c r="EM412" s="81">
        <f>ED412/DN412*1000</f>
        <v>0.43704557193372801</v>
      </c>
      <c r="EN412" s="81">
        <f>EE412/DS412*1000</f>
        <v>-0.23622047244094488</v>
      </c>
      <c r="EO412" s="2"/>
      <c r="EP412" s="83">
        <f>DY412-DX412</f>
        <v>51</v>
      </c>
      <c r="EQ412" s="83">
        <f>DZ412-DY412</f>
        <v>-83</v>
      </c>
      <c r="ER412" s="83">
        <f>EA412-DZ412</f>
        <v>36</v>
      </c>
      <c r="ES412" s="83">
        <f>EB412-EA412</f>
        <v>-15</v>
      </c>
      <c r="ET412" s="83">
        <f>EC412-EB412</f>
        <v>-19</v>
      </c>
      <c r="EU412" s="83">
        <f>ED412-EC412</f>
        <v>3</v>
      </c>
      <c r="EV412" s="83">
        <f>EE412-ED412</f>
        <v>-17</v>
      </c>
      <c r="EW412" s="2">
        <f>EU412+EV412</f>
        <v>-14</v>
      </c>
      <c r="EX412" s="2">
        <f>SUM(ES412:EV412)</f>
        <v>-48</v>
      </c>
      <c r="EY412" s="54"/>
      <c r="EZ412" s="77">
        <f>BR412</f>
        <v>1.5395211279017946</v>
      </c>
      <c r="FA412" s="83">
        <f>CA412</f>
        <v>3.6102547460652281</v>
      </c>
      <c r="FB412" s="83">
        <f>CJ412</f>
        <v>0.2433879604088918</v>
      </c>
      <c r="FC412" s="81">
        <f>CS412</f>
        <v>1.6973125884016973</v>
      </c>
      <c r="FD412" s="83">
        <f>DB412</f>
        <v>1.0822944642642403</v>
      </c>
      <c r="FE412" s="83">
        <f>DP412</f>
        <v>0.43704557193372801</v>
      </c>
      <c r="FF412" s="83">
        <f>DP412</f>
        <v>0.43704557193372801</v>
      </c>
      <c r="FG412" s="83">
        <f>DU412</f>
        <v>-0.23622047244094488</v>
      </c>
      <c r="FH412" s="2">
        <f>EW412/DE412*1000</f>
        <v>-0.55968657551771006</v>
      </c>
      <c r="FI412" s="2">
        <f>EX412/CM412*1000</f>
        <v>-1.9397858153162255</v>
      </c>
      <c r="FJ412" s="2"/>
      <c r="FK412" s="3">
        <f>EE412</f>
        <v>-6</v>
      </c>
    </row>
    <row r="413" spans="1:167" ht="12" customHeight="1" x14ac:dyDescent="0.25">
      <c r="A413" s="2">
        <v>3</v>
      </c>
      <c r="B413" s="10" t="s">
        <v>155</v>
      </c>
      <c r="C413" s="197">
        <v>84050</v>
      </c>
      <c r="D413" s="10"/>
      <c r="E413" s="2" t="s">
        <v>591</v>
      </c>
      <c r="F413" s="33"/>
      <c r="G413" s="33"/>
      <c r="H413" s="33"/>
      <c r="I413" s="33"/>
      <c r="J413" s="33"/>
      <c r="K413" s="33"/>
      <c r="L413" s="33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61"/>
      <c r="X413" s="45"/>
      <c r="Y413" s="3">
        <v>0</v>
      </c>
      <c r="Z413" s="147">
        <v>7</v>
      </c>
      <c r="AA413" s="3">
        <f>SUM(Y413:Z413)</f>
        <v>7</v>
      </c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188">
        <f>AV413</f>
        <v>0</v>
      </c>
      <c r="BB413" s="2">
        <f>AW413</f>
        <v>0</v>
      </c>
      <c r="BC413" s="2">
        <f>AX413</f>
        <v>0</v>
      </c>
      <c r="BD413" s="147">
        <f>AY413</f>
        <v>0</v>
      </c>
      <c r="BE413" s="3">
        <f>EK413</f>
        <v>0.37700282752120645</v>
      </c>
      <c r="BF413" s="188">
        <f>BA413/CV413*1000</f>
        <v>0</v>
      </c>
      <c r="BG413" s="2">
        <f>BB413/CV413*1000</f>
        <v>0</v>
      </c>
      <c r="BH413" s="2">
        <f>BC413/CV413*1000</f>
        <v>0</v>
      </c>
      <c r="BI413" s="147">
        <f>BD413/CV413*1000</f>
        <v>0</v>
      </c>
      <c r="BJ413" s="3"/>
      <c r="BK413" s="21">
        <v>5215</v>
      </c>
      <c r="BL413" s="3">
        <v>5215</v>
      </c>
      <c r="BM413" s="2">
        <v>0</v>
      </c>
      <c r="BN413" s="2">
        <v>0</v>
      </c>
      <c r="BO413" s="45"/>
      <c r="BP413" s="2">
        <f>BN413+BO413</f>
        <v>0</v>
      </c>
      <c r="BQ413" s="2">
        <f>BM413/BL413*1000</f>
        <v>0</v>
      </c>
      <c r="BR413" s="2">
        <f>BP413/BL413*1000</f>
        <v>0</v>
      </c>
      <c r="BS413" s="2"/>
      <c r="BT413" s="7">
        <v>5249</v>
      </c>
      <c r="BU413" s="3">
        <v>5240</v>
      </c>
      <c r="BV413" s="2">
        <f>BT413-BU413</f>
        <v>9</v>
      </c>
      <c r="BW413" s="2">
        <v>9</v>
      </c>
      <c r="BX413" s="61"/>
      <c r="BY413" s="2">
        <f>BW413+BX413</f>
        <v>9</v>
      </c>
      <c r="BZ413" s="2">
        <f>BV413/BU413*1000</f>
        <v>1.7175572519083968</v>
      </c>
      <c r="CA413" s="2">
        <f>BY413/BU413*1000</f>
        <v>1.7175572519083968</v>
      </c>
      <c r="CB413" s="2"/>
      <c r="CC413" s="105">
        <v>5303</v>
      </c>
      <c r="CD413" s="3">
        <v>5301</v>
      </c>
      <c r="CE413" s="2">
        <f>CC413-CD413</f>
        <v>2</v>
      </c>
      <c r="CF413" s="2">
        <v>2</v>
      </c>
      <c r="CG413" s="61"/>
      <c r="CH413" s="2">
        <f>CF413+CG413</f>
        <v>2</v>
      </c>
      <c r="CI413" s="2">
        <f>CE413/CD413*1000</f>
        <v>0.37728730428221091</v>
      </c>
      <c r="CJ413" s="2">
        <f>CH413/CD413*1000</f>
        <v>0.37728730428221091</v>
      </c>
      <c r="CK413" s="2"/>
      <c r="CL413" s="105">
        <v>5316</v>
      </c>
      <c r="CM413" s="3">
        <v>5315</v>
      </c>
      <c r="CN413" s="2">
        <f>CL413-CM413</f>
        <v>1</v>
      </c>
      <c r="CO413" s="2">
        <f>CN413</f>
        <v>1</v>
      </c>
      <c r="CP413" s="61"/>
      <c r="CQ413" s="2">
        <f>CO413+CP413</f>
        <v>1</v>
      </c>
      <c r="CR413" s="2">
        <f>CN413/CM413*1000</f>
        <v>0.18814675446848542</v>
      </c>
      <c r="CS413" s="2">
        <f>CQ413/CM413*1000</f>
        <v>0.18814675446848542</v>
      </c>
      <c r="CT413" s="2"/>
      <c r="CU413" s="132">
        <v>5307</v>
      </c>
      <c r="CV413" s="3">
        <v>5305</v>
      </c>
      <c r="CW413" s="2">
        <f>CU413-CV413</f>
        <v>2</v>
      </c>
      <c r="CX413" s="2">
        <f>CW413</f>
        <v>2</v>
      </c>
      <c r="CY413" s="61"/>
      <c r="CZ413" s="2">
        <f>CX413+CY413</f>
        <v>2</v>
      </c>
      <c r="DA413" s="2">
        <f>CW413/CV413*1000</f>
        <v>0.37700282752120645</v>
      </c>
      <c r="DB413" s="2">
        <f>CZ413/CV413*1000</f>
        <v>0.37700282752120645</v>
      </c>
      <c r="DC413" s="2"/>
      <c r="DD413" s="132">
        <v>5338</v>
      </c>
      <c r="DE413" s="3">
        <v>5345</v>
      </c>
      <c r="DF413" s="2">
        <f>DD413-DE413</f>
        <v>-7</v>
      </c>
      <c r="DG413" s="2">
        <f>DF413</f>
        <v>-7</v>
      </c>
      <c r="DH413" s="61"/>
      <c r="DI413" s="2">
        <f>DG413+DH413</f>
        <v>-7</v>
      </c>
      <c r="DJ413" s="2">
        <f>DF413/DE413*1000</f>
        <v>-1.3096351730589337</v>
      </c>
      <c r="DK413" s="2">
        <f>DI413/DE413*1000</f>
        <v>-1.3096351730589337</v>
      </c>
      <c r="DL413" s="2"/>
      <c r="DM413" s="132">
        <v>5394</v>
      </c>
      <c r="DN413" s="2">
        <v>5390</v>
      </c>
      <c r="DO413" s="3">
        <f>DM413-DN413</f>
        <v>4</v>
      </c>
      <c r="DP413" s="3">
        <f>DO413/DN413*1000</f>
        <v>0.74211502782931349</v>
      </c>
      <c r="DQ413" s="2"/>
      <c r="DR413" s="132">
        <v>5398</v>
      </c>
      <c r="DS413" s="2">
        <v>5394</v>
      </c>
      <c r="DT413" s="3">
        <f>DR413-DS413</f>
        <v>4</v>
      </c>
      <c r="DU413" s="3">
        <f>DT413/DS413*1000</f>
        <v>0.74156470152020759</v>
      </c>
      <c r="DV413" s="2"/>
      <c r="DW413" s="2"/>
      <c r="DX413" s="77">
        <f>BP413</f>
        <v>0</v>
      </c>
      <c r="DY413" s="83">
        <f>BY413</f>
        <v>9</v>
      </c>
      <c r="DZ413" s="83">
        <f>CH413</f>
        <v>2</v>
      </c>
      <c r="EA413" s="81">
        <f>CQ413</f>
        <v>1</v>
      </c>
      <c r="EB413" s="81">
        <f>CZ413</f>
        <v>2</v>
      </c>
      <c r="EC413" s="81">
        <f>DI413</f>
        <v>-7</v>
      </c>
      <c r="ED413" s="81">
        <f>DO413</f>
        <v>4</v>
      </c>
      <c r="EE413" s="81">
        <f>DT413</f>
        <v>4</v>
      </c>
      <c r="EF413" s="2"/>
      <c r="EG413" s="77">
        <f>DX413/BL413*1000</f>
        <v>0</v>
      </c>
      <c r="EH413" s="83">
        <f>DY413/BU413*1000</f>
        <v>1.7175572519083968</v>
      </c>
      <c r="EI413" s="83">
        <f>DZ413/CD413*1000</f>
        <v>0.37728730428221091</v>
      </c>
      <c r="EJ413" s="81">
        <f>EA413/CM413*1000</f>
        <v>0.18814675446848542</v>
      </c>
      <c r="EK413" s="81">
        <f>EB413/CV413*1000</f>
        <v>0.37700282752120645</v>
      </c>
      <c r="EL413" s="81">
        <f>EC413/DN413*1000</f>
        <v>-1.2987012987012987</v>
      </c>
      <c r="EM413" s="81">
        <f>ED413/DN413*1000</f>
        <v>0.74211502782931349</v>
      </c>
      <c r="EN413" s="81">
        <f>EE413/DS413*1000</f>
        <v>0.74156470152020759</v>
      </c>
      <c r="EO413" s="2"/>
      <c r="EP413" s="83">
        <f>DY413-DX413</f>
        <v>9</v>
      </c>
      <c r="EQ413" s="83">
        <f>DZ413-DY413</f>
        <v>-7</v>
      </c>
      <c r="ER413" s="83">
        <f>EA413-DZ413</f>
        <v>-1</v>
      </c>
      <c r="ES413" s="83">
        <f>EB413-EA413</f>
        <v>1</v>
      </c>
      <c r="ET413" s="83">
        <f>EC413-EB413</f>
        <v>-9</v>
      </c>
      <c r="EU413" s="83">
        <f>ED413-EC413</f>
        <v>11</v>
      </c>
      <c r="EV413" s="83">
        <f>EE413-ED413</f>
        <v>0</v>
      </c>
      <c r="EW413" s="2">
        <f>EU413+EV413</f>
        <v>11</v>
      </c>
      <c r="EX413" s="2">
        <f>SUM(ES413:EV413)</f>
        <v>3</v>
      </c>
      <c r="EY413" s="54"/>
      <c r="EZ413" s="77">
        <f>BR413</f>
        <v>0</v>
      </c>
      <c r="FA413" s="83">
        <f>CA413</f>
        <v>1.7175572519083968</v>
      </c>
      <c r="FB413" s="83">
        <f>CJ413</f>
        <v>0.37728730428221091</v>
      </c>
      <c r="FC413" s="81">
        <f>CS413</f>
        <v>0.18814675446848542</v>
      </c>
      <c r="FD413" s="83">
        <f>DB413</f>
        <v>0.37700282752120645</v>
      </c>
      <c r="FE413" s="83">
        <f>DP413</f>
        <v>0.74211502782931349</v>
      </c>
      <c r="FF413" s="83">
        <f>DP413</f>
        <v>0.74211502782931349</v>
      </c>
      <c r="FG413" s="83">
        <f>DU413</f>
        <v>0.74156470152020759</v>
      </c>
      <c r="FH413" s="2">
        <f>EW413/DE413*1000</f>
        <v>2.0579981290926099</v>
      </c>
      <c r="FI413" s="2">
        <f>EX413/CM413*1000</f>
        <v>0.56444026340545628</v>
      </c>
      <c r="FJ413" s="2"/>
      <c r="FK413" s="3">
        <f>EE413</f>
        <v>4</v>
      </c>
    </row>
    <row r="414" spans="1:167" ht="12" customHeight="1" x14ac:dyDescent="0.25">
      <c r="A414" s="2">
        <v>3</v>
      </c>
      <c r="B414" s="10" t="s">
        <v>151</v>
      </c>
      <c r="C414" s="197">
        <v>57062</v>
      </c>
      <c r="D414" s="10"/>
      <c r="E414" s="2" t="s">
        <v>592</v>
      </c>
      <c r="F414" s="33"/>
      <c r="G414" s="33"/>
      <c r="H414" s="33"/>
      <c r="I414" s="33"/>
      <c r="J414" s="33"/>
      <c r="K414" s="33"/>
      <c r="L414" s="33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61"/>
      <c r="X414" s="45"/>
      <c r="Y414" s="3">
        <v>5</v>
      </c>
      <c r="Z414" s="147">
        <v>3</v>
      </c>
      <c r="AA414" s="3">
        <f>SUM(Y414:Z414)</f>
        <v>8</v>
      </c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188">
        <f>AV414</f>
        <v>0</v>
      </c>
      <c r="BB414" s="2">
        <f>AW414</f>
        <v>0</v>
      </c>
      <c r="BC414" s="2">
        <f>AX414</f>
        <v>0</v>
      </c>
      <c r="BD414" s="147">
        <f>AY414</f>
        <v>0</v>
      </c>
      <c r="BE414" s="3">
        <f>EK414</f>
        <v>0.17866714311238163</v>
      </c>
      <c r="BF414" s="188">
        <f>BA414/CV414*1000</f>
        <v>0</v>
      </c>
      <c r="BG414" s="2">
        <f>BB414/CV414*1000</f>
        <v>0</v>
      </c>
      <c r="BH414" s="2">
        <f>BC414/CV414*1000</f>
        <v>0</v>
      </c>
      <c r="BI414" s="147">
        <f>BD414/CV414*1000</f>
        <v>0</v>
      </c>
      <c r="BJ414" s="3"/>
      <c r="BK414" s="21">
        <v>5563</v>
      </c>
      <c r="BL414" s="3">
        <v>5557</v>
      </c>
      <c r="BM414" s="2">
        <v>6</v>
      </c>
      <c r="BN414" s="2">
        <v>6</v>
      </c>
      <c r="BO414" s="45"/>
      <c r="BP414" s="2">
        <f>BN414+BO414</f>
        <v>6</v>
      </c>
      <c r="BQ414" s="2">
        <f>BM414/BL414*1000</f>
        <v>1.0797192729890228</v>
      </c>
      <c r="BR414" s="2">
        <f>BP414/BL414*1000</f>
        <v>1.0797192729890228</v>
      </c>
      <c r="BS414" s="2"/>
      <c r="BT414" s="7">
        <v>5636</v>
      </c>
      <c r="BU414" s="3">
        <v>5627</v>
      </c>
      <c r="BV414" s="2">
        <f>BT414-BU414</f>
        <v>9</v>
      </c>
      <c r="BW414" s="2">
        <v>9</v>
      </c>
      <c r="BX414" s="61"/>
      <c r="BY414" s="2">
        <f>BW414+BX414</f>
        <v>9</v>
      </c>
      <c r="BZ414" s="2">
        <f>BV414/BU414*1000</f>
        <v>1.5994313133108227</v>
      </c>
      <c r="CA414" s="2">
        <f>BY414/BU414*1000</f>
        <v>1.5994313133108227</v>
      </c>
      <c r="CB414" s="2"/>
      <c r="CC414" s="105">
        <v>5598</v>
      </c>
      <c r="CD414" s="3">
        <v>5591</v>
      </c>
      <c r="CE414" s="2">
        <f>CC414-CD414</f>
        <v>7</v>
      </c>
      <c r="CF414" s="2">
        <v>7</v>
      </c>
      <c r="CG414" s="61"/>
      <c r="CH414" s="2">
        <f>CF414+CG414</f>
        <v>7</v>
      </c>
      <c r="CI414" s="2">
        <f>CE414/CD414*1000</f>
        <v>1.2520121624038634</v>
      </c>
      <c r="CJ414" s="2">
        <f>CH414/CD414*1000</f>
        <v>1.2520121624038634</v>
      </c>
      <c r="CK414" s="2"/>
      <c r="CL414" s="105">
        <v>5584</v>
      </c>
      <c r="CM414" s="3">
        <v>5587</v>
      </c>
      <c r="CN414" s="2">
        <f>CL414-CM414</f>
        <v>-3</v>
      </c>
      <c r="CO414" s="2">
        <f>CN414</f>
        <v>-3</v>
      </c>
      <c r="CP414" s="61"/>
      <c r="CQ414" s="2">
        <f>CO414+CP414</f>
        <v>-3</v>
      </c>
      <c r="CR414" s="2">
        <f>CN414/CM414*1000</f>
        <v>-0.53696080186146411</v>
      </c>
      <c r="CS414" s="2">
        <f>CQ414/CM414*1000</f>
        <v>-0.53696080186146411</v>
      </c>
      <c r="CT414" s="2"/>
      <c r="CU414" s="132">
        <v>5598</v>
      </c>
      <c r="CV414" s="3">
        <v>5597</v>
      </c>
      <c r="CW414" s="2">
        <f>CU414-CV414</f>
        <v>1</v>
      </c>
      <c r="CX414" s="2">
        <f>CW414</f>
        <v>1</v>
      </c>
      <c r="CY414" s="61"/>
      <c r="CZ414" s="2">
        <f>CX414+CY414</f>
        <v>1</v>
      </c>
      <c r="DA414" s="2">
        <f>CW414/CV414*1000</f>
        <v>0.17866714311238163</v>
      </c>
      <c r="DB414" s="2">
        <f>CZ414/CV414*1000</f>
        <v>0.17866714311238163</v>
      </c>
      <c r="DC414" s="2"/>
      <c r="DD414" s="132">
        <v>5610</v>
      </c>
      <c r="DE414" s="3">
        <v>5609</v>
      </c>
      <c r="DF414" s="2">
        <f>DD414-DE414</f>
        <v>1</v>
      </c>
      <c r="DG414" s="2">
        <f>DF414</f>
        <v>1</v>
      </c>
      <c r="DH414" s="61"/>
      <c r="DI414" s="2">
        <f>DG414+DH414</f>
        <v>1</v>
      </c>
      <c r="DJ414" s="2">
        <f>DF414/DE414*1000</f>
        <v>0.17828489926903193</v>
      </c>
      <c r="DK414" s="2">
        <f>DI414/DE414*1000</f>
        <v>0.17828489926903193</v>
      </c>
      <c r="DL414" s="2"/>
      <c r="DM414" s="132">
        <v>5601</v>
      </c>
      <c r="DN414" s="2">
        <v>5594</v>
      </c>
      <c r="DO414" s="3">
        <f>DM414-DN414</f>
        <v>7</v>
      </c>
      <c r="DP414" s="3">
        <f>DO414/DN414*1000</f>
        <v>1.2513407222023596</v>
      </c>
      <c r="DQ414" s="2"/>
      <c r="DR414" s="132">
        <v>5706</v>
      </c>
      <c r="DS414" s="2">
        <v>5700</v>
      </c>
      <c r="DT414" s="3">
        <f>DR414-DS414</f>
        <v>6</v>
      </c>
      <c r="DU414" s="3">
        <f>DT414/DS414*1000</f>
        <v>1.0526315789473684</v>
      </c>
      <c r="DV414" s="2"/>
      <c r="DW414" s="2"/>
      <c r="DX414" s="77">
        <f>BP414</f>
        <v>6</v>
      </c>
      <c r="DY414" s="83">
        <f>BY414</f>
        <v>9</v>
      </c>
      <c r="DZ414" s="83">
        <f>CH414</f>
        <v>7</v>
      </c>
      <c r="EA414" s="81">
        <f>CQ414</f>
        <v>-3</v>
      </c>
      <c r="EB414" s="81">
        <f>CZ414</f>
        <v>1</v>
      </c>
      <c r="EC414" s="81">
        <f>DI414</f>
        <v>1</v>
      </c>
      <c r="ED414" s="81">
        <f>DO414</f>
        <v>7</v>
      </c>
      <c r="EE414" s="81">
        <f>DT414</f>
        <v>6</v>
      </c>
      <c r="EF414" s="2"/>
      <c r="EG414" s="77">
        <f>DX414/BL414*1000</f>
        <v>1.0797192729890228</v>
      </c>
      <c r="EH414" s="83">
        <f>DY414/BU414*1000</f>
        <v>1.5994313133108227</v>
      </c>
      <c r="EI414" s="83">
        <f>DZ414/CD414*1000</f>
        <v>1.2520121624038634</v>
      </c>
      <c r="EJ414" s="81">
        <f>EA414/CM414*1000</f>
        <v>-0.53696080186146411</v>
      </c>
      <c r="EK414" s="81">
        <f>EB414/CV414*1000</f>
        <v>0.17866714311238163</v>
      </c>
      <c r="EL414" s="81">
        <f>EC414/DN414*1000</f>
        <v>0.1787629603146228</v>
      </c>
      <c r="EM414" s="81">
        <f>ED414/DN414*1000</f>
        <v>1.2513407222023596</v>
      </c>
      <c r="EN414" s="81">
        <f>EE414/DS414*1000</f>
        <v>1.0526315789473684</v>
      </c>
      <c r="EO414" s="2"/>
      <c r="EP414" s="83">
        <f>DY414-DX414</f>
        <v>3</v>
      </c>
      <c r="EQ414" s="83">
        <f>DZ414-DY414</f>
        <v>-2</v>
      </c>
      <c r="ER414" s="83">
        <f>EA414-DZ414</f>
        <v>-10</v>
      </c>
      <c r="ES414" s="83">
        <f>EB414-EA414</f>
        <v>4</v>
      </c>
      <c r="ET414" s="83">
        <f>EC414-EB414</f>
        <v>0</v>
      </c>
      <c r="EU414" s="83">
        <f>ED414-EC414</f>
        <v>6</v>
      </c>
      <c r="EV414" s="83">
        <f>EE414-ED414</f>
        <v>-1</v>
      </c>
      <c r="EW414" s="2">
        <f>EU414+EV414</f>
        <v>5</v>
      </c>
      <c r="EX414" s="2">
        <f>SUM(ES414:EV414)</f>
        <v>9</v>
      </c>
      <c r="EY414" s="54"/>
      <c r="EZ414" s="77">
        <f>BR414</f>
        <v>1.0797192729890228</v>
      </c>
      <c r="FA414" s="83">
        <f>CA414</f>
        <v>1.5994313133108227</v>
      </c>
      <c r="FB414" s="83">
        <f>CJ414</f>
        <v>1.2520121624038634</v>
      </c>
      <c r="FC414" s="81">
        <f>CS414</f>
        <v>-0.53696080186146411</v>
      </c>
      <c r="FD414" s="83">
        <f>DB414</f>
        <v>0.17866714311238163</v>
      </c>
      <c r="FE414" s="83">
        <f>DP414</f>
        <v>1.2513407222023596</v>
      </c>
      <c r="FF414" s="83">
        <f>DP414</f>
        <v>1.2513407222023596</v>
      </c>
      <c r="FG414" s="83">
        <f>DU414</f>
        <v>1.0526315789473684</v>
      </c>
      <c r="FH414" s="2">
        <f>EW414/DE414*1000</f>
        <v>0.89142449634515952</v>
      </c>
      <c r="FI414" s="2">
        <f>EX414/CM414*1000</f>
        <v>1.6108824055843924</v>
      </c>
      <c r="FJ414" s="2"/>
      <c r="FK414" s="3">
        <f>EE414</f>
        <v>6</v>
      </c>
    </row>
    <row r="415" spans="1:167" ht="12" customHeight="1" x14ac:dyDescent="0.25">
      <c r="A415" s="2">
        <v>1</v>
      </c>
      <c r="B415" s="10" t="s">
        <v>153</v>
      </c>
      <c r="C415" s="197">
        <v>72030</v>
      </c>
      <c r="D415" s="10"/>
      <c r="E415" s="2" t="s">
        <v>593</v>
      </c>
      <c r="F415" s="33"/>
      <c r="G415" s="33"/>
      <c r="H415" s="33"/>
      <c r="I415" s="33"/>
      <c r="J415" s="33"/>
      <c r="K415" s="33"/>
      <c r="L415" s="33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61"/>
      <c r="X415" s="45"/>
      <c r="Y415" s="3">
        <v>7</v>
      </c>
      <c r="Z415" s="147">
        <v>8</v>
      </c>
      <c r="AA415" s="3">
        <f>SUM(Y415:Z415)</f>
        <v>15</v>
      </c>
      <c r="AB415" s="184" t="s">
        <v>694</v>
      </c>
      <c r="AC415" s="184" t="s">
        <v>694</v>
      </c>
      <c r="AD415" s="184"/>
      <c r="AE415" s="184"/>
      <c r="AF415" s="184"/>
      <c r="AG415" s="184"/>
      <c r="AH415" s="184"/>
      <c r="AI415" s="184"/>
      <c r="AJ415" s="184"/>
      <c r="AK415" s="184">
        <v>7</v>
      </c>
      <c r="AL415" s="184"/>
      <c r="AM415" s="184" t="s">
        <v>694</v>
      </c>
      <c r="AN415" s="184" t="s">
        <v>694</v>
      </c>
      <c r="AO415" s="184"/>
      <c r="AP415" s="184"/>
      <c r="AQ415" s="184"/>
      <c r="AR415" s="184"/>
      <c r="AS415" s="184" t="s">
        <v>694</v>
      </c>
      <c r="AT415" s="184"/>
      <c r="AU415" s="3">
        <f>SUM(AB415:AT415)</f>
        <v>7</v>
      </c>
      <c r="AV415" s="184">
        <f>SUM(AB415:AJ415)</f>
        <v>0</v>
      </c>
      <c r="AW415" s="184">
        <f>SUM(AK415:AL415)</f>
        <v>7</v>
      </c>
      <c r="AX415" s="184">
        <f>SUM(AM415:AT415)</f>
        <v>0</v>
      </c>
      <c r="AY415" s="3">
        <f>SUM(AV415:AX415)</f>
        <v>7</v>
      </c>
      <c r="AZ415" s="3"/>
      <c r="BA415" s="2">
        <f>AV415</f>
        <v>0</v>
      </c>
      <c r="BB415" s="2">
        <f>AW415</f>
        <v>7</v>
      </c>
      <c r="BC415" s="2">
        <f>AX415</f>
        <v>0</v>
      </c>
      <c r="BD415" s="3">
        <f>AY415</f>
        <v>7</v>
      </c>
      <c r="BE415" s="3">
        <f>EK415</f>
        <v>0.55194406966760701</v>
      </c>
      <c r="BF415" s="2">
        <f>BA415/CV415*1000</f>
        <v>0</v>
      </c>
      <c r="BG415" s="2">
        <f>BB415/CV415*1000</f>
        <v>0.42928983196369436</v>
      </c>
      <c r="BH415" s="2">
        <f>BC415/CV415*1000</f>
        <v>0</v>
      </c>
      <c r="BI415" s="3">
        <f>BD415/CV415*1000</f>
        <v>0.42928983196369436</v>
      </c>
      <c r="BJ415" s="3"/>
      <c r="BK415" s="21">
        <v>16216</v>
      </c>
      <c r="BL415" s="3">
        <v>16194</v>
      </c>
      <c r="BM415" s="2">
        <v>22</v>
      </c>
      <c r="BN415" s="2">
        <v>22</v>
      </c>
      <c r="BO415" s="45"/>
      <c r="BP415" s="2">
        <f>BN415+BO415</f>
        <v>22</v>
      </c>
      <c r="BQ415" s="2">
        <f>BM415/BL415*1000</f>
        <v>1.3585278498209212</v>
      </c>
      <c r="BR415" s="2">
        <f>BP415/BL415*1000</f>
        <v>1.3585278498209212</v>
      </c>
      <c r="BS415" s="2"/>
      <c r="BT415" s="7">
        <v>16247</v>
      </c>
      <c r="BU415" s="3">
        <v>16227</v>
      </c>
      <c r="BV415" s="2">
        <f>BT415-BU415</f>
        <v>20</v>
      </c>
      <c r="BW415" s="2">
        <v>20</v>
      </c>
      <c r="BX415" s="61"/>
      <c r="BY415" s="2">
        <f>BW415+BX415</f>
        <v>20</v>
      </c>
      <c r="BZ415" s="2">
        <f>BV415/BU415*1000</f>
        <v>1.2325137117150429</v>
      </c>
      <c r="CA415" s="2">
        <f>BY415/BU415*1000</f>
        <v>1.2325137117150429</v>
      </c>
      <c r="CB415" s="2"/>
      <c r="CC415" s="105">
        <v>16198</v>
      </c>
      <c r="CD415" s="3">
        <v>16185</v>
      </c>
      <c r="CE415" s="2">
        <f>CC415-CD415</f>
        <v>13</v>
      </c>
      <c r="CF415" s="2">
        <v>13</v>
      </c>
      <c r="CG415" s="61"/>
      <c r="CH415" s="2">
        <f>CF415+CG415</f>
        <v>13</v>
      </c>
      <c r="CI415" s="2">
        <f>CE415/CD415*1000</f>
        <v>0.80321285140562249</v>
      </c>
      <c r="CJ415" s="2">
        <f>CH415/CD415*1000</f>
        <v>0.80321285140562249</v>
      </c>
      <c r="CK415" s="2"/>
      <c r="CL415" s="105">
        <v>16289</v>
      </c>
      <c r="CM415" s="3">
        <v>16284</v>
      </c>
      <c r="CN415" s="2">
        <f>CL415-CM415</f>
        <v>5</v>
      </c>
      <c r="CO415" s="2">
        <f>CN415</f>
        <v>5</v>
      </c>
      <c r="CP415" s="61"/>
      <c r="CQ415" s="2">
        <f>CO415+CP415</f>
        <v>5</v>
      </c>
      <c r="CR415" s="2">
        <f>CN415/CM415*1000</f>
        <v>0.30704986489805947</v>
      </c>
      <c r="CS415" s="2">
        <f>CQ415/CM415*1000</f>
        <v>0.30704986489805947</v>
      </c>
      <c r="CT415" s="2"/>
      <c r="CU415" s="132">
        <v>16315</v>
      </c>
      <c r="CV415" s="3">
        <v>16306</v>
      </c>
      <c r="CW415" s="2">
        <f>CU415-CV415</f>
        <v>9</v>
      </c>
      <c r="CX415" s="2">
        <f>CW415</f>
        <v>9</v>
      </c>
      <c r="CY415" s="61"/>
      <c r="CZ415" s="2">
        <f>CX415+CY415</f>
        <v>9</v>
      </c>
      <c r="DA415" s="2">
        <f>CW415/CV415*1000</f>
        <v>0.55194406966760701</v>
      </c>
      <c r="DB415" s="2">
        <f>CZ415/CV415*1000</f>
        <v>0.55194406966760701</v>
      </c>
      <c r="DC415" s="2"/>
      <c r="DD415" s="132">
        <v>16433</v>
      </c>
      <c r="DE415" s="3">
        <v>16415</v>
      </c>
      <c r="DF415" s="2">
        <f>DD415-DE415</f>
        <v>18</v>
      </c>
      <c r="DG415" s="2">
        <f>DF415</f>
        <v>18</v>
      </c>
      <c r="DH415" s="61"/>
      <c r="DI415" s="2">
        <f>DG415+DH415</f>
        <v>18</v>
      </c>
      <c r="DJ415" s="2">
        <f>DF415/DE415*1000</f>
        <v>1.0965580261955528</v>
      </c>
      <c r="DK415" s="2">
        <f>DI415/DE415*1000</f>
        <v>1.0965580261955528</v>
      </c>
      <c r="DL415" s="2"/>
      <c r="DM415" s="132">
        <v>16403</v>
      </c>
      <c r="DN415" s="2">
        <v>16401</v>
      </c>
      <c r="DO415" s="3">
        <f>DM415-DN415</f>
        <v>2</v>
      </c>
      <c r="DP415" s="3">
        <f>DO415/DN415*1000</f>
        <v>0.1219437839156149</v>
      </c>
      <c r="DQ415" s="2"/>
      <c r="DR415" s="132">
        <v>16377</v>
      </c>
      <c r="DS415" s="2">
        <v>16353</v>
      </c>
      <c r="DT415" s="3">
        <f>DR415-DS415</f>
        <v>24</v>
      </c>
      <c r="DU415" s="3">
        <f>DT415/DS415*1000</f>
        <v>1.4676206200697119</v>
      </c>
      <c r="DV415" s="2"/>
      <c r="DW415" s="2"/>
      <c r="DX415" s="77">
        <f>BP415</f>
        <v>22</v>
      </c>
      <c r="DY415" s="83">
        <f>BY415</f>
        <v>20</v>
      </c>
      <c r="DZ415" s="83">
        <f>CH415</f>
        <v>13</v>
      </c>
      <c r="EA415" s="81">
        <f>CQ415</f>
        <v>5</v>
      </c>
      <c r="EB415" s="81">
        <f>CZ415</f>
        <v>9</v>
      </c>
      <c r="EC415" s="81">
        <f>DI415</f>
        <v>18</v>
      </c>
      <c r="ED415" s="81">
        <f>DO415</f>
        <v>2</v>
      </c>
      <c r="EE415" s="81">
        <f>DT415</f>
        <v>24</v>
      </c>
      <c r="EF415" s="2"/>
      <c r="EG415" s="77">
        <f>DX415/BL415*1000</f>
        <v>1.3585278498209212</v>
      </c>
      <c r="EH415" s="83">
        <f>DY415/BU415*1000</f>
        <v>1.2325137117150429</v>
      </c>
      <c r="EI415" s="83">
        <f>DZ415/CD415*1000</f>
        <v>0.80321285140562249</v>
      </c>
      <c r="EJ415" s="81">
        <f>EA415/CM415*1000</f>
        <v>0.30704986489805947</v>
      </c>
      <c r="EK415" s="81">
        <f>EB415/CV415*1000</f>
        <v>0.55194406966760701</v>
      </c>
      <c r="EL415" s="81">
        <f>EC415/DN415*1000</f>
        <v>1.0974940552405341</v>
      </c>
      <c r="EM415" s="81">
        <f>ED415/DN415*1000</f>
        <v>0.1219437839156149</v>
      </c>
      <c r="EN415" s="81">
        <f>EE415/DS415*1000</f>
        <v>1.4676206200697119</v>
      </c>
      <c r="EO415" s="2"/>
      <c r="EP415" s="83">
        <f>DY415-DX415</f>
        <v>-2</v>
      </c>
      <c r="EQ415" s="83">
        <f>DZ415-DY415</f>
        <v>-7</v>
      </c>
      <c r="ER415" s="83">
        <f>EA415-DZ415</f>
        <v>-8</v>
      </c>
      <c r="ES415" s="83">
        <f>EB415-EA415</f>
        <v>4</v>
      </c>
      <c r="ET415" s="83">
        <f>EC415-EB415</f>
        <v>9</v>
      </c>
      <c r="EU415" s="83">
        <f>ED415-EC415</f>
        <v>-16</v>
      </c>
      <c r="EV415" s="83">
        <f>EE415-ED415</f>
        <v>22</v>
      </c>
      <c r="EW415" s="2">
        <f>EU415+EV415</f>
        <v>6</v>
      </c>
      <c r="EX415" s="2">
        <f>SUM(ES415:EV415)</f>
        <v>19</v>
      </c>
      <c r="EY415" s="54"/>
      <c r="EZ415" s="77">
        <f>BR415</f>
        <v>1.3585278498209212</v>
      </c>
      <c r="FA415" s="83">
        <f>CA415</f>
        <v>1.2325137117150429</v>
      </c>
      <c r="FB415" s="83">
        <f>CJ415</f>
        <v>0.80321285140562249</v>
      </c>
      <c r="FC415" s="81">
        <f>CS415</f>
        <v>0.30704986489805947</v>
      </c>
      <c r="FD415" s="83">
        <f>DB415</f>
        <v>0.55194406966760701</v>
      </c>
      <c r="FE415" s="83">
        <f>DP415</f>
        <v>0.1219437839156149</v>
      </c>
      <c r="FF415" s="83">
        <f>DP415</f>
        <v>0.1219437839156149</v>
      </c>
      <c r="FG415" s="83">
        <f>DU415</f>
        <v>1.4676206200697119</v>
      </c>
      <c r="FH415" s="2">
        <f>EW415/DE415*1000</f>
        <v>0.36551934206518433</v>
      </c>
      <c r="FI415" s="2">
        <f>EX415/CM415*1000</f>
        <v>1.166789486612626</v>
      </c>
      <c r="FJ415" s="2"/>
      <c r="FK415" s="3">
        <f>EE415</f>
        <v>24</v>
      </c>
    </row>
    <row r="416" spans="1:167" ht="12" customHeight="1" x14ac:dyDescent="0.25">
      <c r="A416" s="2">
        <v>1</v>
      </c>
      <c r="B416" s="10" t="s">
        <v>153</v>
      </c>
      <c r="C416" s="196">
        <v>72043</v>
      </c>
      <c r="D416" s="196"/>
      <c r="E416" s="2" t="s">
        <v>742</v>
      </c>
      <c r="F416" s="33"/>
      <c r="G416" s="33" t="s">
        <v>176</v>
      </c>
      <c r="H416" s="33" t="s">
        <v>176</v>
      </c>
      <c r="I416" s="33"/>
      <c r="J416" s="33">
        <v>94</v>
      </c>
      <c r="K416" s="33">
        <v>94</v>
      </c>
      <c r="L416" s="33"/>
      <c r="M416" s="45"/>
      <c r="N416" s="45">
        <v>94</v>
      </c>
      <c r="O416" s="45"/>
      <c r="P416" s="45"/>
      <c r="Q416" s="45"/>
      <c r="R416" s="45"/>
      <c r="S416" s="45"/>
      <c r="T416" s="45"/>
      <c r="U416" s="45"/>
      <c r="V416" s="45"/>
      <c r="W416" s="61"/>
      <c r="X416" s="45">
        <v>94</v>
      </c>
      <c r="Y416" s="3">
        <v>102</v>
      </c>
      <c r="Z416" s="147">
        <v>14</v>
      </c>
      <c r="AA416" s="3">
        <v>116</v>
      </c>
      <c r="AB416" s="184"/>
      <c r="AC416" s="184"/>
      <c r="AD416" s="184"/>
      <c r="AE416" s="184"/>
      <c r="AF416" s="184"/>
      <c r="AG416" s="184"/>
      <c r="AH416" s="184"/>
      <c r="AI416" s="184"/>
      <c r="AJ416" s="184"/>
      <c r="AK416" s="184" t="e">
        <v>#VALUE!</v>
      </c>
      <c r="AL416" s="184">
        <v>0</v>
      </c>
      <c r="AM416" s="184"/>
      <c r="AN416" s="184"/>
      <c r="AO416" s="184"/>
      <c r="AP416" s="184"/>
      <c r="AQ416" s="184"/>
      <c r="AR416" s="184"/>
      <c r="AS416" s="184"/>
      <c r="AT416" s="184"/>
      <c r="AU416" s="3">
        <v>115</v>
      </c>
      <c r="AV416" s="184">
        <v>70</v>
      </c>
      <c r="AW416" s="184">
        <v>21</v>
      </c>
      <c r="AX416" s="184">
        <v>24</v>
      </c>
      <c r="AY416" s="3">
        <v>115</v>
      </c>
      <c r="AZ416" s="3"/>
      <c r="BA416" s="2">
        <f>AV416</f>
        <v>70</v>
      </c>
      <c r="BB416" s="2">
        <f>AW416</f>
        <v>21</v>
      </c>
      <c r="BC416" s="2">
        <f>AX416</f>
        <v>24</v>
      </c>
      <c r="BD416" s="3">
        <f>AY416</f>
        <v>115</v>
      </c>
      <c r="BE416" s="3">
        <f>EK416</f>
        <v>4.4508525576730191</v>
      </c>
      <c r="BF416" s="2">
        <f>BA416/CV416*1000</f>
        <v>2.1940822467402206</v>
      </c>
      <c r="BG416" s="2">
        <f>BB416/CV416*1000</f>
        <v>0.6582246740220663</v>
      </c>
      <c r="BH416" s="2">
        <f>BC416/CV416*1000</f>
        <v>0.75225677031093274</v>
      </c>
      <c r="BI416" s="3">
        <f>BD416/CV416*1000</f>
        <v>3.6045636910732197</v>
      </c>
      <c r="BJ416" s="3"/>
      <c r="BK416" s="21">
        <v>31202</v>
      </c>
      <c r="BL416" s="3">
        <v>31060</v>
      </c>
      <c r="BM416" s="2">
        <v>142</v>
      </c>
      <c r="BN416" s="2">
        <v>142</v>
      </c>
      <c r="BO416" s="45">
        <v>0</v>
      </c>
      <c r="BP416" s="2">
        <f>BN416+BO416</f>
        <v>142</v>
      </c>
      <c r="BQ416" s="2">
        <f>BM416/BL416*1000</f>
        <v>4.5717965228589827</v>
      </c>
      <c r="BR416" s="2">
        <f>BP416/BL416*1000</f>
        <v>4.5717965228589827</v>
      </c>
      <c r="BS416" s="2"/>
      <c r="BT416" s="7">
        <v>31421</v>
      </c>
      <c r="BU416" s="3">
        <v>31268</v>
      </c>
      <c r="BV416" s="2">
        <v>153</v>
      </c>
      <c r="BW416" s="2">
        <v>153</v>
      </c>
      <c r="BX416" s="61">
        <v>0</v>
      </c>
      <c r="BY416" s="2">
        <f>BW416+BX416</f>
        <v>153</v>
      </c>
      <c r="BZ416" s="2">
        <f>BV416/BU416*1000</f>
        <v>4.8931815274401949</v>
      </c>
      <c r="CA416" s="2">
        <f>BY416/BU416*1000</f>
        <v>4.8931815274401949</v>
      </c>
      <c r="CB416" s="2"/>
      <c r="CC416" s="105">
        <v>31624</v>
      </c>
      <c r="CD416" s="3">
        <v>31514</v>
      </c>
      <c r="CE416" s="2">
        <v>110</v>
      </c>
      <c r="CF416" s="2">
        <v>110</v>
      </c>
      <c r="CG416" s="61">
        <v>0</v>
      </c>
      <c r="CH416" s="2">
        <f>CF416+CG416</f>
        <v>110</v>
      </c>
      <c r="CI416" s="2">
        <f>CE416/CD416*1000</f>
        <v>3.4905121533286794</v>
      </c>
      <c r="CJ416" s="2">
        <f>CH416/CD416*1000</f>
        <v>3.4905121533286794</v>
      </c>
      <c r="CK416" s="2"/>
      <c r="CL416" s="105">
        <v>31772</v>
      </c>
      <c r="CM416" s="3">
        <v>31660</v>
      </c>
      <c r="CN416" s="2">
        <v>112</v>
      </c>
      <c r="CO416" s="2">
        <v>112</v>
      </c>
      <c r="CP416" s="61">
        <v>0</v>
      </c>
      <c r="CQ416" s="2">
        <f>CO416+CP416</f>
        <v>112</v>
      </c>
      <c r="CR416" s="2">
        <f>CN416/CM416*1000</f>
        <v>3.5375868603916611</v>
      </c>
      <c r="CS416" s="2">
        <f>CQ416/CM416*1000</f>
        <v>3.5375868603916611</v>
      </c>
      <c r="CT416" s="2"/>
      <c r="CU416" s="132">
        <v>32046</v>
      </c>
      <c r="CV416" s="3">
        <v>31904</v>
      </c>
      <c r="CW416" s="2">
        <v>142</v>
      </c>
      <c r="CX416" s="2">
        <v>142</v>
      </c>
      <c r="CY416" s="61">
        <v>0</v>
      </c>
      <c r="CZ416" s="2">
        <f>CX416+CY416</f>
        <v>142</v>
      </c>
      <c r="DA416" s="2">
        <f>CW416/CV416*1000</f>
        <v>4.4508525576730191</v>
      </c>
      <c r="DB416" s="2">
        <f>CZ416/CV416*1000</f>
        <v>4.4508525576730191</v>
      </c>
      <c r="DC416" s="2"/>
      <c r="DD416" s="132">
        <v>32493</v>
      </c>
      <c r="DE416" s="3">
        <v>32344</v>
      </c>
      <c r="DF416" s="2">
        <v>149</v>
      </c>
      <c r="DG416" s="2">
        <v>149</v>
      </c>
      <c r="DH416" s="61">
        <v>0</v>
      </c>
      <c r="DI416" s="2">
        <f>DG416+DH416</f>
        <v>149</v>
      </c>
      <c r="DJ416" s="2">
        <f>DF416/DE416*1000</f>
        <v>4.6067276774672266</v>
      </c>
      <c r="DK416" s="2">
        <f>DI416/DE416*1000</f>
        <v>4.6067276774672266</v>
      </c>
      <c r="DL416" s="2"/>
      <c r="DM416" s="132">
        <v>32758</v>
      </c>
      <c r="DN416" s="2">
        <v>32641</v>
      </c>
      <c r="DO416" s="3">
        <f>DM416-DN416</f>
        <v>117</v>
      </c>
      <c r="DP416" s="3">
        <f>DO416/DN416*1000</f>
        <v>3.5844490058515364</v>
      </c>
      <c r="DQ416" s="2"/>
      <c r="DR416" s="132">
        <v>33009</v>
      </c>
      <c r="DS416" s="2">
        <v>32881</v>
      </c>
      <c r="DT416" s="3">
        <f>DR416-DS416</f>
        <v>128</v>
      </c>
      <c r="DU416" s="3">
        <f>DT416/DS416*1000</f>
        <v>3.8928256439889299</v>
      </c>
      <c r="DV416" s="2"/>
      <c r="DW416" s="2"/>
      <c r="DX416" s="77">
        <f>BP416</f>
        <v>142</v>
      </c>
      <c r="DY416" s="83">
        <f>BY416</f>
        <v>153</v>
      </c>
      <c r="DZ416" s="83">
        <f>CH416</f>
        <v>110</v>
      </c>
      <c r="EA416" s="81">
        <f>CQ416</f>
        <v>112</v>
      </c>
      <c r="EB416" s="81">
        <f>CZ416</f>
        <v>142</v>
      </c>
      <c r="EC416" s="81">
        <f>DI416</f>
        <v>149</v>
      </c>
      <c r="ED416" s="81">
        <f>DO416</f>
        <v>117</v>
      </c>
      <c r="EE416" s="81">
        <f>DT416</f>
        <v>128</v>
      </c>
      <c r="EF416" s="2"/>
      <c r="EG416" s="77">
        <f>DX416/BL416*1000</f>
        <v>4.5717965228589827</v>
      </c>
      <c r="EH416" s="83">
        <f>DY416/BU416*1000</f>
        <v>4.8931815274401949</v>
      </c>
      <c r="EI416" s="83">
        <f>DZ416/CD416*1000</f>
        <v>3.4905121533286794</v>
      </c>
      <c r="EJ416" s="81">
        <f>EA416/CM416*1000</f>
        <v>3.5375868603916611</v>
      </c>
      <c r="EK416" s="81">
        <f>EB416/CV416*1000</f>
        <v>4.4508525576730191</v>
      </c>
      <c r="EL416" s="81">
        <f>EC416/DN416*1000</f>
        <v>4.564811127110076</v>
      </c>
      <c r="EM416" s="81">
        <f>ED416/DN416*1000</f>
        <v>3.5844490058515364</v>
      </c>
      <c r="EN416" s="81">
        <f>EE416/DS416*1000</f>
        <v>3.8928256439889299</v>
      </c>
      <c r="EO416" s="2"/>
      <c r="EP416" s="83">
        <f>DY416-DX416</f>
        <v>11</v>
      </c>
      <c r="EQ416" s="83">
        <f>DZ416-DY416</f>
        <v>-43</v>
      </c>
      <c r="ER416" s="83">
        <f>EA416-DZ416</f>
        <v>2</v>
      </c>
      <c r="ES416" s="83">
        <f>EB416-EA416</f>
        <v>30</v>
      </c>
      <c r="ET416" s="83">
        <f>EC416-EB416</f>
        <v>7</v>
      </c>
      <c r="EU416" s="83">
        <f>ED416-EC416</f>
        <v>-32</v>
      </c>
      <c r="EV416" s="83">
        <f>EE416-ED416</f>
        <v>11</v>
      </c>
      <c r="EW416" s="2">
        <f>EU416+EV416</f>
        <v>-21</v>
      </c>
      <c r="EX416" s="2">
        <f>SUM(ES416:EV416)</f>
        <v>16</v>
      </c>
      <c r="EY416" s="54"/>
      <c r="EZ416" s="77">
        <f>BR416</f>
        <v>4.5717965228589827</v>
      </c>
      <c r="FA416" s="83">
        <f>CA416</f>
        <v>4.8931815274401949</v>
      </c>
      <c r="FB416" s="83">
        <f>CJ416</f>
        <v>3.4905121533286794</v>
      </c>
      <c r="FC416" s="81">
        <f>CS416</f>
        <v>3.5375868603916611</v>
      </c>
      <c r="FD416" s="83">
        <f>DB416</f>
        <v>4.4508525576730191</v>
      </c>
      <c r="FE416" s="83">
        <f>DP416</f>
        <v>3.5844490058515364</v>
      </c>
      <c r="FF416" s="83">
        <f>DP416</f>
        <v>3.5844490058515364</v>
      </c>
      <c r="FG416" s="83">
        <f>DU416</f>
        <v>3.8928256439889299</v>
      </c>
      <c r="FH416" s="2">
        <f>EW416/DE416*1000</f>
        <v>-0.64927034380410587</v>
      </c>
      <c r="FI416" s="2">
        <f>EX416/CM416*1000</f>
        <v>0.50536955148452312</v>
      </c>
      <c r="FJ416" s="2"/>
      <c r="FK416" s="3">
        <f>EE416</f>
        <v>128</v>
      </c>
    </row>
    <row r="417" spans="1:168" ht="12" customHeight="1" x14ac:dyDescent="0.25">
      <c r="A417" s="2">
        <v>1</v>
      </c>
      <c r="B417" s="10" t="s">
        <v>147</v>
      </c>
      <c r="C417" s="197">
        <v>23064</v>
      </c>
      <c r="D417" s="10"/>
      <c r="E417" s="2" t="s">
        <v>594</v>
      </c>
      <c r="F417" s="33"/>
      <c r="G417" s="33"/>
      <c r="H417" s="33"/>
      <c r="I417" s="33"/>
      <c r="J417" s="33"/>
      <c r="K417" s="33"/>
      <c r="L417" s="33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61"/>
      <c r="X417" s="45"/>
      <c r="Y417" s="3">
        <v>18</v>
      </c>
      <c r="Z417" s="147">
        <v>6</v>
      </c>
      <c r="AA417" s="3">
        <f>SUM(Y417:Z417)</f>
        <v>24</v>
      </c>
      <c r="AB417" s="184"/>
      <c r="AC417" s="184"/>
      <c r="AD417" s="184"/>
      <c r="AE417" s="184"/>
      <c r="AF417" s="184"/>
      <c r="AG417" s="184"/>
      <c r="AH417" s="184"/>
      <c r="AI417" s="184"/>
      <c r="AJ417" s="184"/>
      <c r="AK417" s="184">
        <v>18</v>
      </c>
      <c r="AL417" s="184"/>
      <c r="AM417" s="184"/>
      <c r="AN417" s="184"/>
      <c r="AO417" s="184"/>
      <c r="AP417" s="184"/>
      <c r="AQ417" s="184"/>
      <c r="AR417" s="184"/>
      <c r="AS417" s="184"/>
      <c r="AT417" s="184"/>
      <c r="AU417" s="3">
        <f>SUM(AB417:AT417)</f>
        <v>18</v>
      </c>
      <c r="AV417" s="184">
        <f>SUM(AB417:AJ417)</f>
        <v>0</v>
      </c>
      <c r="AW417" s="184">
        <f>SUM(AK417:AL417)</f>
        <v>18</v>
      </c>
      <c r="AX417" s="184">
        <f>SUM(AM417:AT417)</f>
        <v>0</v>
      </c>
      <c r="AY417" s="3">
        <f>SUM(AV417:AX417)</f>
        <v>18</v>
      </c>
      <c r="AZ417" s="3"/>
      <c r="BA417" s="2">
        <f>AV417</f>
        <v>0</v>
      </c>
      <c r="BB417" s="2">
        <f>AW417</f>
        <v>18</v>
      </c>
      <c r="BC417" s="2">
        <f>AX417</f>
        <v>0</v>
      </c>
      <c r="BD417" s="3">
        <f>AY417</f>
        <v>18</v>
      </c>
      <c r="BE417" s="3">
        <f>EK417</f>
        <v>3.3898305084745761</v>
      </c>
      <c r="BF417" s="2">
        <f>BA417/CV417*1000</f>
        <v>0</v>
      </c>
      <c r="BG417" s="2">
        <f>BB417/CV417*1000</f>
        <v>4.0677966101694913</v>
      </c>
      <c r="BH417" s="2">
        <f>BC417/CV417*1000</f>
        <v>0</v>
      </c>
      <c r="BI417" s="3">
        <f>BD417/CV417*1000</f>
        <v>4.0677966101694913</v>
      </c>
      <c r="BJ417" s="3"/>
      <c r="BK417" s="21">
        <v>4433</v>
      </c>
      <c r="BL417" s="3">
        <v>4416</v>
      </c>
      <c r="BM417" s="2">
        <v>17</v>
      </c>
      <c r="BN417" s="2">
        <v>17</v>
      </c>
      <c r="BO417" s="45"/>
      <c r="BP417" s="2">
        <f>BN417+BO417</f>
        <v>17</v>
      </c>
      <c r="BQ417" s="2">
        <f>BM417/BL417*1000</f>
        <v>3.8496376811594204</v>
      </c>
      <c r="BR417" s="2">
        <f>BP417/BL417*1000</f>
        <v>3.8496376811594204</v>
      </c>
      <c r="BS417" s="2"/>
      <c r="BT417" s="7">
        <v>4452</v>
      </c>
      <c r="BU417" s="3">
        <v>4438</v>
      </c>
      <c r="BV417" s="2">
        <f>BT417-BU417</f>
        <v>14</v>
      </c>
      <c r="BW417" s="2">
        <v>14</v>
      </c>
      <c r="BX417" s="61"/>
      <c r="BY417" s="2">
        <f>BW417+BX417</f>
        <v>14</v>
      </c>
      <c r="BZ417" s="2">
        <f>BV417/BU417*1000</f>
        <v>3.1545741324921135</v>
      </c>
      <c r="CA417" s="2">
        <f>BY417/BU417*1000</f>
        <v>3.1545741324921135</v>
      </c>
      <c r="CB417" s="2"/>
      <c r="CC417" s="105">
        <v>4377</v>
      </c>
      <c r="CD417" s="3">
        <v>4373</v>
      </c>
      <c r="CE417" s="2">
        <f>CC417-CD417</f>
        <v>4</v>
      </c>
      <c r="CF417" s="2">
        <v>4</v>
      </c>
      <c r="CG417" s="61"/>
      <c r="CH417" s="2">
        <f>CF417+CG417</f>
        <v>4</v>
      </c>
      <c r="CI417" s="2">
        <f>CE417/CD417*1000</f>
        <v>0.91470386462382802</v>
      </c>
      <c r="CJ417" s="2">
        <f>CH417/CD417*1000</f>
        <v>0.91470386462382802</v>
      </c>
      <c r="CK417" s="2"/>
      <c r="CL417" s="105">
        <v>4406</v>
      </c>
      <c r="CM417" s="3">
        <v>4395</v>
      </c>
      <c r="CN417" s="2">
        <f>CL417-CM417</f>
        <v>11</v>
      </c>
      <c r="CO417" s="2">
        <f>CN417</f>
        <v>11</v>
      </c>
      <c r="CP417" s="61"/>
      <c r="CQ417" s="2">
        <f>CO417+CP417</f>
        <v>11</v>
      </c>
      <c r="CR417" s="2">
        <f>CN417/CM417*1000</f>
        <v>2.5028441410693971</v>
      </c>
      <c r="CS417" s="2">
        <f>CQ417/CM417*1000</f>
        <v>2.5028441410693971</v>
      </c>
      <c r="CT417" s="2"/>
      <c r="CU417" s="132">
        <v>4440</v>
      </c>
      <c r="CV417" s="3">
        <v>4425</v>
      </c>
      <c r="CW417" s="2">
        <f>CU417-CV417</f>
        <v>15</v>
      </c>
      <c r="CX417" s="2">
        <f>CW417</f>
        <v>15</v>
      </c>
      <c r="CY417" s="61"/>
      <c r="CZ417" s="2">
        <f>CX417+CY417</f>
        <v>15</v>
      </c>
      <c r="DA417" s="2">
        <f>CW417/CV417*1000</f>
        <v>3.3898305084745761</v>
      </c>
      <c r="DB417" s="2">
        <f>CZ417/CV417*1000</f>
        <v>3.3898305084745761</v>
      </c>
      <c r="DC417" s="2"/>
      <c r="DD417" s="132">
        <v>4424</v>
      </c>
      <c r="DE417" s="3">
        <v>4401</v>
      </c>
      <c r="DF417" s="2">
        <f>DD417-DE417</f>
        <v>23</v>
      </c>
      <c r="DG417" s="2">
        <f>DF417</f>
        <v>23</v>
      </c>
      <c r="DH417" s="61"/>
      <c r="DI417" s="2">
        <f>DG417+DH417</f>
        <v>23</v>
      </c>
      <c r="DJ417" s="2">
        <f>DF417/DE417*1000</f>
        <v>5.2260849806862071</v>
      </c>
      <c r="DK417" s="2">
        <f>DI417/DE417*1000</f>
        <v>5.2260849806862071</v>
      </c>
      <c r="DL417" s="2"/>
      <c r="DM417" s="132">
        <v>4379</v>
      </c>
      <c r="DN417" s="2">
        <v>4374</v>
      </c>
      <c r="DO417" s="3">
        <f>DM417-DN417</f>
        <v>5</v>
      </c>
      <c r="DP417" s="3">
        <f>DO417/DN417*1000</f>
        <v>1.1431184270690444</v>
      </c>
      <c r="DQ417" s="2"/>
      <c r="DR417" s="132">
        <v>4468</v>
      </c>
      <c r="DS417" s="2">
        <v>4468</v>
      </c>
      <c r="DT417" s="3">
        <f>DR417-DS417</f>
        <v>0</v>
      </c>
      <c r="DU417" s="3">
        <f>DT417/DS417*1000</f>
        <v>0</v>
      </c>
      <c r="DV417" s="2"/>
      <c r="DW417" s="2"/>
      <c r="DX417" s="77">
        <f>BP417</f>
        <v>17</v>
      </c>
      <c r="DY417" s="83">
        <f>BY417</f>
        <v>14</v>
      </c>
      <c r="DZ417" s="83">
        <f>CH417</f>
        <v>4</v>
      </c>
      <c r="EA417" s="81">
        <f>CQ417</f>
        <v>11</v>
      </c>
      <c r="EB417" s="81">
        <f>CZ417</f>
        <v>15</v>
      </c>
      <c r="EC417" s="81">
        <f>DI417</f>
        <v>23</v>
      </c>
      <c r="ED417" s="81">
        <f>DO417</f>
        <v>5</v>
      </c>
      <c r="EE417" s="81">
        <f>DT417</f>
        <v>0</v>
      </c>
      <c r="EF417" s="2"/>
      <c r="EG417" s="77">
        <f>DX417/BL417*1000</f>
        <v>3.8496376811594204</v>
      </c>
      <c r="EH417" s="83">
        <f>DY417/BU417*1000</f>
        <v>3.1545741324921135</v>
      </c>
      <c r="EI417" s="83">
        <f>DZ417/CD417*1000</f>
        <v>0.91470386462382802</v>
      </c>
      <c r="EJ417" s="81">
        <f>EA417/CM417*1000</f>
        <v>2.5028441410693971</v>
      </c>
      <c r="EK417" s="81">
        <f>EB417/CV417*1000</f>
        <v>3.3898305084745761</v>
      </c>
      <c r="EL417" s="81">
        <f>EC417/DN417*1000</f>
        <v>5.258344764517604</v>
      </c>
      <c r="EM417" s="81">
        <f>ED417/DN417*1000</f>
        <v>1.1431184270690444</v>
      </c>
      <c r="EN417" s="81">
        <f>EE417/DS417*1000</f>
        <v>0</v>
      </c>
      <c r="EO417" s="2"/>
      <c r="EP417" s="83">
        <f>DY417-DX417</f>
        <v>-3</v>
      </c>
      <c r="EQ417" s="83">
        <f>DZ417-DY417</f>
        <v>-10</v>
      </c>
      <c r="ER417" s="83">
        <f>EA417-DZ417</f>
        <v>7</v>
      </c>
      <c r="ES417" s="83">
        <f>EB417-EA417</f>
        <v>4</v>
      </c>
      <c r="ET417" s="83">
        <f>EC417-EB417</f>
        <v>8</v>
      </c>
      <c r="EU417" s="83">
        <f>ED417-EC417</f>
        <v>-18</v>
      </c>
      <c r="EV417" s="83">
        <f>EE417-ED417</f>
        <v>-5</v>
      </c>
      <c r="EW417" s="2">
        <f>EU417+EV417</f>
        <v>-23</v>
      </c>
      <c r="EX417" s="2">
        <f>SUM(ES417:EV417)</f>
        <v>-11</v>
      </c>
      <c r="EY417" s="54"/>
      <c r="EZ417" s="77">
        <f>BR417</f>
        <v>3.8496376811594204</v>
      </c>
      <c r="FA417" s="83">
        <f>CA417</f>
        <v>3.1545741324921135</v>
      </c>
      <c r="FB417" s="83">
        <f>CJ417</f>
        <v>0.91470386462382802</v>
      </c>
      <c r="FC417" s="81">
        <f>CS417</f>
        <v>2.5028441410693971</v>
      </c>
      <c r="FD417" s="83">
        <f>DB417</f>
        <v>3.3898305084745761</v>
      </c>
      <c r="FE417" s="83">
        <f>DP417</f>
        <v>1.1431184270690444</v>
      </c>
      <c r="FF417" s="83">
        <f>DP417</f>
        <v>1.1431184270690444</v>
      </c>
      <c r="FG417" s="83">
        <f>DU417</f>
        <v>0</v>
      </c>
      <c r="FH417" s="2">
        <f>EW417/DE417*1000</f>
        <v>-5.2260849806862071</v>
      </c>
      <c r="FI417" s="2">
        <f>EX417/CM417*1000</f>
        <v>-2.5028441410693971</v>
      </c>
      <c r="FJ417" s="2"/>
      <c r="FK417" s="3">
        <f>EE417</f>
        <v>0</v>
      </c>
    </row>
    <row r="418" spans="1:168" ht="12" customHeight="1" x14ac:dyDescent="0.25">
      <c r="A418" s="2">
        <v>3</v>
      </c>
      <c r="B418" s="10" t="s">
        <v>152</v>
      </c>
      <c r="C418" s="197">
        <v>63058</v>
      </c>
      <c r="D418" s="10"/>
      <c r="E418" s="2" t="s">
        <v>595</v>
      </c>
      <c r="F418" s="33"/>
      <c r="G418" s="33"/>
      <c r="H418" s="33"/>
      <c r="I418" s="33"/>
      <c r="J418" s="33"/>
      <c r="K418" s="33"/>
      <c r="L418" s="33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61"/>
      <c r="X418" s="45"/>
      <c r="Y418" s="3">
        <v>19</v>
      </c>
      <c r="Z418" s="147">
        <v>4</v>
      </c>
      <c r="AA418" s="3">
        <f>SUM(Y418:Z418)</f>
        <v>23</v>
      </c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188">
        <f>AV418</f>
        <v>0</v>
      </c>
      <c r="BB418" s="2">
        <f>AW418</f>
        <v>0</v>
      </c>
      <c r="BC418" s="2">
        <f>AX418</f>
        <v>0</v>
      </c>
      <c r="BD418" s="147">
        <f>AY418</f>
        <v>0</v>
      </c>
      <c r="BE418" s="3">
        <f>EK418</f>
        <v>4.539826661163846</v>
      </c>
      <c r="BF418" s="188">
        <f>BA418/CV418*1000</f>
        <v>0</v>
      </c>
      <c r="BG418" s="2">
        <f>BB418/CV418*1000</f>
        <v>0</v>
      </c>
      <c r="BH418" s="2">
        <f>BC418/CV418*1000</f>
        <v>0</v>
      </c>
      <c r="BI418" s="147">
        <f>BD418/CV418*1000</f>
        <v>0</v>
      </c>
      <c r="BJ418" s="3"/>
      <c r="BK418" s="21">
        <v>9735</v>
      </c>
      <c r="BL418" s="3">
        <v>9728</v>
      </c>
      <c r="BM418" s="2">
        <v>7</v>
      </c>
      <c r="BN418" s="2">
        <v>7</v>
      </c>
      <c r="BO418" s="45"/>
      <c r="BP418" s="2">
        <f>BN418+BO418</f>
        <v>7</v>
      </c>
      <c r="BQ418" s="2">
        <f>BM418/BL418*1000</f>
        <v>0.71957236842105254</v>
      </c>
      <c r="BR418" s="2">
        <f>BP418/BL418*1000</f>
        <v>0.71957236842105254</v>
      </c>
      <c r="BS418" s="2"/>
      <c r="BT418" s="7">
        <v>9749</v>
      </c>
      <c r="BU418" s="3">
        <v>9741</v>
      </c>
      <c r="BV418" s="2">
        <f>BT418-BU418</f>
        <v>8</v>
      </c>
      <c r="BW418" s="2">
        <v>8</v>
      </c>
      <c r="BX418" s="61"/>
      <c r="BY418" s="2">
        <f>BW418+BX418</f>
        <v>8</v>
      </c>
      <c r="BZ418" s="2">
        <f>BV418/BU418*1000</f>
        <v>0.82127091674366082</v>
      </c>
      <c r="CA418" s="2">
        <f>BY418/BU418*1000</f>
        <v>0.82127091674366082</v>
      </c>
      <c r="CB418" s="2"/>
      <c r="CC418" s="105">
        <v>9786</v>
      </c>
      <c r="CD418" s="3">
        <v>9770</v>
      </c>
      <c r="CE418" s="2">
        <f>CC418-CD418</f>
        <v>16</v>
      </c>
      <c r="CF418" s="2">
        <v>16</v>
      </c>
      <c r="CG418" s="61"/>
      <c r="CH418" s="2">
        <f>CF418+CG418</f>
        <v>16</v>
      </c>
      <c r="CI418" s="2">
        <f>CE418/CD418*1000</f>
        <v>1.6376663254861821</v>
      </c>
      <c r="CJ418" s="2">
        <f>CH418/CD418*1000</f>
        <v>1.6376663254861821</v>
      </c>
      <c r="CK418" s="2"/>
      <c r="CL418" s="105">
        <v>9799</v>
      </c>
      <c r="CM418" s="3">
        <v>9788</v>
      </c>
      <c r="CN418" s="2">
        <f>CL418-CM418</f>
        <v>11</v>
      </c>
      <c r="CO418" s="2">
        <f>CN418</f>
        <v>11</v>
      </c>
      <c r="CP418" s="61"/>
      <c r="CQ418" s="2">
        <f>CO418+CP418</f>
        <v>11</v>
      </c>
      <c r="CR418" s="2">
        <f>CN418/CM418*1000</f>
        <v>1.1238250919493258</v>
      </c>
      <c r="CS418" s="2">
        <f>CQ418/CM418*1000</f>
        <v>1.1238250919493258</v>
      </c>
      <c r="CT418" s="2"/>
      <c r="CU418" s="132">
        <v>9736</v>
      </c>
      <c r="CV418" s="3">
        <v>9692</v>
      </c>
      <c r="CW418" s="2">
        <f>CU418-CV418</f>
        <v>44</v>
      </c>
      <c r="CX418" s="2">
        <f>CW418</f>
        <v>44</v>
      </c>
      <c r="CY418" s="61"/>
      <c r="CZ418" s="2">
        <f>CX418+CY418</f>
        <v>44</v>
      </c>
      <c r="DA418" s="2">
        <f>CW418/CV418*1000</f>
        <v>4.539826661163846</v>
      </c>
      <c r="DB418" s="2">
        <f>CZ418/CV418*1000</f>
        <v>4.539826661163846</v>
      </c>
      <c r="DC418" s="2"/>
      <c r="DD418" s="132">
        <v>9847</v>
      </c>
      <c r="DE418" s="3">
        <v>9833</v>
      </c>
      <c r="DF418" s="2">
        <f>DD418-DE418</f>
        <v>14</v>
      </c>
      <c r="DG418" s="2">
        <f>DF418</f>
        <v>14</v>
      </c>
      <c r="DH418" s="61"/>
      <c r="DI418" s="2">
        <f>DG418+DH418</f>
        <v>14</v>
      </c>
      <c r="DJ418" s="2">
        <f>DF418/DE418*1000</f>
        <v>1.4237770771890572</v>
      </c>
      <c r="DK418" s="2">
        <f>DI418/DE418*1000</f>
        <v>1.4237770771890572</v>
      </c>
      <c r="DL418" s="2"/>
      <c r="DM418" s="132">
        <v>9788</v>
      </c>
      <c r="DN418" s="2">
        <v>9771</v>
      </c>
      <c r="DO418" s="3">
        <f>DM418-DN418</f>
        <v>17</v>
      </c>
      <c r="DP418" s="3">
        <f>DO418/DN418*1000</f>
        <v>1.7398423907481324</v>
      </c>
      <c r="DQ418" s="2"/>
      <c r="DR418" s="132">
        <v>9779</v>
      </c>
      <c r="DS418" s="2">
        <v>9772</v>
      </c>
      <c r="DT418" s="3">
        <f>DR418-DS418</f>
        <v>7</v>
      </c>
      <c r="DU418" s="3">
        <f>DT418/DS418*1000</f>
        <v>0.71633237822349571</v>
      </c>
      <c r="DV418" s="2"/>
      <c r="DW418" s="2"/>
      <c r="DX418" s="77">
        <f>BP418</f>
        <v>7</v>
      </c>
      <c r="DY418" s="83">
        <f>BY418</f>
        <v>8</v>
      </c>
      <c r="DZ418" s="83">
        <f>CH418</f>
        <v>16</v>
      </c>
      <c r="EA418" s="81">
        <f>CQ418</f>
        <v>11</v>
      </c>
      <c r="EB418" s="81">
        <f>CZ418</f>
        <v>44</v>
      </c>
      <c r="EC418" s="81">
        <f>DI418</f>
        <v>14</v>
      </c>
      <c r="ED418" s="81">
        <f>DO418</f>
        <v>17</v>
      </c>
      <c r="EE418" s="81">
        <f>DT418</f>
        <v>7</v>
      </c>
      <c r="EF418" s="2"/>
      <c r="EG418" s="77">
        <f>DX418/BL418*1000</f>
        <v>0.71957236842105254</v>
      </c>
      <c r="EH418" s="83">
        <f>DY418/BU418*1000</f>
        <v>0.82127091674366082</v>
      </c>
      <c r="EI418" s="83">
        <f>DZ418/CD418*1000</f>
        <v>1.6376663254861821</v>
      </c>
      <c r="EJ418" s="81">
        <f>EA418/CM418*1000</f>
        <v>1.1238250919493258</v>
      </c>
      <c r="EK418" s="81">
        <f>EB418/CV418*1000</f>
        <v>4.539826661163846</v>
      </c>
      <c r="EL418" s="81">
        <f>EC418/DN418*1000</f>
        <v>1.4328113806161089</v>
      </c>
      <c r="EM418" s="81">
        <f>ED418/DN418*1000</f>
        <v>1.7398423907481324</v>
      </c>
      <c r="EN418" s="81">
        <f>EE418/DS418*1000</f>
        <v>0.71633237822349571</v>
      </c>
      <c r="EO418" s="2"/>
      <c r="EP418" s="83">
        <f>DY418-DX418</f>
        <v>1</v>
      </c>
      <c r="EQ418" s="83">
        <f>DZ418-DY418</f>
        <v>8</v>
      </c>
      <c r="ER418" s="83">
        <f>EA418-DZ418</f>
        <v>-5</v>
      </c>
      <c r="ES418" s="83">
        <f>EB418-EA418</f>
        <v>33</v>
      </c>
      <c r="ET418" s="83">
        <f>EC418-EB418</f>
        <v>-30</v>
      </c>
      <c r="EU418" s="83">
        <f>ED418-EC418</f>
        <v>3</v>
      </c>
      <c r="EV418" s="83">
        <f>EE418-ED418</f>
        <v>-10</v>
      </c>
      <c r="EW418" s="2">
        <f>EU418+EV418</f>
        <v>-7</v>
      </c>
      <c r="EX418" s="2">
        <f>SUM(ES418:EV418)</f>
        <v>-4</v>
      </c>
      <c r="EY418" s="54"/>
      <c r="EZ418" s="77">
        <f>BR418</f>
        <v>0.71957236842105254</v>
      </c>
      <c r="FA418" s="83">
        <f>CA418</f>
        <v>0.82127091674366082</v>
      </c>
      <c r="FB418" s="83">
        <f>CJ418</f>
        <v>1.6376663254861821</v>
      </c>
      <c r="FC418" s="81">
        <f>CS418</f>
        <v>1.1238250919493258</v>
      </c>
      <c r="FD418" s="83">
        <f>DB418</f>
        <v>4.539826661163846</v>
      </c>
      <c r="FE418" s="83">
        <f>DP418</f>
        <v>1.7398423907481324</v>
      </c>
      <c r="FF418" s="83">
        <f>DP418</f>
        <v>1.7398423907481324</v>
      </c>
      <c r="FG418" s="83">
        <f>DU418</f>
        <v>0.71633237822349571</v>
      </c>
      <c r="FH418" s="2">
        <f>EW418/DE418*1000</f>
        <v>-0.71188853859452861</v>
      </c>
      <c r="FI418" s="2">
        <f>EX418/CM418*1000</f>
        <v>-0.40866366979975483</v>
      </c>
      <c r="FJ418" s="2"/>
      <c r="FK418" s="3">
        <f>EE418</f>
        <v>7</v>
      </c>
    </row>
    <row r="419" spans="1:168" ht="12" customHeight="1" x14ac:dyDescent="0.25">
      <c r="A419" s="2">
        <v>3</v>
      </c>
      <c r="B419" s="10" t="s">
        <v>151</v>
      </c>
      <c r="C419" s="197">
        <v>57064</v>
      </c>
      <c r="D419" s="10"/>
      <c r="E419" s="2" t="s">
        <v>596</v>
      </c>
      <c r="F419" s="33"/>
      <c r="G419" s="33"/>
      <c r="H419" s="33"/>
      <c r="I419" s="33"/>
      <c r="J419" s="33"/>
      <c r="K419" s="33"/>
      <c r="L419" s="33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61"/>
      <c r="X419" s="45"/>
      <c r="Y419" s="3">
        <v>15</v>
      </c>
      <c r="Z419" s="147">
        <v>6</v>
      </c>
      <c r="AA419" s="3">
        <f>SUM(Y419:Z419)</f>
        <v>21</v>
      </c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188">
        <f>AV419</f>
        <v>0</v>
      </c>
      <c r="BB419" s="2">
        <f>AW419</f>
        <v>0</v>
      </c>
      <c r="BC419" s="2">
        <f>AX419</f>
        <v>0</v>
      </c>
      <c r="BD419" s="147">
        <f>AY419</f>
        <v>0</v>
      </c>
      <c r="BE419" s="3">
        <f>EK419</f>
        <v>1.5196680109883687</v>
      </c>
      <c r="BF419" s="188">
        <f>BA419/CV419*1000</f>
        <v>0</v>
      </c>
      <c r="BG419" s="2">
        <f>BB419/CV419*1000</f>
        <v>0</v>
      </c>
      <c r="BH419" s="2">
        <f>BC419/CV419*1000</f>
        <v>0</v>
      </c>
      <c r="BI419" s="147">
        <f>BD419/CV419*1000</f>
        <v>0</v>
      </c>
      <c r="BJ419" s="3"/>
      <c r="BK419" s="21">
        <v>17265</v>
      </c>
      <c r="BL419" s="3">
        <v>17214</v>
      </c>
      <c r="BM419" s="2">
        <v>51</v>
      </c>
      <c r="BN419" s="2">
        <v>51</v>
      </c>
      <c r="BO419" s="45"/>
      <c r="BP419" s="2">
        <f>BN419+BO419</f>
        <v>51</v>
      </c>
      <c r="BQ419" s="2">
        <f>BM419/BL419*1000</f>
        <v>2.9627047751829907</v>
      </c>
      <c r="BR419" s="2">
        <f>BP419/BL419*1000</f>
        <v>2.9627047751829907</v>
      </c>
      <c r="BS419" s="2"/>
      <c r="BT419" s="7">
        <v>17374</v>
      </c>
      <c r="BU419" s="3">
        <v>17299</v>
      </c>
      <c r="BV419" s="2">
        <f>BT419-BU419</f>
        <v>75</v>
      </c>
      <c r="BW419" s="2">
        <v>75</v>
      </c>
      <c r="BX419" s="61"/>
      <c r="BY419" s="2">
        <f>BW419+BX419</f>
        <v>75</v>
      </c>
      <c r="BZ419" s="2">
        <f>BV419/BU419*1000</f>
        <v>4.3355107231631891</v>
      </c>
      <c r="CA419" s="2">
        <f>BY419/BU419*1000</f>
        <v>4.3355107231631891</v>
      </c>
      <c r="CB419" s="2"/>
      <c r="CC419" s="105">
        <v>17339</v>
      </c>
      <c r="CD419" s="3">
        <v>17276</v>
      </c>
      <c r="CE419" s="2">
        <f>CC419-CD419</f>
        <v>63</v>
      </c>
      <c r="CF419" s="2">
        <v>63</v>
      </c>
      <c r="CG419" s="61"/>
      <c r="CH419" s="2">
        <f>CF419+CG419</f>
        <v>63</v>
      </c>
      <c r="CI419" s="2">
        <f>CE419/CD419*1000</f>
        <v>3.646677471636953</v>
      </c>
      <c r="CJ419" s="2">
        <f>CH419/CD419*1000</f>
        <v>3.646677471636953</v>
      </c>
      <c r="CK419" s="2"/>
      <c r="CL419" s="105">
        <v>17377</v>
      </c>
      <c r="CM419" s="3">
        <v>17335</v>
      </c>
      <c r="CN419" s="2">
        <f>CL419-CM419</f>
        <v>42</v>
      </c>
      <c r="CO419" s="2">
        <f>CN419</f>
        <v>42</v>
      </c>
      <c r="CP419" s="61"/>
      <c r="CQ419" s="2">
        <f>CO419+CP419</f>
        <v>42</v>
      </c>
      <c r="CR419" s="2">
        <f>CN419/CM419*1000</f>
        <v>2.4228439573117972</v>
      </c>
      <c r="CS419" s="2">
        <f>CQ419/CM419*1000</f>
        <v>2.4228439573117972</v>
      </c>
      <c r="CT419" s="2"/>
      <c r="CU419" s="132">
        <v>17135</v>
      </c>
      <c r="CV419" s="3">
        <v>17109</v>
      </c>
      <c r="CW419" s="2">
        <f>CU419-CV419</f>
        <v>26</v>
      </c>
      <c r="CX419" s="2">
        <f>CW419</f>
        <v>26</v>
      </c>
      <c r="CY419" s="61"/>
      <c r="CZ419" s="2">
        <f>CX419+CY419</f>
        <v>26</v>
      </c>
      <c r="DA419" s="2">
        <f>CW419/CV419*1000</f>
        <v>1.5196680109883687</v>
      </c>
      <c r="DB419" s="2">
        <f>CZ419/CV419*1000</f>
        <v>1.5196680109883687</v>
      </c>
      <c r="DC419" s="2"/>
      <c r="DD419" s="132">
        <v>17148</v>
      </c>
      <c r="DE419" s="3">
        <v>17150</v>
      </c>
      <c r="DF419" s="2">
        <f>DD419-DE419</f>
        <v>-2</v>
      </c>
      <c r="DG419" s="2">
        <f>DF419</f>
        <v>-2</v>
      </c>
      <c r="DH419" s="61"/>
      <c r="DI419" s="2">
        <f>DG419+DH419</f>
        <v>-2</v>
      </c>
      <c r="DJ419" s="2">
        <f>DF419/DE419*1000</f>
        <v>-0.11661807580174928</v>
      </c>
      <c r="DK419" s="2">
        <f>DI419/DE419*1000</f>
        <v>-0.11661807580174928</v>
      </c>
      <c r="DL419" s="2"/>
      <c r="DM419" s="132">
        <v>17114</v>
      </c>
      <c r="DN419" s="2">
        <v>17103</v>
      </c>
      <c r="DO419" s="3">
        <f>DM419-DN419</f>
        <v>11</v>
      </c>
      <c r="DP419" s="3">
        <f>DO419/DN419*1000</f>
        <v>0.64316201835935216</v>
      </c>
      <c r="DQ419" s="2"/>
      <c r="DR419" s="132">
        <v>17176</v>
      </c>
      <c r="DS419" s="2">
        <v>17143</v>
      </c>
      <c r="DT419" s="3">
        <f>DR419-DS419</f>
        <v>33</v>
      </c>
      <c r="DU419" s="3">
        <f>DT419/DS419*1000</f>
        <v>1.9249839584670128</v>
      </c>
      <c r="DV419" s="2"/>
      <c r="DW419" s="2"/>
      <c r="DX419" s="77">
        <f>BP419</f>
        <v>51</v>
      </c>
      <c r="DY419" s="83">
        <f>BY419</f>
        <v>75</v>
      </c>
      <c r="DZ419" s="83">
        <f>CH419</f>
        <v>63</v>
      </c>
      <c r="EA419" s="81">
        <f>CQ419</f>
        <v>42</v>
      </c>
      <c r="EB419" s="81">
        <f>CZ419</f>
        <v>26</v>
      </c>
      <c r="EC419" s="81">
        <f>DI419</f>
        <v>-2</v>
      </c>
      <c r="ED419" s="81">
        <f>DO419</f>
        <v>11</v>
      </c>
      <c r="EE419" s="81">
        <f>DT419</f>
        <v>33</v>
      </c>
      <c r="EF419" s="2"/>
      <c r="EG419" s="77">
        <f>DX419/BL419*1000</f>
        <v>2.9627047751829907</v>
      </c>
      <c r="EH419" s="83">
        <f>DY419/BU419*1000</f>
        <v>4.3355107231631891</v>
      </c>
      <c r="EI419" s="83">
        <f>DZ419/CD419*1000</f>
        <v>3.646677471636953</v>
      </c>
      <c r="EJ419" s="81">
        <f>EA419/CM419*1000</f>
        <v>2.4228439573117972</v>
      </c>
      <c r="EK419" s="81">
        <f>EB419/CV419*1000</f>
        <v>1.5196680109883687</v>
      </c>
      <c r="EL419" s="81">
        <f>EC419/DN419*1000</f>
        <v>-0.11693854879260948</v>
      </c>
      <c r="EM419" s="81">
        <f>ED419/DN419*1000</f>
        <v>0.64316201835935216</v>
      </c>
      <c r="EN419" s="81">
        <f>EE419/DS419*1000</f>
        <v>1.9249839584670128</v>
      </c>
      <c r="EO419" s="2"/>
      <c r="EP419" s="83">
        <f>DY419-DX419</f>
        <v>24</v>
      </c>
      <c r="EQ419" s="83">
        <f>DZ419-DY419</f>
        <v>-12</v>
      </c>
      <c r="ER419" s="83">
        <f>EA419-DZ419</f>
        <v>-21</v>
      </c>
      <c r="ES419" s="83">
        <f>EB419-EA419</f>
        <v>-16</v>
      </c>
      <c r="ET419" s="83">
        <f>EC419-EB419</f>
        <v>-28</v>
      </c>
      <c r="EU419" s="83">
        <f>ED419-EC419</f>
        <v>13</v>
      </c>
      <c r="EV419" s="83">
        <f>EE419-ED419</f>
        <v>22</v>
      </c>
      <c r="EW419" s="2">
        <f>EU419+EV419</f>
        <v>35</v>
      </c>
      <c r="EX419" s="2">
        <f>SUM(ES419:EV419)</f>
        <v>-9</v>
      </c>
      <c r="EY419" s="54"/>
      <c r="EZ419" s="77">
        <f>BR419</f>
        <v>2.9627047751829907</v>
      </c>
      <c r="FA419" s="83">
        <f>CA419</f>
        <v>4.3355107231631891</v>
      </c>
      <c r="FB419" s="83">
        <f>CJ419</f>
        <v>3.646677471636953</v>
      </c>
      <c r="FC419" s="81">
        <f>CS419</f>
        <v>2.4228439573117972</v>
      </c>
      <c r="FD419" s="83">
        <f>DB419</f>
        <v>1.5196680109883687</v>
      </c>
      <c r="FE419" s="83">
        <f>DP419</f>
        <v>0.64316201835935216</v>
      </c>
      <c r="FF419" s="83">
        <f>DP419</f>
        <v>0.64316201835935216</v>
      </c>
      <c r="FG419" s="83">
        <f>DU419</f>
        <v>1.9249839584670128</v>
      </c>
      <c r="FH419" s="2">
        <f>EW419/DE419*1000</f>
        <v>2.0408163265306123</v>
      </c>
      <c r="FI419" s="2">
        <f>EX419/CM419*1000</f>
        <v>-0.519180847995385</v>
      </c>
      <c r="FJ419" s="2"/>
      <c r="FK419" s="3">
        <f>EE419</f>
        <v>33</v>
      </c>
    </row>
    <row r="420" spans="1:168" ht="12" customHeight="1" x14ac:dyDescent="0.25">
      <c r="A420" s="2">
        <v>3</v>
      </c>
      <c r="B420" s="10" t="s">
        <v>148</v>
      </c>
      <c r="C420" s="197">
        <v>25084</v>
      </c>
      <c r="D420" s="10"/>
      <c r="E420" s="2" t="s">
        <v>597</v>
      </c>
      <c r="F420" s="33"/>
      <c r="G420" s="33"/>
      <c r="H420" s="33"/>
      <c r="I420" s="33"/>
      <c r="J420" s="33"/>
      <c r="K420" s="33"/>
      <c r="L420" s="33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61"/>
      <c r="X420" s="45"/>
      <c r="Y420" s="3">
        <v>9</v>
      </c>
      <c r="Z420" s="147">
        <v>5</v>
      </c>
      <c r="AA420" s="3">
        <f>SUM(Y420:Z420)</f>
        <v>14</v>
      </c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188">
        <f>AV420</f>
        <v>0</v>
      </c>
      <c r="BB420" s="2">
        <f>AW420</f>
        <v>0</v>
      </c>
      <c r="BC420" s="2">
        <f>AX420</f>
        <v>0</v>
      </c>
      <c r="BD420" s="147">
        <f>AY420</f>
        <v>0</v>
      </c>
      <c r="BE420" s="3">
        <f>EK420</f>
        <v>1.0903936321011884</v>
      </c>
      <c r="BF420" s="188">
        <f>BA420/CV420*1000</f>
        <v>0</v>
      </c>
      <c r="BG420" s="2">
        <f>BB420/CV420*1000</f>
        <v>0</v>
      </c>
      <c r="BH420" s="2">
        <f>BC420/CV420*1000</f>
        <v>0</v>
      </c>
      <c r="BI420" s="147">
        <f>BD420/CV420*1000</f>
        <v>0</v>
      </c>
      <c r="BJ420" s="3"/>
      <c r="BK420" s="21">
        <v>8259</v>
      </c>
      <c r="BL420" s="3">
        <v>8245</v>
      </c>
      <c r="BM420" s="2">
        <v>14</v>
      </c>
      <c r="BN420" s="2">
        <v>14</v>
      </c>
      <c r="BO420" s="45"/>
      <c r="BP420" s="2">
        <f>BN420+BO420</f>
        <v>14</v>
      </c>
      <c r="BQ420" s="2">
        <f>BM420/BL420*1000</f>
        <v>1.6979987871437234</v>
      </c>
      <c r="BR420" s="2">
        <f>BP420/BL420*1000</f>
        <v>1.6979987871437234</v>
      </c>
      <c r="BS420" s="2"/>
      <c r="BT420" s="7">
        <v>8409</v>
      </c>
      <c r="BU420" s="3">
        <v>8393</v>
      </c>
      <c r="BV420" s="2">
        <f>BT420-BU420</f>
        <v>16</v>
      </c>
      <c r="BW420" s="2">
        <v>16</v>
      </c>
      <c r="BX420" s="61"/>
      <c r="BY420" s="2">
        <f>BW420+BX420</f>
        <v>16</v>
      </c>
      <c r="BZ420" s="2">
        <f>BV420/BU420*1000</f>
        <v>1.9063505302037411</v>
      </c>
      <c r="CA420" s="2">
        <f>BY420/BU420*1000</f>
        <v>1.9063505302037411</v>
      </c>
      <c r="CB420" s="2"/>
      <c r="CC420" s="105">
        <v>8658</v>
      </c>
      <c r="CD420" s="3">
        <v>8638</v>
      </c>
      <c r="CE420" s="2">
        <f>CC420-CD420</f>
        <v>20</v>
      </c>
      <c r="CF420" s="2">
        <v>20</v>
      </c>
      <c r="CG420" s="61"/>
      <c r="CH420" s="2">
        <f>CF420+CG420</f>
        <v>20</v>
      </c>
      <c r="CI420" s="2">
        <f>CE420/CD420*1000</f>
        <v>2.3153507756425098</v>
      </c>
      <c r="CJ420" s="2">
        <f>CH420/CD420*1000</f>
        <v>2.3153507756425098</v>
      </c>
      <c r="CK420" s="2"/>
      <c r="CL420" s="105">
        <v>8832</v>
      </c>
      <c r="CM420" s="3">
        <v>8818</v>
      </c>
      <c r="CN420" s="2">
        <f>CL420-CM420</f>
        <v>14</v>
      </c>
      <c r="CO420" s="2">
        <f>CN420</f>
        <v>14</v>
      </c>
      <c r="CP420" s="61"/>
      <c r="CQ420" s="2">
        <f>CO420+CP420</f>
        <v>14</v>
      </c>
      <c r="CR420" s="2">
        <f>CN420/CM420*1000</f>
        <v>1.5876616012701295</v>
      </c>
      <c r="CS420" s="2">
        <f>CQ420/CM420*1000</f>
        <v>1.5876616012701295</v>
      </c>
      <c r="CT420" s="2"/>
      <c r="CU420" s="132">
        <v>9181</v>
      </c>
      <c r="CV420" s="3">
        <v>9171</v>
      </c>
      <c r="CW420" s="2">
        <f>CU420-CV420</f>
        <v>10</v>
      </c>
      <c r="CX420" s="2">
        <f>CW420</f>
        <v>10</v>
      </c>
      <c r="CY420" s="61"/>
      <c r="CZ420" s="2">
        <f>CX420+CY420</f>
        <v>10</v>
      </c>
      <c r="DA420" s="2">
        <f>CW420/CV420*1000</f>
        <v>1.0903936321011884</v>
      </c>
      <c r="DB420" s="2">
        <f>CZ420/CV420*1000</f>
        <v>1.0903936321011884</v>
      </c>
      <c r="DC420" s="2"/>
      <c r="DD420" s="132">
        <v>9296</v>
      </c>
      <c r="DE420" s="3">
        <v>9272</v>
      </c>
      <c r="DF420" s="2">
        <f>DD420-DE420</f>
        <v>24</v>
      </c>
      <c r="DG420" s="2">
        <f>DF420</f>
        <v>24</v>
      </c>
      <c r="DH420" s="61"/>
      <c r="DI420" s="2">
        <f>DG420+DH420</f>
        <v>24</v>
      </c>
      <c r="DJ420" s="2">
        <f>DF420/DE420*1000</f>
        <v>2.5884383088869711</v>
      </c>
      <c r="DK420" s="2">
        <f>DI420/DE420*1000</f>
        <v>2.5884383088869711</v>
      </c>
      <c r="DL420" s="2"/>
      <c r="DM420" s="132">
        <v>9303</v>
      </c>
      <c r="DN420" s="2">
        <v>9290</v>
      </c>
      <c r="DO420" s="3">
        <f>DM420-DN420</f>
        <v>13</v>
      </c>
      <c r="DP420" s="3">
        <f>DO420/DN420*1000</f>
        <v>1.3993541442411195</v>
      </c>
      <c r="DQ420" s="2"/>
      <c r="DR420" s="132">
        <v>9326</v>
      </c>
      <c r="DS420" s="2">
        <v>9308</v>
      </c>
      <c r="DT420" s="3">
        <f>DR420-DS420</f>
        <v>18</v>
      </c>
      <c r="DU420" s="3">
        <f>DT420/DS420*1000</f>
        <v>1.9338203695745595</v>
      </c>
      <c r="DV420" s="2"/>
      <c r="DW420" s="2"/>
      <c r="DX420" s="77">
        <f>BP420</f>
        <v>14</v>
      </c>
      <c r="DY420" s="83">
        <f>BY420</f>
        <v>16</v>
      </c>
      <c r="DZ420" s="83">
        <f>CH420</f>
        <v>20</v>
      </c>
      <c r="EA420" s="81">
        <f>CQ420</f>
        <v>14</v>
      </c>
      <c r="EB420" s="81">
        <f>CZ420</f>
        <v>10</v>
      </c>
      <c r="EC420" s="81">
        <f>DI420</f>
        <v>24</v>
      </c>
      <c r="ED420" s="81">
        <f>DO420</f>
        <v>13</v>
      </c>
      <c r="EE420" s="81">
        <f>DT420</f>
        <v>18</v>
      </c>
      <c r="EF420" s="2"/>
      <c r="EG420" s="77">
        <f>DX420/BL420*1000</f>
        <v>1.6979987871437234</v>
      </c>
      <c r="EH420" s="83">
        <f>DY420/BU420*1000</f>
        <v>1.9063505302037411</v>
      </c>
      <c r="EI420" s="83">
        <f>DZ420/CD420*1000</f>
        <v>2.3153507756425098</v>
      </c>
      <c r="EJ420" s="81">
        <f>EA420/CM420*1000</f>
        <v>1.5876616012701295</v>
      </c>
      <c r="EK420" s="81">
        <f>EB420/CV420*1000</f>
        <v>1.0903936321011884</v>
      </c>
      <c r="EL420" s="81">
        <f>EC420/DN420*1000</f>
        <v>2.5834230355220669</v>
      </c>
      <c r="EM420" s="81">
        <f>ED420/DN420*1000</f>
        <v>1.3993541442411195</v>
      </c>
      <c r="EN420" s="81">
        <f>EE420/DS420*1000</f>
        <v>1.9338203695745595</v>
      </c>
      <c r="EO420" s="2"/>
      <c r="EP420" s="83">
        <f>DY420-DX420</f>
        <v>2</v>
      </c>
      <c r="EQ420" s="83">
        <f>DZ420-DY420</f>
        <v>4</v>
      </c>
      <c r="ER420" s="83">
        <f>EA420-DZ420</f>
        <v>-6</v>
      </c>
      <c r="ES420" s="83">
        <f>EB420-EA420</f>
        <v>-4</v>
      </c>
      <c r="ET420" s="83">
        <f>EC420-EB420</f>
        <v>14</v>
      </c>
      <c r="EU420" s="83">
        <f>ED420-EC420</f>
        <v>-11</v>
      </c>
      <c r="EV420" s="83">
        <f>EE420-ED420</f>
        <v>5</v>
      </c>
      <c r="EW420" s="2">
        <f>EU420+EV420</f>
        <v>-6</v>
      </c>
      <c r="EX420" s="2">
        <f>SUM(ES420:EV420)</f>
        <v>4</v>
      </c>
      <c r="EY420" s="54"/>
      <c r="EZ420" s="77">
        <f>BR420</f>
        <v>1.6979987871437234</v>
      </c>
      <c r="FA420" s="83">
        <f>CA420</f>
        <v>1.9063505302037411</v>
      </c>
      <c r="FB420" s="83">
        <f>CJ420</f>
        <v>2.3153507756425098</v>
      </c>
      <c r="FC420" s="81">
        <f>CS420</f>
        <v>1.5876616012701295</v>
      </c>
      <c r="FD420" s="83">
        <f>DB420</f>
        <v>1.0903936321011884</v>
      </c>
      <c r="FE420" s="83">
        <f>DP420</f>
        <v>1.3993541442411195</v>
      </c>
      <c r="FF420" s="83">
        <f>DP420</f>
        <v>1.3993541442411195</v>
      </c>
      <c r="FG420" s="83">
        <f>DU420</f>
        <v>1.9338203695745595</v>
      </c>
      <c r="FH420" s="2">
        <f>EW420/DE420*1000</f>
        <v>-0.64710957722174278</v>
      </c>
      <c r="FI420" s="2">
        <f>EX420/CM420*1000</f>
        <v>0.45361760036289406</v>
      </c>
      <c r="FJ420" s="2"/>
      <c r="FK420" s="3">
        <f>EE420</f>
        <v>18</v>
      </c>
    </row>
    <row r="421" spans="1:168" ht="12" customHeight="1" x14ac:dyDescent="0.25">
      <c r="A421" s="2">
        <v>3</v>
      </c>
      <c r="B421" s="10" t="s">
        <v>154</v>
      </c>
      <c r="C421" s="197">
        <v>93056</v>
      </c>
      <c r="D421" s="10"/>
      <c r="E421" s="2" t="s">
        <v>598</v>
      </c>
      <c r="F421" s="33"/>
      <c r="G421" s="33"/>
      <c r="H421" s="33"/>
      <c r="I421" s="33"/>
      <c r="J421" s="33"/>
      <c r="K421" s="33"/>
      <c r="L421" s="33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61"/>
      <c r="X421" s="45"/>
      <c r="Y421" s="3">
        <v>55</v>
      </c>
      <c r="Z421" s="147">
        <v>3</v>
      </c>
      <c r="AA421" s="3">
        <f>SUM(Y421:Z421)</f>
        <v>58</v>
      </c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188">
        <f>AV421</f>
        <v>0</v>
      </c>
      <c r="BB421" s="2">
        <f>AW421</f>
        <v>0</v>
      </c>
      <c r="BC421" s="2">
        <f>AX421</f>
        <v>0</v>
      </c>
      <c r="BD421" s="147">
        <f>AY421</f>
        <v>0</v>
      </c>
      <c r="BE421" s="3">
        <f>EK421</f>
        <v>5.1081404195196178</v>
      </c>
      <c r="BF421" s="188">
        <f>BA421/CV421*1000</f>
        <v>0</v>
      </c>
      <c r="BG421" s="2">
        <f>BB421/CV421*1000</f>
        <v>0</v>
      </c>
      <c r="BH421" s="2">
        <f>BC421/CV421*1000</f>
        <v>0</v>
      </c>
      <c r="BI421" s="147">
        <f>BD421/CV421*1000</f>
        <v>0</v>
      </c>
      <c r="BJ421" s="3"/>
      <c r="BK421" s="21">
        <v>9089</v>
      </c>
      <c r="BL421" s="3">
        <v>9003</v>
      </c>
      <c r="BM421" s="2">
        <v>86</v>
      </c>
      <c r="BN421" s="2">
        <v>86</v>
      </c>
      <c r="BO421" s="45"/>
      <c r="BP421" s="2">
        <f>BN421+BO421</f>
        <v>86</v>
      </c>
      <c r="BQ421" s="2">
        <f>BM421/BL421*1000</f>
        <v>9.5523714317449731</v>
      </c>
      <c r="BR421" s="2">
        <f>BP421/BL421*1000</f>
        <v>9.5523714317449731</v>
      </c>
      <c r="BS421" s="2"/>
      <c r="BT421" s="7">
        <v>9151</v>
      </c>
      <c r="BU421" s="3">
        <v>9087</v>
      </c>
      <c r="BV421" s="2">
        <f>BT421-BU421</f>
        <v>64</v>
      </c>
      <c r="BW421" s="2">
        <v>64</v>
      </c>
      <c r="BX421" s="61"/>
      <c r="BY421" s="2">
        <f>BW421+BX421</f>
        <v>64</v>
      </c>
      <c r="BZ421" s="2">
        <f>BV421/BU421*1000</f>
        <v>7.0430285022559698</v>
      </c>
      <c r="CA421" s="2">
        <f>BY421/BU421*1000</f>
        <v>7.0430285022559698</v>
      </c>
      <c r="CB421" s="2"/>
      <c r="CC421" s="105">
        <v>9183</v>
      </c>
      <c r="CD421" s="3">
        <v>9144</v>
      </c>
      <c r="CE421" s="2">
        <f>CC421-CD421</f>
        <v>39</v>
      </c>
      <c r="CF421" s="2">
        <v>39</v>
      </c>
      <c r="CG421" s="61"/>
      <c r="CH421" s="2">
        <f>CF421+CG421</f>
        <v>39</v>
      </c>
      <c r="CI421" s="2">
        <f>CE421/CD421*1000</f>
        <v>4.2650918635170605</v>
      </c>
      <c r="CJ421" s="2">
        <f>CH421/CD421*1000</f>
        <v>4.2650918635170605</v>
      </c>
      <c r="CK421" s="2"/>
      <c r="CL421" s="105">
        <v>9257</v>
      </c>
      <c r="CM421" s="3">
        <v>9200</v>
      </c>
      <c r="CN421" s="2">
        <f>CL421-CM421</f>
        <v>57</v>
      </c>
      <c r="CO421" s="2">
        <f>CN421</f>
        <v>57</v>
      </c>
      <c r="CP421" s="61"/>
      <c r="CQ421" s="2">
        <f>CO421+CP421</f>
        <v>57</v>
      </c>
      <c r="CR421" s="2">
        <f>CN421/CM421*1000</f>
        <v>6.195652173913043</v>
      </c>
      <c r="CS421" s="2">
        <f>CQ421/CM421*1000</f>
        <v>6.195652173913043</v>
      </c>
      <c r="CT421" s="2"/>
      <c r="CU421" s="132">
        <v>9248</v>
      </c>
      <c r="CV421" s="3">
        <v>9201</v>
      </c>
      <c r="CW421" s="2">
        <f>CU421-CV421</f>
        <v>47</v>
      </c>
      <c r="CX421" s="2">
        <f>CW421</f>
        <v>47</v>
      </c>
      <c r="CY421" s="61"/>
      <c r="CZ421" s="2">
        <f>CX421+CY421</f>
        <v>47</v>
      </c>
      <c r="DA421" s="2">
        <f>CW421/CV421*1000</f>
        <v>5.1081404195196178</v>
      </c>
      <c r="DB421" s="2">
        <f>CZ421/CV421*1000</f>
        <v>5.1081404195196178</v>
      </c>
      <c r="DC421" s="2"/>
      <c r="DD421" s="132">
        <v>9281</v>
      </c>
      <c r="DE421" s="3">
        <v>9233</v>
      </c>
      <c r="DF421" s="2">
        <f>DD421-DE421</f>
        <v>48</v>
      </c>
      <c r="DG421" s="2">
        <f>DF421</f>
        <v>48</v>
      </c>
      <c r="DH421" s="61"/>
      <c r="DI421" s="2">
        <f>DG421+DH421</f>
        <v>48</v>
      </c>
      <c r="DJ421" s="2">
        <f>DF421/DE421*1000</f>
        <v>5.1987436369544024</v>
      </c>
      <c r="DK421" s="2">
        <f>DI421/DE421*1000</f>
        <v>5.1987436369544024</v>
      </c>
      <c r="DL421" s="2"/>
      <c r="DM421" s="132">
        <v>9246</v>
      </c>
      <c r="DN421" s="2">
        <v>9230</v>
      </c>
      <c r="DO421" s="3">
        <f>DM421-DN421</f>
        <v>16</v>
      </c>
      <c r="DP421" s="3">
        <f>DO421/DN421*1000</f>
        <v>1.733477789815818</v>
      </c>
      <c r="DQ421" s="2"/>
      <c r="DR421" s="132">
        <v>9309</v>
      </c>
      <c r="DS421" s="2">
        <v>9289</v>
      </c>
      <c r="DT421" s="3">
        <f>DR421-DS421</f>
        <v>20</v>
      </c>
      <c r="DU421" s="3">
        <f>DT421/DS421*1000</f>
        <v>2.1530842932500809</v>
      </c>
      <c r="DV421" s="2"/>
      <c r="DW421" s="2"/>
      <c r="DX421" s="77">
        <f>BP421</f>
        <v>86</v>
      </c>
      <c r="DY421" s="83">
        <f>BY421</f>
        <v>64</v>
      </c>
      <c r="DZ421" s="83">
        <f>CH421</f>
        <v>39</v>
      </c>
      <c r="EA421" s="81">
        <f>CQ421</f>
        <v>57</v>
      </c>
      <c r="EB421" s="81">
        <f>CZ421</f>
        <v>47</v>
      </c>
      <c r="EC421" s="81">
        <f>DI421</f>
        <v>48</v>
      </c>
      <c r="ED421" s="81">
        <f>DO421</f>
        <v>16</v>
      </c>
      <c r="EE421" s="81">
        <f>DT421</f>
        <v>20</v>
      </c>
      <c r="EF421" s="2"/>
      <c r="EG421" s="77">
        <f>DX421/BL421*1000</f>
        <v>9.5523714317449731</v>
      </c>
      <c r="EH421" s="83">
        <f>DY421/BU421*1000</f>
        <v>7.0430285022559698</v>
      </c>
      <c r="EI421" s="83">
        <f>DZ421/CD421*1000</f>
        <v>4.2650918635170605</v>
      </c>
      <c r="EJ421" s="81">
        <f>EA421/CM421*1000</f>
        <v>6.195652173913043</v>
      </c>
      <c r="EK421" s="81">
        <f>EB421/CV421*1000</f>
        <v>5.1081404195196178</v>
      </c>
      <c r="EL421" s="81">
        <f>EC421/DN421*1000</f>
        <v>5.2004333694474543</v>
      </c>
      <c r="EM421" s="81">
        <f>ED421/DN421*1000</f>
        <v>1.733477789815818</v>
      </c>
      <c r="EN421" s="81">
        <f>EE421/DS421*1000</f>
        <v>2.1530842932500809</v>
      </c>
      <c r="EO421" s="2"/>
      <c r="EP421" s="83">
        <f>DY421-DX421</f>
        <v>-22</v>
      </c>
      <c r="EQ421" s="83">
        <f>DZ421-DY421</f>
        <v>-25</v>
      </c>
      <c r="ER421" s="83">
        <f>EA421-DZ421</f>
        <v>18</v>
      </c>
      <c r="ES421" s="83">
        <f>EB421-EA421</f>
        <v>-10</v>
      </c>
      <c r="ET421" s="83">
        <f>EC421-EB421</f>
        <v>1</v>
      </c>
      <c r="EU421" s="83">
        <f>ED421-EC421</f>
        <v>-32</v>
      </c>
      <c r="EV421" s="83">
        <f>EE421-ED421</f>
        <v>4</v>
      </c>
      <c r="EW421" s="2">
        <f>EU421+EV421</f>
        <v>-28</v>
      </c>
      <c r="EX421" s="2">
        <f>SUM(ES421:EV421)</f>
        <v>-37</v>
      </c>
      <c r="EY421" s="54"/>
      <c r="EZ421" s="77">
        <f>BR421</f>
        <v>9.5523714317449731</v>
      </c>
      <c r="FA421" s="83">
        <f>CA421</f>
        <v>7.0430285022559698</v>
      </c>
      <c r="FB421" s="83">
        <f>CJ421</f>
        <v>4.2650918635170605</v>
      </c>
      <c r="FC421" s="81">
        <f>CS421</f>
        <v>6.195652173913043</v>
      </c>
      <c r="FD421" s="83">
        <f>DB421</f>
        <v>5.1081404195196178</v>
      </c>
      <c r="FE421" s="83">
        <f>DP421</f>
        <v>1.733477789815818</v>
      </c>
      <c r="FF421" s="83">
        <f>DP421</f>
        <v>1.733477789815818</v>
      </c>
      <c r="FG421" s="83">
        <f>DU421</f>
        <v>2.1530842932500809</v>
      </c>
      <c r="FH421" s="2">
        <f>EW421/DE421*1000</f>
        <v>-3.0326004548900682</v>
      </c>
      <c r="FI421" s="2">
        <f>EX421/CM421*1000</f>
        <v>-4.0217391304347823</v>
      </c>
      <c r="FJ421" s="2"/>
      <c r="FK421" s="3">
        <f>EE421</f>
        <v>20</v>
      </c>
    </row>
    <row r="422" spans="1:168" ht="12" customHeight="1" x14ac:dyDescent="0.25">
      <c r="A422" s="2">
        <v>1</v>
      </c>
      <c r="B422" s="10" t="s">
        <v>149</v>
      </c>
      <c r="C422" s="197">
        <v>37011</v>
      </c>
      <c r="D422" s="10"/>
      <c r="E422" s="2" t="s">
        <v>599</v>
      </c>
      <c r="F422" s="33"/>
      <c r="G422" s="33"/>
      <c r="H422" s="33"/>
      <c r="I422" s="33"/>
      <c r="J422" s="33"/>
      <c r="K422" s="33"/>
      <c r="L422" s="33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61"/>
      <c r="X422" s="45"/>
      <c r="Y422" s="3">
        <v>10</v>
      </c>
      <c r="Z422" s="147">
        <v>9</v>
      </c>
      <c r="AA422" s="3">
        <f>SUM(Y422:Z422)</f>
        <v>19</v>
      </c>
      <c r="AB422" s="184"/>
      <c r="AC422" s="184"/>
      <c r="AD422" s="184"/>
      <c r="AE422" s="184"/>
      <c r="AF422" s="184"/>
      <c r="AG422" s="184"/>
      <c r="AH422" s="184"/>
      <c r="AI422" s="184"/>
      <c r="AJ422" s="184"/>
      <c r="AK422" s="184">
        <v>10</v>
      </c>
      <c r="AL422" s="184"/>
      <c r="AM422" s="184"/>
      <c r="AN422" s="184"/>
      <c r="AO422" s="184"/>
      <c r="AP422" s="184"/>
      <c r="AQ422" s="184"/>
      <c r="AR422" s="184"/>
      <c r="AS422" s="184"/>
      <c r="AT422" s="184"/>
      <c r="AU422" s="3">
        <f>SUM(AB422:AT422)</f>
        <v>10</v>
      </c>
      <c r="AV422" s="184">
        <f>SUM(AB422:AJ422)</f>
        <v>0</v>
      </c>
      <c r="AW422" s="184">
        <f>SUM(AK422:AL422)</f>
        <v>10</v>
      </c>
      <c r="AX422" s="184">
        <f>SUM(AM422:AT422)</f>
        <v>0</v>
      </c>
      <c r="AY422" s="3">
        <f>SUM(AV422:AX422)</f>
        <v>10</v>
      </c>
      <c r="AZ422" s="3"/>
      <c r="BA422" s="2">
        <f>AV422</f>
        <v>0</v>
      </c>
      <c r="BB422" s="2">
        <f>AW422</f>
        <v>10</v>
      </c>
      <c r="BC422" s="2">
        <f>AX422</f>
        <v>0</v>
      </c>
      <c r="BD422" s="3">
        <f>AY422</f>
        <v>10</v>
      </c>
      <c r="BE422" s="3">
        <f>EK422</f>
        <v>1.9353878219443204</v>
      </c>
      <c r="BF422" s="2">
        <f>BA422/CV422*1000</f>
        <v>0</v>
      </c>
      <c r="BG422" s="2">
        <f>BB422/CV422*1000</f>
        <v>1.4887598630340926</v>
      </c>
      <c r="BH422" s="2">
        <f>BC422/CV422*1000</f>
        <v>0</v>
      </c>
      <c r="BI422" s="3">
        <f>BD422/CV422*1000</f>
        <v>1.4887598630340926</v>
      </c>
      <c r="BJ422" s="3"/>
      <c r="BK422" s="21">
        <v>6775</v>
      </c>
      <c r="BL422" s="3">
        <v>6763</v>
      </c>
      <c r="BM422" s="2">
        <v>12</v>
      </c>
      <c r="BN422" s="2">
        <v>12</v>
      </c>
      <c r="BO422" s="45"/>
      <c r="BP422" s="2">
        <f>BN422+BO422</f>
        <v>12</v>
      </c>
      <c r="BQ422" s="2">
        <f>BM422/BL422*1000</f>
        <v>1.7743604909064026</v>
      </c>
      <c r="BR422" s="2">
        <f>BP422/BL422*1000</f>
        <v>1.7743604909064026</v>
      </c>
      <c r="BS422" s="2"/>
      <c r="BT422" s="7">
        <v>6790</v>
      </c>
      <c r="BU422" s="3">
        <v>6773</v>
      </c>
      <c r="BV422" s="2">
        <f>BT422-BU422</f>
        <v>17</v>
      </c>
      <c r="BW422" s="2">
        <v>17</v>
      </c>
      <c r="BX422" s="61"/>
      <c r="BY422" s="2">
        <f>BW422+BX422</f>
        <v>17</v>
      </c>
      <c r="BZ422" s="2">
        <f>BV422/BU422*1000</f>
        <v>2.5099660416359071</v>
      </c>
      <c r="CA422" s="2">
        <f>BY422/BU422*1000</f>
        <v>2.5099660416359071</v>
      </c>
      <c r="CB422" s="2"/>
      <c r="CC422" s="105">
        <v>6769</v>
      </c>
      <c r="CD422" s="3">
        <v>6757</v>
      </c>
      <c r="CE422" s="2">
        <f>CC422-CD422</f>
        <v>12</v>
      </c>
      <c r="CF422" s="2">
        <v>12</v>
      </c>
      <c r="CG422" s="61"/>
      <c r="CH422" s="2">
        <f>CF422+CG422</f>
        <v>12</v>
      </c>
      <c r="CI422" s="2">
        <f>CE422/CD422*1000</f>
        <v>1.7759360663016133</v>
      </c>
      <c r="CJ422" s="2">
        <f>CH422/CD422*1000</f>
        <v>1.7759360663016133</v>
      </c>
      <c r="CK422" s="2"/>
      <c r="CL422" s="105">
        <v>6797</v>
      </c>
      <c r="CM422" s="3">
        <v>6790</v>
      </c>
      <c r="CN422" s="2">
        <f>CL422-CM422</f>
        <v>7</v>
      </c>
      <c r="CO422" s="2">
        <f>CN422</f>
        <v>7</v>
      </c>
      <c r="CP422" s="61"/>
      <c r="CQ422" s="2">
        <f>CO422+CP422</f>
        <v>7</v>
      </c>
      <c r="CR422" s="2">
        <f>CN422/CM422*1000</f>
        <v>1.0309278350515465</v>
      </c>
      <c r="CS422" s="2">
        <f>CQ422/CM422*1000</f>
        <v>1.0309278350515465</v>
      </c>
      <c r="CT422" s="2"/>
      <c r="CU422" s="132">
        <v>6730</v>
      </c>
      <c r="CV422" s="3">
        <v>6717</v>
      </c>
      <c r="CW422" s="2">
        <f>CU422-CV422</f>
        <v>13</v>
      </c>
      <c r="CX422" s="2">
        <f>CW422</f>
        <v>13</v>
      </c>
      <c r="CY422" s="61"/>
      <c r="CZ422" s="2">
        <f>CX422+CY422</f>
        <v>13</v>
      </c>
      <c r="DA422" s="2">
        <f>CW422/CV422*1000</f>
        <v>1.9353878219443204</v>
      </c>
      <c r="DB422" s="2">
        <f>CZ422/CV422*1000</f>
        <v>1.9353878219443204</v>
      </c>
      <c r="DC422" s="2"/>
      <c r="DD422" s="132">
        <v>6709</v>
      </c>
      <c r="DE422" s="3">
        <v>6689</v>
      </c>
      <c r="DF422" s="2">
        <f>DD422-DE422</f>
        <v>20</v>
      </c>
      <c r="DG422" s="2">
        <f>DF422</f>
        <v>20</v>
      </c>
      <c r="DH422" s="61"/>
      <c r="DI422" s="2">
        <f>DG422+DH422</f>
        <v>20</v>
      </c>
      <c r="DJ422" s="2">
        <f>DF422/DE422*1000</f>
        <v>2.989983555090447</v>
      </c>
      <c r="DK422" s="2">
        <f>DI422/DE422*1000</f>
        <v>2.989983555090447</v>
      </c>
      <c r="DL422" s="2"/>
      <c r="DM422" s="132">
        <v>6758</v>
      </c>
      <c r="DN422" s="2">
        <v>6749</v>
      </c>
      <c r="DO422" s="3">
        <f>DM422-DN422</f>
        <v>9</v>
      </c>
      <c r="DP422" s="3">
        <f>DO422/DN422*1000</f>
        <v>1.3335308934656986</v>
      </c>
      <c r="DQ422" s="2"/>
      <c r="DR422" s="132">
        <v>6751</v>
      </c>
      <c r="DS422" s="2">
        <v>6739</v>
      </c>
      <c r="DT422" s="3">
        <f>DR422-DS422</f>
        <v>12</v>
      </c>
      <c r="DU422" s="3">
        <f>DT422/DS422*1000</f>
        <v>1.7806796260572786</v>
      </c>
      <c r="DV422" s="2"/>
      <c r="DW422" s="2"/>
      <c r="DX422" s="77">
        <f>BP422</f>
        <v>12</v>
      </c>
      <c r="DY422" s="83">
        <f>BY422</f>
        <v>17</v>
      </c>
      <c r="DZ422" s="83">
        <f>CH422</f>
        <v>12</v>
      </c>
      <c r="EA422" s="81">
        <f>CQ422</f>
        <v>7</v>
      </c>
      <c r="EB422" s="81">
        <f>CZ422</f>
        <v>13</v>
      </c>
      <c r="EC422" s="81">
        <f>DI422</f>
        <v>20</v>
      </c>
      <c r="ED422" s="81">
        <f>DO422</f>
        <v>9</v>
      </c>
      <c r="EE422" s="81">
        <f>DT422</f>
        <v>12</v>
      </c>
      <c r="EF422" s="2"/>
      <c r="EG422" s="77">
        <f>DX422/BL422*1000</f>
        <v>1.7743604909064026</v>
      </c>
      <c r="EH422" s="83">
        <f>DY422/BU422*1000</f>
        <v>2.5099660416359071</v>
      </c>
      <c r="EI422" s="83">
        <f>DZ422/CD422*1000</f>
        <v>1.7759360663016133</v>
      </c>
      <c r="EJ422" s="81">
        <f>EA422/CM422*1000</f>
        <v>1.0309278350515465</v>
      </c>
      <c r="EK422" s="81">
        <f>EB422/CV422*1000</f>
        <v>1.9353878219443204</v>
      </c>
      <c r="EL422" s="81">
        <f>EC422/DN422*1000</f>
        <v>2.9634019854793303</v>
      </c>
      <c r="EM422" s="81">
        <f>ED422/DN422*1000</f>
        <v>1.3335308934656986</v>
      </c>
      <c r="EN422" s="81">
        <f>EE422/DS422*1000</f>
        <v>1.7806796260572786</v>
      </c>
      <c r="EO422" s="2"/>
      <c r="EP422" s="83">
        <f>DY422-DX422</f>
        <v>5</v>
      </c>
      <c r="EQ422" s="83">
        <f>DZ422-DY422</f>
        <v>-5</v>
      </c>
      <c r="ER422" s="83">
        <f>EA422-DZ422</f>
        <v>-5</v>
      </c>
      <c r="ES422" s="83">
        <f>EB422-EA422</f>
        <v>6</v>
      </c>
      <c r="ET422" s="83">
        <f>EC422-EB422</f>
        <v>7</v>
      </c>
      <c r="EU422" s="83">
        <f>ED422-EC422</f>
        <v>-11</v>
      </c>
      <c r="EV422" s="83">
        <f>EE422-ED422</f>
        <v>3</v>
      </c>
      <c r="EW422" s="2">
        <f>EU422+EV422</f>
        <v>-8</v>
      </c>
      <c r="EX422" s="2">
        <f>SUM(ES422:EV422)</f>
        <v>5</v>
      </c>
      <c r="EY422" s="54"/>
      <c r="EZ422" s="77">
        <f>BR422</f>
        <v>1.7743604909064026</v>
      </c>
      <c r="FA422" s="83">
        <f>CA422</f>
        <v>2.5099660416359071</v>
      </c>
      <c r="FB422" s="83">
        <f>CJ422</f>
        <v>1.7759360663016133</v>
      </c>
      <c r="FC422" s="81">
        <f>CS422</f>
        <v>1.0309278350515465</v>
      </c>
      <c r="FD422" s="83">
        <f>DB422</f>
        <v>1.9353878219443204</v>
      </c>
      <c r="FE422" s="83">
        <f>DP422</f>
        <v>1.3335308934656986</v>
      </c>
      <c r="FF422" s="83">
        <f>DP422</f>
        <v>1.3335308934656986</v>
      </c>
      <c r="FG422" s="83">
        <f>DU422</f>
        <v>1.7806796260572786</v>
      </c>
      <c r="FH422" s="2">
        <f>EW422/DE422*1000</f>
        <v>-1.1959934220361788</v>
      </c>
      <c r="FI422" s="2">
        <f>EX422/CM422*1000</f>
        <v>0.73637702503681879</v>
      </c>
      <c r="FJ422" s="2"/>
      <c r="FK422" s="3">
        <f>EE422</f>
        <v>12</v>
      </c>
    </row>
    <row r="423" spans="1:168" ht="12" customHeight="1" x14ac:dyDescent="0.25">
      <c r="A423" s="2">
        <v>3</v>
      </c>
      <c r="B423" s="10" t="s">
        <v>152</v>
      </c>
      <c r="C423" s="197">
        <v>63088</v>
      </c>
      <c r="D423" s="10"/>
      <c r="E423" s="2" t="s">
        <v>600</v>
      </c>
      <c r="F423" s="33"/>
      <c r="G423" s="33"/>
      <c r="H423" s="33"/>
      <c r="I423" s="33"/>
      <c r="J423" s="33"/>
      <c r="K423" s="33"/>
      <c r="L423" s="33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61"/>
      <c r="X423" s="45"/>
      <c r="Y423" s="3">
        <v>6</v>
      </c>
      <c r="Z423" s="147">
        <v>5</v>
      </c>
      <c r="AA423" s="3">
        <f>SUM(Y423:Z423)</f>
        <v>11</v>
      </c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188">
        <f>AV423</f>
        <v>0</v>
      </c>
      <c r="BB423" s="2">
        <f>AW423</f>
        <v>0</v>
      </c>
      <c r="BC423" s="2">
        <f>AX423</f>
        <v>0</v>
      </c>
      <c r="BD423" s="147">
        <f>AY423</f>
        <v>0</v>
      </c>
      <c r="BE423" s="3">
        <f>EK423</f>
        <v>2.8309254197579072</v>
      </c>
      <c r="BF423" s="188">
        <f>BA423/CV423*1000</f>
        <v>0</v>
      </c>
      <c r="BG423" s="2">
        <f>BB423/CV423*1000</f>
        <v>0</v>
      </c>
      <c r="BH423" s="2">
        <f>BC423/CV423*1000</f>
        <v>0</v>
      </c>
      <c r="BI423" s="147">
        <f>BD423/CV423*1000</f>
        <v>0</v>
      </c>
      <c r="BJ423" s="3"/>
      <c r="BK423" s="21">
        <v>9923</v>
      </c>
      <c r="BL423" s="3">
        <v>9906</v>
      </c>
      <c r="BM423" s="2">
        <v>17</v>
      </c>
      <c r="BN423" s="2">
        <v>17</v>
      </c>
      <c r="BO423" s="45"/>
      <c r="BP423" s="2">
        <f>BN423+BO423</f>
        <v>17</v>
      </c>
      <c r="BQ423" s="2">
        <f>BM423/BL423*1000</f>
        <v>1.7161316373914799</v>
      </c>
      <c r="BR423" s="2">
        <f>BP423/BL423*1000</f>
        <v>1.7161316373914799</v>
      </c>
      <c r="BS423" s="2"/>
      <c r="BT423" s="7">
        <v>9976</v>
      </c>
      <c r="BU423" s="3">
        <v>9949</v>
      </c>
      <c r="BV423" s="2">
        <f>BT423-BU423</f>
        <v>27</v>
      </c>
      <c r="BW423" s="2">
        <v>27</v>
      </c>
      <c r="BX423" s="61"/>
      <c r="BY423" s="2">
        <f>BW423+BX423</f>
        <v>27</v>
      </c>
      <c r="BZ423" s="2">
        <f>BV423/BU423*1000</f>
        <v>2.7138405869936677</v>
      </c>
      <c r="CA423" s="2">
        <f>BY423/BU423*1000</f>
        <v>2.7138405869936677</v>
      </c>
      <c r="CB423" s="2"/>
      <c r="CC423" s="105">
        <v>10043</v>
      </c>
      <c r="CD423" s="3">
        <v>10033</v>
      </c>
      <c r="CE423" s="2">
        <f>CC423-CD423</f>
        <v>10</v>
      </c>
      <c r="CF423" s="2">
        <v>10</v>
      </c>
      <c r="CG423" s="61"/>
      <c r="CH423" s="2">
        <f>CF423+CG423</f>
        <v>10</v>
      </c>
      <c r="CI423" s="2">
        <f>CE423/CD423*1000</f>
        <v>0.99671085418120198</v>
      </c>
      <c r="CJ423" s="2">
        <f>CH423/CD423*1000</f>
        <v>0.99671085418120198</v>
      </c>
      <c r="CK423" s="2"/>
      <c r="CL423" s="105">
        <v>10169</v>
      </c>
      <c r="CM423" s="3">
        <v>10144</v>
      </c>
      <c r="CN423" s="2">
        <f>CL423-CM423</f>
        <v>25</v>
      </c>
      <c r="CO423" s="2">
        <f>CN423</f>
        <v>25</v>
      </c>
      <c r="CP423" s="61"/>
      <c r="CQ423" s="2">
        <f>CO423+CP423</f>
        <v>25</v>
      </c>
      <c r="CR423" s="2">
        <f>CN423/CM423*1000</f>
        <v>2.4645110410094637</v>
      </c>
      <c r="CS423" s="2">
        <f>CQ423/CM423*1000</f>
        <v>2.4645110410094637</v>
      </c>
      <c r="CT423" s="2"/>
      <c r="CU423" s="132">
        <v>10273</v>
      </c>
      <c r="CV423" s="3">
        <v>10244</v>
      </c>
      <c r="CW423" s="2">
        <f>CU423-CV423</f>
        <v>29</v>
      </c>
      <c r="CX423" s="2">
        <f>CW423</f>
        <v>29</v>
      </c>
      <c r="CY423" s="61"/>
      <c r="CZ423" s="2">
        <f>CX423+CY423</f>
        <v>29</v>
      </c>
      <c r="DA423" s="2">
        <f>CW423/CV423*1000</f>
        <v>2.8309254197579072</v>
      </c>
      <c r="DB423" s="2">
        <f>CZ423/CV423*1000</f>
        <v>2.8309254197579072</v>
      </c>
      <c r="DC423" s="2"/>
      <c r="DD423" s="132">
        <v>10341</v>
      </c>
      <c r="DE423" s="3">
        <v>10339</v>
      </c>
      <c r="DF423" s="2">
        <f>DD423-DE423</f>
        <v>2</v>
      </c>
      <c r="DG423" s="2">
        <f>DF423</f>
        <v>2</v>
      </c>
      <c r="DH423" s="61"/>
      <c r="DI423" s="2">
        <f>DG423+DH423</f>
        <v>2</v>
      </c>
      <c r="DJ423" s="2">
        <f>DF423/DE423*1000</f>
        <v>0.19344230583228553</v>
      </c>
      <c r="DK423" s="2">
        <f>DI423/DE423*1000</f>
        <v>0.19344230583228553</v>
      </c>
      <c r="DL423" s="2"/>
      <c r="DM423" s="132">
        <v>10405</v>
      </c>
      <c r="DN423" s="2">
        <v>10397</v>
      </c>
      <c r="DO423" s="3">
        <f>DM423-DN423</f>
        <v>8</v>
      </c>
      <c r="DP423" s="3">
        <f>DO423/DN423*1000</f>
        <v>0.76945272674810039</v>
      </c>
      <c r="DQ423" s="2"/>
      <c r="DR423" s="132">
        <v>10477</v>
      </c>
      <c r="DS423" s="2">
        <v>10461</v>
      </c>
      <c r="DT423" s="3">
        <f>DR423-DS423</f>
        <v>16</v>
      </c>
      <c r="DU423" s="3">
        <f>DT423/DS423*1000</f>
        <v>1.5294904884810248</v>
      </c>
      <c r="DV423" s="2"/>
      <c r="DW423" s="2"/>
      <c r="DX423" s="77">
        <f>BP423</f>
        <v>17</v>
      </c>
      <c r="DY423" s="83">
        <f>BY423</f>
        <v>27</v>
      </c>
      <c r="DZ423" s="83">
        <f>CH423</f>
        <v>10</v>
      </c>
      <c r="EA423" s="81">
        <f>CQ423</f>
        <v>25</v>
      </c>
      <c r="EB423" s="81">
        <f>CZ423</f>
        <v>29</v>
      </c>
      <c r="EC423" s="81">
        <f>DI423</f>
        <v>2</v>
      </c>
      <c r="ED423" s="81">
        <f>DO423</f>
        <v>8</v>
      </c>
      <c r="EE423" s="81">
        <f>DT423</f>
        <v>16</v>
      </c>
      <c r="EF423" s="2"/>
      <c r="EG423" s="77">
        <f>DX423/BL423*1000</f>
        <v>1.7161316373914799</v>
      </c>
      <c r="EH423" s="83">
        <f>DY423/BU423*1000</f>
        <v>2.7138405869936677</v>
      </c>
      <c r="EI423" s="83">
        <f>DZ423/CD423*1000</f>
        <v>0.99671085418120198</v>
      </c>
      <c r="EJ423" s="81">
        <f>EA423/CM423*1000</f>
        <v>2.4645110410094637</v>
      </c>
      <c r="EK423" s="81">
        <f>EB423/CV423*1000</f>
        <v>2.8309254197579072</v>
      </c>
      <c r="EL423" s="81">
        <f>EC423/DN423*1000</f>
        <v>0.1923631816870251</v>
      </c>
      <c r="EM423" s="81">
        <f>ED423/DN423*1000</f>
        <v>0.76945272674810039</v>
      </c>
      <c r="EN423" s="81">
        <f>EE423/DS423*1000</f>
        <v>1.5294904884810248</v>
      </c>
      <c r="EO423" s="2"/>
      <c r="EP423" s="83">
        <f>DY423-DX423</f>
        <v>10</v>
      </c>
      <c r="EQ423" s="83">
        <f>DZ423-DY423</f>
        <v>-17</v>
      </c>
      <c r="ER423" s="83">
        <f>EA423-DZ423</f>
        <v>15</v>
      </c>
      <c r="ES423" s="83">
        <f>EB423-EA423</f>
        <v>4</v>
      </c>
      <c r="ET423" s="83">
        <f>EC423-EB423</f>
        <v>-27</v>
      </c>
      <c r="EU423" s="83">
        <f>ED423-EC423</f>
        <v>6</v>
      </c>
      <c r="EV423" s="83">
        <f>EE423-ED423</f>
        <v>8</v>
      </c>
      <c r="EW423" s="2">
        <f>EU423+EV423</f>
        <v>14</v>
      </c>
      <c r="EX423" s="2">
        <f>SUM(ES423:EV423)</f>
        <v>-9</v>
      </c>
      <c r="EY423" s="54"/>
      <c r="EZ423" s="77">
        <f>BR423</f>
        <v>1.7161316373914799</v>
      </c>
      <c r="FA423" s="83">
        <f>CA423</f>
        <v>2.7138405869936677</v>
      </c>
      <c r="FB423" s="83">
        <f>CJ423</f>
        <v>0.99671085418120198</v>
      </c>
      <c r="FC423" s="81">
        <f>CS423</f>
        <v>2.4645110410094637</v>
      </c>
      <c r="FD423" s="83">
        <f>DB423</f>
        <v>2.8309254197579072</v>
      </c>
      <c r="FE423" s="83">
        <f>DP423</f>
        <v>0.76945272674810039</v>
      </c>
      <c r="FF423" s="83">
        <f>DP423</f>
        <v>0.76945272674810039</v>
      </c>
      <c r="FG423" s="83">
        <f>DU423</f>
        <v>1.5294904884810248</v>
      </c>
      <c r="FH423" s="2">
        <f>EW423/DE423*1000</f>
        <v>1.3540961408259986</v>
      </c>
      <c r="FI423" s="2">
        <f>EX423/CM423*1000</f>
        <v>-0.88722397476340698</v>
      </c>
      <c r="FJ423" s="2"/>
      <c r="FK423" s="3">
        <f>EE423</f>
        <v>16</v>
      </c>
    </row>
    <row r="424" spans="1:168" ht="12" customHeight="1" x14ac:dyDescent="0.25">
      <c r="A424" s="2">
        <v>3</v>
      </c>
      <c r="B424" s="10" t="s">
        <v>151</v>
      </c>
      <c r="C424" s="197">
        <v>52055</v>
      </c>
      <c r="D424" s="10"/>
      <c r="E424" s="2" t="s">
        <v>601</v>
      </c>
      <c r="F424" s="33"/>
      <c r="G424" s="33"/>
      <c r="H424" s="33"/>
      <c r="I424" s="33"/>
      <c r="J424" s="33"/>
      <c r="K424" s="33"/>
      <c r="L424" s="33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61"/>
      <c r="X424" s="45"/>
      <c r="Y424" s="3">
        <v>17</v>
      </c>
      <c r="Z424" s="147">
        <v>6</v>
      </c>
      <c r="AA424" s="3">
        <f>SUM(Y424:Z424)</f>
        <v>23</v>
      </c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188">
        <f>AV424</f>
        <v>0</v>
      </c>
      <c r="BB424" s="2">
        <f>AW424</f>
        <v>0</v>
      </c>
      <c r="BC424" s="2">
        <f>AX424</f>
        <v>0</v>
      </c>
      <c r="BD424" s="147">
        <f>AY424</f>
        <v>0</v>
      </c>
      <c r="BE424" s="3">
        <f>EK424</f>
        <v>1.170617500731636</v>
      </c>
      <c r="BF424" s="188">
        <f>BA424/CV424*1000</f>
        <v>0</v>
      </c>
      <c r="BG424" s="2">
        <f>BB424/CV424*1000</f>
        <v>0</v>
      </c>
      <c r="BH424" s="2">
        <f>BC424/CV424*1000</f>
        <v>0</v>
      </c>
      <c r="BI424" s="147">
        <f>BD424/CV424*1000</f>
        <v>0</v>
      </c>
      <c r="BJ424" s="3"/>
      <c r="BK424" s="21">
        <v>16830</v>
      </c>
      <c r="BL424" s="3">
        <v>16816</v>
      </c>
      <c r="BM424" s="2">
        <v>14</v>
      </c>
      <c r="BN424" s="2">
        <v>14</v>
      </c>
      <c r="BO424" s="45"/>
      <c r="BP424" s="2">
        <f>BN424+BO424</f>
        <v>14</v>
      </c>
      <c r="BQ424" s="2">
        <f>BM424/BL424*1000</f>
        <v>0.83254043767840158</v>
      </c>
      <c r="BR424" s="2">
        <f>BP424/BL424*1000</f>
        <v>0.83254043767840158</v>
      </c>
      <c r="BS424" s="2"/>
      <c r="BT424" s="7">
        <v>16915</v>
      </c>
      <c r="BU424" s="3">
        <v>16899</v>
      </c>
      <c r="BV424" s="2">
        <f>BT424-BU424</f>
        <v>16</v>
      </c>
      <c r="BW424" s="2">
        <v>16</v>
      </c>
      <c r="BX424" s="61"/>
      <c r="BY424" s="2">
        <f>BW424+BX424</f>
        <v>16</v>
      </c>
      <c r="BZ424" s="2">
        <f>BV424/BU424*1000</f>
        <v>0.94680158589265639</v>
      </c>
      <c r="CA424" s="2">
        <f>BY424/BU424*1000</f>
        <v>0.94680158589265639</v>
      </c>
      <c r="CB424" s="2"/>
      <c r="CC424" s="105">
        <v>17035</v>
      </c>
      <c r="CD424" s="3">
        <v>17022</v>
      </c>
      <c r="CE424" s="2">
        <f>CC424-CD424</f>
        <v>13</v>
      </c>
      <c r="CF424" s="2">
        <v>13</v>
      </c>
      <c r="CG424" s="61"/>
      <c r="CH424" s="2">
        <f>CF424+CG424</f>
        <v>13</v>
      </c>
      <c r="CI424" s="2">
        <f>CE424/CD424*1000</f>
        <v>0.76371754200446473</v>
      </c>
      <c r="CJ424" s="2">
        <f>CH424/CD424*1000</f>
        <v>0.76371754200446473</v>
      </c>
      <c r="CK424" s="2"/>
      <c r="CL424" s="105">
        <v>17135</v>
      </c>
      <c r="CM424" s="3">
        <v>17121</v>
      </c>
      <c r="CN424" s="2">
        <f>CL424-CM424</f>
        <v>14</v>
      </c>
      <c r="CO424" s="2">
        <f>CN424</f>
        <v>14</v>
      </c>
      <c r="CP424" s="61"/>
      <c r="CQ424" s="2">
        <f>CO424+CP424</f>
        <v>14</v>
      </c>
      <c r="CR424" s="2">
        <f>CN424/CM424*1000</f>
        <v>0.81770924595525962</v>
      </c>
      <c r="CS424" s="2">
        <f>CQ424/CM424*1000</f>
        <v>0.81770924595525962</v>
      </c>
      <c r="CT424" s="2"/>
      <c r="CU424" s="132">
        <v>17105</v>
      </c>
      <c r="CV424" s="3">
        <v>17085</v>
      </c>
      <c r="CW424" s="2">
        <f>CU424-CV424</f>
        <v>20</v>
      </c>
      <c r="CX424" s="2">
        <f>CW424</f>
        <v>20</v>
      </c>
      <c r="CY424" s="61"/>
      <c r="CZ424" s="2">
        <f>CX424+CY424</f>
        <v>20</v>
      </c>
      <c r="DA424" s="2">
        <f>CW424/CV424*1000</f>
        <v>1.170617500731636</v>
      </c>
      <c r="DB424" s="2">
        <f>CZ424/CV424*1000</f>
        <v>1.170617500731636</v>
      </c>
      <c r="DC424" s="2"/>
      <c r="DD424" s="132">
        <v>17303</v>
      </c>
      <c r="DE424" s="3">
        <v>17268</v>
      </c>
      <c r="DF424" s="2">
        <f>DD424-DE424</f>
        <v>35</v>
      </c>
      <c r="DG424" s="2">
        <f>DF424</f>
        <v>35</v>
      </c>
      <c r="DH424" s="61"/>
      <c r="DI424" s="2">
        <f>DG424+DH424</f>
        <v>35</v>
      </c>
      <c r="DJ424" s="2">
        <f>DF424/DE424*1000</f>
        <v>2.0268705119295807</v>
      </c>
      <c r="DK424" s="2">
        <f>DI424/DE424*1000</f>
        <v>2.0268705119295807</v>
      </c>
      <c r="DL424" s="2"/>
      <c r="DM424" s="132">
        <v>17295</v>
      </c>
      <c r="DN424" s="2">
        <v>17283</v>
      </c>
      <c r="DO424" s="3">
        <f>DM424-DN424</f>
        <v>12</v>
      </c>
      <c r="DP424" s="3">
        <f>DO424/DN424*1000</f>
        <v>0.69432390210032979</v>
      </c>
      <c r="DQ424" s="2"/>
      <c r="DR424" s="132">
        <v>17383</v>
      </c>
      <c r="DS424" s="2">
        <v>17342</v>
      </c>
      <c r="DT424" s="3">
        <f>DR424-DS424</f>
        <v>41</v>
      </c>
      <c r="DU424" s="3">
        <f>DT424/DS424*1000</f>
        <v>2.3642025141275513</v>
      </c>
      <c r="DV424" s="2"/>
      <c r="DW424" s="2"/>
      <c r="DX424" s="77">
        <f>BP424</f>
        <v>14</v>
      </c>
      <c r="DY424" s="83">
        <f>BY424</f>
        <v>16</v>
      </c>
      <c r="DZ424" s="83">
        <f>CH424</f>
        <v>13</v>
      </c>
      <c r="EA424" s="81">
        <f>CQ424</f>
        <v>14</v>
      </c>
      <c r="EB424" s="81">
        <f>CZ424</f>
        <v>20</v>
      </c>
      <c r="EC424" s="81">
        <f>DI424</f>
        <v>35</v>
      </c>
      <c r="ED424" s="81">
        <f>DO424</f>
        <v>12</v>
      </c>
      <c r="EE424" s="81">
        <f>DT424</f>
        <v>41</v>
      </c>
      <c r="EF424" s="2"/>
      <c r="EG424" s="77">
        <f>DX424/BL424*1000</f>
        <v>0.83254043767840158</v>
      </c>
      <c r="EH424" s="83">
        <f>DY424/BU424*1000</f>
        <v>0.94680158589265639</v>
      </c>
      <c r="EI424" s="83">
        <f>DZ424/CD424*1000</f>
        <v>0.76371754200446473</v>
      </c>
      <c r="EJ424" s="81">
        <f>EA424/CM424*1000</f>
        <v>0.81770924595525962</v>
      </c>
      <c r="EK424" s="81">
        <f>EB424/CV424*1000</f>
        <v>1.170617500731636</v>
      </c>
      <c r="EL424" s="81">
        <f>EC424/DN424*1000</f>
        <v>2.0251113811259618</v>
      </c>
      <c r="EM424" s="81">
        <f>ED424/DN424*1000</f>
        <v>0.69432390210032979</v>
      </c>
      <c r="EN424" s="81">
        <f>EE424/DS424*1000</f>
        <v>2.3642025141275513</v>
      </c>
      <c r="EO424" s="2"/>
      <c r="EP424" s="83">
        <f>DY424-DX424</f>
        <v>2</v>
      </c>
      <c r="EQ424" s="83">
        <f>DZ424-DY424</f>
        <v>-3</v>
      </c>
      <c r="ER424" s="83">
        <f>EA424-DZ424</f>
        <v>1</v>
      </c>
      <c r="ES424" s="83">
        <f>EB424-EA424</f>
        <v>6</v>
      </c>
      <c r="ET424" s="83">
        <f>EC424-EB424</f>
        <v>15</v>
      </c>
      <c r="EU424" s="83">
        <f>ED424-EC424</f>
        <v>-23</v>
      </c>
      <c r="EV424" s="83">
        <f>EE424-ED424</f>
        <v>29</v>
      </c>
      <c r="EW424" s="2">
        <f>EU424+EV424</f>
        <v>6</v>
      </c>
      <c r="EX424" s="2">
        <f>SUM(ES424:EV424)</f>
        <v>27</v>
      </c>
      <c r="EY424" s="54"/>
      <c r="EZ424" s="77">
        <f>BR424</f>
        <v>0.83254043767840158</v>
      </c>
      <c r="FA424" s="83">
        <f>CA424</f>
        <v>0.94680158589265639</v>
      </c>
      <c r="FB424" s="83">
        <f>CJ424</f>
        <v>0.76371754200446473</v>
      </c>
      <c r="FC424" s="81">
        <f>CS424</f>
        <v>0.81770924595525962</v>
      </c>
      <c r="FD424" s="83">
        <f>DB424</f>
        <v>1.170617500731636</v>
      </c>
      <c r="FE424" s="83">
        <f>DP424</f>
        <v>0.69432390210032979</v>
      </c>
      <c r="FF424" s="83">
        <f>DP424</f>
        <v>0.69432390210032979</v>
      </c>
      <c r="FG424" s="83">
        <f>DU424</f>
        <v>2.3642025141275513</v>
      </c>
      <c r="FH424" s="2">
        <f>EW424/DE424*1000</f>
        <v>0.34746351633078526</v>
      </c>
      <c r="FI424" s="2">
        <f>EX424/CM424*1000</f>
        <v>1.5770106886280009</v>
      </c>
      <c r="FJ424" s="2"/>
      <c r="FK424" s="3">
        <f>EE424</f>
        <v>41</v>
      </c>
    </row>
    <row r="425" spans="1:168" ht="12" customHeight="1" x14ac:dyDescent="0.25">
      <c r="A425" s="2">
        <v>1</v>
      </c>
      <c r="B425" s="10" t="s">
        <v>149</v>
      </c>
      <c r="C425" s="197">
        <v>33021</v>
      </c>
      <c r="D425" s="10"/>
      <c r="E425" s="2" t="s">
        <v>602</v>
      </c>
      <c r="F425" s="33"/>
      <c r="G425" s="33"/>
      <c r="H425" s="33"/>
      <c r="I425" s="33"/>
      <c r="J425" s="33"/>
      <c r="K425" s="33"/>
      <c r="L425" s="33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61"/>
      <c r="X425" s="45"/>
      <c r="Y425" s="3">
        <v>27</v>
      </c>
      <c r="Z425" s="147">
        <v>8</v>
      </c>
      <c r="AA425" s="3">
        <f>SUM(Y425:Z425)</f>
        <v>35</v>
      </c>
      <c r="AB425" s="184"/>
      <c r="AC425" s="184"/>
      <c r="AD425" s="184"/>
      <c r="AE425" s="184"/>
      <c r="AF425" s="184"/>
      <c r="AG425" s="184"/>
      <c r="AH425" s="184"/>
      <c r="AI425" s="184"/>
      <c r="AJ425" s="184"/>
      <c r="AK425" s="184">
        <v>26</v>
      </c>
      <c r="AL425" s="184"/>
      <c r="AM425" s="184"/>
      <c r="AN425" s="184"/>
      <c r="AO425" s="184"/>
      <c r="AP425" s="184"/>
      <c r="AQ425" s="184"/>
      <c r="AR425" s="184"/>
      <c r="AS425" s="184"/>
      <c r="AT425" s="184"/>
      <c r="AU425" s="3">
        <f>SUM(AB425:AT425)</f>
        <v>26</v>
      </c>
      <c r="AV425" s="184">
        <f>SUM(AB425:AJ425)</f>
        <v>0</v>
      </c>
      <c r="AW425" s="184">
        <f>SUM(AK425:AL425)</f>
        <v>26</v>
      </c>
      <c r="AX425" s="184">
        <f>SUM(AM425:AT425)</f>
        <v>0</v>
      </c>
      <c r="AY425" s="3">
        <f>SUM(AV425:AX425)</f>
        <v>26</v>
      </c>
      <c r="AZ425" s="3"/>
      <c r="BA425" s="2">
        <f>AV425</f>
        <v>0</v>
      </c>
      <c r="BB425" s="2">
        <f>AW425</f>
        <v>26</v>
      </c>
      <c r="BC425" s="2">
        <f>AX425</f>
        <v>0</v>
      </c>
      <c r="BD425" s="3">
        <f>AY425</f>
        <v>26</v>
      </c>
      <c r="BE425" s="3">
        <f>EK425</f>
        <v>2.0253164556962027</v>
      </c>
      <c r="BF425" s="2">
        <f>BA425/CV425*1000</f>
        <v>0</v>
      </c>
      <c r="BG425" s="2">
        <f>BB425/CV425*1000</f>
        <v>1.3164556962025316</v>
      </c>
      <c r="BH425" s="2">
        <f>BC425/CV425*1000</f>
        <v>0</v>
      </c>
      <c r="BI425" s="3">
        <f>BD425/CV425*1000</f>
        <v>1.3164556962025316</v>
      </c>
      <c r="BJ425" s="3"/>
      <c r="BK425" s="21">
        <v>20009</v>
      </c>
      <c r="BL425" s="3">
        <v>19987</v>
      </c>
      <c r="BM425" s="2">
        <v>22</v>
      </c>
      <c r="BN425" s="2">
        <v>22</v>
      </c>
      <c r="BO425" s="45"/>
      <c r="BP425" s="2">
        <f>BN425+BO425</f>
        <v>22</v>
      </c>
      <c r="BQ425" s="2">
        <f>BM425/BL425*1000</f>
        <v>1.1007154650522839</v>
      </c>
      <c r="BR425" s="2">
        <f>BP425/BL425*1000</f>
        <v>1.1007154650522839</v>
      </c>
      <c r="BS425" s="2"/>
      <c r="BT425" s="7">
        <v>19952</v>
      </c>
      <c r="BU425" s="3">
        <v>19915</v>
      </c>
      <c r="BV425" s="2">
        <f>BT425-BU425</f>
        <v>37</v>
      </c>
      <c r="BW425" s="2">
        <v>37</v>
      </c>
      <c r="BX425" s="61"/>
      <c r="BY425" s="2">
        <f>BW425+BX425</f>
        <v>37</v>
      </c>
      <c r="BZ425" s="2">
        <f>BV425/BU425*1000</f>
        <v>1.8578960582475521</v>
      </c>
      <c r="CA425" s="2">
        <f>BY425/BU425*1000</f>
        <v>1.8578960582475521</v>
      </c>
      <c r="CB425" s="2"/>
      <c r="CC425" s="105">
        <v>19927</v>
      </c>
      <c r="CD425" s="3">
        <v>19893</v>
      </c>
      <c r="CE425" s="2">
        <f>CC425-CD425</f>
        <v>34</v>
      </c>
      <c r="CF425" s="2">
        <v>34</v>
      </c>
      <c r="CG425" s="61"/>
      <c r="CH425" s="2">
        <f>CF425+CG425</f>
        <v>34</v>
      </c>
      <c r="CI425" s="2">
        <f>CE425/CD425*1000</f>
        <v>1.7091439199718494</v>
      </c>
      <c r="CJ425" s="2">
        <f>CH425/CD425*1000</f>
        <v>1.7091439199718494</v>
      </c>
      <c r="CK425" s="2"/>
      <c r="CL425" s="105">
        <v>19968</v>
      </c>
      <c r="CM425" s="3">
        <v>19935</v>
      </c>
      <c r="CN425" s="2">
        <f>CL425-CM425</f>
        <v>33</v>
      </c>
      <c r="CO425" s="2">
        <f>CN425</f>
        <v>33</v>
      </c>
      <c r="CP425" s="61"/>
      <c r="CQ425" s="2">
        <f>CO425+CP425</f>
        <v>33</v>
      </c>
      <c r="CR425" s="2">
        <f>CN425/CM425*1000</f>
        <v>1.6553799849510911</v>
      </c>
      <c r="CS425" s="2">
        <f>CQ425/CM425*1000</f>
        <v>1.6553799849510911</v>
      </c>
      <c r="CT425" s="2"/>
      <c r="CU425" s="132">
        <v>19790</v>
      </c>
      <c r="CV425" s="3">
        <v>19750</v>
      </c>
      <c r="CW425" s="2">
        <f>CU425-CV425</f>
        <v>40</v>
      </c>
      <c r="CX425" s="2">
        <f>CW425</f>
        <v>40</v>
      </c>
      <c r="CY425" s="61"/>
      <c r="CZ425" s="2">
        <f>CX425+CY425</f>
        <v>40</v>
      </c>
      <c r="DA425" s="2">
        <f>CW425/CV425*1000</f>
        <v>2.0253164556962027</v>
      </c>
      <c r="DB425" s="2">
        <f>CZ425/CV425*1000</f>
        <v>2.0253164556962027</v>
      </c>
      <c r="DC425" s="2"/>
      <c r="DD425" s="132">
        <v>19764</v>
      </c>
      <c r="DE425" s="3">
        <v>19732</v>
      </c>
      <c r="DF425" s="2">
        <f>DD425-DE425</f>
        <v>32</v>
      </c>
      <c r="DG425" s="2">
        <f>DF425</f>
        <v>32</v>
      </c>
      <c r="DH425" s="61"/>
      <c r="DI425" s="2">
        <f>DG425+DH425</f>
        <v>32</v>
      </c>
      <c r="DJ425" s="2">
        <f>DF425/DE425*1000</f>
        <v>1.6217311980539226</v>
      </c>
      <c r="DK425" s="2">
        <f>DI425/DE425*1000</f>
        <v>1.6217311980539226</v>
      </c>
      <c r="DL425" s="2"/>
      <c r="DM425" s="132">
        <v>19743</v>
      </c>
      <c r="DN425" s="2">
        <v>19717</v>
      </c>
      <c r="DO425" s="3">
        <f>DM425-DN425</f>
        <v>26</v>
      </c>
      <c r="DP425" s="3">
        <f>DO425/DN425*1000</f>
        <v>1.3186590252066746</v>
      </c>
      <c r="DQ425" s="2"/>
      <c r="DR425" s="132">
        <v>19725</v>
      </c>
      <c r="DS425" s="2">
        <v>19693</v>
      </c>
      <c r="DT425" s="3">
        <f>DR425-DS425</f>
        <v>32</v>
      </c>
      <c r="DU425" s="3">
        <f>DT425/DS425*1000</f>
        <v>1.6249428731021176</v>
      </c>
      <c r="DV425" s="2"/>
      <c r="DW425" s="2"/>
      <c r="DX425" s="77">
        <f>BP425</f>
        <v>22</v>
      </c>
      <c r="DY425" s="83">
        <f>BY425</f>
        <v>37</v>
      </c>
      <c r="DZ425" s="83">
        <f>CH425</f>
        <v>34</v>
      </c>
      <c r="EA425" s="81">
        <f>CQ425</f>
        <v>33</v>
      </c>
      <c r="EB425" s="81">
        <f>CZ425</f>
        <v>40</v>
      </c>
      <c r="EC425" s="81">
        <f>DI425</f>
        <v>32</v>
      </c>
      <c r="ED425" s="81">
        <f>DO425</f>
        <v>26</v>
      </c>
      <c r="EE425" s="81">
        <f>DT425</f>
        <v>32</v>
      </c>
      <c r="EF425" s="2"/>
      <c r="EG425" s="77">
        <f>DX425/BL425*1000</f>
        <v>1.1007154650522839</v>
      </c>
      <c r="EH425" s="83">
        <f>DY425/BU425*1000</f>
        <v>1.8578960582475521</v>
      </c>
      <c r="EI425" s="83">
        <f>DZ425/CD425*1000</f>
        <v>1.7091439199718494</v>
      </c>
      <c r="EJ425" s="81">
        <f>EA425/CM425*1000</f>
        <v>1.6553799849510911</v>
      </c>
      <c r="EK425" s="81">
        <f>EB425/CV425*1000</f>
        <v>2.0253164556962027</v>
      </c>
      <c r="EL425" s="81">
        <f>EC425/DN425*1000</f>
        <v>1.6229649541005222</v>
      </c>
      <c r="EM425" s="81">
        <f>ED425/DN425*1000</f>
        <v>1.3186590252066746</v>
      </c>
      <c r="EN425" s="81">
        <f>EE425/DS425*1000</f>
        <v>1.6249428731021176</v>
      </c>
      <c r="EO425" s="2"/>
      <c r="EP425" s="83">
        <f>DY425-DX425</f>
        <v>15</v>
      </c>
      <c r="EQ425" s="83">
        <f>DZ425-DY425</f>
        <v>-3</v>
      </c>
      <c r="ER425" s="83">
        <f>EA425-DZ425</f>
        <v>-1</v>
      </c>
      <c r="ES425" s="83">
        <f>EB425-EA425</f>
        <v>7</v>
      </c>
      <c r="ET425" s="83">
        <f>EC425-EB425</f>
        <v>-8</v>
      </c>
      <c r="EU425" s="83">
        <f>ED425-EC425</f>
        <v>-6</v>
      </c>
      <c r="EV425" s="83">
        <f>EE425-ED425</f>
        <v>6</v>
      </c>
      <c r="EW425" s="2">
        <f>EU425+EV425</f>
        <v>0</v>
      </c>
      <c r="EX425" s="2">
        <f>SUM(ES425:EV425)</f>
        <v>-1</v>
      </c>
      <c r="EY425" s="54"/>
      <c r="EZ425" s="77">
        <f>BR425</f>
        <v>1.1007154650522839</v>
      </c>
      <c r="FA425" s="83">
        <f>CA425</f>
        <v>1.8578960582475521</v>
      </c>
      <c r="FB425" s="83">
        <f>CJ425</f>
        <v>1.7091439199718494</v>
      </c>
      <c r="FC425" s="81">
        <f>CS425</f>
        <v>1.6553799849510911</v>
      </c>
      <c r="FD425" s="83">
        <f>DB425</f>
        <v>2.0253164556962027</v>
      </c>
      <c r="FE425" s="83">
        <f>DP425</f>
        <v>1.3186590252066746</v>
      </c>
      <c r="FF425" s="83">
        <f>DP425</f>
        <v>1.3186590252066746</v>
      </c>
      <c r="FG425" s="83">
        <f>DU425</f>
        <v>1.6249428731021176</v>
      </c>
      <c r="FH425" s="2">
        <f>EW425/DE425*1000</f>
        <v>0</v>
      </c>
      <c r="FI425" s="2">
        <f>EX425/CM425*1000</f>
        <v>-5.0163029847002757E-2</v>
      </c>
      <c r="FJ425" s="2"/>
      <c r="FK425" s="3">
        <f>EE425</f>
        <v>32</v>
      </c>
    </row>
    <row r="426" spans="1:168" ht="12" customHeight="1" x14ac:dyDescent="0.25">
      <c r="A426" s="2">
        <v>3</v>
      </c>
      <c r="B426" s="10" t="s">
        <v>154</v>
      </c>
      <c r="C426" s="197">
        <v>92101</v>
      </c>
      <c r="D426" s="10"/>
      <c r="E426" s="2" t="s">
        <v>603</v>
      </c>
      <c r="F426" s="33"/>
      <c r="G426" s="33"/>
      <c r="H426" s="33"/>
      <c r="I426" s="33"/>
      <c r="J426" s="33"/>
      <c r="K426" s="33"/>
      <c r="L426" s="33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61"/>
      <c r="X426" s="45"/>
      <c r="Y426" s="3">
        <v>23</v>
      </c>
      <c r="Z426" s="147">
        <v>5</v>
      </c>
      <c r="AA426" s="3">
        <f>SUM(Y426:Z426)</f>
        <v>28</v>
      </c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188">
        <f>AV426</f>
        <v>0</v>
      </c>
      <c r="BB426" s="2">
        <f>AW426</f>
        <v>0</v>
      </c>
      <c r="BC426" s="2">
        <f>AX426</f>
        <v>0</v>
      </c>
      <c r="BD426" s="147">
        <f>AY426</f>
        <v>0</v>
      </c>
      <c r="BE426" s="3">
        <f>EK426</f>
        <v>2.482005460412013</v>
      </c>
      <c r="BF426" s="188">
        <f>BA426/CV426*1000</f>
        <v>0</v>
      </c>
      <c r="BG426" s="2">
        <f>BB426/CV426*1000</f>
        <v>0</v>
      </c>
      <c r="BH426" s="2">
        <f>BC426/CV426*1000</f>
        <v>0</v>
      </c>
      <c r="BI426" s="147">
        <f>BD426/CV426*1000</f>
        <v>0</v>
      </c>
      <c r="BJ426" s="3"/>
      <c r="BK426" s="21">
        <v>11699</v>
      </c>
      <c r="BL426" s="3">
        <v>11666</v>
      </c>
      <c r="BM426" s="2">
        <v>33</v>
      </c>
      <c r="BN426" s="2">
        <v>33</v>
      </c>
      <c r="BO426" s="45"/>
      <c r="BP426" s="2">
        <f>BN426+BO426</f>
        <v>33</v>
      </c>
      <c r="BQ426" s="2">
        <f>BM426/BL426*1000</f>
        <v>2.8287330704611695</v>
      </c>
      <c r="BR426" s="2">
        <f>BP426/BL426*1000</f>
        <v>2.8287330704611695</v>
      </c>
      <c r="BS426" s="2"/>
      <c r="BT426" s="7">
        <v>11808</v>
      </c>
      <c r="BU426" s="3">
        <v>11749</v>
      </c>
      <c r="BV426" s="2">
        <f>BT426-BU426</f>
        <v>59</v>
      </c>
      <c r="BW426" s="2">
        <v>59</v>
      </c>
      <c r="BX426" s="61"/>
      <c r="BY426" s="2">
        <f>BW426+BX426</f>
        <v>59</v>
      </c>
      <c r="BZ426" s="2">
        <f>BV426/BU426*1000</f>
        <v>5.0217039748063668</v>
      </c>
      <c r="CA426" s="2">
        <f>BY426/BU426*1000</f>
        <v>5.0217039748063668</v>
      </c>
      <c r="CB426" s="2"/>
      <c r="CC426" s="105">
        <v>11948</v>
      </c>
      <c r="CD426" s="3">
        <v>11920</v>
      </c>
      <c r="CE426" s="2">
        <f>CC426-CD426</f>
        <v>28</v>
      </c>
      <c r="CF426" s="2">
        <v>28</v>
      </c>
      <c r="CG426" s="61"/>
      <c r="CH426" s="2">
        <f>CF426+CG426</f>
        <v>28</v>
      </c>
      <c r="CI426" s="2">
        <f>CE426/CD426*1000</f>
        <v>2.348993288590604</v>
      </c>
      <c r="CJ426" s="2">
        <f>CH426/CD426*1000</f>
        <v>2.348993288590604</v>
      </c>
      <c r="CK426" s="2"/>
      <c r="CL426" s="105">
        <v>12064</v>
      </c>
      <c r="CM426" s="3">
        <v>12028</v>
      </c>
      <c r="CN426" s="2">
        <f>CL426-CM426</f>
        <v>36</v>
      </c>
      <c r="CO426" s="2">
        <f>CN426</f>
        <v>36</v>
      </c>
      <c r="CP426" s="61"/>
      <c r="CQ426" s="2">
        <f>CO426+CP426</f>
        <v>36</v>
      </c>
      <c r="CR426" s="2">
        <f>CN426/CM426*1000</f>
        <v>2.9930162953109414</v>
      </c>
      <c r="CS426" s="2">
        <f>CQ426/CM426*1000</f>
        <v>2.9930162953109414</v>
      </c>
      <c r="CT426" s="2"/>
      <c r="CU426" s="132">
        <v>12117</v>
      </c>
      <c r="CV426" s="3">
        <v>12087</v>
      </c>
      <c r="CW426" s="2">
        <f>CU426-CV426</f>
        <v>30</v>
      </c>
      <c r="CX426" s="2">
        <f>CW426</f>
        <v>30</v>
      </c>
      <c r="CY426" s="61"/>
      <c r="CZ426" s="2">
        <f>CX426+CY426</f>
        <v>30</v>
      </c>
      <c r="DA426" s="2">
        <f>CW426/CV426*1000</f>
        <v>2.482005460412013</v>
      </c>
      <c r="DB426" s="2">
        <f>CZ426/CV426*1000</f>
        <v>2.482005460412013</v>
      </c>
      <c r="DC426" s="2"/>
      <c r="DD426" s="132">
        <v>12152</v>
      </c>
      <c r="DE426" s="3">
        <v>12139</v>
      </c>
      <c r="DF426" s="2">
        <f>DD426-DE426</f>
        <v>13</v>
      </c>
      <c r="DG426" s="2">
        <f>DF426</f>
        <v>13</v>
      </c>
      <c r="DH426" s="61"/>
      <c r="DI426" s="2">
        <f>DG426+DH426</f>
        <v>13</v>
      </c>
      <c r="DJ426" s="2">
        <f>DF426/DE426*1000</f>
        <v>1.0709284125545762</v>
      </c>
      <c r="DK426" s="2">
        <f>DI426/DE426*1000</f>
        <v>1.0709284125545762</v>
      </c>
      <c r="DL426" s="2"/>
      <c r="DM426" s="132">
        <v>12206</v>
      </c>
      <c r="DN426" s="2">
        <v>12194</v>
      </c>
      <c r="DO426" s="3">
        <f>DM426-DN426</f>
        <v>12</v>
      </c>
      <c r="DP426" s="3">
        <f>DO426/DN426*1000</f>
        <v>0.98409053632934218</v>
      </c>
      <c r="DQ426" s="2"/>
      <c r="DR426" s="132">
        <v>12188</v>
      </c>
      <c r="DS426" s="2">
        <v>12219</v>
      </c>
      <c r="DT426" s="3">
        <f>DR426-DS426</f>
        <v>-31</v>
      </c>
      <c r="DU426" s="3">
        <f>DT426/DS426*1000</f>
        <v>-2.5370324903838286</v>
      </c>
      <c r="DV426" s="2"/>
      <c r="DW426" s="2"/>
      <c r="DX426" s="77">
        <f>BP426</f>
        <v>33</v>
      </c>
      <c r="DY426" s="83">
        <f>BY426</f>
        <v>59</v>
      </c>
      <c r="DZ426" s="83">
        <f>CH426</f>
        <v>28</v>
      </c>
      <c r="EA426" s="81">
        <f>CQ426</f>
        <v>36</v>
      </c>
      <c r="EB426" s="81">
        <f>CZ426</f>
        <v>30</v>
      </c>
      <c r="EC426" s="81">
        <f>DI426</f>
        <v>13</v>
      </c>
      <c r="ED426" s="81">
        <f>DO426</f>
        <v>12</v>
      </c>
      <c r="EE426" s="81">
        <f>DT426</f>
        <v>-31</v>
      </c>
      <c r="EF426" s="2"/>
      <c r="EG426" s="77">
        <f>DX426/BL426*1000</f>
        <v>2.8287330704611695</v>
      </c>
      <c r="EH426" s="83">
        <f>DY426/BU426*1000</f>
        <v>5.0217039748063668</v>
      </c>
      <c r="EI426" s="83">
        <f>DZ426/CD426*1000</f>
        <v>2.348993288590604</v>
      </c>
      <c r="EJ426" s="81">
        <f>EA426/CM426*1000</f>
        <v>2.9930162953109414</v>
      </c>
      <c r="EK426" s="81">
        <f>EB426/CV426*1000</f>
        <v>2.482005460412013</v>
      </c>
      <c r="EL426" s="81">
        <f>EC426/DN426*1000</f>
        <v>1.0660980810234542</v>
      </c>
      <c r="EM426" s="81">
        <f>ED426/DN426*1000</f>
        <v>0.98409053632934218</v>
      </c>
      <c r="EN426" s="81">
        <f>EE426/DS426*1000</f>
        <v>-2.5370324903838286</v>
      </c>
      <c r="EO426" s="2"/>
      <c r="EP426" s="83">
        <f>DY426-DX426</f>
        <v>26</v>
      </c>
      <c r="EQ426" s="83">
        <f>DZ426-DY426</f>
        <v>-31</v>
      </c>
      <c r="ER426" s="83">
        <f>EA426-DZ426</f>
        <v>8</v>
      </c>
      <c r="ES426" s="83">
        <f>EB426-EA426</f>
        <v>-6</v>
      </c>
      <c r="ET426" s="83">
        <f>EC426-EB426</f>
        <v>-17</v>
      </c>
      <c r="EU426" s="83">
        <f>ED426-EC426</f>
        <v>-1</v>
      </c>
      <c r="EV426" s="83">
        <f>EE426-ED426</f>
        <v>-43</v>
      </c>
      <c r="EW426" s="2">
        <f>EU426+EV426</f>
        <v>-44</v>
      </c>
      <c r="EX426" s="2">
        <f>SUM(ES426:EV426)</f>
        <v>-67</v>
      </c>
      <c r="EY426" s="54"/>
      <c r="EZ426" s="77">
        <f>BR426</f>
        <v>2.8287330704611695</v>
      </c>
      <c r="FA426" s="83">
        <f>CA426</f>
        <v>5.0217039748063668</v>
      </c>
      <c r="FB426" s="83">
        <f>CJ426</f>
        <v>2.348993288590604</v>
      </c>
      <c r="FC426" s="81">
        <f>CS426</f>
        <v>2.9930162953109414</v>
      </c>
      <c r="FD426" s="83">
        <f>DB426</f>
        <v>2.482005460412013</v>
      </c>
      <c r="FE426" s="83">
        <f>DP426</f>
        <v>0.98409053632934218</v>
      </c>
      <c r="FF426" s="83">
        <f>DP426</f>
        <v>0.98409053632934218</v>
      </c>
      <c r="FG426" s="83">
        <f>DU426</f>
        <v>-2.5370324903838286</v>
      </c>
      <c r="FH426" s="2">
        <f>EW426/DE426*1000</f>
        <v>-3.6246807809539501</v>
      </c>
      <c r="FI426" s="2">
        <f>EX426/CM426*1000</f>
        <v>-5.5703358829398075</v>
      </c>
      <c r="FJ426" s="2"/>
      <c r="FK426" s="3">
        <f>EE426</f>
        <v>-31</v>
      </c>
    </row>
    <row r="427" spans="1:168" ht="12" customHeight="1" x14ac:dyDescent="0.25">
      <c r="A427" s="2">
        <v>1</v>
      </c>
      <c r="B427" s="10" t="s">
        <v>145</v>
      </c>
      <c r="C427" s="197">
        <v>12029</v>
      </c>
      <c r="D427" s="10"/>
      <c r="E427" s="2" t="s">
        <v>604</v>
      </c>
      <c r="F427" s="33"/>
      <c r="G427" s="33"/>
      <c r="H427" s="33"/>
      <c r="I427" s="33"/>
      <c r="J427" s="33"/>
      <c r="K427" s="33"/>
      <c r="L427" s="33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61"/>
      <c r="X427" s="45"/>
      <c r="Y427" s="3">
        <v>16</v>
      </c>
      <c r="Z427" s="147">
        <v>8</v>
      </c>
      <c r="AA427" s="3">
        <f>SUM(Y427:Z427)</f>
        <v>24</v>
      </c>
      <c r="AB427" s="184" t="s">
        <v>694</v>
      </c>
      <c r="AC427" s="184" t="s">
        <v>694</v>
      </c>
      <c r="AD427" s="184"/>
      <c r="AE427" s="184"/>
      <c r="AF427" s="184"/>
      <c r="AG427" s="184"/>
      <c r="AH427" s="184"/>
      <c r="AI427" s="184"/>
      <c r="AJ427" s="184" t="s">
        <v>694</v>
      </c>
      <c r="AK427" s="184">
        <v>15</v>
      </c>
      <c r="AL427" s="184"/>
      <c r="AM427" s="184" t="s">
        <v>694</v>
      </c>
      <c r="AN427" s="184" t="s">
        <v>694</v>
      </c>
      <c r="AO427" s="184"/>
      <c r="AP427" s="184"/>
      <c r="AQ427" s="184"/>
      <c r="AR427" s="184"/>
      <c r="AS427" s="184" t="s">
        <v>694</v>
      </c>
      <c r="AT427" s="184"/>
      <c r="AU427" s="3">
        <f>SUM(AB427:AT427)</f>
        <v>15</v>
      </c>
      <c r="AV427" s="184">
        <f>SUM(AB427:AJ427)</f>
        <v>0</v>
      </c>
      <c r="AW427" s="184">
        <f>SUM(AK427:AL427)</f>
        <v>15</v>
      </c>
      <c r="AX427" s="184">
        <f>SUM(AM427:AT427)</f>
        <v>0</v>
      </c>
      <c r="AY427" s="3">
        <f>SUM(AV427:AX427)</f>
        <v>15</v>
      </c>
      <c r="AZ427" s="3"/>
      <c r="BA427" s="2">
        <f>AV427</f>
        <v>0</v>
      </c>
      <c r="BB427" s="2">
        <f>AW427</f>
        <v>15</v>
      </c>
      <c r="BC427" s="2">
        <f>AX427</f>
        <v>0</v>
      </c>
      <c r="BD427" s="3">
        <f>AY427</f>
        <v>15</v>
      </c>
      <c r="BE427" s="3">
        <f>EK427</f>
        <v>1.5097845653562512</v>
      </c>
      <c r="BF427" s="2">
        <f>BA427/CV427*1000</f>
        <v>0</v>
      </c>
      <c r="BG427" s="2">
        <f>BB427/CV427*1000</f>
        <v>0.87102955693629869</v>
      </c>
      <c r="BH427" s="2">
        <f>BC427/CV427*1000</f>
        <v>0</v>
      </c>
      <c r="BI427" s="3">
        <f>BD427/CV427*1000</f>
        <v>0.87102955693629869</v>
      </c>
      <c r="BJ427" s="3"/>
      <c r="BK427" s="21">
        <v>16765</v>
      </c>
      <c r="BL427" s="3">
        <v>16711</v>
      </c>
      <c r="BM427" s="2">
        <v>54</v>
      </c>
      <c r="BN427" s="2">
        <v>54</v>
      </c>
      <c r="BO427" s="45"/>
      <c r="BP427" s="2">
        <f>BN427+BO427</f>
        <v>54</v>
      </c>
      <c r="BQ427" s="2">
        <f>BM427/BL427*1000</f>
        <v>3.231404464125426</v>
      </c>
      <c r="BR427" s="2">
        <f>BP427/BL427*1000</f>
        <v>3.231404464125426</v>
      </c>
      <c r="BS427" s="2"/>
      <c r="BT427" s="7">
        <v>16937</v>
      </c>
      <c r="BU427" s="3">
        <v>16884</v>
      </c>
      <c r="BV427" s="2">
        <f>BT427-BU427</f>
        <v>53</v>
      </c>
      <c r="BW427" s="2">
        <v>53</v>
      </c>
      <c r="BX427" s="61"/>
      <c r="BY427" s="2">
        <f>BW427+BX427</f>
        <v>53</v>
      </c>
      <c r="BZ427" s="2">
        <f>BV427/BU427*1000</f>
        <v>3.1390665719023927</v>
      </c>
      <c r="CA427" s="2">
        <f>BY427/BU427*1000</f>
        <v>3.1390665719023927</v>
      </c>
      <c r="CB427" s="2"/>
      <c r="CC427" s="105">
        <v>17166</v>
      </c>
      <c r="CD427" s="3">
        <v>17128</v>
      </c>
      <c r="CE427" s="2">
        <f>CC427-CD427</f>
        <v>38</v>
      </c>
      <c r="CF427" s="2">
        <v>38</v>
      </c>
      <c r="CG427" s="61"/>
      <c r="CH427" s="2">
        <f>CF427+CG427</f>
        <v>38</v>
      </c>
      <c r="CI427" s="2">
        <f>CE427/CD427*1000</f>
        <v>2.2185894441849605</v>
      </c>
      <c r="CJ427" s="2">
        <f>CH427/CD427*1000</f>
        <v>2.2185894441849605</v>
      </c>
      <c r="CK427" s="2"/>
      <c r="CL427" s="105">
        <v>17223</v>
      </c>
      <c r="CM427" s="3">
        <v>17195</v>
      </c>
      <c r="CN427" s="2">
        <f>CL427-CM427</f>
        <v>28</v>
      </c>
      <c r="CO427" s="2">
        <f>CN427</f>
        <v>28</v>
      </c>
      <c r="CP427" s="61"/>
      <c r="CQ427" s="2">
        <f>CO427+CP427</f>
        <v>28</v>
      </c>
      <c r="CR427" s="2">
        <f>CN427/CM427*1000</f>
        <v>1.6283803431230011</v>
      </c>
      <c r="CS427" s="2">
        <f>CQ427/CM427*1000</f>
        <v>1.6283803431230011</v>
      </c>
      <c r="CT427" s="2"/>
      <c r="CU427" s="132">
        <v>17247</v>
      </c>
      <c r="CV427" s="3">
        <v>17221</v>
      </c>
      <c r="CW427" s="2">
        <f>CU427-CV427</f>
        <v>26</v>
      </c>
      <c r="CX427" s="2">
        <f>CW427</f>
        <v>26</v>
      </c>
      <c r="CY427" s="61"/>
      <c r="CZ427" s="2">
        <f>CX427+CY427</f>
        <v>26</v>
      </c>
      <c r="DA427" s="2">
        <f>CW427/CV427*1000</f>
        <v>1.5097845653562512</v>
      </c>
      <c r="DB427" s="2">
        <f>CZ427/CV427*1000</f>
        <v>1.5097845653562512</v>
      </c>
      <c r="DC427" s="2"/>
      <c r="DD427" s="132">
        <v>17393</v>
      </c>
      <c r="DE427" s="3">
        <v>17374</v>
      </c>
      <c r="DF427" s="2">
        <f>DD427-DE427</f>
        <v>19</v>
      </c>
      <c r="DG427" s="2">
        <f>DF427</f>
        <v>19</v>
      </c>
      <c r="DH427" s="61"/>
      <c r="DI427" s="2">
        <f>DG427+DH427</f>
        <v>19</v>
      </c>
      <c r="DJ427" s="2">
        <f>DF427/DE427*1000</f>
        <v>1.0935881201795787</v>
      </c>
      <c r="DK427" s="2">
        <f>DI427/DE427*1000</f>
        <v>1.0935881201795787</v>
      </c>
      <c r="DL427" s="2"/>
      <c r="DM427" s="132">
        <v>17599</v>
      </c>
      <c r="DN427" s="2">
        <v>17584</v>
      </c>
      <c r="DO427" s="3">
        <f>DM427-DN427</f>
        <v>15</v>
      </c>
      <c r="DP427" s="3">
        <f>DO427/DN427*1000</f>
        <v>0.85304822565969063</v>
      </c>
      <c r="DQ427" s="2"/>
      <c r="DR427" s="132">
        <v>17788</v>
      </c>
      <c r="DS427" s="2">
        <v>17796</v>
      </c>
      <c r="DT427" s="3">
        <f>DR427-DS427</f>
        <v>-8</v>
      </c>
      <c r="DU427" s="3">
        <f>DT427/DS427*1000</f>
        <v>-0.44953922229714544</v>
      </c>
      <c r="DV427" s="2"/>
      <c r="DW427" s="2"/>
      <c r="DX427" s="77">
        <f>BP427</f>
        <v>54</v>
      </c>
      <c r="DY427" s="83">
        <f>BY427</f>
        <v>53</v>
      </c>
      <c r="DZ427" s="83">
        <f>CH427</f>
        <v>38</v>
      </c>
      <c r="EA427" s="81">
        <f>CQ427</f>
        <v>28</v>
      </c>
      <c r="EB427" s="81">
        <f>CZ427</f>
        <v>26</v>
      </c>
      <c r="EC427" s="81">
        <f>DI427</f>
        <v>19</v>
      </c>
      <c r="ED427" s="81">
        <f>DO427</f>
        <v>15</v>
      </c>
      <c r="EE427" s="81">
        <f>DT427</f>
        <v>-8</v>
      </c>
      <c r="EF427" s="2"/>
      <c r="EG427" s="77">
        <f>DX427/BL427*1000</f>
        <v>3.231404464125426</v>
      </c>
      <c r="EH427" s="83">
        <f>DY427/BU427*1000</f>
        <v>3.1390665719023927</v>
      </c>
      <c r="EI427" s="83">
        <f>DZ427/CD427*1000</f>
        <v>2.2185894441849605</v>
      </c>
      <c r="EJ427" s="81">
        <f>EA427/CM427*1000</f>
        <v>1.6283803431230011</v>
      </c>
      <c r="EK427" s="81">
        <f>EB427/CV427*1000</f>
        <v>1.5097845653562512</v>
      </c>
      <c r="EL427" s="81">
        <f>EC427/DN427*1000</f>
        <v>1.080527752502275</v>
      </c>
      <c r="EM427" s="81">
        <f>ED427/DN427*1000</f>
        <v>0.85304822565969063</v>
      </c>
      <c r="EN427" s="81">
        <f>EE427/DS427*1000</f>
        <v>-0.44953922229714544</v>
      </c>
      <c r="EO427" s="2"/>
      <c r="EP427" s="83">
        <f>DY427-DX427</f>
        <v>-1</v>
      </c>
      <c r="EQ427" s="83">
        <f>DZ427-DY427</f>
        <v>-15</v>
      </c>
      <c r="ER427" s="83">
        <f>EA427-DZ427</f>
        <v>-10</v>
      </c>
      <c r="ES427" s="83">
        <f>EB427-EA427</f>
        <v>-2</v>
      </c>
      <c r="ET427" s="83">
        <f>EC427-EB427</f>
        <v>-7</v>
      </c>
      <c r="EU427" s="83">
        <f>ED427-EC427</f>
        <v>-4</v>
      </c>
      <c r="EV427" s="83">
        <f>EE427-ED427</f>
        <v>-23</v>
      </c>
      <c r="EW427" s="2">
        <f>EU427+EV427</f>
        <v>-27</v>
      </c>
      <c r="EX427" s="2">
        <f>SUM(ES427:EV427)</f>
        <v>-36</v>
      </c>
      <c r="EY427" s="54"/>
      <c r="EZ427" s="77">
        <f>BR427</f>
        <v>3.231404464125426</v>
      </c>
      <c r="FA427" s="83">
        <f>CA427</f>
        <v>3.1390665719023927</v>
      </c>
      <c r="FB427" s="83">
        <f>CJ427</f>
        <v>2.2185894441849605</v>
      </c>
      <c r="FC427" s="81">
        <f>CS427</f>
        <v>1.6283803431230011</v>
      </c>
      <c r="FD427" s="83">
        <f>DB427</f>
        <v>1.5097845653562512</v>
      </c>
      <c r="FE427" s="83">
        <f>DP427</f>
        <v>0.85304822565969063</v>
      </c>
      <c r="FF427" s="83">
        <f>DP427</f>
        <v>0.85304822565969063</v>
      </c>
      <c r="FG427" s="83">
        <f>DU427</f>
        <v>-0.44953922229714544</v>
      </c>
      <c r="FH427" s="2">
        <f>EW427/DE427*1000</f>
        <v>-1.5540462760446645</v>
      </c>
      <c r="FI427" s="2">
        <f>EX427/CM427*1000</f>
        <v>-2.0936318697295726</v>
      </c>
      <c r="FJ427" s="2"/>
      <c r="FK427" s="3">
        <f>EE427</f>
        <v>-8</v>
      </c>
    </row>
    <row r="428" spans="1:168" ht="12" customHeight="1" x14ac:dyDescent="0.25">
      <c r="A428" s="2">
        <v>1</v>
      </c>
      <c r="B428" s="10" t="s">
        <v>145</v>
      </c>
      <c r="C428" s="196">
        <v>12041</v>
      </c>
      <c r="D428" s="196"/>
      <c r="E428" s="2" t="s">
        <v>744</v>
      </c>
      <c r="F428" s="33"/>
      <c r="G428" s="33"/>
      <c r="H428" s="33"/>
      <c r="I428" s="33"/>
      <c r="J428" s="33"/>
      <c r="K428" s="33"/>
      <c r="L428" s="33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61"/>
      <c r="X428" s="45"/>
      <c r="Y428" s="3">
        <v>41</v>
      </c>
      <c r="Z428" s="147">
        <v>14</v>
      </c>
      <c r="AA428" s="3">
        <v>55</v>
      </c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>
        <v>41</v>
      </c>
      <c r="AL428" s="184">
        <v>0</v>
      </c>
      <c r="AM428" s="184"/>
      <c r="AN428" s="184"/>
      <c r="AO428" s="184"/>
      <c r="AP428" s="184"/>
      <c r="AQ428" s="184"/>
      <c r="AR428" s="184"/>
      <c r="AS428" s="184"/>
      <c r="AT428" s="184"/>
      <c r="AU428" s="3">
        <v>41</v>
      </c>
      <c r="AV428" s="184">
        <v>0</v>
      </c>
      <c r="AW428" s="184">
        <v>41</v>
      </c>
      <c r="AX428" s="184">
        <v>0</v>
      </c>
      <c r="AY428" s="3">
        <v>41</v>
      </c>
      <c r="AZ428" s="3"/>
      <c r="BA428" s="2">
        <f>AV428</f>
        <v>0</v>
      </c>
      <c r="BB428" s="2">
        <f>AW428</f>
        <v>41</v>
      </c>
      <c r="BC428" s="2">
        <f>AX428</f>
        <v>0</v>
      </c>
      <c r="BD428" s="3">
        <f>AY428</f>
        <v>41</v>
      </c>
      <c r="BE428" s="3">
        <f>EK428</f>
        <v>1.4610069101678185</v>
      </c>
      <c r="BF428" s="2">
        <f>BA428/CV428*1000</f>
        <v>0</v>
      </c>
      <c r="BG428" s="2">
        <f>BB428/CV428*1000</f>
        <v>1.6189536031589338</v>
      </c>
      <c r="BH428" s="2">
        <f>BC428/CV428*1000</f>
        <v>0</v>
      </c>
      <c r="BI428" s="3">
        <f>BD428/CV428*1000</f>
        <v>1.6189536031589338</v>
      </c>
      <c r="BJ428" s="3"/>
      <c r="BK428" s="21">
        <v>24875</v>
      </c>
      <c r="BL428" s="3">
        <v>24831</v>
      </c>
      <c r="BM428" s="2">
        <v>44</v>
      </c>
      <c r="BN428" s="2">
        <v>44</v>
      </c>
      <c r="BO428" s="45">
        <v>0</v>
      </c>
      <c r="BP428" s="2">
        <f>BN428+BO428</f>
        <v>44</v>
      </c>
      <c r="BQ428" s="2">
        <f>BM428/BL428*1000</f>
        <v>1.7719785751681367</v>
      </c>
      <c r="BR428" s="2">
        <f>BP428/BL428*1000</f>
        <v>1.7719785751681367</v>
      </c>
      <c r="BS428" s="2"/>
      <c r="BT428" s="7">
        <v>25069</v>
      </c>
      <c r="BU428" s="3">
        <v>25040</v>
      </c>
      <c r="BV428" s="2">
        <v>29</v>
      </c>
      <c r="BW428" s="2">
        <v>29</v>
      </c>
      <c r="BX428" s="61">
        <v>0</v>
      </c>
      <c r="BY428" s="2">
        <f>BW428+BX428</f>
        <v>29</v>
      </c>
      <c r="BZ428" s="2">
        <f>BV428/BU428*1000</f>
        <v>1.1581469648562299</v>
      </c>
      <c r="CA428" s="2">
        <f>BY428/BU428*1000</f>
        <v>1.1581469648562299</v>
      </c>
      <c r="CB428" s="2"/>
      <c r="CC428" s="105">
        <v>25237</v>
      </c>
      <c r="CD428" s="3">
        <v>25201</v>
      </c>
      <c r="CE428" s="2">
        <v>36</v>
      </c>
      <c r="CF428" s="2">
        <v>36</v>
      </c>
      <c r="CG428" s="61">
        <v>0</v>
      </c>
      <c r="CH428" s="2">
        <f>CF428+CG428</f>
        <v>36</v>
      </c>
      <c r="CI428" s="2">
        <f>CE428/CD428*1000</f>
        <v>1.4285147414785129</v>
      </c>
      <c r="CJ428" s="2">
        <f>CH428/CD428*1000</f>
        <v>1.4285147414785129</v>
      </c>
      <c r="CK428" s="2"/>
      <c r="CL428" s="105">
        <v>25363</v>
      </c>
      <c r="CM428" s="3">
        <v>25331</v>
      </c>
      <c r="CN428" s="2">
        <v>32</v>
      </c>
      <c r="CO428" s="2">
        <v>32</v>
      </c>
      <c r="CP428" s="61">
        <v>0</v>
      </c>
      <c r="CQ428" s="2">
        <f>CO428+CP428</f>
        <v>32</v>
      </c>
      <c r="CR428" s="2">
        <f>CN428/CM428*1000</f>
        <v>1.2632742489439817</v>
      </c>
      <c r="CS428" s="2">
        <f>CQ428/CM428*1000</f>
        <v>1.2632742489439817</v>
      </c>
      <c r="CT428" s="2"/>
      <c r="CU428" s="132">
        <v>25362</v>
      </c>
      <c r="CV428" s="3">
        <v>25325</v>
      </c>
      <c r="CW428" s="2">
        <v>37</v>
      </c>
      <c r="CX428" s="2">
        <v>37</v>
      </c>
      <c r="CY428" s="61">
        <v>0</v>
      </c>
      <c r="CZ428" s="2">
        <f>CX428+CY428</f>
        <v>37</v>
      </c>
      <c r="DA428" s="2">
        <f>CW428/CV428*1000</f>
        <v>1.4610069101678185</v>
      </c>
      <c r="DB428" s="2">
        <f>CZ428/CV428*1000</f>
        <v>1.4610069101678185</v>
      </c>
      <c r="DC428" s="2"/>
      <c r="DD428" s="132">
        <v>25626</v>
      </c>
      <c r="DE428" s="3">
        <v>25602</v>
      </c>
      <c r="DF428" s="2">
        <v>24</v>
      </c>
      <c r="DG428" s="2">
        <v>24</v>
      </c>
      <c r="DH428" s="61">
        <v>0</v>
      </c>
      <c r="DI428" s="2">
        <f>DG428+DH428</f>
        <v>24</v>
      </c>
      <c r="DJ428" s="2">
        <f>DF428/DE428*1000</f>
        <v>0.93742676353409893</v>
      </c>
      <c r="DK428" s="2">
        <f>DI428/DE428*1000</f>
        <v>0.93742676353409893</v>
      </c>
      <c r="DL428" s="2"/>
      <c r="DM428" s="132">
        <v>25945</v>
      </c>
      <c r="DN428" s="2">
        <v>25927</v>
      </c>
      <c r="DO428" s="3">
        <f>DM428-DN428</f>
        <v>18</v>
      </c>
      <c r="DP428" s="3">
        <f>DO428/DN428*1000</f>
        <v>0.69425695221197981</v>
      </c>
      <c r="DQ428" s="2"/>
      <c r="DR428" s="132">
        <v>25897</v>
      </c>
      <c r="DS428" s="2">
        <v>25879</v>
      </c>
      <c r="DT428" s="3">
        <f>DR428-DS428</f>
        <v>18</v>
      </c>
      <c r="DU428" s="3">
        <f>DT428/DS428*1000</f>
        <v>0.69554465010239963</v>
      </c>
      <c r="DV428" s="2"/>
      <c r="DW428" s="2"/>
      <c r="DX428" s="77">
        <f>BP428</f>
        <v>44</v>
      </c>
      <c r="DY428" s="83">
        <f>BY428</f>
        <v>29</v>
      </c>
      <c r="DZ428" s="83">
        <f>CH428</f>
        <v>36</v>
      </c>
      <c r="EA428" s="81">
        <f>CQ428</f>
        <v>32</v>
      </c>
      <c r="EB428" s="81">
        <f>CZ428</f>
        <v>37</v>
      </c>
      <c r="EC428" s="81">
        <f>DI428</f>
        <v>24</v>
      </c>
      <c r="ED428" s="81">
        <f>DO428</f>
        <v>18</v>
      </c>
      <c r="EE428" s="81">
        <f>DT428</f>
        <v>18</v>
      </c>
      <c r="EF428" s="2"/>
      <c r="EG428" s="77">
        <f>DX428/BL428*1000</f>
        <v>1.7719785751681367</v>
      </c>
      <c r="EH428" s="83">
        <f>DY428/BU428*1000</f>
        <v>1.1581469648562299</v>
      </c>
      <c r="EI428" s="83">
        <f>DZ428/CD428*1000</f>
        <v>1.4285147414785129</v>
      </c>
      <c r="EJ428" s="81">
        <f>EA428/CM428*1000</f>
        <v>1.2632742489439817</v>
      </c>
      <c r="EK428" s="81">
        <f>EB428/CV428*1000</f>
        <v>1.4610069101678185</v>
      </c>
      <c r="EL428" s="81">
        <f>EC428/DN428*1000</f>
        <v>0.92567593628263967</v>
      </c>
      <c r="EM428" s="81">
        <f>ED428/DN428*1000</f>
        <v>0.69425695221197981</v>
      </c>
      <c r="EN428" s="81">
        <f>EE428/DS428*1000</f>
        <v>0.69554465010239963</v>
      </c>
      <c r="EO428" s="2"/>
      <c r="EP428" s="83">
        <f>DY428-DX428</f>
        <v>-15</v>
      </c>
      <c r="EQ428" s="83">
        <f>DZ428-DY428</f>
        <v>7</v>
      </c>
      <c r="ER428" s="83">
        <f>EA428-DZ428</f>
        <v>-4</v>
      </c>
      <c r="ES428" s="83">
        <f>EB428-EA428</f>
        <v>5</v>
      </c>
      <c r="ET428" s="83">
        <f>EC428-EB428</f>
        <v>-13</v>
      </c>
      <c r="EU428" s="83">
        <f>ED428-EC428</f>
        <v>-6</v>
      </c>
      <c r="EV428" s="83">
        <f>EE428-ED428</f>
        <v>0</v>
      </c>
      <c r="EW428" s="2">
        <f>EU428+EV428</f>
        <v>-6</v>
      </c>
      <c r="EX428" s="2">
        <f>SUM(ES428:EV428)</f>
        <v>-14</v>
      </c>
      <c r="EY428" s="54"/>
      <c r="EZ428" s="77">
        <f>BR428</f>
        <v>1.7719785751681367</v>
      </c>
      <c r="FA428" s="83">
        <f>CA428</f>
        <v>1.1581469648562299</v>
      </c>
      <c r="FB428" s="83">
        <f>CJ428</f>
        <v>1.4285147414785129</v>
      </c>
      <c r="FC428" s="81">
        <f>CS428</f>
        <v>1.2632742489439817</v>
      </c>
      <c r="FD428" s="83">
        <f>DB428</f>
        <v>1.4610069101678185</v>
      </c>
      <c r="FE428" s="83">
        <f>DP428</f>
        <v>0.69425695221197981</v>
      </c>
      <c r="FF428" s="83">
        <f>DP428</f>
        <v>0.69425695221197981</v>
      </c>
      <c r="FG428" s="83">
        <f>DU428</f>
        <v>0.69554465010239963</v>
      </c>
      <c r="FH428" s="2">
        <f>EW428/DE428*1000</f>
        <v>-0.23435669088352473</v>
      </c>
      <c r="FI428" s="2">
        <f>EX428/CM428*1000</f>
        <v>-0.55268248391299202</v>
      </c>
      <c r="FJ428" s="2"/>
      <c r="FK428" s="3">
        <f>EE428</f>
        <v>18</v>
      </c>
      <c r="FL428" s="43">
        <v>0</v>
      </c>
    </row>
    <row r="429" spans="1:168" ht="12" customHeight="1" x14ac:dyDescent="0.25">
      <c r="A429" s="2">
        <v>3</v>
      </c>
      <c r="B429" s="10" t="s">
        <v>151</v>
      </c>
      <c r="C429" s="197">
        <v>53065</v>
      </c>
      <c r="D429" s="10"/>
      <c r="E429" s="2" t="s">
        <v>605</v>
      </c>
      <c r="F429" s="33"/>
      <c r="G429" s="33"/>
      <c r="H429" s="33"/>
      <c r="I429" s="33"/>
      <c r="J429" s="33"/>
      <c r="K429" s="33"/>
      <c r="L429" s="33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61"/>
      <c r="X429" s="45"/>
      <c r="Y429" s="3">
        <v>16</v>
      </c>
      <c r="Z429" s="147">
        <v>6</v>
      </c>
      <c r="AA429" s="3">
        <f>SUM(Y429:Z429)</f>
        <v>22</v>
      </c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188">
        <f>AV429</f>
        <v>0</v>
      </c>
      <c r="BB429" s="2">
        <f>AW429</f>
        <v>0</v>
      </c>
      <c r="BC429" s="2">
        <f>AX429</f>
        <v>0</v>
      </c>
      <c r="BD429" s="147">
        <f>AY429</f>
        <v>0</v>
      </c>
      <c r="BE429" s="3">
        <f>EK429</f>
        <v>1.6261015526647082</v>
      </c>
      <c r="BF429" s="188">
        <f>BA429/CV429*1000</f>
        <v>0</v>
      </c>
      <c r="BG429" s="2">
        <f>BB429/CV429*1000</f>
        <v>0</v>
      </c>
      <c r="BH429" s="2">
        <f>BC429/CV429*1000</f>
        <v>0</v>
      </c>
      <c r="BI429" s="147">
        <f>BD429/CV429*1000</f>
        <v>0</v>
      </c>
      <c r="BJ429" s="3"/>
      <c r="BK429" s="21">
        <v>18868</v>
      </c>
      <c r="BL429" s="3">
        <v>18841</v>
      </c>
      <c r="BM429" s="2">
        <v>27</v>
      </c>
      <c r="BN429" s="2">
        <v>27</v>
      </c>
      <c r="BO429" s="45"/>
      <c r="BP429" s="2">
        <f>BN429+BO429</f>
        <v>27</v>
      </c>
      <c r="BQ429" s="2">
        <f>BM429/BL429*1000</f>
        <v>1.4330449551510005</v>
      </c>
      <c r="BR429" s="2">
        <f>BP429/BL429*1000</f>
        <v>1.4330449551510005</v>
      </c>
      <c r="BS429" s="2"/>
      <c r="BT429" s="7">
        <v>18798</v>
      </c>
      <c r="BU429" s="3">
        <v>18752</v>
      </c>
      <c r="BV429" s="2">
        <f>BT429-BU429</f>
        <v>46</v>
      </c>
      <c r="BW429" s="2">
        <v>46</v>
      </c>
      <c r="BX429" s="61"/>
      <c r="BY429" s="2">
        <f>BW429+BX429</f>
        <v>46</v>
      </c>
      <c r="BZ429" s="2">
        <f>BV429/BU429*1000</f>
        <v>2.4530716723549491</v>
      </c>
      <c r="CA429" s="2">
        <f>BY429/BU429*1000</f>
        <v>2.4530716723549491</v>
      </c>
      <c r="CB429" s="2"/>
      <c r="CC429" s="105">
        <v>18876</v>
      </c>
      <c r="CD429" s="3">
        <v>18847</v>
      </c>
      <c r="CE429" s="2">
        <f>CC429-CD429</f>
        <v>29</v>
      </c>
      <c r="CF429" s="2">
        <v>29</v>
      </c>
      <c r="CG429" s="61"/>
      <c r="CH429" s="2">
        <f>CF429+CG429</f>
        <v>29</v>
      </c>
      <c r="CI429" s="2">
        <f>CE429/CD429*1000</f>
        <v>1.5387064254257972</v>
      </c>
      <c r="CJ429" s="2">
        <f>CH429/CD429*1000</f>
        <v>1.5387064254257972</v>
      </c>
      <c r="CK429" s="2"/>
      <c r="CL429" s="105">
        <v>18992</v>
      </c>
      <c r="CM429" s="3">
        <v>18958</v>
      </c>
      <c r="CN429" s="2">
        <f>CL429-CM429</f>
        <v>34</v>
      </c>
      <c r="CO429" s="2">
        <f>CN429</f>
        <v>34</v>
      </c>
      <c r="CP429" s="61"/>
      <c r="CQ429" s="2">
        <f>CO429+CP429</f>
        <v>34</v>
      </c>
      <c r="CR429" s="2">
        <f>CN429/CM429*1000</f>
        <v>1.7934381263846397</v>
      </c>
      <c r="CS429" s="2">
        <f>CQ429/CM429*1000</f>
        <v>1.7934381263846397</v>
      </c>
      <c r="CT429" s="2"/>
      <c r="CU429" s="132">
        <v>19095</v>
      </c>
      <c r="CV429" s="3">
        <v>19064</v>
      </c>
      <c r="CW429" s="2">
        <f>CU429-CV429</f>
        <v>31</v>
      </c>
      <c r="CX429" s="2">
        <f>CW429</f>
        <v>31</v>
      </c>
      <c r="CY429" s="61"/>
      <c r="CZ429" s="2">
        <f>CX429+CY429</f>
        <v>31</v>
      </c>
      <c r="DA429" s="2">
        <f>CW429/CV429*1000</f>
        <v>1.6261015526647082</v>
      </c>
      <c r="DB429" s="2">
        <f>CZ429/CV429*1000</f>
        <v>1.6261015526647082</v>
      </c>
      <c r="DC429" s="2"/>
      <c r="DD429" s="132">
        <v>19038</v>
      </c>
      <c r="DE429" s="3">
        <v>19033</v>
      </c>
      <c r="DF429" s="2">
        <f>DD429-DE429</f>
        <v>5</v>
      </c>
      <c r="DG429" s="2">
        <f>DF429</f>
        <v>5</v>
      </c>
      <c r="DH429" s="61"/>
      <c r="DI429" s="2">
        <f>DG429+DH429</f>
        <v>5</v>
      </c>
      <c r="DJ429" s="2">
        <f>DF429/DE429*1000</f>
        <v>0.26270162349603321</v>
      </c>
      <c r="DK429" s="2">
        <f>DI429/DE429*1000</f>
        <v>0.26270162349603321</v>
      </c>
      <c r="DL429" s="2"/>
      <c r="DM429" s="132">
        <v>19000</v>
      </c>
      <c r="DN429" s="2">
        <v>18988</v>
      </c>
      <c r="DO429" s="3">
        <f>DM429-DN429</f>
        <v>12</v>
      </c>
      <c r="DP429" s="3">
        <f>DO429/DN429*1000</f>
        <v>0.6319780914261639</v>
      </c>
      <c r="DQ429" s="2"/>
      <c r="DR429" s="132">
        <v>19002</v>
      </c>
      <c r="DS429" s="2">
        <v>18979</v>
      </c>
      <c r="DT429" s="3">
        <f>DR429-DS429</f>
        <v>23</v>
      </c>
      <c r="DU429" s="3">
        <f>DT429/DS429*1000</f>
        <v>1.2118657463512303</v>
      </c>
      <c r="DV429" s="2"/>
      <c r="DW429" s="2"/>
      <c r="DX429" s="77">
        <f>BP429</f>
        <v>27</v>
      </c>
      <c r="DY429" s="83">
        <f>BY429</f>
        <v>46</v>
      </c>
      <c r="DZ429" s="83">
        <f>CH429</f>
        <v>29</v>
      </c>
      <c r="EA429" s="81">
        <f>CQ429</f>
        <v>34</v>
      </c>
      <c r="EB429" s="81">
        <f>CZ429</f>
        <v>31</v>
      </c>
      <c r="EC429" s="81">
        <f>DI429</f>
        <v>5</v>
      </c>
      <c r="ED429" s="81">
        <f>DO429</f>
        <v>12</v>
      </c>
      <c r="EE429" s="81">
        <f>DT429</f>
        <v>23</v>
      </c>
      <c r="EF429" s="2"/>
      <c r="EG429" s="77">
        <f>DX429/BL429*1000</f>
        <v>1.4330449551510005</v>
      </c>
      <c r="EH429" s="83">
        <f>DY429/BU429*1000</f>
        <v>2.4530716723549491</v>
      </c>
      <c r="EI429" s="83">
        <f>DZ429/CD429*1000</f>
        <v>1.5387064254257972</v>
      </c>
      <c r="EJ429" s="81">
        <f>EA429/CM429*1000</f>
        <v>1.7934381263846397</v>
      </c>
      <c r="EK429" s="81">
        <f>EB429/CV429*1000</f>
        <v>1.6261015526647082</v>
      </c>
      <c r="EL429" s="81">
        <f>EC429/DN429*1000</f>
        <v>0.26332420476090157</v>
      </c>
      <c r="EM429" s="81">
        <f>ED429/DN429*1000</f>
        <v>0.6319780914261639</v>
      </c>
      <c r="EN429" s="81">
        <f>EE429/DS429*1000</f>
        <v>1.2118657463512303</v>
      </c>
      <c r="EO429" s="2"/>
      <c r="EP429" s="83">
        <f>DY429-DX429</f>
        <v>19</v>
      </c>
      <c r="EQ429" s="83">
        <f>DZ429-DY429</f>
        <v>-17</v>
      </c>
      <c r="ER429" s="83">
        <f>EA429-DZ429</f>
        <v>5</v>
      </c>
      <c r="ES429" s="83">
        <f>EB429-EA429</f>
        <v>-3</v>
      </c>
      <c r="ET429" s="83">
        <f>EC429-EB429</f>
        <v>-26</v>
      </c>
      <c r="EU429" s="83">
        <f>ED429-EC429</f>
        <v>7</v>
      </c>
      <c r="EV429" s="83">
        <f>EE429-ED429</f>
        <v>11</v>
      </c>
      <c r="EW429" s="2">
        <f>EU429+EV429</f>
        <v>18</v>
      </c>
      <c r="EX429" s="2">
        <f>SUM(ES429:EV429)</f>
        <v>-11</v>
      </c>
      <c r="EY429" s="54"/>
      <c r="EZ429" s="77">
        <f>BR429</f>
        <v>1.4330449551510005</v>
      </c>
      <c r="FA429" s="83">
        <f>CA429</f>
        <v>2.4530716723549491</v>
      </c>
      <c r="FB429" s="83">
        <f>CJ429</f>
        <v>1.5387064254257972</v>
      </c>
      <c r="FC429" s="81">
        <f>CS429</f>
        <v>1.7934381263846397</v>
      </c>
      <c r="FD429" s="83">
        <f>DB429</f>
        <v>1.6261015526647082</v>
      </c>
      <c r="FE429" s="83">
        <f>DP429</f>
        <v>0.6319780914261639</v>
      </c>
      <c r="FF429" s="83">
        <f>DP429</f>
        <v>0.6319780914261639</v>
      </c>
      <c r="FG429" s="83">
        <f>DU429</f>
        <v>1.2118657463512303</v>
      </c>
      <c r="FH429" s="2">
        <f>EW429/DE429*1000</f>
        <v>0.94572584458571951</v>
      </c>
      <c r="FI429" s="2">
        <f>EX429/CM429*1000</f>
        <v>-0.58022998206561871</v>
      </c>
      <c r="FJ429" s="2"/>
      <c r="FK429" s="3">
        <f>EE429</f>
        <v>23</v>
      </c>
    </row>
    <row r="430" spans="1:168" ht="12" customHeight="1" x14ac:dyDescent="0.25">
      <c r="A430" s="2">
        <v>3</v>
      </c>
      <c r="B430" s="10" t="s">
        <v>151</v>
      </c>
      <c r="C430" s="197">
        <v>53084</v>
      </c>
      <c r="D430" s="10"/>
      <c r="E430" s="2" t="s">
        <v>606</v>
      </c>
      <c r="F430" s="33"/>
      <c r="G430" s="33"/>
      <c r="H430" s="33"/>
      <c r="I430" s="33"/>
      <c r="J430" s="33"/>
      <c r="K430" s="33"/>
      <c r="L430" s="33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61"/>
      <c r="X430" s="45"/>
      <c r="Y430" s="3">
        <v>5</v>
      </c>
      <c r="Z430" s="147">
        <v>5</v>
      </c>
      <c r="AA430" s="3">
        <f>SUM(Y430:Z430)</f>
        <v>10</v>
      </c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188">
        <f>AV430</f>
        <v>0</v>
      </c>
      <c r="BB430" s="2">
        <f>AW430</f>
        <v>0</v>
      </c>
      <c r="BC430" s="2">
        <f>AX430</f>
        <v>0</v>
      </c>
      <c r="BD430" s="147">
        <f>AY430</f>
        <v>0</v>
      </c>
      <c r="BE430" s="3">
        <f>EK430</f>
        <v>1.849112426035503</v>
      </c>
      <c r="BF430" s="188">
        <f>BA430/CV430*1000</f>
        <v>0</v>
      </c>
      <c r="BG430" s="2">
        <f>BB430/CV430*1000</f>
        <v>0</v>
      </c>
      <c r="BH430" s="2">
        <f>BC430/CV430*1000</f>
        <v>0</v>
      </c>
      <c r="BI430" s="147">
        <f>BD430/CV430*1000</f>
        <v>0</v>
      </c>
      <c r="BJ430" s="3"/>
      <c r="BK430" s="21">
        <v>7928</v>
      </c>
      <c r="BL430" s="3">
        <v>7906</v>
      </c>
      <c r="BM430" s="2">
        <v>22</v>
      </c>
      <c r="BN430" s="2">
        <v>22</v>
      </c>
      <c r="BO430" s="45"/>
      <c r="BP430" s="2">
        <f>BN430+BO430</f>
        <v>22</v>
      </c>
      <c r="BQ430" s="2">
        <f>BM430/BL430*1000</f>
        <v>2.7826966860612194</v>
      </c>
      <c r="BR430" s="2">
        <f>BP430/BL430*1000</f>
        <v>2.7826966860612194</v>
      </c>
      <c r="BS430" s="2"/>
      <c r="BT430" s="7">
        <v>7933</v>
      </c>
      <c r="BU430" s="3">
        <v>7908</v>
      </c>
      <c r="BV430" s="2">
        <f>BT430-BU430</f>
        <v>25</v>
      </c>
      <c r="BW430" s="2">
        <v>25</v>
      </c>
      <c r="BX430" s="61"/>
      <c r="BY430" s="2">
        <f>BW430+BX430</f>
        <v>25</v>
      </c>
      <c r="BZ430" s="2">
        <f>BV430/BU430*1000</f>
        <v>3.161355589276682</v>
      </c>
      <c r="CA430" s="2">
        <f>BY430/BU430*1000</f>
        <v>3.161355589276682</v>
      </c>
      <c r="CB430" s="2"/>
      <c r="CC430" s="105">
        <v>8006</v>
      </c>
      <c r="CD430" s="3">
        <v>7984</v>
      </c>
      <c r="CE430" s="2">
        <f>CC430-CD430</f>
        <v>22</v>
      </c>
      <c r="CF430" s="2">
        <v>22</v>
      </c>
      <c r="CG430" s="61"/>
      <c r="CH430" s="2">
        <f>CF430+CG430</f>
        <v>22</v>
      </c>
      <c r="CI430" s="2">
        <f>CE430/CD430*1000</f>
        <v>2.7555110220440882</v>
      </c>
      <c r="CJ430" s="2">
        <f>CH430/CD430*1000</f>
        <v>2.7555110220440882</v>
      </c>
      <c r="CK430" s="2"/>
      <c r="CL430" s="105">
        <v>8039</v>
      </c>
      <c r="CM430" s="3">
        <v>8032</v>
      </c>
      <c r="CN430" s="2">
        <f>CL430-CM430</f>
        <v>7</v>
      </c>
      <c r="CO430" s="2">
        <f>CN430</f>
        <v>7</v>
      </c>
      <c r="CP430" s="61"/>
      <c r="CQ430" s="2">
        <f>CO430+CP430</f>
        <v>7</v>
      </c>
      <c r="CR430" s="2">
        <f>CN430/CM430*1000</f>
        <v>0.87151394422310757</v>
      </c>
      <c r="CS430" s="2">
        <f>CQ430/CM430*1000</f>
        <v>0.87151394422310757</v>
      </c>
      <c r="CT430" s="2"/>
      <c r="CU430" s="132">
        <v>8127</v>
      </c>
      <c r="CV430" s="3">
        <v>8112</v>
      </c>
      <c r="CW430" s="2">
        <f>CU430-CV430</f>
        <v>15</v>
      </c>
      <c r="CX430" s="2">
        <f>CW430</f>
        <v>15</v>
      </c>
      <c r="CY430" s="61"/>
      <c r="CZ430" s="2">
        <f>CX430+CY430</f>
        <v>15</v>
      </c>
      <c r="DA430" s="2">
        <f>CW430/CV430*1000</f>
        <v>1.849112426035503</v>
      </c>
      <c r="DB430" s="2">
        <f>CZ430/CV430*1000</f>
        <v>1.849112426035503</v>
      </c>
      <c r="DC430" s="2"/>
      <c r="DD430" s="132">
        <v>8191</v>
      </c>
      <c r="DE430" s="3">
        <v>8184</v>
      </c>
      <c r="DF430" s="2">
        <f>DD430-DE430</f>
        <v>7</v>
      </c>
      <c r="DG430" s="2">
        <f>DF430</f>
        <v>7</v>
      </c>
      <c r="DH430" s="61"/>
      <c r="DI430" s="2">
        <f>DG430+DH430</f>
        <v>7</v>
      </c>
      <c r="DJ430" s="2">
        <f>DF430/DE430*1000</f>
        <v>0.85532746823069405</v>
      </c>
      <c r="DK430" s="2">
        <f>DI430/DE430*1000</f>
        <v>0.85532746823069405</v>
      </c>
      <c r="DL430" s="2"/>
      <c r="DM430" s="132">
        <v>8105</v>
      </c>
      <c r="DN430" s="2">
        <v>8105</v>
      </c>
      <c r="DO430" s="3">
        <f>DM430-DN430</f>
        <v>0</v>
      </c>
      <c r="DP430" s="3">
        <f>DO430/DN430*1000</f>
        <v>0</v>
      </c>
      <c r="DQ430" s="2"/>
      <c r="DR430" s="132">
        <v>8123</v>
      </c>
      <c r="DS430" s="2">
        <v>8135</v>
      </c>
      <c r="DT430" s="3">
        <f>DR430-DS430</f>
        <v>-12</v>
      </c>
      <c r="DU430" s="3">
        <f>DT430/DS430*1000</f>
        <v>-1.4751075599262446</v>
      </c>
      <c r="DV430" s="2"/>
      <c r="DW430" s="2"/>
      <c r="DX430" s="77">
        <f>BP430</f>
        <v>22</v>
      </c>
      <c r="DY430" s="83">
        <f>BY430</f>
        <v>25</v>
      </c>
      <c r="DZ430" s="83">
        <f>CH430</f>
        <v>22</v>
      </c>
      <c r="EA430" s="81">
        <f>CQ430</f>
        <v>7</v>
      </c>
      <c r="EB430" s="81">
        <f>CZ430</f>
        <v>15</v>
      </c>
      <c r="EC430" s="81">
        <f>DI430</f>
        <v>7</v>
      </c>
      <c r="ED430" s="81">
        <f>DO430</f>
        <v>0</v>
      </c>
      <c r="EE430" s="81">
        <f>DT430</f>
        <v>-12</v>
      </c>
      <c r="EF430" s="2"/>
      <c r="EG430" s="77">
        <f>DX430/BL430*1000</f>
        <v>2.7826966860612194</v>
      </c>
      <c r="EH430" s="83">
        <f>DY430/BU430*1000</f>
        <v>3.161355589276682</v>
      </c>
      <c r="EI430" s="83">
        <f>DZ430/CD430*1000</f>
        <v>2.7555110220440882</v>
      </c>
      <c r="EJ430" s="81">
        <f>EA430/CM430*1000</f>
        <v>0.87151394422310757</v>
      </c>
      <c r="EK430" s="81">
        <f>EB430/CV430*1000</f>
        <v>1.849112426035503</v>
      </c>
      <c r="EL430" s="81">
        <f>EC430/DN430*1000</f>
        <v>0.86366440468846395</v>
      </c>
      <c r="EM430" s="81">
        <f>ED430/DN430*1000</f>
        <v>0</v>
      </c>
      <c r="EN430" s="81">
        <f>EE430/DS430*1000</f>
        <v>-1.4751075599262446</v>
      </c>
      <c r="EO430" s="2"/>
      <c r="EP430" s="83">
        <f>DY430-DX430</f>
        <v>3</v>
      </c>
      <c r="EQ430" s="83">
        <f>DZ430-DY430</f>
        <v>-3</v>
      </c>
      <c r="ER430" s="83">
        <f>EA430-DZ430</f>
        <v>-15</v>
      </c>
      <c r="ES430" s="83">
        <f>EB430-EA430</f>
        <v>8</v>
      </c>
      <c r="ET430" s="83">
        <f>EC430-EB430</f>
        <v>-8</v>
      </c>
      <c r="EU430" s="83">
        <f>ED430-EC430</f>
        <v>-7</v>
      </c>
      <c r="EV430" s="83">
        <f>EE430-ED430</f>
        <v>-12</v>
      </c>
      <c r="EW430" s="2">
        <f>EU430+EV430</f>
        <v>-19</v>
      </c>
      <c r="EX430" s="2">
        <f>SUM(ES430:EV430)</f>
        <v>-19</v>
      </c>
      <c r="EY430" s="54"/>
      <c r="EZ430" s="77">
        <f>BR430</f>
        <v>2.7826966860612194</v>
      </c>
      <c r="FA430" s="83">
        <f>CA430</f>
        <v>3.161355589276682</v>
      </c>
      <c r="FB430" s="83">
        <f>CJ430</f>
        <v>2.7555110220440882</v>
      </c>
      <c r="FC430" s="81">
        <f>CS430</f>
        <v>0.87151394422310757</v>
      </c>
      <c r="FD430" s="83">
        <f>DB430</f>
        <v>1.849112426035503</v>
      </c>
      <c r="FE430" s="83">
        <f>DP430</f>
        <v>0</v>
      </c>
      <c r="FF430" s="83">
        <f>DP430</f>
        <v>0</v>
      </c>
      <c r="FG430" s="83">
        <f>DU430</f>
        <v>-1.4751075599262446</v>
      </c>
      <c r="FH430" s="2">
        <f>EW430/DE430*1000</f>
        <v>-2.3216031280547411</v>
      </c>
      <c r="FI430" s="2">
        <f>EX430/CM430*1000</f>
        <v>-2.3655378486055776</v>
      </c>
      <c r="FJ430" s="2"/>
      <c r="FK430" s="3">
        <f>EE430</f>
        <v>-12</v>
      </c>
    </row>
    <row r="431" spans="1:168" ht="12" customHeight="1" x14ac:dyDescent="0.25">
      <c r="A431" s="2">
        <v>3</v>
      </c>
      <c r="B431" s="10" t="s">
        <v>151</v>
      </c>
      <c r="C431" s="197">
        <v>53068</v>
      </c>
      <c r="D431" s="10"/>
      <c r="E431" s="2" t="s">
        <v>607</v>
      </c>
      <c r="F431" s="33"/>
      <c r="G431" s="33"/>
      <c r="H431" s="33"/>
      <c r="I431" s="33"/>
      <c r="J431" s="33"/>
      <c r="K431" s="33"/>
      <c r="L431" s="33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61"/>
      <c r="X431" s="45"/>
      <c r="Y431" s="3">
        <v>0</v>
      </c>
      <c r="Z431" s="147">
        <v>9</v>
      </c>
      <c r="AA431" s="3">
        <f>SUM(Y431:Z431)</f>
        <v>9</v>
      </c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188">
        <f>AV431</f>
        <v>0</v>
      </c>
      <c r="BB431" s="2">
        <f>AW431</f>
        <v>0</v>
      </c>
      <c r="BC431" s="2">
        <f>AX431</f>
        <v>0</v>
      </c>
      <c r="BD431" s="147">
        <f>AY431</f>
        <v>0</v>
      </c>
      <c r="BE431" s="3">
        <f>EK431</f>
        <v>2.0876826722338202</v>
      </c>
      <c r="BF431" s="188">
        <f>BA431/CV431*1000</f>
        <v>0</v>
      </c>
      <c r="BG431" s="2">
        <f>BB431/CV431*1000</f>
        <v>0</v>
      </c>
      <c r="BH431" s="2">
        <f>BC431/CV431*1000</f>
        <v>0</v>
      </c>
      <c r="BI431" s="147">
        <f>BD431/CV431*1000</f>
        <v>0</v>
      </c>
      <c r="BJ431" s="3"/>
      <c r="BK431" s="21">
        <v>6715</v>
      </c>
      <c r="BL431" s="3">
        <v>6706</v>
      </c>
      <c r="BM431" s="2">
        <v>9</v>
      </c>
      <c r="BN431" s="2">
        <v>9</v>
      </c>
      <c r="BO431" s="45"/>
      <c r="BP431" s="2">
        <f>BN431+BO431</f>
        <v>9</v>
      </c>
      <c r="BQ431" s="2">
        <f>BM431/BL431*1000</f>
        <v>1.342081717864599</v>
      </c>
      <c r="BR431" s="2">
        <f>BP431/BL431*1000</f>
        <v>1.342081717864599</v>
      </c>
      <c r="BS431" s="2"/>
      <c r="BT431" s="7">
        <v>6756</v>
      </c>
      <c r="BU431" s="3">
        <v>6747</v>
      </c>
      <c r="BV431" s="2">
        <f>BT431-BU431</f>
        <v>9</v>
      </c>
      <c r="BW431" s="2">
        <v>9</v>
      </c>
      <c r="BX431" s="61"/>
      <c r="BY431" s="2">
        <f>BW431+BX431</f>
        <v>9</v>
      </c>
      <c r="BZ431" s="2">
        <f>BV431/BU431*1000</f>
        <v>1.3339261894175187</v>
      </c>
      <c r="CA431" s="2">
        <f>BY431/BU431*1000</f>
        <v>1.3339261894175187</v>
      </c>
      <c r="CB431" s="2"/>
      <c r="CC431" s="105">
        <v>6690</v>
      </c>
      <c r="CD431" s="3">
        <v>6679</v>
      </c>
      <c r="CE431" s="2">
        <f>CC431-CD431</f>
        <v>11</v>
      </c>
      <c r="CF431" s="2">
        <v>11</v>
      </c>
      <c r="CG431" s="61"/>
      <c r="CH431" s="2">
        <f>CF431+CG431</f>
        <v>11</v>
      </c>
      <c r="CI431" s="2">
        <f>CE431/CD431*1000</f>
        <v>1.6469531366971102</v>
      </c>
      <c r="CJ431" s="2">
        <f>CH431/CD431*1000</f>
        <v>1.6469531366971102</v>
      </c>
      <c r="CK431" s="2"/>
      <c r="CL431" s="105">
        <v>6692</v>
      </c>
      <c r="CM431" s="3">
        <v>6680</v>
      </c>
      <c r="CN431" s="2">
        <f>CL431-CM431</f>
        <v>12</v>
      </c>
      <c r="CO431" s="2">
        <f>CN431</f>
        <v>12</v>
      </c>
      <c r="CP431" s="61"/>
      <c r="CQ431" s="2">
        <f>CO431+CP431</f>
        <v>12</v>
      </c>
      <c r="CR431" s="2">
        <f>CN431/CM431*1000</f>
        <v>1.7964071856287425</v>
      </c>
      <c r="CS431" s="2">
        <f>CQ431/CM431*1000</f>
        <v>1.7964071856287425</v>
      </c>
      <c r="CT431" s="2"/>
      <c r="CU431" s="132">
        <v>6720</v>
      </c>
      <c r="CV431" s="3">
        <v>6706</v>
      </c>
      <c r="CW431" s="2">
        <f>CU431-CV431</f>
        <v>14</v>
      </c>
      <c r="CX431" s="2">
        <f>CW431</f>
        <v>14</v>
      </c>
      <c r="CY431" s="61"/>
      <c r="CZ431" s="2">
        <f>CX431+CY431</f>
        <v>14</v>
      </c>
      <c r="DA431" s="2">
        <f>CW431/CV431*1000</f>
        <v>2.0876826722338202</v>
      </c>
      <c r="DB431" s="2">
        <f>CZ431/CV431*1000</f>
        <v>2.0876826722338202</v>
      </c>
      <c r="DC431" s="2"/>
      <c r="DD431" s="132">
        <v>6747</v>
      </c>
      <c r="DE431" s="3">
        <v>6741</v>
      </c>
      <c r="DF431" s="2">
        <f>DD431-DE431</f>
        <v>6</v>
      </c>
      <c r="DG431" s="2">
        <f>DF431</f>
        <v>6</v>
      </c>
      <c r="DH431" s="61"/>
      <c r="DI431" s="2">
        <f>DG431+DH431</f>
        <v>6</v>
      </c>
      <c r="DJ431" s="2">
        <f>DF431/DE431*1000</f>
        <v>0.89007565643079656</v>
      </c>
      <c r="DK431" s="2">
        <f>DI431/DE431*1000</f>
        <v>0.89007565643079656</v>
      </c>
      <c r="DL431" s="2"/>
      <c r="DM431" s="132">
        <v>6756</v>
      </c>
      <c r="DN431" s="2">
        <v>6756</v>
      </c>
      <c r="DO431" s="3">
        <f>DM431-DN431</f>
        <v>0</v>
      </c>
      <c r="DP431" s="3">
        <f>DO431/DN431*1000</f>
        <v>0</v>
      </c>
      <c r="DQ431" s="2"/>
      <c r="DR431" s="132">
        <v>6819</v>
      </c>
      <c r="DS431" s="2">
        <v>6815</v>
      </c>
      <c r="DT431" s="3">
        <f>DR431-DS431</f>
        <v>4</v>
      </c>
      <c r="DU431" s="3">
        <f>DT431/DS431*1000</f>
        <v>0.58694057226705798</v>
      </c>
      <c r="DV431" s="2"/>
      <c r="DW431" s="2"/>
      <c r="DX431" s="77">
        <f>BP431</f>
        <v>9</v>
      </c>
      <c r="DY431" s="83">
        <f>BY431</f>
        <v>9</v>
      </c>
      <c r="DZ431" s="83">
        <f>CH431</f>
        <v>11</v>
      </c>
      <c r="EA431" s="81">
        <f>CQ431</f>
        <v>12</v>
      </c>
      <c r="EB431" s="81">
        <f>CZ431</f>
        <v>14</v>
      </c>
      <c r="EC431" s="81">
        <f>DI431</f>
        <v>6</v>
      </c>
      <c r="ED431" s="81">
        <f>DO431</f>
        <v>0</v>
      </c>
      <c r="EE431" s="81">
        <f>DT431</f>
        <v>4</v>
      </c>
      <c r="EF431" s="2"/>
      <c r="EG431" s="77">
        <f>DX431/BL431*1000</f>
        <v>1.342081717864599</v>
      </c>
      <c r="EH431" s="83">
        <f>DY431/BU431*1000</f>
        <v>1.3339261894175187</v>
      </c>
      <c r="EI431" s="83">
        <f>DZ431/CD431*1000</f>
        <v>1.6469531366971102</v>
      </c>
      <c r="EJ431" s="81">
        <f>EA431/CM431*1000</f>
        <v>1.7964071856287425</v>
      </c>
      <c r="EK431" s="81">
        <f>EB431/CV431*1000</f>
        <v>2.0876826722338202</v>
      </c>
      <c r="EL431" s="81">
        <f>EC431/DN431*1000</f>
        <v>0.88809946714031973</v>
      </c>
      <c r="EM431" s="81">
        <f>ED431/DN431*1000</f>
        <v>0</v>
      </c>
      <c r="EN431" s="81">
        <f>EE431/DS431*1000</f>
        <v>0.58694057226705798</v>
      </c>
      <c r="EO431" s="2"/>
      <c r="EP431" s="83">
        <f>DY431-DX431</f>
        <v>0</v>
      </c>
      <c r="EQ431" s="83">
        <f>DZ431-DY431</f>
        <v>2</v>
      </c>
      <c r="ER431" s="83">
        <f>EA431-DZ431</f>
        <v>1</v>
      </c>
      <c r="ES431" s="83">
        <f>EB431-EA431</f>
        <v>2</v>
      </c>
      <c r="ET431" s="83">
        <f>EC431-EB431</f>
        <v>-8</v>
      </c>
      <c r="EU431" s="83">
        <f>ED431-EC431</f>
        <v>-6</v>
      </c>
      <c r="EV431" s="83">
        <f>EE431-ED431</f>
        <v>4</v>
      </c>
      <c r="EW431" s="2">
        <f>EU431+EV431</f>
        <v>-2</v>
      </c>
      <c r="EX431" s="2">
        <f>SUM(ES431:EV431)</f>
        <v>-8</v>
      </c>
      <c r="EY431" s="54"/>
      <c r="EZ431" s="77">
        <f>BR431</f>
        <v>1.342081717864599</v>
      </c>
      <c r="FA431" s="83">
        <f>CA431</f>
        <v>1.3339261894175187</v>
      </c>
      <c r="FB431" s="83">
        <f>CJ431</f>
        <v>1.6469531366971102</v>
      </c>
      <c r="FC431" s="81">
        <f>CS431</f>
        <v>1.7964071856287425</v>
      </c>
      <c r="FD431" s="83">
        <f>DB431</f>
        <v>2.0876826722338202</v>
      </c>
      <c r="FE431" s="83">
        <f>DP431</f>
        <v>0</v>
      </c>
      <c r="FF431" s="83">
        <f>DP431</f>
        <v>0</v>
      </c>
      <c r="FG431" s="83">
        <f>DU431</f>
        <v>0.58694057226705798</v>
      </c>
      <c r="FH431" s="2">
        <f>EW431/DE431*1000</f>
        <v>-0.2966918854769322</v>
      </c>
      <c r="FI431" s="2">
        <f>EX431/CM431*1000</f>
        <v>-1.1976047904191616</v>
      </c>
      <c r="FJ431" s="2"/>
      <c r="FK431" s="3">
        <f>EE431</f>
        <v>4</v>
      </c>
    </row>
    <row r="432" spans="1:168" ht="12" customHeight="1" x14ac:dyDescent="0.25">
      <c r="A432" s="2">
        <v>3</v>
      </c>
      <c r="B432" s="10" t="s">
        <v>152</v>
      </c>
      <c r="C432" s="197">
        <v>63061</v>
      </c>
      <c r="D432" s="10"/>
      <c r="E432" s="2" t="s">
        <v>608</v>
      </c>
      <c r="F432" s="33"/>
      <c r="G432" s="33"/>
      <c r="H432" s="33"/>
      <c r="I432" s="33"/>
      <c r="J432" s="33"/>
      <c r="K432" s="33"/>
      <c r="L432" s="33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61"/>
      <c r="X432" s="45"/>
      <c r="Y432" s="3">
        <v>8</v>
      </c>
      <c r="Z432" s="147">
        <v>5</v>
      </c>
      <c r="AA432" s="3">
        <f>SUM(Y432:Z432)</f>
        <v>13</v>
      </c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188">
        <f>AV432</f>
        <v>0</v>
      </c>
      <c r="BB432" s="2">
        <f>AW432</f>
        <v>0</v>
      </c>
      <c r="BC432" s="2">
        <f>AX432</f>
        <v>0</v>
      </c>
      <c r="BD432" s="147">
        <f>AY432</f>
        <v>0</v>
      </c>
      <c r="BE432" s="3">
        <f>EK432</f>
        <v>2.466091245376079</v>
      </c>
      <c r="BF432" s="188">
        <f>BA432/CV432*1000</f>
        <v>0</v>
      </c>
      <c r="BG432" s="2">
        <f>BB432/CV432*1000</f>
        <v>0</v>
      </c>
      <c r="BH432" s="2">
        <f>BC432/CV432*1000</f>
        <v>0</v>
      </c>
      <c r="BI432" s="147">
        <f>BD432/CV432*1000</f>
        <v>0</v>
      </c>
      <c r="BJ432" s="3"/>
      <c r="BK432" s="21">
        <v>10651</v>
      </c>
      <c r="BL432" s="3">
        <v>10603</v>
      </c>
      <c r="BM432" s="2">
        <v>48</v>
      </c>
      <c r="BN432" s="2">
        <v>48</v>
      </c>
      <c r="BO432" s="45"/>
      <c r="BP432" s="2">
        <f>BN432+BO432</f>
        <v>48</v>
      </c>
      <c r="BQ432" s="2">
        <f>BM432/BL432*1000</f>
        <v>4.5270206545317366</v>
      </c>
      <c r="BR432" s="2">
        <f>BP432/BL432*1000</f>
        <v>4.5270206545317366</v>
      </c>
      <c r="BS432" s="2"/>
      <c r="BT432" s="7">
        <v>10606</v>
      </c>
      <c r="BU432" s="3">
        <v>10548</v>
      </c>
      <c r="BV432" s="2">
        <f>BT432-BU432</f>
        <v>58</v>
      </c>
      <c r="BW432" s="2">
        <v>58</v>
      </c>
      <c r="BX432" s="61"/>
      <c r="BY432" s="2">
        <f>BW432+BX432</f>
        <v>58</v>
      </c>
      <c r="BZ432" s="2">
        <f>BV432/BU432*1000</f>
        <v>5.4986727341676147</v>
      </c>
      <c r="CA432" s="2">
        <f>BY432/BU432*1000</f>
        <v>5.4986727341676147</v>
      </c>
      <c r="CB432" s="2"/>
      <c r="CC432" s="105">
        <v>10652</v>
      </c>
      <c r="CD432" s="3">
        <v>10606</v>
      </c>
      <c r="CE432" s="2">
        <f>CC432-CD432</f>
        <v>46</v>
      </c>
      <c r="CF432" s="2">
        <v>46</v>
      </c>
      <c r="CG432" s="61"/>
      <c r="CH432" s="2">
        <f>CF432+CG432</f>
        <v>46</v>
      </c>
      <c r="CI432" s="2">
        <f>CE432/CD432*1000</f>
        <v>4.337167640957948</v>
      </c>
      <c r="CJ432" s="2">
        <f>CH432/CD432*1000</f>
        <v>4.337167640957948</v>
      </c>
      <c r="CK432" s="2"/>
      <c r="CL432" s="105">
        <v>10565</v>
      </c>
      <c r="CM432" s="3">
        <v>10535</v>
      </c>
      <c r="CN432" s="2">
        <f>CL432-CM432</f>
        <v>30</v>
      </c>
      <c r="CO432" s="2">
        <f>CN432</f>
        <v>30</v>
      </c>
      <c r="CP432" s="61"/>
      <c r="CQ432" s="2">
        <f>CO432+CP432</f>
        <v>30</v>
      </c>
      <c r="CR432" s="2">
        <f>CN432/CM432*1000</f>
        <v>2.8476506881822496</v>
      </c>
      <c r="CS432" s="2">
        <f>CQ432/CM432*1000</f>
        <v>2.8476506881822496</v>
      </c>
      <c r="CT432" s="2"/>
      <c r="CU432" s="132">
        <v>10569</v>
      </c>
      <c r="CV432" s="3">
        <v>10543</v>
      </c>
      <c r="CW432" s="2">
        <f>CU432-CV432</f>
        <v>26</v>
      </c>
      <c r="CX432" s="2">
        <f>CW432</f>
        <v>26</v>
      </c>
      <c r="CY432" s="61"/>
      <c r="CZ432" s="2">
        <f>CX432+CY432</f>
        <v>26</v>
      </c>
      <c r="DA432" s="2">
        <f>CW432/CV432*1000</f>
        <v>2.466091245376079</v>
      </c>
      <c r="DB432" s="2">
        <f>CZ432/CV432*1000</f>
        <v>2.466091245376079</v>
      </c>
      <c r="DC432" s="2"/>
      <c r="DD432" s="132">
        <v>10629</v>
      </c>
      <c r="DE432" s="3">
        <v>10585</v>
      </c>
      <c r="DF432" s="2">
        <f>DD432-DE432</f>
        <v>44</v>
      </c>
      <c r="DG432" s="2">
        <f>DF432</f>
        <v>44</v>
      </c>
      <c r="DH432" s="61"/>
      <c r="DI432" s="2">
        <f>DG432+DH432</f>
        <v>44</v>
      </c>
      <c r="DJ432" s="2">
        <f>DF432/DE432*1000</f>
        <v>4.1568256967406709</v>
      </c>
      <c r="DK432" s="2">
        <f>DI432/DE432*1000</f>
        <v>4.1568256967406709</v>
      </c>
      <c r="DL432" s="2"/>
      <c r="DM432" s="132">
        <v>10712</v>
      </c>
      <c r="DN432" s="2">
        <v>10684</v>
      </c>
      <c r="DO432" s="3">
        <f>DM432-DN432</f>
        <v>28</v>
      </c>
      <c r="DP432" s="3">
        <f>DO432/DN432*1000</f>
        <v>2.6207412953949829</v>
      </c>
      <c r="DQ432" s="2"/>
      <c r="DR432" s="132">
        <v>10770</v>
      </c>
      <c r="DS432" s="2">
        <v>10747</v>
      </c>
      <c r="DT432" s="3">
        <f>DR432-DS432</f>
        <v>23</v>
      </c>
      <c r="DU432" s="3">
        <f>DT432/DS432*1000</f>
        <v>2.1401321298967151</v>
      </c>
      <c r="DV432" s="2"/>
      <c r="DW432" s="2"/>
      <c r="DX432" s="77">
        <f>BP432</f>
        <v>48</v>
      </c>
      <c r="DY432" s="83">
        <f>BY432</f>
        <v>58</v>
      </c>
      <c r="DZ432" s="83">
        <f>CH432</f>
        <v>46</v>
      </c>
      <c r="EA432" s="81">
        <f>CQ432</f>
        <v>30</v>
      </c>
      <c r="EB432" s="81">
        <f>CZ432</f>
        <v>26</v>
      </c>
      <c r="EC432" s="81">
        <f>DI432</f>
        <v>44</v>
      </c>
      <c r="ED432" s="81">
        <f>DO432</f>
        <v>28</v>
      </c>
      <c r="EE432" s="81">
        <f>DT432</f>
        <v>23</v>
      </c>
      <c r="EF432" s="2"/>
      <c r="EG432" s="77">
        <f>DX432/BL432*1000</f>
        <v>4.5270206545317366</v>
      </c>
      <c r="EH432" s="83">
        <f>DY432/BU432*1000</f>
        <v>5.4986727341676147</v>
      </c>
      <c r="EI432" s="83">
        <f>DZ432/CD432*1000</f>
        <v>4.337167640957948</v>
      </c>
      <c r="EJ432" s="81">
        <f>EA432/CM432*1000</f>
        <v>2.8476506881822496</v>
      </c>
      <c r="EK432" s="81">
        <f>EB432/CV432*1000</f>
        <v>2.466091245376079</v>
      </c>
      <c r="EL432" s="81">
        <f>EC432/DN432*1000</f>
        <v>4.1183077499064025</v>
      </c>
      <c r="EM432" s="81">
        <f>ED432/DN432*1000</f>
        <v>2.6207412953949829</v>
      </c>
      <c r="EN432" s="81">
        <f>EE432/DS432*1000</f>
        <v>2.1401321298967151</v>
      </c>
      <c r="EO432" s="2"/>
      <c r="EP432" s="83">
        <f>DY432-DX432</f>
        <v>10</v>
      </c>
      <c r="EQ432" s="83">
        <f>DZ432-DY432</f>
        <v>-12</v>
      </c>
      <c r="ER432" s="83">
        <f>EA432-DZ432</f>
        <v>-16</v>
      </c>
      <c r="ES432" s="83">
        <f>EB432-EA432</f>
        <v>-4</v>
      </c>
      <c r="ET432" s="83">
        <f>EC432-EB432</f>
        <v>18</v>
      </c>
      <c r="EU432" s="83">
        <f>ED432-EC432</f>
        <v>-16</v>
      </c>
      <c r="EV432" s="83">
        <f>EE432-ED432</f>
        <v>-5</v>
      </c>
      <c r="EW432" s="2">
        <f>EU432+EV432</f>
        <v>-21</v>
      </c>
      <c r="EX432" s="2">
        <f>SUM(ES432:EV432)</f>
        <v>-7</v>
      </c>
      <c r="EY432" s="54"/>
      <c r="EZ432" s="77">
        <f>BR432</f>
        <v>4.5270206545317366</v>
      </c>
      <c r="FA432" s="83">
        <f>CA432</f>
        <v>5.4986727341676147</v>
      </c>
      <c r="FB432" s="83">
        <f>CJ432</f>
        <v>4.337167640957948</v>
      </c>
      <c r="FC432" s="81">
        <f>CS432</f>
        <v>2.8476506881822496</v>
      </c>
      <c r="FD432" s="83">
        <f>DB432</f>
        <v>2.466091245376079</v>
      </c>
      <c r="FE432" s="83">
        <f>DP432</f>
        <v>2.6207412953949829</v>
      </c>
      <c r="FF432" s="83">
        <f>DP432</f>
        <v>2.6207412953949829</v>
      </c>
      <c r="FG432" s="83">
        <f>DU432</f>
        <v>2.1401321298967151</v>
      </c>
      <c r="FH432" s="2">
        <f>EW432/DE432*1000</f>
        <v>-1.9839395370807744</v>
      </c>
      <c r="FI432" s="2">
        <f>EX432/CM432*1000</f>
        <v>-0.66445182724252494</v>
      </c>
      <c r="FJ432" s="2"/>
      <c r="FK432" s="3">
        <f>EE432</f>
        <v>23</v>
      </c>
    </row>
    <row r="433" spans="1:167" ht="12" customHeight="1" x14ac:dyDescent="0.25">
      <c r="A433" s="2">
        <v>3</v>
      </c>
      <c r="B433" s="10" t="s">
        <v>148</v>
      </c>
      <c r="C433" s="197">
        <v>25122</v>
      </c>
      <c r="D433" s="10"/>
      <c r="E433" s="2" t="s">
        <v>609</v>
      </c>
      <c r="F433" s="33"/>
      <c r="G433" s="33"/>
      <c r="H433" s="33"/>
      <c r="I433" s="33"/>
      <c r="J433" s="33"/>
      <c r="K433" s="33"/>
      <c r="L433" s="33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61"/>
      <c r="X433" s="45"/>
      <c r="Y433" s="3">
        <v>10</v>
      </c>
      <c r="Z433" s="147">
        <v>3</v>
      </c>
      <c r="AA433" s="3">
        <f>SUM(Y433:Z433)</f>
        <v>13</v>
      </c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188">
        <f>AV433</f>
        <v>0</v>
      </c>
      <c r="BB433" s="2">
        <f>AW433</f>
        <v>0</v>
      </c>
      <c r="BC433" s="2">
        <f>AX433</f>
        <v>0</v>
      </c>
      <c r="BD433" s="147">
        <f>AY433</f>
        <v>0</v>
      </c>
      <c r="BE433" s="3">
        <f>EK433</f>
        <v>0.63522312212164522</v>
      </c>
      <c r="BF433" s="188">
        <f>BA433/CV433*1000</f>
        <v>0</v>
      </c>
      <c r="BG433" s="2">
        <f>BB433/CV433*1000</f>
        <v>0</v>
      </c>
      <c r="BH433" s="2">
        <f>BC433/CV433*1000</f>
        <v>0</v>
      </c>
      <c r="BI433" s="147">
        <f>BD433/CV433*1000</f>
        <v>0</v>
      </c>
      <c r="BJ433" s="3"/>
      <c r="BK433" s="21">
        <v>6211</v>
      </c>
      <c r="BL433" s="3">
        <v>6201</v>
      </c>
      <c r="BM433" s="2">
        <v>10</v>
      </c>
      <c r="BN433" s="2">
        <v>10</v>
      </c>
      <c r="BO433" s="45"/>
      <c r="BP433" s="2">
        <f>BN433+BO433</f>
        <v>10</v>
      </c>
      <c r="BQ433" s="2">
        <f>BM433/BL433*1000</f>
        <v>1.6126431220770843</v>
      </c>
      <c r="BR433" s="2">
        <f>BP433/BL433*1000</f>
        <v>1.6126431220770843</v>
      </c>
      <c r="BS433" s="2"/>
      <c r="BT433" s="7">
        <v>6178</v>
      </c>
      <c r="BU433" s="3">
        <v>6170</v>
      </c>
      <c r="BV433" s="2">
        <f>BT433-BU433</f>
        <v>8</v>
      </c>
      <c r="BW433" s="2">
        <v>8</v>
      </c>
      <c r="BX433" s="61"/>
      <c r="BY433" s="2">
        <f>BW433+BX433</f>
        <v>8</v>
      </c>
      <c r="BZ433" s="2">
        <f>BV433/BU433*1000</f>
        <v>1.2965964343598053</v>
      </c>
      <c r="CA433" s="2">
        <f>BY433/BU433*1000</f>
        <v>1.2965964343598053</v>
      </c>
      <c r="CB433" s="2"/>
      <c r="CC433" s="105">
        <v>6219</v>
      </c>
      <c r="CD433" s="3">
        <v>6211</v>
      </c>
      <c r="CE433" s="2">
        <f>CC433-CD433</f>
        <v>8</v>
      </c>
      <c r="CF433" s="2">
        <v>8</v>
      </c>
      <c r="CG433" s="61"/>
      <c r="CH433" s="2">
        <f>CF433+CG433</f>
        <v>8</v>
      </c>
      <c r="CI433" s="2">
        <f>CE433/CD433*1000</f>
        <v>1.2880373530832394</v>
      </c>
      <c r="CJ433" s="2">
        <f>CH433/CD433*1000</f>
        <v>1.2880373530832394</v>
      </c>
      <c r="CK433" s="2"/>
      <c r="CL433" s="105">
        <v>6218</v>
      </c>
      <c r="CM433" s="3">
        <v>6214</v>
      </c>
      <c r="CN433" s="2">
        <f>CL433-CM433</f>
        <v>4</v>
      </c>
      <c r="CO433" s="2">
        <f>CN433</f>
        <v>4</v>
      </c>
      <c r="CP433" s="61"/>
      <c r="CQ433" s="2">
        <f>CO433+CP433</f>
        <v>4</v>
      </c>
      <c r="CR433" s="2">
        <f>CN433/CM433*1000</f>
        <v>0.64370775667846802</v>
      </c>
      <c r="CS433" s="2">
        <f>CQ433/CM433*1000</f>
        <v>0.64370775667846802</v>
      </c>
      <c r="CT433" s="2"/>
      <c r="CU433" s="132">
        <v>6301</v>
      </c>
      <c r="CV433" s="3">
        <v>6297</v>
      </c>
      <c r="CW433" s="2">
        <f>CU433-CV433</f>
        <v>4</v>
      </c>
      <c r="CX433" s="2">
        <f>CW433</f>
        <v>4</v>
      </c>
      <c r="CY433" s="61"/>
      <c r="CZ433" s="2">
        <f>CX433+CY433</f>
        <v>4</v>
      </c>
      <c r="DA433" s="2">
        <f>CW433/CV433*1000</f>
        <v>0.63522312212164522</v>
      </c>
      <c r="DB433" s="2">
        <f>CZ433/CV433*1000</f>
        <v>0.63522312212164522</v>
      </c>
      <c r="DC433" s="2"/>
      <c r="DD433" s="132">
        <v>6327</v>
      </c>
      <c r="DE433" s="3">
        <v>6327</v>
      </c>
      <c r="DF433" s="2">
        <f>DD433-DE433</f>
        <v>0</v>
      </c>
      <c r="DG433" s="2">
        <f>DF433</f>
        <v>0</v>
      </c>
      <c r="DH433" s="61"/>
      <c r="DI433" s="2">
        <f>DG433+DH433</f>
        <v>0</v>
      </c>
      <c r="DJ433" s="2">
        <f>DF433/DE433*1000</f>
        <v>0</v>
      </c>
      <c r="DK433" s="2">
        <f>DI433/DE433*1000</f>
        <v>0</v>
      </c>
      <c r="DL433" s="2"/>
      <c r="DM433" s="132">
        <v>6399</v>
      </c>
      <c r="DN433" s="2">
        <v>6395</v>
      </c>
      <c r="DO433" s="3">
        <f>DM433-DN433</f>
        <v>4</v>
      </c>
      <c r="DP433" s="3">
        <f>DO433/DN433*1000</f>
        <v>0.62548866301798278</v>
      </c>
      <c r="DQ433" s="2"/>
      <c r="DR433" s="132">
        <v>6518</v>
      </c>
      <c r="DS433" s="2">
        <v>6517</v>
      </c>
      <c r="DT433" s="3">
        <f>DR433-DS433</f>
        <v>1</v>
      </c>
      <c r="DU433" s="3">
        <f>DT433/DS433*1000</f>
        <v>0.15344483658124905</v>
      </c>
      <c r="DV433" s="2"/>
      <c r="DW433" s="2"/>
      <c r="DX433" s="77">
        <f>BP433</f>
        <v>10</v>
      </c>
      <c r="DY433" s="83">
        <f>BY433</f>
        <v>8</v>
      </c>
      <c r="DZ433" s="83">
        <f>CH433</f>
        <v>8</v>
      </c>
      <c r="EA433" s="81">
        <f>CQ433</f>
        <v>4</v>
      </c>
      <c r="EB433" s="81">
        <f>CZ433</f>
        <v>4</v>
      </c>
      <c r="EC433" s="81">
        <f>DI433</f>
        <v>0</v>
      </c>
      <c r="ED433" s="81">
        <f>DO433</f>
        <v>4</v>
      </c>
      <c r="EE433" s="81">
        <f>DT433</f>
        <v>1</v>
      </c>
      <c r="EF433" s="2"/>
      <c r="EG433" s="77">
        <f>DX433/BL433*1000</f>
        <v>1.6126431220770843</v>
      </c>
      <c r="EH433" s="83">
        <f>DY433/BU433*1000</f>
        <v>1.2965964343598053</v>
      </c>
      <c r="EI433" s="83">
        <f>DZ433/CD433*1000</f>
        <v>1.2880373530832394</v>
      </c>
      <c r="EJ433" s="81">
        <f>EA433/CM433*1000</f>
        <v>0.64370775667846802</v>
      </c>
      <c r="EK433" s="81">
        <f>EB433/CV433*1000</f>
        <v>0.63522312212164522</v>
      </c>
      <c r="EL433" s="81">
        <f>EC433/DN433*1000</f>
        <v>0</v>
      </c>
      <c r="EM433" s="81">
        <f>ED433/DN433*1000</f>
        <v>0.62548866301798278</v>
      </c>
      <c r="EN433" s="81">
        <f>EE433/DS433*1000</f>
        <v>0.15344483658124905</v>
      </c>
      <c r="EO433" s="2"/>
      <c r="EP433" s="83">
        <f>DY433-DX433</f>
        <v>-2</v>
      </c>
      <c r="EQ433" s="83">
        <f>DZ433-DY433</f>
        <v>0</v>
      </c>
      <c r="ER433" s="83">
        <f>EA433-DZ433</f>
        <v>-4</v>
      </c>
      <c r="ES433" s="83">
        <f>EB433-EA433</f>
        <v>0</v>
      </c>
      <c r="ET433" s="83">
        <f>EC433-EB433</f>
        <v>-4</v>
      </c>
      <c r="EU433" s="83">
        <f>ED433-EC433</f>
        <v>4</v>
      </c>
      <c r="EV433" s="83">
        <f>EE433-ED433</f>
        <v>-3</v>
      </c>
      <c r="EW433" s="2">
        <f>EU433+EV433</f>
        <v>1</v>
      </c>
      <c r="EX433" s="2">
        <f>SUM(ES433:EV433)</f>
        <v>-3</v>
      </c>
      <c r="EY433" s="54"/>
      <c r="EZ433" s="77">
        <f>BR433</f>
        <v>1.6126431220770843</v>
      </c>
      <c r="FA433" s="83">
        <f>CA433</f>
        <v>1.2965964343598053</v>
      </c>
      <c r="FB433" s="83">
        <f>CJ433</f>
        <v>1.2880373530832394</v>
      </c>
      <c r="FC433" s="81">
        <f>CS433</f>
        <v>0.64370775667846802</v>
      </c>
      <c r="FD433" s="83">
        <f>DB433</f>
        <v>0.63522312212164522</v>
      </c>
      <c r="FE433" s="83">
        <f>DP433</f>
        <v>0.62548866301798278</v>
      </c>
      <c r="FF433" s="83">
        <f>DP433</f>
        <v>0.62548866301798278</v>
      </c>
      <c r="FG433" s="83">
        <f>DU433</f>
        <v>0.15344483658124905</v>
      </c>
      <c r="FH433" s="2">
        <f>EW433/DE433*1000</f>
        <v>0.158052789631737</v>
      </c>
      <c r="FI433" s="2">
        <f>EX433/CM433*1000</f>
        <v>-0.48278081750885093</v>
      </c>
      <c r="FJ433" s="2"/>
      <c r="FK433" s="3">
        <f>EE433</f>
        <v>1</v>
      </c>
    </row>
    <row r="434" spans="1:167" ht="12" customHeight="1" x14ac:dyDescent="0.25">
      <c r="A434" s="2">
        <v>1</v>
      </c>
      <c r="B434" s="10" t="s">
        <v>145</v>
      </c>
      <c r="C434" s="197">
        <v>11035</v>
      </c>
      <c r="D434" s="10"/>
      <c r="E434" s="192" t="s">
        <v>610</v>
      </c>
      <c r="F434" s="33" t="s">
        <v>176</v>
      </c>
      <c r="G434" s="33"/>
      <c r="H434" s="33" t="s">
        <v>176</v>
      </c>
      <c r="I434" s="33">
        <v>413</v>
      </c>
      <c r="J434" s="33"/>
      <c r="K434" s="33">
        <f>SUM(I434+J434)</f>
        <v>413</v>
      </c>
      <c r="L434" s="33"/>
      <c r="M434" s="45">
        <v>413</v>
      </c>
      <c r="N434" s="45"/>
      <c r="O434" s="45"/>
      <c r="P434" s="45"/>
      <c r="Q434" s="45"/>
      <c r="R434" s="45"/>
      <c r="S434" s="45"/>
      <c r="T434" s="45"/>
      <c r="U434" s="45"/>
      <c r="V434" s="45"/>
      <c r="W434" s="61"/>
      <c r="X434" s="45">
        <f>SUM(M434:W434)</f>
        <v>413</v>
      </c>
      <c r="Y434" s="3">
        <v>436</v>
      </c>
      <c r="Z434" s="147"/>
      <c r="AA434" s="3">
        <f>SUM(Y434:Z434)</f>
        <v>436</v>
      </c>
      <c r="AB434" s="184">
        <v>385</v>
      </c>
      <c r="AC434" s="184" t="s">
        <v>694</v>
      </c>
      <c r="AD434" s="184"/>
      <c r="AE434" s="184"/>
      <c r="AF434" s="184"/>
      <c r="AG434" s="184"/>
      <c r="AH434" s="184"/>
      <c r="AI434" s="184"/>
      <c r="AJ434" s="184" t="s">
        <v>694</v>
      </c>
      <c r="AK434" s="184">
        <v>9</v>
      </c>
      <c r="AL434" s="184"/>
      <c r="AM434" s="184">
        <v>50</v>
      </c>
      <c r="AN434" s="184" t="s">
        <v>694</v>
      </c>
      <c r="AO434" s="184"/>
      <c r="AP434" s="184"/>
      <c r="AQ434" s="184"/>
      <c r="AR434" s="184"/>
      <c r="AS434" s="184" t="s">
        <v>694</v>
      </c>
      <c r="AT434" s="184"/>
      <c r="AU434" s="3">
        <f>SUM(AB434:AT434)</f>
        <v>444</v>
      </c>
      <c r="AV434" s="184">
        <f>SUM(AB434:AJ434)</f>
        <v>385</v>
      </c>
      <c r="AW434" s="184">
        <f>SUM(AK434:AL434)</f>
        <v>9</v>
      </c>
      <c r="AX434" s="184">
        <f>SUM(AM434:AT434)</f>
        <v>50</v>
      </c>
      <c r="AY434" s="3">
        <f>SUM(AV434:AX434)</f>
        <v>444</v>
      </c>
      <c r="AZ434" s="3"/>
      <c r="BA434" s="2">
        <f>AV434</f>
        <v>385</v>
      </c>
      <c r="BB434" s="2">
        <f>AW434</f>
        <v>9</v>
      </c>
      <c r="BC434" s="2">
        <f>AX434</f>
        <v>50</v>
      </c>
      <c r="BD434" s="3">
        <f>AY434</f>
        <v>444</v>
      </c>
      <c r="BE434" s="3">
        <f>EK434</f>
        <v>28.660899103020011</v>
      </c>
      <c r="BF434" s="3">
        <f>BA434/CV434*1000</f>
        <v>20.434159545671676</v>
      </c>
      <c r="BG434" s="2">
        <f>BB434/CV434*1000</f>
        <v>0.47768165171700017</v>
      </c>
      <c r="BH434" s="2">
        <f>BC434/CV434*1000</f>
        <v>2.6537869539833343</v>
      </c>
      <c r="BI434" s="3">
        <f>BD434/CV434*1000</f>
        <v>23.565628151372007</v>
      </c>
      <c r="BJ434" s="3"/>
      <c r="BK434" s="21">
        <v>18928</v>
      </c>
      <c r="BL434" s="3">
        <v>18448</v>
      </c>
      <c r="BM434" s="2">
        <v>480</v>
      </c>
      <c r="BN434" s="2">
        <v>480</v>
      </c>
      <c r="BO434" s="45"/>
      <c r="BP434" s="2">
        <f>BN434+BO434</f>
        <v>480</v>
      </c>
      <c r="BQ434" s="2">
        <f>BM434/BL434*1000</f>
        <v>26.019080659150042</v>
      </c>
      <c r="BR434" s="2">
        <f>BP434/BL434*1000</f>
        <v>26.019080659150042</v>
      </c>
      <c r="BS434" s="2"/>
      <c r="BT434" s="7">
        <v>19009</v>
      </c>
      <c r="BU434" s="3">
        <v>18574</v>
      </c>
      <c r="BV434" s="2">
        <f>BT434-BU434</f>
        <v>435</v>
      </c>
      <c r="BW434" s="2">
        <v>435</v>
      </c>
      <c r="BX434" s="61"/>
      <c r="BY434" s="2">
        <f>BW434+BX434</f>
        <v>435</v>
      </c>
      <c r="BZ434" s="2">
        <f>BV434/BU434*1000</f>
        <v>23.41983417680629</v>
      </c>
      <c r="CA434" s="2">
        <f>BY434/BU434*1000</f>
        <v>23.41983417680629</v>
      </c>
      <c r="CB434" s="2"/>
      <c r="CC434" s="105">
        <v>18868</v>
      </c>
      <c r="CD434" s="3">
        <v>18590</v>
      </c>
      <c r="CE434" s="2">
        <f>CC434-CD434</f>
        <v>278</v>
      </c>
      <c r="CF434" s="2">
        <v>278</v>
      </c>
      <c r="CG434" s="61"/>
      <c r="CH434" s="2">
        <f>CF434+CG434</f>
        <v>278</v>
      </c>
      <c r="CI434" s="2">
        <f>CE434/CD434*1000</f>
        <v>14.954276492738032</v>
      </c>
      <c r="CJ434" s="2">
        <f>CH434/CD434*1000</f>
        <v>14.954276492738032</v>
      </c>
      <c r="CK434" s="2"/>
      <c r="CL434" s="105">
        <v>19012</v>
      </c>
      <c r="CM434" s="3">
        <v>18668</v>
      </c>
      <c r="CN434" s="2">
        <f>CL434-CM434</f>
        <v>344</v>
      </c>
      <c r="CO434" s="2">
        <f>CN434</f>
        <v>344</v>
      </c>
      <c r="CP434" s="61"/>
      <c r="CQ434" s="2">
        <f>CO434+CP434</f>
        <v>344</v>
      </c>
      <c r="CR434" s="2">
        <f>CN434/CM434*1000</f>
        <v>18.427255196057423</v>
      </c>
      <c r="CS434" s="2">
        <f>CQ434/CM434*1000</f>
        <v>18.427255196057423</v>
      </c>
      <c r="CT434" s="2"/>
      <c r="CU434" s="132">
        <v>19381</v>
      </c>
      <c r="CV434" s="3">
        <v>18841</v>
      </c>
      <c r="CW434" s="2">
        <f>CU434-CV434</f>
        <v>540</v>
      </c>
      <c r="CX434" s="2">
        <f>CW434</f>
        <v>540</v>
      </c>
      <c r="CY434" s="61"/>
      <c r="CZ434" s="2">
        <f>CX434+CY434</f>
        <v>540</v>
      </c>
      <c r="DA434" s="2">
        <f>CW434/CV434*1000</f>
        <v>28.660899103020011</v>
      </c>
      <c r="DB434" s="2">
        <f>CZ434/CV434*1000</f>
        <v>28.660899103020011</v>
      </c>
      <c r="DC434" s="2"/>
      <c r="DD434" s="132">
        <v>19399</v>
      </c>
      <c r="DE434" s="3">
        <v>18964</v>
      </c>
      <c r="DF434" s="2">
        <f>DD434-DE434</f>
        <v>435</v>
      </c>
      <c r="DG434" s="2">
        <f>DF434</f>
        <v>435</v>
      </c>
      <c r="DH434" s="61"/>
      <c r="DI434" s="2">
        <f>DG434+DH434</f>
        <v>435</v>
      </c>
      <c r="DJ434" s="2">
        <f>DF434/DE434*1000</f>
        <v>22.938198692259018</v>
      </c>
      <c r="DK434" s="2">
        <f>DI434/DE434*1000</f>
        <v>22.938198692259018</v>
      </c>
      <c r="DL434" s="2"/>
      <c r="DM434" s="132">
        <v>19353</v>
      </c>
      <c r="DN434" s="2">
        <v>18979</v>
      </c>
      <c r="DO434" s="3">
        <f>DM434-DN434</f>
        <v>374</v>
      </c>
      <c r="DP434" s="3">
        <f>DO434/DN434*1000</f>
        <v>19.70599083197218</v>
      </c>
      <c r="DQ434" s="2"/>
      <c r="DR434" s="132">
        <v>19441</v>
      </c>
      <c r="DS434" s="2">
        <v>18996</v>
      </c>
      <c r="DT434" s="3">
        <f>DR434-DS434</f>
        <v>445</v>
      </c>
      <c r="DU434" s="3">
        <f>DT434/DS434*1000</f>
        <v>23.42598441777216</v>
      </c>
      <c r="DV434" s="2"/>
      <c r="DW434" s="2"/>
      <c r="DX434" s="77">
        <f>BP434</f>
        <v>480</v>
      </c>
      <c r="DY434" s="83">
        <f>BY434</f>
        <v>435</v>
      </c>
      <c r="DZ434" s="83">
        <f>CH434</f>
        <v>278</v>
      </c>
      <c r="EA434" s="81">
        <f>CQ434</f>
        <v>344</v>
      </c>
      <c r="EB434" s="81">
        <f>CZ434</f>
        <v>540</v>
      </c>
      <c r="EC434" s="81">
        <f>DI434</f>
        <v>435</v>
      </c>
      <c r="ED434" s="81">
        <f>DO434</f>
        <v>374</v>
      </c>
      <c r="EE434" s="81">
        <f>DT434</f>
        <v>445</v>
      </c>
      <c r="EF434" s="2"/>
      <c r="EG434" s="77">
        <f>DX434/BL434*1000</f>
        <v>26.019080659150042</v>
      </c>
      <c r="EH434" s="83">
        <f>DY434/BU434*1000</f>
        <v>23.41983417680629</v>
      </c>
      <c r="EI434" s="83">
        <f>DZ434/CD434*1000</f>
        <v>14.954276492738032</v>
      </c>
      <c r="EJ434" s="81">
        <f>EA434/CM434*1000</f>
        <v>18.427255196057423</v>
      </c>
      <c r="EK434" s="81">
        <f>EB434/CV434*1000</f>
        <v>28.660899103020011</v>
      </c>
      <c r="EL434" s="81">
        <f>EC434/DN434*1000</f>
        <v>22.920069550555876</v>
      </c>
      <c r="EM434" s="81">
        <f>ED434/DN434*1000</f>
        <v>19.70599083197218</v>
      </c>
      <c r="EN434" s="81">
        <f>EE434/DS434*1000</f>
        <v>23.42598441777216</v>
      </c>
      <c r="EO434" s="2"/>
      <c r="EP434" s="83">
        <f>DY434-DX434</f>
        <v>-45</v>
      </c>
      <c r="EQ434" s="83">
        <f>DZ434-DY434</f>
        <v>-157</v>
      </c>
      <c r="ER434" s="83">
        <f>EA434-DZ434</f>
        <v>66</v>
      </c>
      <c r="ES434" s="83">
        <f>EB434-EA434</f>
        <v>196</v>
      </c>
      <c r="ET434" s="83">
        <f>EC434-EB434</f>
        <v>-105</v>
      </c>
      <c r="EU434" s="83">
        <f>ED434-EC434</f>
        <v>-61</v>
      </c>
      <c r="EV434" s="83">
        <f>EE434-ED434</f>
        <v>71</v>
      </c>
      <c r="EW434" s="2">
        <f>EU434+EV434</f>
        <v>10</v>
      </c>
      <c r="EX434" s="2">
        <f>SUM(ES434:EV434)</f>
        <v>101</v>
      </c>
      <c r="EY434" s="54"/>
      <c r="EZ434" s="77">
        <f>BR434</f>
        <v>26.019080659150042</v>
      </c>
      <c r="FA434" s="83">
        <f>CA434</f>
        <v>23.41983417680629</v>
      </c>
      <c r="FB434" s="83">
        <f>CJ434</f>
        <v>14.954276492738032</v>
      </c>
      <c r="FC434" s="81">
        <f>CS434</f>
        <v>18.427255196057423</v>
      </c>
      <c r="FD434" s="83">
        <f>DB434</f>
        <v>28.660899103020011</v>
      </c>
      <c r="FE434" s="83">
        <f>DP434</f>
        <v>19.70599083197218</v>
      </c>
      <c r="FF434" s="83">
        <f>DP434</f>
        <v>19.70599083197218</v>
      </c>
      <c r="FG434" s="83">
        <f>DU434</f>
        <v>23.42598441777216</v>
      </c>
      <c r="FH434" s="2">
        <f>EW434/DE434*1000</f>
        <v>0.52731491246572448</v>
      </c>
      <c r="FI434" s="2">
        <f>EX434/CM434*1000</f>
        <v>5.4103278337261624</v>
      </c>
      <c r="FJ434" s="2"/>
      <c r="FK434" s="3">
        <f>EE434</f>
        <v>445</v>
      </c>
    </row>
    <row r="435" spans="1:167" ht="12" customHeight="1" x14ac:dyDescent="0.25">
      <c r="A435" s="2">
        <v>1</v>
      </c>
      <c r="B435" s="10" t="s">
        <v>145</v>
      </c>
      <c r="C435" s="197">
        <v>13035</v>
      </c>
      <c r="D435" s="10"/>
      <c r="E435" s="2" t="s">
        <v>611</v>
      </c>
      <c r="F435" s="33"/>
      <c r="G435" s="33" t="s">
        <v>176</v>
      </c>
      <c r="H435" s="33" t="s">
        <v>176</v>
      </c>
      <c r="I435" s="33">
        <v>500</v>
      </c>
      <c r="J435" s="33"/>
      <c r="K435" s="33">
        <f>SUM(I435+J435)</f>
        <v>500</v>
      </c>
      <c r="L435" s="33"/>
      <c r="M435" s="45"/>
      <c r="N435" s="45">
        <v>500</v>
      </c>
      <c r="O435" s="45"/>
      <c r="P435" s="45"/>
      <c r="Q435" s="45"/>
      <c r="R435" s="45"/>
      <c r="S435" s="45"/>
      <c r="T435" s="45"/>
      <c r="U435" s="45"/>
      <c r="V435" s="45"/>
      <c r="W435" s="61"/>
      <c r="X435" s="45">
        <f>SUM(M435:W435)</f>
        <v>500</v>
      </c>
      <c r="Y435" s="3">
        <v>258</v>
      </c>
      <c r="Z435" s="147"/>
      <c r="AA435" s="3">
        <f>SUM(Y435:Z435)</f>
        <v>258</v>
      </c>
      <c r="AB435" s="184" t="s">
        <v>694</v>
      </c>
      <c r="AC435" s="184">
        <v>500</v>
      </c>
      <c r="AD435" s="184"/>
      <c r="AE435" s="184"/>
      <c r="AF435" s="184"/>
      <c r="AG435" s="184"/>
      <c r="AH435" s="184"/>
      <c r="AI435" s="184"/>
      <c r="AJ435" s="184" t="s">
        <v>694</v>
      </c>
      <c r="AK435" s="184">
        <v>8</v>
      </c>
      <c r="AL435" s="184"/>
      <c r="AM435" s="184" t="s">
        <v>694</v>
      </c>
      <c r="AN435" s="184" t="s">
        <v>694</v>
      </c>
      <c r="AO435" s="184"/>
      <c r="AP435" s="184"/>
      <c r="AQ435" s="184"/>
      <c r="AR435" s="184"/>
      <c r="AS435" s="184" t="s">
        <v>694</v>
      </c>
      <c r="AT435" s="184"/>
      <c r="AU435" s="3">
        <f>SUM(AB435:AT435)</f>
        <v>508</v>
      </c>
      <c r="AV435" s="184">
        <f>SUM(AB435:AJ435)</f>
        <v>500</v>
      </c>
      <c r="AW435" s="184">
        <f>SUM(AK435:AL435)</f>
        <v>8</v>
      </c>
      <c r="AX435" s="184">
        <f>SUM(AM435:AT435)</f>
        <v>0</v>
      </c>
      <c r="AY435" s="3">
        <f>SUM(AV435:AX435)</f>
        <v>508</v>
      </c>
      <c r="AZ435" s="3"/>
      <c r="BA435" s="2">
        <f>AV435</f>
        <v>500</v>
      </c>
      <c r="BB435" s="2">
        <f>AW435</f>
        <v>8</v>
      </c>
      <c r="BC435" s="2">
        <f>AX435</f>
        <v>0</v>
      </c>
      <c r="BD435" s="3">
        <f>AY435</f>
        <v>508</v>
      </c>
      <c r="BE435" s="3">
        <f>EK435</f>
        <v>34.916106242782419</v>
      </c>
      <c r="BF435" s="3">
        <f>BA435/CV435*1000</f>
        <v>33.965083893757217</v>
      </c>
      <c r="BG435" s="2">
        <f>BB435/CV435*1000</f>
        <v>0.54344134230011554</v>
      </c>
      <c r="BH435" s="2">
        <f>BC435/CV435*1000</f>
        <v>0</v>
      </c>
      <c r="BI435" s="3">
        <f>BD435/CV435*1000</f>
        <v>34.508525236057331</v>
      </c>
      <c r="BJ435" s="3"/>
      <c r="BK435" s="21">
        <v>14532</v>
      </c>
      <c r="BL435" s="3">
        <v>14515</v>
      </c>
      <c r="BM435" s="2">
        <v>17</v>
      </c>
      <c r="BN435" s="2">
        <v>17</v>
      </c>
      <c r="BO435" s="21">
        <v>400</v>
      </c>
      <c r="BP435" s="2">
        <f>BN435+BO435</f>
        <v>417</v>
      </c>
      <c r="BQ435" s="2">
        <f>BM435/BL435*1000</f>
        <v>1.1712022046159145</v>
      </c>
      <c r="BR435" s="2">
        <f>BP435/BL435*1000</f>
        <v>28.728901136755081</v>
      </c>
      <c r="BS435" s="2"/>
      <c r="BT435" s="7">
        <v>14565</v>
      </c>
      <c r="BU435" s="3">
        <v>14544</v>
      </c>
      <c r="BV435" s="2">
        <f>BT435-BU435</f>
        <v>21</v>
      </c>
      <c r="BW435" s="2">
        <v>21</v>
      </c>
      <c r="BX435" s="62">
        <v>400</v>
      </c>
      <c r="BY435" s="2">
        <f>BW435+BX435</f>
        <v>421</v>
      </c>
      <c r="BZ435" s="2">
        <f>BV435/BU435*1000</f>
        <v>1.4438943894389438</v>
      </c>
      <c r="CA435" s="2">
        <f>BY435/BU435*1000</f>
        <v>28.946644664466447</v>
      </c>
      <c r="CB435" s="2"/>
      <c r="CC435" s="105">
        <v>14662</v>
      </c>
      <c r="CD435" s="3">
        <v>14645</v>
      </c>
      <c r="CE435" s="2">
        <f>CC435-CD435</f>
        <v>17</v>
      </c>
      <c r="CF435" s="2">
        <v>17</v>
      </c>
      <c r="CG435" s="62">
        <v>400</v>
      </c>
      <c r="CH435" s="2">
        <f>CF435+CG435</f>
        <v>417</v>
      </c>
      <c r="CI435" s="2">
        <f>CE435/CD435*1000</f>
        <v>1.1608057357459884</v>
      </c>
      <c r="CJ435" s="2">
        <f>CH435/CD435*1000</f>
        <v>28.473881870945714</v>
      </c>
      <c r="CK435" s="2"/>
      <c r="CL435" s="105">
        <v>14716</v>
      </c>
      <c r="CM435" s="3">
        <v>14706</v>
      </c>
      <c r="CN435" s="2">
        <f>CL435-CM435</f>
        <v>10</v>
      </c>
      <c r="CO435" s="2">
        <f>CN435</f>
        <v>10</v>
      </c>
      <c r="CP435" s="62">
        <v>400</v>
      </c>
      <c r="CQ435" s="2">
        <f>CO435+CP435</f>
        <v>410</v>
      </c>
      <c r="CR435" s="2">
        <f>CN435/CM435*1000</f>
        <v>0.67999456004351966</v>
      </c>
      <c r="CS435" s="2">
        <f>CQ435/CM435*1000</f>
        <v>27.879776961784305</v>
      </c>
      <c r="CT435" s="2"/>
      <c r="CU435" s="132">
        <v>15235</v>
      </c>
      <c r="CV435" s="3">
        <v>14721</v>
      </c>
      <c r="CW435" s="2">
        <f>CU435-CV435</f>
        <v>514</v>
      </c>
      <c r="CX435" s="2">
        <f>CW435</f>
        <v>514</v>
      </c>
      <c r="CY435" s="62"/>
      <c r="CZ435" s="2">
        <f>CX435+CY435</f>
        <v>514</v>
      </c>
      <c r="DA435" s="2">
        <f>CW435/CV435*1000</f>
        <v>34.916106242782419</v>
      </c>
      <c r="DB435" s="2">
        <f>CZ435/CV435*1000</f>
        <v>34.916106242782419</v>
      </c>
      <c r="DC435" s="2"/>
      <c r="DD435" s="132">
        <v>14830</v>
      </c>
      <c r="DE435" s="3">
        <v>14808</v>
      </c>
      <c r="DF435" s="2">
        <f>DD435-DE435</f>
        <v>22</v>
      </c>
      <c r="DG435" s="2">
        <f>DF435</f>
        <v>22</v>
      </c>
      <c r="DH435" s="62"/>
      <c r="DI435" s="2">
        <f>DG435+DH435</f>
        <v>22</v>
      </c>
      <c r="DJ435" s="2">
        <f>DF435/DE435*1000</f>
        <v>1.4856834143706106</v>
      </c>
      <c r="DK435" s="2">
        <f>DI435/DE435*1000</f>
        <v>1.4856834143706106</v>
      </c>
      <c r="DL435" s="2"/>
      <c r="DM435" s="132">
        <v>14858</v>
      </c>
      <c r="DN435" s="2">
        <v>14855</v>
      </c>
      <c r="DO435" s="3">
        <f>DM435-DN435</f>
        <v>3</v>
      </c>
      <c r="DP435" s="3">
        <f>DO435/DN435*1000</f>
        <v>0.20195220464490068</v>
      </c>
      <c r="DQ435" s="2"/>
      <c r="DR435" s="132">
        <v>14986</v>
      </c>
      <c r="DS435" s="2">
        <v>14977</v>
      </c>
      <c r="DT435" s="3">
        <f>DR435-DS435</f>
        <v>9</v>
      </c>
      <c r="DU435" s="3">
        <f>DT435/DS435*1000</f>
        <v>0.60092141283301059</v>
      </c>
      <c r="DV435" s="2"/>
      <c r="DW435" s="2"/>
      <c r="DX435" s="77">
        <f>BP435</f>
        <v>417</v>
      </c>
      <c r="DY435" s="83">
        <f>BY435</f>
        <v>421</v>
      </c>
      <c r="DZ435" s="83">
        <f>CH435</f>
        <v>417</v>
      </c>
      <c r="EA435" s="81">
        <f>CQ435</f>
        <v>410</v>
      </c>
      <c r="EB435" s="81">
        <f>CZ435</f>
        <v>514</v>
      </c>
      <c r="EC435" s="81">
        <f>DI435</f>
        <v>22</v>
      </c>
      <c r="ED435" s="81">
        <f>DO435</f>
        <v>3</v>
      </c>
      <c r="EE435" s="81">
        <f>DT435</f>
        <v>9</v>
      </c>
      <c r="EF435" s="2"/>
      <c r="EG435" s="77">
        <f>DX435/BL435*1000</f>
        <v>28.728901136755081</v>
      </c>
      <c r="EH435" s="83">
        <f>DY435/BU435*1000</f>
        <v>28.946644664466447</v>
      </c>
      <c r="EI435" s="83">
        <f>DZ435/CD435*1000</f>
        <v>28.473881870945714</v>
      </c>
      <c r="EJ435" s="81">
        <f>EA435/CM435*1000</f>
        <v>27.879776961784305</v>
      </c>
      <c r="EK435" s="81">
        <f>EB435/CV435*1000</f>
        <v>34.916106242782419</v>
      </c>
      <c r="EL435" s="81">
        <f>EC435/DN435*1000</f>
        <v>1.4809828340626052</v>
      </c>
      <c r="EM435" s="81">
        <f>ED435/DN435*1000</f>
        <v>0.20195220464490068</v>
      </c>
      <c r="EN435" s="81">
        <f>EE435/DS435*1000</f>
        <v>0.60092141283301059</v>
      </c>
      <c r="EO435" s="2"/>
      <c r="EP435" s="83">
        <f>DY435-DX435</f>
        <v>4</v>
      </c>
      <c r="EQ435" s="83">
        <f>DZ435-DY435</f>
        <v>-4</v>
      </c>
      <c r="ER435" s="83">
        <f>EA435-DZ435</f>
        <v>-7</v>
      </c>
      <c r="ES435" s="83">
        <f>EB435-EA435</f>
        <v>104</v>
      </c>
      <c r="ET435" s="83">
        <f>EC435-EB435</f>
        <v>-492</v>
      </c>
      <c r="EU435" s="83">
        <f>ED435-EC435</f>
        <v>-19</v>
      </c>
      <c r="EV435" s="83">
        <f>EE435-ED435</f>
        <v>6</v>
      </c>
      <c r="EW435" s="2">
        <f>EU435+EV435</f>
        <v>-13</v>
      </c>
      <c r="EX435" s="2">
        <f>SUM(ES435:EV435)</f>
        <v>-401</v>
      </c>
      <c r="EY435" s="54"/>
      <c r="EZ435" s="77">
        <f>BR435</f>
        <v>28.728901136755081</v>
      </c>
      <c r="FA435" s="83">
        <f>CA435</f>
        <v>28.946644664466447</v>
      </c>
      <c r="FB435" s="83">
        <f>CJ435</f>
        <v>28.473881870945714</v>
      </c>
      <c r="FC435" s="81">
        <f>CS435</f>
        <v>27.879776961784305</v>
      </c>
      <c r="FD435" s="83">
        <f>DB435</f>
        <v>34.916106242782419</v>
      </c>
      <c r="FE435" s="83">
        <f>DP435</f>
        <v>0.20195220464490068</v>
      </c>
      <c r="FF435" s="83">
        <f>DP435</f>
        <v>0.20195220464490068</v>
      </c>
      <c r="FG435" s="83">
        <f>DU435</f>
        <v>0.60092141283301059</v>
      </c>
      <c r="FH435" s="2">
        <f>EW435/DE435*1000</f>
        <v>-0.87790383576445163</v>
      </c>
      <c r="FI435" s="2">
        <f>EX435/CM435*1000</f>
        <v>-27.267781857745138</v>
      </c>
      <c r="FJ435" s="2"/>
      <c r="FK435" s="3">
        <f>EE435</f>
        <v>9</v>
      </c>
    </row>
    <row r="436" spans="1:167" ht="12" customHeight="1" x14ac:dyDescent="0.25">
      <c r="A436" s="2">
        <v>3</v>
      </c>
      <c r="B436" s="10" t="s">
        <v>148</v>
      </c>
      <c r="C436" s="197">
        <v>25123</v>
      </c>
      <c r="D436" s="10"/>
      <c r="E436" s="2" t="s">
        <v>612</v>
      </c>
      <c r="F436" s="33"/>
      <c r="G436" s="33"/>
      <c r="H436" s="33"/>
      <c r="I436" s="33"/>
      <c r="J436" s="33"/>
      <c r="K436" s="33"/>
      <c r="L436" s="33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61"/>
      <c r="X436" s="45"/>
      <c r="Y436" s="3">
        <v>11</v>
      </c>
      <c r="Z436" s="147">
        <v>5</v>
      </c>
      <c r="AA436" s="3">
        <f>SUM(Y436:Z436)</f>
        <v>16</v>
      </c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188">
        <f>AV436</f>
        <v>0</v>
      </c>
      <c r="BB436" s="2">
        <f>AW436</f>
        <v>0</v>
      </c>
      <c r="BC436" s="2">
        <f>AX436</f>
        <v>0</v>
      </c>
      <c r="BD436" s="147">
        <f>AY436</f>
        <v>0</v>
      </c>
      <c r="BE436" s="3">
        <f>EK436</f>
        <v>2.1994134897360706</v>
      </c>
      <c r="BF436" s="188">
        <f>BA436/CV436*1000</f>
        <v>0</v>
      </c>
      <c r="BG436" s="2">
        <f>BB436/CV436*1000</f>
        <v>0</v>
      </c>
      <c r="BH436" s="2">
        <f>BC436/CV436*1000</f>
        <v>0</v>
      </c>
      <c r="BI436" s="147">
        <f>BD436/CV436*1000</f>
        <v>0</v>
      </c>
      <c r="BJ436" s="3"/>
      <c r="BK436" s="21">
        <v>10560</v>
      </c>
      <c r="BL436" s="3">
        <v>10554</v>
      </c>
      <c r="BM436" s="2">
        <v>6</v>
      </c>
      <c r="BN436" s="2">
        <v>6</v>
      </c>
      <c r="BO436" s="45"/>
      <c r="BP436" s="2">
        <f>BN436+BO436</f>
        <v>6</v>
      </c>
      <c r="BQ436" s="2">
        <f>BM436/BL436*1000</f>
        <v>0.5685048322910744</v>
      </c>
      <c r="BR436" s="2">
        <f>BP436/BL436*1000</f>
        <v>0.5685048322910744</v>
      </c>
      <c r="BS436" s="2"/>
      <c r="BT436" s="7">
        <v>10668</v>
      </c>
      <c r="BU436" s="3">
        <v>10648</v>
      </c>
      <c r="BV436" s="2">
        <f>BT436-BU436</f>
        <v>20</v>
      </c>
      <c r="BW436" s="2">
        <v>20</v>
      </c>
      <c r="BX436" s="61"/>
      <c r="BY436" s="2">
        <f>BW436+BX436</f>
        <v>20</v>
      </c>
      <c r="BZ436" s="2">
        <f>BV436/BU436*1000</f>
        <v>1.8782870022539444</v>
      </c>
      <c r="CA436" s="2">
        <f>BY436/BU436*1000</f>
        <v>1.8782870022539444</v>
      </c>
      <c r="CB436" s="2"/>
      <c r="CC436" s="105">
        <v>10804</v>
      </c>
      <c r="CD436" s="3">
        <v>10794</v>
      </c>
      <c r="CE436" s="2">
        <f>CC436-CD436</f>
        <v>10</v>
      </c>
      <c r="CF436" s="2">
        <v>10</v>
      </c>
      <c r="CG436" s="61"/>
      <c r="CH436" s="2">
        <f>CF436+CG436</f>
        <v>10</v>
      </c>
      <c r="CI436" s="2">
        <f>CE436/CD436*1000</f>
        <v>0.92644061515656839</v>
      </c>
      <c r="CJ436" s="2">
        <f>CH436/CD436*1000</f>
        <v>0.92644061515656839</v>
      </c>
      <c r="CK436" s="2"/>
      <c r="CL436" s="105">
        <v>10902</v>
      </c>
      <c r="CM436" s="3">
        <v>10900</v>
      </c>
      <c r="CN436" s="2">
        <f>CL436-CM436</f>
        <v>2</v>
      </c>
      <c r="CO436" s="2">
        <f>CN436</f>
        <v>2</v>
      </c>
      <c r="CP436" s="61"/>
      <c r="CQ436" s="2">
        <f>CO436+CP436</f>
        <v>2</v>
      </c>
      <c r="CR436" s="2">
        <f>CN436/CM436*1000</f>
        <v>0.1834862385321101</v>
      </c>
      <c r="CS436" s="2">
        <f>CQ436/CM436*1000</f>
        <v>0.1834862385321101</v>
      </c>
      <c r="CT436" s="2"/>
      <c r="CU436" s="132">
        <v>10936</v>
      </c>
      <c r="CV436" s="3">
        <v>10912</v>
      </c>
      <c r="CW436" s="2">
        <f>CU436-CV436</f>
        <v>24</v>
      </c>
      <c r="CX436" s="2">
        <f>CW436</f>
        <v>24</v>
      </c>
      <c r="CY436" s="61"/>
      <c r="CZ436" s="2">
        <f>CX436+CY436</f>
        <v>24</v>
      </c>
      <c r="DA436" s="2">
        <f>CW436/CV436*1000</f>
        <v>2.1994134897360706</v>
      </c>
      <c r="DB436" s="2">
        <f>CZ436/CV436*1000</f>
        <v>2.1994134897360706</v>
      </c>
      <c r="DC436" s="2"/>
      <c r="DD436" s="132">
        <v>10960</v>
      </c>
      <c r="DE436" s="3">
        <v>10960</v>
      </c>
      <c r="DF436" s="2">
        <f>DD436-DE436</f>
        <v>0</v>
      </c>
      <c r="DG436" s="2">
        <f>DF436</f>
        <v>0</v>
      </c>
      <c r="DH436" s="61"/>
      <c r="DI436" s="2">
        <f>DG436+DH436</f>
        <v>0</v>
      </c>
      <c r="DJ436" s="2">
        <f>DF436/DE436*1000</f>
        <v>0</v>
      </c>
      <c r="DK436" s="2">
        <f>DI436/DE436*1000</f>
        <v>0</v>
      </c>
      <c r="DL436" s="2"/>
      <c r="DM436" s="132">
        <v>10999</v>
      </c>
      <c r="DN436" s="2">
        <v>11004</v>
      </c>
      <c r="DO436" s="3">
        <f>DM436-DN436</f>
        <v>-5</v>
      </c>
      <c r="DP436" s="3">
        <f>DO436/DN436*1000</f>
        <v>-0.45438022537259176</v>
      </c>
      <c r="DQ436" s="2"/>
      <c r="DR436" s="132">
        <v>10974</v>
      </c>
      <c r="DS436" s="2">
        <v>10975</v>
      </c>
      <c r="DT436" s="3">
        <f>DR436-DS436</f>
        <v>-1</v>
      </c>
      <c r="DU436" s="3">
        <f>DT436/DS436*1000</f>
        <v>-9.1116173120728935E-2</v>
      </c>
      <c r="DV436" s="2"/>
      <c r="DW436" s="2"/>
      <c r="DX436" s="77">
        <f>BP436</f>
        <v>6</v>
      </c>
      <c r="DY436" s="83">
        <f>BY436</f>
        <v>20</v>
      </c>
      <c r="DZ436" s="83">
        <f>CH436</f>
        <v>10</v>
      </c>
      <c r="EA436" s="81">
        <f>CQ436</f>
        <v>2</v>
      </c>
      <c r="EB436" s="81">
        <f>CZ436</f>
        <v>24</v>
      </c>
      <c r="EC436" s="81">
        <f>DI436</f>
        <v>0</v>
      </c>
      <c r="ED436" s="81">
        <f>DO436</f>
        <v>-5</v>
      </c>
      <c r="EE436" s="81">
        <f>DT436</f>
        <v>-1</v>
      </c>
      <c r="EF436" s="2"/>
      <c r="EG436" s="77">
        <f>DX436/BL436*1000</f>
        <v>0.5685048322910744</v>
      </c>
      <c r="EH436" s="83">
        <f>DY436/BU436*1000</f>
        <v>1.8782870022539444</v>
      </c>
      <c r="EI436" s="83">
        <f>DZ436/CD436*1000</f>
        <v>0.92644061515656839</v>
      </c>
      <c r="EJ436" s="81">
        <f>EA436/CM436*1000</f>
        <v>0.1834862385321101</v>
      </c>
      <c r="EK436" s="81">
        <f>EB436/CV436*1000</f>
        <v>2.1994134897360706</v>
      </c>
      <c r="EL436" s="81">
        <f>EC436/DN436*1000</f>
        <v>0</v>
      </c>
      <c r="EM436" s="81">
        <f>ED436/DN436*1000</f>
        <v>-0.45438022537259176</v>
      </c>
      <c r="EN436" s="81">
        <f>EE436/DS436*1000</f>
        <v>-9.1116173120728935E-2</v>
      </c>
      <c r="EO436" s="2"/>
      <c r="EP436" s="83">
        <f>DY436-DX436</f>
        <v>14</v>
      </c>
      <c r="EQ436" s="83">
        <f>DZ436-DY436</f>
        <v>-10</v>
      </c>
      <c r="ER436" s="83">
        <f>EA436-DZ436</f>
        <v>-8</v>
      </c>
      <c r="ES436" s="83">
        <f>EB436-EA436</f>
        <v>22</v>
      </c>
      <c r="ET436" s="83">
        <f>EC436-EB436</f>
        <v>-24</v>
      </c>
      <c r="EU436" s="83">
        <f>ED436-EC436</f>
        <v>-5</v>
      </c>
      <c r="EV436" s="83">
        <f>EE436-ED436</f>
        <v>4</v>
      </c>
      <c r="EW436" s="2">
        <f>EU436+EV436</f>
        <v>-1</v>
      </c>
      <c r="EX436" s="2">
        <f>SUM(ES436:EV436)</f>
        <v>-3</v>
      </c>
      <c r="EY436" s="54"/>
      <c r="EZ436" s="77">
        <f>BR436</f>
        <v>0.5685048322910744</v>
      </c>
      <c r="FA436" s="83">
        <f>CA436</f>
        <v>1.8782870022539444</v>
      </c>
      <c r="FB436" s="83">
        <f>CJ436</f>
        <v>0.92644061515656839</v>
      </c>
      <c r="FC436" s="81">
        <f>CS436</f>
        <v>0.1834862385321101</v>
      </c>
      <c r="FD436" s="83">
        <f>DB436</f>
        <v>2.1994134897360706</v>
      </c>
      <c r="FE436" s="83">
        <f>DP436</f>
        <v>-0.45438022537259176</v>
      </c>
      <c r="FF436" s="83">
        <f>DP436</f>
        <v>-0.45438022537259176</v>
      </c>
      <c r="FG436" s="83">
        <f>DU436</f>
        <v>-9.1116173120728935E-2</v>
      </c>
      <c r="FH436" s="2">
        <f>EW436/DE436*1000</f>
        <v>-9.1240875912408759E-2</v>
      </c>
      <c r="FI436" s="2">
        <f>EX436/CM436*1000</f>
        <v>-0.27522935779816515</v>
      </c>
      <c r="FJ436" s="2"/>
      <c r="FK436" s="3">
        <f>EE436</f>
        <v>-1</v>
      </c>
    </row>
    <row r="437" spans="1:167" ht="12" customHeight="1" x14ac:dyDescent="0.25">
      <c r="A437" s="2">
        <v>3</v>
      </c>
      <c r="B437" s="10" t="s">
        <v>152</v>
      </c>
      <c r="C437" s="197">
        <v>64063</v>
      </c>
      <c r="D437" s="10"/>
      <c r="E437" s="2" t="s">
        <v>613</v>
      </c>
      <c r="F437" s="33"/>
      <c r="G437" s="33"/>
      <c r="H437" s="33"/>
      <c r="I437" s="33"/>
      <c r="J437" s="33"/>
      <c r="K437" s="33"/>
      <c r="L437" s="33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61"/>
      <c r="X437" s="45"/>
      <c r="Y437" s="3">
        <v>5</v>
      </c>
      <c r="Z437" s="147">
        <v>4</v>
      </c>
      <c r="AA437" s="3">
        <f>SUM(Y437:Z437)</f>
        <v>9</v>
      </c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188">
        <f>AV437</f>
        <v>0</v>
      </c>
      <c r="BB437" s="2">
        <f>AW437</f>
        <v>0</v>
      </c>
      <c r="BC437" s="2">
        <f>AX437</f>
        <v>0</v>
      </c>
      <c r="BD437" s="147">
        <f>AY437</f>
        <v>0</v>
      </c>
      <c r="BE437" s="3">
        <f>EK437</f>
        <v>0.67716268833587268</v>
      </c>
      <c r="BF437" s="188">
        <f>BA437/CV437*1000</f>
        <v>0</v>
      </c>
      <c r="BG437" s="2">
        <f>BB437/CV437*1000</f>
        <v>0</v>
      </c>
      <c r="BH437" s="2">
        <f>BC437/CV437*1000</f>
        <v>0</v>
      </c>
      <c r="BI437" s="147">
        <f>BD437/CV437*1000</f>
        <v>0</v>
      </c>
      <c r="BJ437" s="3"/>
      <c r="BK437" s="21">
        <v>5717</v>
      </c>
      <c r="BL437" s="3">
        <v>5690</v>
      </c>
      <c r="BM437" s="2">
        <v>27</v>
      </c>
      <c r="BN437" s="2">
        <v>27</v>
      </c>
      <c r="BO437" s="45"/>
      <c r="BP437" s="2">
        <f>BN437+BO437</f>
        <v>27</v>
      </c>
      <c r="BQ437" s="2">
        <f>BM437/BL437*1000</f>
        <v>4.7451669595782073</v>
      </c>
      <c r="BR437" s="2">
        <f>BP437/BL437*1000</f>
        <v>4.7451669595782073</v>
      </c>
      <c r="BS437" s="2"/>
      <c r="BT437" s="7">
        <v>5747</v>
      </c>
      <c r="BU437" s="3">
        <v>5741</v>
      </c>
      <c r="BV437" s="2">
        <f>BT437-BU437</f>
        <v>6</v>
      </c>
      <c r="BW437" s="2">
        <v>6</v>
      </c>
      <c r="BX437" s="61"/>
      <c r="BY437" s="2">
        <f>BW437+BX437</f>
        <v>6</v>
      </c>
      <c r="BZ437" s="2">
        <f>BV437/BU437*1000</f>
        <v>1.0451140916216688</v>
      </c>
      <c r="CA437" s="2">
        <f>BY437/BU437*1000</f>
        <v>1.0451140916216688</v>
      </c>
      <c r="CB437" s="2"/>
      <c r="CC437" s="105">
        <v>5805</v>
      </c>
      <c r="CD437" s="3">
        <v>5801</v>
      </c>
      <c r="CE437" s="2">
        <f>CC437-CD437</f>
        <v>4</v>
      </c>
      <c r="CF437" s="2">
        <v>4</v>
      </c>
      <c r="CG437" s="61"/>
      <c r="CH437" s="2">
        <f>CF437+CG437</f>
        <v>4</v>
      </c>
      <c r="CI437" s="2">
        <f>CE437/CD437*1000</f>
        <v>0.68953628684709534</v>
      </c>
      <c r="CJ437" s="2">
        <f>CH437/CD437*1000</f>
        <v>0.68953628684709534</v>
      </c>
      <c r="CK437" s="2"/>
      <c r="CL437" s="105">
        <v>5865</v>
      </c>
      <c r="CM437" s="3">
        <v>5864</v>
      </c>
      <c r="CN437" s="2">
        <f>CL437-CM437</f>
        <v>1</v>
      </c>
      <c r="CO437" s="2">
        <f>CN437</f>
        <v>1</v>
      </c>
      <c r="CP437" s="61"/>
      <c r="CQ437" s="2">
        <f>CO437+CP437</f>
        <v>1</v>
      </c>
      <c r="CR437" s="2">
        <f>CN437/CM437*1000</f>
        <v>0.17053206002728513</v>
      </c>
      <c r="CS437" s="2">
        <f>CQ437/CM437*1000</f>
        <v>0.17053206002728513</v>
      </c>
      <c r="CT437" s="2"/>
      <c r="CU437" s="132">
        <v>5911</v>
      </c>
      <c r="CV437" s="3">
        <v>5907</v>
      </c>
      <c r="CW437" s="2">
        <f>CU437-CV437</f>
        <v>4</v>
      </c>
      <c r="CX437" s="2">
        <f>CW437</f>
        <v>4</v>
      </c>
      <c r="CY437" s="61"/>
      <c r="CZ437" s="2">
        <f>CX437+CY437</f>
        <v>4</v>
      </c>
      <c r="DA437" s="2">
        <f>CW437/CV437*1000</f>
        <v>0.67716268833587268</v>
      </c>
      <c r="DB437" s="2">
        <f>CZ437/CV437*1000</f>
        <v>0.67716268833587268</v>
      </c>
      <c r="DC437" s="2"/>
      <c r="DD437" s="132">
        <v>5915</v>
      </c>
      <c r="DE437" s="3">
        <v>5916</v>
      </c>
      <c r="DF437" s="2">
        <f>DD437-DE437</f>
        <v>-1</v>
      </c>
      <c r="DG437" s="2">
        <f>DF437</f>
        <v>-1</v>
      </c>
      <c r="DH437" s="61"/>
      <c r="DI437" s="2">
        <f>DG437+DH437</f>
        <v>-1</v>
      </c>
      <c r="DJ437" s="2">
        <f>DF437/DE437*1000</f>
        <v>-0.16903313049357674</v>
      </c>
      <c r="DK437" s="2">
        <f>DI437/DE437*1000</f>
        <v>-0.16903313049357674</v>
      </c>
      <c r="DL437" s="2"/>
      <c r="DM437" s="132">
        <v>5899</v>
      </c>
      <c r="DN437" s="2">
        <v>5907</v>
      </c>
      <c r="DO437" s="3">
        <f>DM437-DN437</f>
        <v>-8</v>
      </c>
      <c r="DP437" s="3">
        <f>DO437/DN437*1000</f>
        <v>-1.3543253766717454</v>
      </c>
      <c r="DQ437" s="2"/>
      <c r="DR437" s="132">
        <v>5900</v>
      </c>
      <c r="DS437" s="2">
        <v>5895</v>
      </c>
      <c r="DT437" s="3">
        <f>DR437-DS437</f>
        <v>5</v>
      </c>
      <c r="DU437" s="3">
        <f>DT437/DS437*1000</f>
        <v>0.8481764206955047</v>
      </c>
      <c r="DV437" s="2"/>
      <c r="DW437" s="2"/>
      <c r="DX437" s="77">
        <f>BP437</f>
        <v>27</v>
      </c>
      <c r="DY437" s="83">
        <f>BY437</f>
        <v>6</v>
      </c>
      <c r="DZ437" s="83">
        <f>CH437</f>
        <v>4</v>
      </c>
      <c r="EA437" s="81">
        <f>CQ437</f>
        <v>1</v>
      </c>
      <c r="EB437" s="81">
        <f>CZ437</f>
        <v>4</v>
      </c>
      <c r="EC437" s="81">
        <f>DI437</f>
        <v>-1</v>
      </c>
      <c r="ED437" s="81">
        <f>DO437</f>
        <v>-8</v>
      </c>
      <c r="EE437" s="81">
        <f>DT437</f>
        <v>5</v>
      </c>
      <c r="EF437" s="2"/>
      <c r="EG437" s="77">
        <f>DX437/BL437*1000</f>
        <v>4.7451669595782073</v>
      </c>
      <c r="EH437" s="83">
        <f>DY437/BU437*1000</f>
        <v>1.0451140916216688</v>
      </c>
      <c r="EI437" s="83">
        <f>DZ437/CD437*1000</f>
        <v>0.68953628684709534</v>
      </c>
      <c r="EJ437" s="81">
        <f>EA437/CM437*1000</f>
        <v>0.17053206002728513</v>
      </c>
      <c r="EK437" s="81">
        <f>EB437/CV437*1000</f>
        <v>0.67716268833587268</v>
      </c>
      <c r="EL437" s="81">
        <f>EC437/DN437*1000</f>
        <v>-0.16929067208396817</v>
      </c>
      <c r="EM437" s="81">
        <f>ED437/DN437*1000</f>
        <v>-1.3543253766717454</v>
      </c>
      <c r="EN437" s="81">
        <f>EE437/DS437*1000</f>
        <v>0.8481764206955047</v>
      </c>
      <c r="EO437" s="2"/>
      <c r="EP437" s="83">
        <f>DY437-DX437</f>
        <v>-21</v>
      </c>
      <c r="EQ437" s="83">
        <f>DZ437-DY437</f>
        <v>-2</v>
      </c>
      <c r="ER437" s="83">
        <f>EA437-DZ437</f>
        <v>-3</v>
      </c>
      <c r="ES437" s="83">
        <f>EB437-EA437</f>
        <v>3</v>
      </c>
      <c r="ET437" s="83">
        <f>EC437-EB437</f>
        <v>-5</v>
      </c>
      <c r="EU437" s="83">
        <f>ED437-EC437</f>
        <v>-7</v>
      </c>
      <c r="EV437" s="83">
        <f>EE437-ED437</f>
        <v>13</v>
      </c>
      <c r="EW437" s="2">
        <f>EU437+EV437</f>
        <v>6</v>
      </c>
      <c r="EX437" s="2">
        <f>SUM(ES437:EV437)</f>
        <v>4</v>
      </c>
      <c r="EY437" s="54"/>
      <c r="EZ437" s="77">
        <f>BR437</f>
        <v>4.7451669595782073</v>
      </c>
      <c r="FA437" s="83">
        <f>CA437</f>
        <v>1.0451140916216688</v>
      </c>
      <c r="FB437" s="83">
        <f>CJ437</f>
        <v>0.68953628684709534</v>
      </c>
      <c r="FC437" s="81">
        <f>CS437</f>
        <v>0.17053206002728513</v>
      </c>
      <c r="FD437" s="83">
        <f>DB437</f>
        <v>0.67716268833587268</v>
      </c>
      <c r="FE437" s="83">
        <f>DP437</f>
        <v>-1.3543253766717454</v>
      </c>
      <c r="FF437" s="83">
        <f>DP437</f>
        <v>-1.3543253766717454</v>
      </c>
      <c r="FG437" s="83">
        <f>DU437</f>
        <v>0.8481764206955047</v>
      </c>
      <c r="FH437" s="2">
        <f>EW437/DE437*1000</f>
        <v>1.0141987829614605</v>
      </c>
      <c r="FI437" s="2">
        <f>EX437/CM437*1000</f>
        <v>0.68212824010914053</v>
      </c>
      <c r="FJ437" s="2"/>
      <c r="FK437" s="3">
        <f>EE437</f>
        <v>5</v>
      </c>
    </row>
    <row r="438" spans="1:167" ht="12" customHeight="1" x14ac:dyDescent="0.25">
      <c r="A438" s="2">
        <v>3</v>
      </c>
      <c r="B438" s="10" t="s">
        <v>155</v>
      </c>
      <c r="C438" s="197">
        <v>83044</v>
      </c>
      <c r="D438" s="10"/>
      <c r="E438" s="192" t="s">
        <v>614</v>
      </c>
      <c r="F438" s="33"/>
      <c r="G438" s="33" t="s">
        <v>176</v>
      </c>
      <c r="H438" s="33" t="s">
        <v>176</v>
      </c>
      <c r="I438" s="33"/>
      <c r="J438" s="33">
        <v>308</v>
      </c>
      <c r="K438" s="33">
        <f>SUM(I438+J438)</f>
        <v>308</v>
      </c>
      <c r="L438" s="33"/>
      <c r="M438" s="45"/>
      <c r="N438" s="45"/>
      <c r="O438" s="45">
        <v>196</v>
      </c>
      <c r="P438" s="45"/>
      <c r="Q438" s="45"/>
      <c r="R438" s="45"/>
      <c r="S438" s="45"/>
      <c r="T438" s="45"/>
      <c r="U438" s="45"/>
      <c r="V438" s="45"/>
      <c r="W438" s="61"/>
      <c r="X438" s="45">
        <f>SUM(M438:W438)</f>
        <v>196</v>
      </c>
      <c r="Y438" s="3">
        <v>308</v>
      </c>
      <c r="Z438" s="147"/>
      <c r="AA438" s="3">
        <f>SUM(Y438:Z438)</f>
        <v>308</v>
      </c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188">
        <f>AV438</f>
        <v>0</v>
      </c>
      <c r="BB438" s="2">
        <f>AW438</f>
        <v>0</v>
      </c>
      <c r="BC438" s="2">
        <f>AX438</f>
        <v>0</v>
      </c>
      <c r="BD438" s="147">
        <f>AY438</f>
        <v>0</v>
      </c>
      <c r="BE438" s="3">
        <f>EK438</f>
        <v>189.35837245696402</v>
      </c>
      <c r="BF438" s="188">
        <f>BA438/CV438*1000</f>
        <v>0</v>
      </c>
      <c r="BG438" s="2">
        <f>BB438/CV438*1000</f>
        <v>0</v>
      </c>
      <c r="BH438" s="2">
        <f>BC438/CV438*1000</f>
        <v>0</v>
      </c>
      <c r="BI438" s="147">
        <f>BD438/CV438*1000</f>
        <v>0</v>
      </c>
      <c r="BJ438" s="3"/>
      <c r="BK438" s="21">
        <v>2836</v>
      </c>
      <c r="BL438" s="3">
        <v>2499</v>
      </c>
      <c r="BM438" s="2">
        <v>337</v>
      </c>
      <c r="BN438" s="2">
        <v>337</v>
      </c>
      <c r="BO438" s="45"/>
      <c r="BP438" s="2">
        <f>BN438+BO438</f>
        <v>337</v>
      </c>
      <c r="BQ438" s="2">
        <f>BM438/BL438*1000</f>
        <v>134.85394157663066</v>
      </c>
      <c r="BR438" s="2">
        <f>BP438/BL438*1000</f>
        <v>134.85394157663066</v>
      </c>
      <c r="BS438" s="2"/>
      <c r="BT438" s="7">
        <v>2959</v>
      </c>
      <c r="BU438" s="3">
        <v>2536</v>
      </c>
      <c r="BV438" s="2">
        <f>BT438-BU438</f>
        <v>423</v>
      </c>
      <c r="BW438" s="2">
        <v>423</v>
      </c>
      <c r="BX438" s="61"/>
      <c r="BY438" s="2">
        <f>BW438+BX438</f>
        <v>423</v>
      </c>
      <c r="BZ438" s="2">
        <f>BV438/BU438*1000</f>
        <v>166.79810725552051</v>
      </c>
      <c r="CA438" s="2">
        <f>BY438/BU438*1000</f>
        <v>166.79810725552051</v>
      </c>
      <c r="CB438" s="2"/>
      <c r="CC438" s="105">
        <v>2773</v>
      </c>
      <c r="CD438" s="3">
        <v>2525</v>
      </c>
      <c r="CE438" s="2">
        <f>CC438-CD438</f>
        <v>248</v>
      </c>
      <c r="CF438" s="2">
        <v>248</v>
      </c>
      <c r="CG438" s="61"/>
      <c r="CH438" s="2">
        <f>CF438+CG438</f>
        <v>248</v>
      </c>
      <c r="CI438" s="2">
        <f>CE438/CD438*1000</f>
        <v>98.21782178217822</v>
      </c>
      <c r="CJ438" s="2">
        <f>CH438/CD438*1000</f>
        <v>98.21782178217822</v>
      </c>
      <c r="CK438" s="2"/>
      <c r="CL438" s="105">
        <v>2784</v>
      </c>
      <c r="CM438" s="3">
        <v>2530</v>
      </c>
      <c r="CN438" s="2">
        <f>CL438-CM438</f>
        <v>254</v>
      </c>
      <c r="CO438" s="2">
        <f>CN438</f>
        <v>254</v>
      </c>
      <c r="CP438" s="61"/>
      <c r="CQ438" s="2">
        <f>CO438+CP438</f>
        <v>254</v>
      </c>
      <c r="CR438" s="2">
        <f>CN438/CM438*1000</f>
        <v>100.39525691699605</v>
      </c>
      <c r="CS438" s="2">
        <f>CQ438/CM438*1000</f>
        <v>100.39525691699605</v>
      </c>
      <c r="CT438" s="2"/>
      <c r="CU438" s="132">
        <v>3040</v>
      </c>
      <c r="CV438" s="3">
        <v>2556</v>
      </c>
      <c r="CW438" s="2">
        <f>CU438-CV438</f>
        <v>484</v>
      </c>
      <c r="CX438" s="2">
        <f>CW438</f>
        <v>484</v>
      </c>
      <c r="CY438" s="61"/>
      <c r="CZ438" s="2">
        <f>CX438+CY438</f>
        <v>484</v>
      </c>
      <c r="DA438" s="2">
        <f>CW438/CV438*1000</f>
        <v>189.35837245696402</v>
      </c>
      <c r="DB438" s="2">
        <f>CZ438/CV438*1000</f>
        <v>189.35837245696402</v>
      </c>
      <c r="DC438" s="2"/>
      <c r="DD438" s="132">
        <v>2878</v>
      </c>
      <c r="DE438" s="3">
        <v>2565</v>
      </c>
      <c r="DF438" s="2">
        <f>DD438-DE438</f>
        <v>313</v>
      </c>
      <c r="DG438" s="2">
        <f>DF438</f>
        <v>313</v>
      </c>
      <c r="DH438" s="61"/>
      <c r="DI438" s="2">
        <f>DG438+DH438</f>
        <v>313</v>
      </c>
      <c r="DJ438" s="2">
        <f>DF438/DE438*1000</f>
        <v>122.02729044834308</v>
      </c>
      <c r="DK438" s="2">
        <f>DI438/DE438*1000</f>
        <v>122.02729044834308</v>
      </c>
      <c r="DL438" s="2"/>
      <c r="DM438" s="132">
        <v>2900</v>
      </c>
      <c r="DN438" s="2">
        <v>2580</v>
      </c>
      <c r="DO438" s="3">
        <f>DM438-DN438</f>
        <v>320</v>
      </c>
      <c r="DP438" s="3">
        <f>DO438/DN438*1000</f>
        <v>124.03100775193798</v>
      </c>
      <c r="DQ438" s="2"/>
      <c r="DR438" s="132">
        <v>2887</v>
      </c>
      <c r="DS438" s="2">
        <v>2632</v>
      </c>
      <c r="DT438" s="3">
        <f>DR438-DS438</f>
        <v>255</v>
      </c>
      <c r="DU438" s="3">
        <f>DT438/DS438*1000</f>
        <v>96.884498480243167</v>
      </c>
      <c r="DV438" s="2"/>
      <c r="DW438" s="2"/>
      <c r="DX438" s="77">
        <f>BP438</f>
        <v>337</v>
      </c>
      <c r="DY438" s="83">
        <f>BY438</f>
        <v>423</v>
      </c>
      <c r="DZ438" s="83">
        <f>CH438</f>
        <v>248</v>
      </c>
      <c r="EA438" s="81">
        <f>CQ438</f>
        <v>254</v>
      </c>
      <c r="EB438" s="81">
        <f>CZ438</f>
        <v>484</v>
      </c>
      <c r="EC438" s="81">
        <f>DI438</f>
        <v>313</v>
      </c>
      <c r="ED438" s="81">
        <f>DO438</f>
        <v>320</v>
      </c>
      <c r="EE438" s="81">
        <f>DT438</f>
        <v>255</v>
      </c>
      <c r="EF438" s="2"/>
      <c r="EG438" s="77">
        <f>DX438/BL438*1000</f>
        <v>134.85394157663066</v>
      </c>
      <c r="EH438" s="83">
        <f>DY438/BU438*1000</f>
        <v>166.79810725552051</v>
      </c>
      <c r="EI438" s="83">
        <f>DZ438/CD438*1000</f>
        <v>98.21782178217822</v>
      </c>
      <c r="EJ438" s="81">
        <f>EA438/CM438*1000</f>
        <v>100.39525691699605</v>
      </c>
      <c r="EK438" s="81">
        <f>EB438/CV438*1000</f>
        <v>189.35837245696402</v>
      </c>
      <c r="EL438" s="81">
        <f>EC438/DN438*1000</f>
        <v>121.31782945736434</v>
      </c>
      <c r="EM438" s="81">
        <f>ED438/DN438*1000</f>
        <v>124.03100775193798</v>
      </c>
      <c r="EN438" s="81">
        <f>EE438/DS438*1000</f>
        <v>96.884498480243167</v>
      </c>
      <c r="EO438" s="2"/>
      <c r="EP438" s="83">
        <f>DY438-DX438</f>
        <v>86</v>
      </c>
      <c r="EQ438" s="83">
        <f>DZ438-DY438</f>
        <v>-175</v>
      </c>
      <c r="ER438" s="83">
        <f>EA438-DZ438</f>
        <v>6</v>
      </c>
      <c r="ES438" s="83">
        <f>EB438-EA438</f>
        <v>230</v>
      </c>
      <c r="ET438" s="83">
        <f>EC438-EB438</f>
        <v>-171</v>
      </c>
      <c r="EU438" s="83">
        <f>ED438-EC438</f>
        <v>7</v>
      </c>
      <c r="EV438" s="83">
        <f>EE438-ED438</f>
        <v>-65</v>
      </c>
      <c r="EW438" s="2">
        <f>EU438+EV438</f>
        <v>-58</v>
      </c>
      <c r="EX438" s="2">
        <f>SUM(ES438:EV438)</f>
        <v>1</v>
      </c>
      <c r="EY438" s="54"/>
      <c r="EZ438" s="77">
        <f>BR438</f>
        <v>134.85394157663066</v>
      </c>
      <c r="FA438" s="83">
        <f>CA438</f>
        <v>166.79810725552051</v>
      </c>
      <c r="FB438" s="83">
        <f>CJ438</f>
        <v>98.21782178217822</v>
      </c>
      <c r="FC438" s="81">
        <f>CS438</f>
        <v>100.39525691699605</v>
      </c>
      <c r="FD438" s="83">
        <f>DB438</f>
        <v>189.35837245696402</v>
      </c>
      <c r="FE438" s="83">
        <f>DP438</f>
        <v>124.03100775193798</v>
      </c>
      <c r="FF438" s="83">
        <f>DP438</f>
        <v>124.03100775193798</v>
      </c>
      <c r="FG438" s="83">
        <f>DU438</f>
        <v>96.884498480243167</v>
      </c>
      <c r="FH438" s="2">
        <f>EW438/DE438*1000</f>
        <v>-22.612085769980506</v>
      </c>
      <c r="FI438" s="2">
        <f>EX438/CM438*1000</f>
        <v>0.39525691699604742</v>
      </c>
      <c r="FJ438" s="2"/>
      <c r="FK438" s="3">
        <f>EE438</f>
        <v>255</v>
      </c>
    </row>
    <row r="439" spans="1:167" ht="12" customHeight="1" x14ac:dyDescent="0.25">
      <c r="A439" s="2">
        <v>1</v>
      </c>
      <c r="B439" s="10" t="s">
        <v>145</v>
      </c>
      <c r="C439" s="197">
        <v>13036</v>
      </c>
      <c r="D439" s="10"/>
      <c r="E439" s="2" t="s">
        <v>615</v>
      </c>
      <c r="F439" s="33"/>
      <c r="G439" s="33"/>
      <c r="H439" s="33"/>
      <c r="I439" s="33"/>
      <c r="J439" s="33"/>
      <c r="K439" s="33"/>
      <c r="L439" s="33"/>
      <c r="M439" s="45"/>
      <c r="N439" s="45"/>
      <c r="O439" s="45"/>
      <c r="P439" s="45"/>
      <c r="Q439" s="45"/>
      <c r="R439" s="45"/>
      <c r="S439" s="45"/>
      <c r="T439" s="45">
        <v>125</v>
      </c>
      <c r="U439" s="45"/>
      <c r="V439" s="45"/>
      <c r="W439" s="61"/>
      <c r="X439" s="45">
        <f>SUM(M439:W439)</f>
        <v>125</v>
      </c>
      <c r="Y439" s="3">
        <v>141</v>
      </c>
      <c r="Z439" s="147"/>
      <c r="AA439" s="3">
        <f>SUM(Y439:Z439)</f>
        <v>141</v>
      </c>
      <c r="AB439" s="184" t="s">
        <v>694</v>
      </c>
      <c r="AC439" s="184" t="s">
        <v>694</v>
      </c>
      <c r="AD439" s="184"/>
      <c r="AE439" s="184"/>
      <c r="AF439" s="184"/>
      <c r="AG439" s="184"/>
      <c r="AH439" s="184"/>
      <c r="AI439" s="184"/>
      <c r="AJ439" s="184">
        <v>125</v>
      </c>
      <c r="AK439" s="184">
        <v>16</v>
      </c>
      <c r="AL439" s="184"/>
      <c r="AM439" s="184" t="s">
        <v>694</v>
      </c>
      <c r="AN439" s="184" t="s">
        <v>694</v>
      </c>
      <c r="AO439" s="184"/>
      <c r="AP439" s="184"/>
      <c r="AQ439" s="184"/>
      <c r="AR439" s="184"/>
      <c r="AS439" s="184" t="s">
        <v>694</v>
      </c>
      <c r="AT439" s="184"/>
      <c r="AU439" s="3">
        <f>SUM(AB439:AT439)</f>
        <v>141</v>
      </c>
      <c r="AV439" s="184">
        <f>SUM(AB439:AJ439)</f>
        <v>125</v>
      </c>
      <c r="AW439" s="184">
        <f>SUM(AK439:AL439)</f>
        <v>16</v>
      </c>
      <c r="AX439" s="184">
        <f>SUM(AM439:AT439)</f>
        <v>0</v>
      </c>
      <c r="AY439" s="3">
        <f>SUM(AV439:AX439)</f>
        <v>141</v>
      </c>
      <c r="AZ439" s="3"/>
      <c r="BA439" s="2">
        <f>AV439</f>
        <v>125</v>
      </c>
      <c r="BB439" s="2">
        <f>AW439</f>
        <v>16</v>
      </c>
      <c r="BC439" s="2">
        <f>AX439</f>
        <v>0</v>
      </c>
      <c r="BD439" s="3">
        <f>AY439</f>
        <v>141</v>
      </c>
      <c r="BE439" s="3">
        <f>EK439</f>
        <v>14.433919711321606</v>
      </c>
      <c r="BF439" s="3">
        <f>BA439/CV439*1000</f>
        <v>11.276499774470004</v>
      </c>
      <c r="BG439" s="2">
        <f>BB439/CV439*1000</f>
        <v>1.4433919711321606</v>
      </c>
      <c r="BH439" s="2">
        <f>BC439/CV439*1000</f>
        <v>0</v>
      </c>
      <c r="BI439" s="3">
        <f>BD439/CV439*1000</f>
        <v>12.719891745602165</v>
      </c>
      <c r="BJ439" s="3"/>
      <c r="BK439" s="21">
        <v>10848</v>
      </c>
      <c r="BL439" s="3">
        <v>10799</v>
      </c>
      <c r="BM439" s="2">
        <v>49</v>
      </c>
      <c r="BN439" s="2">
        <v>49</v>
      </c>
      <c r="BO439" s="45"/>
      <c r="BP439" s="2">
        <f>BN439+BO439</f>
        <v>49</v>
      </c>
      <c r="BQ439" s="2">
        <f>BM439/BL439*1000</f>
        <v>4.5374571719603667</v>
      </c>
      <c r="BR439" s="2">
        <f>BP439/BL439*1000</f>
        <v>4.5374571719603667</v>
      </c>
      <c r="BS439" s="2"/>
      <c r="BT439" s="7">
        <v>10865</v>
      </c>
      <c r="BU439" s="3">
        <v>10816</v>
      </c>
      <c r="BV439" s="2">
        <f>BT439-BU439</f>
        <v>49</v>
      </c>
      <c r="BW439" s="2">
        <v>49</v>
      </c>
      <c r="BX439" s="61"/>
      <c r="BY439" s="2">
        <f>BW439+BX439</f>
        <v>49</v>
      </c>
      <c r="BZ439" s="2">
        <f>BV439/BU439*1000</f>
        <v>4.5303254437869818</v>
      </c>
      <c r="CA439" s="2">
        <f>BY439/BU439*1000</f>
        <v>4.5303254437869818</v>
      </c>
      <c r="CB439" s="2"/>
      <c r="CC439" s="105">
        <v>10923</v>
      </c>
      <c r="CD439" s="3">
        <v>10893</v>
      </c>
      <c r="CE439" s="2">
        <f>CC439-CD439</f>
        <v>30</v>
      </c>
      <c r="CF439" s="2">
        <v>30</v>
      </c>
      <c r="CG439" s="61"/>
      <c r="CH439" s="2">
        <f>CF439+CG439</f>
        <v>30</v>
      </c>
      <c r="CI439" s="2">
        <f>CE439/CD439*1000</f>
        <v>2.7540622418066647</v>
      </c>
      <c r="CJ439" s="2">
        <f>CH439/CD439*1000</f>
        <v>2.7540622418066647</v>
      </c>
      <c r="CK439" s="2"/>
      <c r="CL439" s="105">
        <v>11001</v>
      </c>
      <c r="CM439" s="3">
        <v>10983</v>
      </c>
      <c r="CN439" s="2">
        <f>CL439-CM439</f>
        <v>18</v>
      </c>
      <c r="CO439" s="2">
        <f>CN439</f>
        <v>18</v>
      </c>
      <c r="CP439" s="61"/>
      <c r="CQ439" s="2">
        <f>CO439+CP439</f>
        <v>18</v>
      </c>
      <c r="CR439" s="2">
        <f>CN439/CM439*1000</f>
        <v>1.638896476372576</v>
      </c>
      <c r="CS439" s="2">
        <f>CQ439/CM439*1000</f>
        <v>1.638896476372576</v>
      </c>
      <c r="CT439" s="2"/>
      <c r="CU439" s="132">
        <v>11245</v>
      </c>
      <c r="CV439" s="3">
        <v>11085</v>
      </c>
      <c r="CW439" s="2">
        <f>CU439-CV439</f>
        <v>160</v>
      </c>
      <c r="CX439" s="2">
        <f>CW439</f>
        <v>160</v>
      </c>
      <c r="CY439" s="61"/>
      <c r="CZ439" s="2">
        <f>CX439+CY439</f>
        <v>160</v>
      </c>
      <c r="DA439" s="2">
        <f>CW439/CV439*1000</f>
        <v>14.433919711321606</v>
      </c>
      <c r="DB439" s="2">
        <f>CZ439/CV439*1000</f>
        <v>14.433919711321606</v>
      </c>
      <c r="DC439" s="2"/>
      <c r="DD439" s="132">
        <v>11217</v>
      </c>
      <c r="DE439" s="3">
        <v>11179</v>
      </c>
      <c r="DF439" s="2">
        <f>DD439-DE439</f>
        <v>38</v>
      </c>
      <c r="DG439" s="2">
        <f>DF439</f>
        <v>38</v>
      </c>
      <c r="DH439" s="61"/>
      <c r="DI439" s="2">
        <f>DG439+DH439</f>
        <v>38</v>
      </c>
      <c r="DJ439" s="2">
        <f>DF439/DE439*1000</f>
        <v>3.3992307004204312</v>
      </c>
      <c r="DK439" s="2">
        <f>DI439/DE439*1000</f>
        <v>3.3992307004204312</v>
      </c>
      <c r="DL439" s="2"/>
      <c r="DM439" s="132">
        <v>11237</v>
      </c>
      <c r="DN439" s="2">
        <v>11226</v>
      </c>
      <c r="DO439" s="3">
        <f>DM439-DN439</f>
        <v>11</v>
      </c>
      <c r="DP439" s="3">
        <f>DO439/DN439*1000</f>
        <v>0.97986816319258863</v>
      </c>
      <c r="DQ439" s="2"/>
      <c r="DR439" s="132">
        <v>11371</v>
      </c>
      <c r="DS439" s="2">
        <v>11383</v>
      </c>
      <c r="DT439" s="3">
        <f>DR439-DS439</f>
        <v>-12</v>
      </c>
      <c r="DU439" s="3">
        <f>DT439/DS439*1000</f>
        <v>-1.0542036370025476</v>
      </c>
      <c r="DV439" s="2"/>
      <c r="DW439" s="2"/>
      <c r="DX439" s="77">
        <f>BP439</f>
        <v>49</v>
      </c>
      <c r="DY439" s="83">
        <f>BY439</f>
        <v>49</v>
      </c>
      <c r="DZ439" s="83">
        <f>CH439</f>
        <v>30</v>
      </c>
      <c r="EA439" s="81">
        <f>CQ439</f>
        <v>18</v>
      </c>
      <c r="EB439" s="81">
        <f>CZ439</f>
        <v>160</v>
      </c>
      <c r="EC439" s="81">
        <f>DI439</f>
        <v>38</v>
      </c>
      <c r="ED439" s="81">
        <f>DO439</f>
        <v>11</v>
      </c>
      <c r="EE439" s="81">
        <f>DT439</f>
        <v>-12</v>
      </c>
      <c r="EF439" s="2"/>
      <c r="EG439" s="77">
        <f>DX439/BL439*1000</f>
        <v>4.5374571719603667</v>
      </c>
      <c r="EH439" s="83">
        <f>DY439/BU439*1000</f>
        <v>4.5303254437869818</v>
      </c>
      <c r="EI439" s="83">
        <f>DZ439/CD439*1000</f>
        <v>2.7540622418066647</v>
      </c>
      <c r="EJ439" s="81">
        <f>EA439/CM439*1000</f>
        <v>1.638896476372576</v>
      </c>
      <c r="EK439" s="81">
        <f>EB439/CV439*1000</f>
        <v>14.433919711321606</v>
      </c>
      <c r="EL439" s="81">
        <f>EC439/DN439*1000</f>
        <v>3.3849991092107605</v>
      </c>
      <c r="EM439" s="81">
        <f>ED439/DN439*1000</f>
        <v>0.97986816319258863</v>
      </c>
      <c r="EN439" s="81">
        <f>EE439/DS439*1000</f>
        <v>-1.0542036370025476</v>
      </c>
      <c r="EO439" s="2"/>
      <c r="EP439" s="83">
        <f>DY439-DX439</f>
        <v>0</v>
      </c>
      <c r="EQ439" s="83">
        <f>DZ439-DY439</f>
        <v>-19</v>
      </c>
      <c r="ER439" s="83">
        <f>EA439-DZ439</f>
        <v>-12</v>
      </c>
      <c r="ES439" s="83">
        <f>EB439-EA439</f>
        <v>142</v>
      </c>
      <c r="ET439" s="83">
        <f>EC439-EB439</f>
        <v>-122</v>
      </c>
      <c r="EU439" s="83">
        <f>ED439-EC439</f>
        <v>-27</v>
      </c>
      <c r="EV439" s="83">
        <f>EE439-ED439</f>
        <v>-23</v>
      </c>
      <c r="EW439" s="2">
        <f>EU439+EV439</f>
        <v>-50</v>
      </c>
      <c r="EX439" s="2">
        <f>SUM(ES439:EV439)</f>
        <v>-30</v>
      </c>
      <c r="EY439" s="54"/>
      <c r="EZ439" s="77">
        <f>BR439</f>
        <v>4.5374571719603667</v>
      </c>
      <c r="FA439" s="83">
        <f>CA439</f>
        <v>4.5303254437869818</v>
      </c>
      <c r="FB439" s="83">
        <f>CJ439</f>
        <v>2.7540622418066647</v>
      </c>
      <c r="FC439" s="81">
        <f>CS439</f>
        <v>1.638896476372576</v>
      </c>
      <c r="FD439" s="83">
        <f>DB439</f>
        <v>14.433919711321606</v>
      </c>
      <c r="FE439" s="83">
        <f>DP439</f>
        <v>0.97986816319258863</v>
      </c>
      <c r="FF439" s="83">
        <f>DP439</f>
        <v>0.97986816319258863</v>
      </c>
      <c r="FG439" s="83">
        <f>DU439</f>
        <v>-1.0542036370025476</v>
      </c>
      <c r="FH439" s="2">
        <f>EW439/DE439*1000</f>
        <v>-4.4726719742374099</v>
      </c>
      <c r="FI439" s="2">
        <f>EX439/CM439*1000</f>
        <v>-2.7314941272876263</v>
      </c>
      <c r="FJ439" s="2"/>
      <c r="FK439" s="3">
        <f>EE439</f>
        <v>-12</v>
      </c>
    </row>
    <row r="440" spans="1:167" ht="12" customHeight="1" x14ac:dyDescent="0.25">
      <c r="A440" s="2">
        <v>1</v>
      </c>
      <c r="B440" s="10" t="s">
        <v>153</v>
      </c>
      <c r="C440" s="197">
        <v>73066</v>
      </c>
      <c r="D440" s="10"/>
      <c r="E440" s="2" t="s">
        <v>616</v>
      </c>
      <c r="F440" s="33"/>
      <c r="G440" s="33"/>
      <c r="H440" s="33"/>
      <c r="I440" s="33"/>
      <c r="J440" s="33"/>
      <c r="K440" s="33"/>
      <c r="L440" s="33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61"/>
      <c r="X440" s="45"/>
      <c r="Y440" s="3">
        <v>9</v>
      </c>
      <c r="Z440" s="147">
        <v>10</v>
      </c>
      <c r="AA440" s="3">
        <f>SUM(Y440:Z440)</f>
        <v>19</v>
      </c>
      <c r="AB440" s="184" t="s">
        <v>694</v>
      </c>
      <c r="AC440" s="184" t="s">
        <v>694</v>
      </c>
      <c r="AD440" s="184"/>
      <c r="AE440" s="184"/>
      <c r="AF440" s="184"/>
      <c r="AG440" s="184"/>
      <c r="AH440" s="184"/>
      <c r="AI440" s="184"/>
      <c r="AJ440" s="184"/>
      <c r="AK440" s="184">
        <v>5</v>
      </c>
      <c r="AL440" s="184"/>
      <c r="AM440" s="184" t="s">
        <v>694</v>
      </c>
      <c r="AN440" s="184" t="s">
        <v>694</v>
      </c>
      <c r="AO440" s="184"/>
      <c r="AP440" s="184"/>
      <c r="AQ440" s="184"/>
      <c r="AR440" s="184"/>
      <c r="AS440" s="184" t="s">
        <v>694</v>
      </c>
      <c r="AT440" s="184"/>
      <c r="AU440" s="3">
        <f>SUM(AB440:AT440)</f>
        <v>5</v>
      </c>
      <c r="AV440" s="184">
        <f>SUM(AB440:AJ440)</f>
        <v>0</v>
      </c>
      <c r="AW440" s="184">
        <f>SUM(AK440:AL440)</f>
        <v>5</v>
      </c>
      <c r="AX440" s="184">
        <f>SUM(AM440:AT440)</f>
        <v>0</v>
      </c>
      <c r="AY440" s="3">
        <f>SUM(AV440:AX440)</f>
        <v>5</v>
      </c>
      <c r="AZ440" s="3"/>
      <c r="BA440" s="2">
        <f>AV440</f>
        <v>0</v>
      </c>
      <c r="BB440" s="2">
        <f>AW440</f>
        <v>5</v>
      </c>
      <c r="BC440" s="2">
        <f>AX440</f>
        <v>0</v>
      </c>
      <c r="BD440" s="3">
        <f>AY440</f>
        <v>5</v>
      </c>
      <c r="BE440" s="3">
        <f>EK440</f>
        <v>0.90596122485957598</v>
      </c>
      <c r="BF440" s="2">
        <f>BA440/CV440*1000</f>
        <v>0</v>
      </c>
      <c r="BG440" s="2">
        <f>BB440/CV440*1000</f>
        <v>0.30198707495319199</v>
      </c>
      <c r="BH440" s="2">
        <f>BC440/CV440*1000</f>
        <v>0</v>
      </c>
      <c r="BI440" s="3">
        <f>BD440/CV440*1000</f>
        <v>0.30198707495319199</v>
      </c>
      <c r="BJ440" s="3"/>
      <c r="BK440" s="21">
        <v>16284</v>
      </c>
      <c r="BL440" s="3">
        <v>16240</v>
      </c>
      <c r="BM440" s="2">
        <v>44</v>
      </c>
      <c r="BN440" s="2">
        <v>44</v>
      </c>
      <c r="BO440" s="45"/>
      <c r="BP440" s="2">
        <f>BN440+BO440</f>
        <v>44</v>
      </c>
      <c r="BQ440" s="2">
        <f>BM440/BL440*1000</f>
        <v>2.7093596059113301</v>
      </c>
      <c r="BR440" s="2">
        <f>BP440/BL440*1000</f>
        <v>2.7093596059113301</v>
      </c>
      <c r="BS440" s="2"/>
      <c r="BT440" s="7">
        <v>16469</v>
      </c>
      <c r="BU440" s="3">
        <v>16422</v>
      </c>
      <c r="BV440" s="2">
        <f>BT440-BU440</f>
        <v>47</v>
      </c>
      <c r="BW440" s="2">
        <v>47</v>
      </c>
      <c r="BX440" s="61"/>
      <c r="BY440" s="2">
        <f>BW440+BX440</f>
        <v>47</v>
      </c>
      <c r="BZ440" s="2">
        <f>BV440/BU440*1000</f>
        <v>2.8620143709657775</v>
      </c>
      <c r="CA440" s="2">
        <f>BY440/BU440*1000</f>
        <v>2.8620143709657775</v>
      </c>
      <c r="CB440" s="2"/>
      <c r="CC440" s="105">
        <v>16492</v>
      </c>
      <c r="CD440" s="3">
        <v>16453</v>
      </c>
      <c r="CE440" s="2">
        <f>CC440-CD440</f>
        <v>39</v>
      </c>
      <c r="CF440" s="2">
        <v>39</v>
      </c>
      <c r="CG440" s="61"/>
      <c r="CH440" s="2">
        <f>CF440+CG440</f>
        <v>39</v>
      </c>
      <c r="CI440" s="2">
        <f>CE440/CD440*1000</f>
        <v>2.3703883790190239</v>
      </c>
      <c r="CJ440" s="2">
        <f>CH440/CD440*1000</f>
        <v>2.3703883790190239</v>
      </c>
      <c r="CK440" s="2"/>
      <c r="CL440" s="105">
        <v>16538</v>
      </c>
      <c r="CM440" s="3">
        <v>16519</v>
      </c>
      <c r="CN440" s="2">
        <f>CL440-CM440</f>
        <v>19</v>
      </c>
      <c r="CO440" s="2">
        <f>CN440</f>
        <v>19</v>
      </c>
      <c r="CP440" s="61"/>
      <c r="CQ440" s="2">
        <f>CO440+CP440</f>
        <v>19</v>
      </c>
      <c r="CR440" s="2">
        <f>CN440/CM440*1000</f>
        <v>1.1501906895090503</v>
      </c>
      <c r="CS440" s="2">
        <f>CQ440/CM440*1000</f>
        <v>1.1501906895090503</v>
      </c>
      <c r="CT440" s="2"/>
      <c r="CU440" s="132">
        <v>16572</v>
      </c>
      <c r="CV440" s="3">
        <v>16557</v>
      </c>
      <c r="CW440" s="2">
        <f>CU440-CV440</f>
        <v>15</v>
      </c>
      <c r="CX440" s="2">
        <f>CW440</f>
        <v>15</v>
      </c>
      <c r="CY440" s="61"/>
      <c r="CZ440" s="2">
        <f>CX440+CY440</f>
        <v>15</v>
      </c>
      <c r="DA440" s="2">
        <f>CW440/CV440*1000</f>
        <v>0.90596122485957598</v>
      </c>
      <c r="DB440" s="2">
        <f>CZ440/CV440*1000</f>
        <v>0.90596122485957598</v>
      </c>
      <c r="DC440" s="2"/>
      <c r="DD440" s="132">
        <v>16603</v>
      </c>
      <c r="DE440" s="3">
        <v>16558</v>
      </c>
      <c r="DF440" s="2">
        <f>DD440-DE440</f>
        <v>45</v>
      </c>
      <c r="DG440" s="2">
        <f>DF440</f>
        <v>45</v>
      </c>
      <c r="DH440" s="61"/>
      <c r="DI440" s="2">
        <f>DG440+DH440</f>
        <v>45</v>
      </c>
      <c r="DJ440" s="2">
        <f>DF440/DE440*1000</f>
        <v>2.7177195313443652</v>
      </c>
      <c r="DK440" s="2">
        <f>DI440/DE440*1000</f>
        <v>2.7177195313443652</v>
      </c>
      <c r="DL440" s="2"/>
      <c r="DM440" s="132">
        <v>16664</v>
      </c>
      <c r="DN440" s="2">
        <v>16654</v>
      </c>
      <c r="DO440" s="3">
        <f>DM440-DN440</f>
        <v>10</v>
      </c>
      <c r="DP440" s="3">
        <f>DO440/DN440*1000</f>
        <v>0.60045634682358584</v>
      </c>
      <c r="DQ440" s="2"/>
      <c r="DR440" s="132">
        <v>16741</v>
      </c>
      <c r="DS440" s="2">
        <v>16741</v>
      </c>
      <c r="DT440" s="3">
        <f>DR440-DS440</f>
        <v>0</v>
      </c>
      <c r="DU440" s="3">
        <f>DT440/DS440*1000</f>
        <v>0</v>
      </c>
      <c r="DV440" s="2"/>
      <c r="DW440" s="2"/>
      <c r="DX440" s="77">
        <f>BP440</f>
        <v>44</v>
      </c>
      <c r="DY440" s="83">
        <f>BY440</f>
        <v>47</v>
      </c>
      <c r="DZ440" s="83">
        <f>CH440</f>
        <v>39</v>
      </c>
      <c r="EA440" s="81">
        <f>CQ440</f>
        <v>19</v>
      </c>
      <c r="EB440" s="81">
        <f>CZ440</f>
        <v>15</v>
      </c>
      <c r="EC440" s="81">
        <f>DI440</f>
        <v>45</v>
      </c>
      <c r="ED440" s="81">
        <f>DO440</f>
        <v>10</v>
      </c>
      <c r="EE440" s="81">
        <f>DT440</f>
        <v>0</v>
      </c>
      <c r="EF440" s="2"/>
      <c r="EG440" s="77">
        <f>DX440/BL440*1000</f>
        <v>2.7093596059113301</v>
      </c>
      <c r="EH440" s="83">
        <f>DY440/BU440*1000</f>
        <v>2.8620143709657775</v>
      </c>
      <c r="EI440" s="83">
        <f>DZ440/CD440*1000</f>
        <v>2.3703883790190239</v>
      </c>
      <c r="EJ440" s="81">
        <f>EA440/CM440*1000</f>
        <v>1.1501906895090503</v>
      </c>
      <c r="EK440" s="81">
        <f>EB440/CV440*1000</f>
        <v>0.90596122485957598</v>
      </c>
      <c r="EL440" s="81">
        <f>EC440/DN440*1000</f>
        <v>2.7020535607061369</v>
      </c>
      <c r="EM440" s="81">
        <f>ED440/DN440*1000</f>
        <v>0.60045634682358584</v>
      </c>
      <c r="EN440" s="81">
        <f>EE440/DS440*1000</f>
        <v>0</v>
      </c>
      <c r="EO440" s="2"/>
      <c r="EP440" s="83">
        <f>DY440-DX440</f>
        <v>3</v>
      </c>
      <c r="EQ440" s="83">
        <f>DZ440-DY440</f>
        <v>-8</v>
      </c>
      <c r="ER440" s="83">
        <f>EA440-DZ440</f>
        <v>-20</v>
      </c>
      <c r="ES440" s="83">
        <f>EB440-EA440</f>
        <v>-4</v>
      </c>
      <c r="ET440" s="83">
        <f>EC440-EB440</f>
        <v>30</v>
      </c>
      <c r="EU440" s="83">
        <f>ED440-EC440</f>
        <v>-35</v>
      </c>
      <c r="EV440" s="83">
        <f>EE440-ED440</f>
        <v>-10</v>
      </c>
      <c r="EW440" s="2">
        <f>EU440+EV440</f>
        <v>-45</v>
      </c>
      <c r="EX440" s="2">
        <f>SUM(ES440:EV440)</f>
        <v>-19</v>
      </c>
      <c r="EY440" s="54"/>
      <c r="EZ440" s="77">
        <f>BR440</f>
        <v>2.7093596059113301</v>
      </c>
      <c r="FA440" s="83">
        <f>CA440</f>
        <v>2.8620143709657775</v>
      </c>
      <c r="FB440" s="83">
        <f>CJ440</f>
        <v>2.3703883790190239</v>
      </c>
      <c r="FC440" s="81">
        <f>CS440</f>
        <v>1.1501906895090503</v>
      </c>
      <c r="FD440" s="83">
        <f>DB440</f>
        <v>0.90596122485957598</v>
      </c>
      <c r="FE440" s="83">
        <f>DP440</f>
        <v>0.60045634682358584</v>
      </c>
      <c r="FF440" s="83">
        <f>DP440</f>
        <v>0.60045634682358584</v>
      </c>
      <c r="FG440" s="83">
        <f>DU440</f>
        <v>0</v>
      </c>
      <c r="FH440" s="2">
        <f>EW440/DE440*1000</f>
        <v>-2.7177195313443652</v>
      </c>
      <c r="FI440" s="2">
        <f>EX440/CM440*1000</f>
        <v>-1.1501906895090503</v>
      </c>
      <c r="FJ440" s="2"/>
      <c r="FK440" s="3">
        <f>EE440</f>
        <v>0</v>
      </c>
    </row>
    <row r="441" spans="1:167" ht="12" customHeight="1" x14ac:dyDescent="0.25">
      <c r="A441" s="2">
        <v>1</v>
      </c>
      <c r="B441" s="10" t="s">
        <v>145</v>
      </c>
      <c r="C441" s="197">
        <v>13037</v>
      </c>
      <c r="D441" s="10"/>
      <c r="E441" s="2" t="s">
        <v>617</v>
      </c>
      <c r="F441" s="33"/>
      <c r="G441" s="33"/>
      <c r="H441" s="33"/>
      <c r="I441" s="33"/>
      <c r="J441" s="33"/>
      <c r="K441" s="33"/>
      <c r="L441" s="33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61"/>
      <c r="X441" s="45"/>
      <c r="Y441" s="3">
        <v>28</v>
      </c>
      <c r="Z441" s="147">
        <v>6</v>
      </c>
      <c r="AA441" s="3">
        <f>SUM(Y441:Z441)</f>
        <v>34</v>
      </c>
      <c r="AB441" s="184" t="s">
        <v>694</v>
      </c>
      <c r="AC441" s="184" t="s">
        <v>694</v>
      </c>
      <c r="AD441" s="184"/>
      <c r="AE441" s="184"/>
      <c r="AF441" s="184"/>
      <c r="AG441" s="184"/>
      <c r="AH441" s="184"/>
      <c r="AI441" s="184"/>
      <c r="AJ441" s="184" t="s">
        <v>694</v>
      </c>
      <c r="AK441" s="184">
        <v>27</v>
      </c>
      <c r="AL441" s="184"/>
      <c r="AM441" s="184" t="s">
        <v>694</v>
      </c>
      <c r="AN441" s="184" t="s">
        <v>694</v>
      </c>
      <c r="AO441" s="184"/>
      <c r="AP441" s="184"/>
      <c r="AQ441" s="184"/>
      <c r="AR441" s="184"/>
      <c r="AS441" s="184" t="s">
        <v>694</v>
      </c>
      <c r="AT441" s="184"/>
      <c r="AU441" s="3">
        <f>SUM(AB441:AT441)</f>
        <v>27</v>
      </c>
      <c r="AV441" s="184">
        <f>SUM(AB441:AJ441)</f>
        <v>0</v>
      </c>
      <c r="AW441" s="184">
        <f>SUM(AK441:AL441)</f>
        <v>27</v>
      </c>
      <c r="AX441" s="184">
        <f>SUM(AM441:AT441)</f>
        <v>0</v>
      </c>
      <c r="AY441" s="3">
        <f>SUM(AV441:AX441)</f>
        <v>27</v>
      </c>
      <c r="AZ441" s="3"/>
      <c r="BA441" s="2">
        <f>AV441</f>
        <v>0</v>
      </c>
      <c r="BB441" s="2">
        <f>AW441</f>
        <v>27</v>
      </c>
      <c r="BC441" s="2">
        <f>AX441</f>
        <v>0</v>
      </c>
      <c r="BD441" s="3">
        <f>AY441</f>
        <v>27</v>
      </c>
      <c r="BE441" s="3">
        <f>EK441</f>
        <v>2.8786724240115147</v>
      </c>
      <c r="BF441" s="2">
        <f>BA441/CV441*1000</f>
        <v>0</v>
      </c>
      <c r="BG441" s="2">
        <f>BB441/CV441*1000</f>
        <v>2.2860045720091438</v>
      </c>
      <c r="BH441" s="2">
        <f>BC441/CV441*1000</f>
        <v>0</v>
      </c>
      <c r="BI441" s="3">
        <f>BD441/CV441*1000</f>
        <v>2.2860045720091438</v>
      </c>
      <c r="BJ441" s="3"/>
      <c r="BK441" s="21">
        <v>11467</v>
      </c>
      <c r="BL441" s="3">
        <v>11431</v>
      </c>
      <c r="BM441" s="2">
        <v>36</v>
      </c>
      <c r="BN441" s="2">
        <v>36</v>
      </c>
      <c r="BO441" s="45"/>
      <c r="BP441" s="2">
        <f>BN441+BO441</f>
        <v>36</v>
      </c>
      <c r="BQ441" s="2">
        <f>BM441/BL441*1000</f>
        <v>3.1493307672119677</v>
      </c>
      <c r="BR441" s="2">
        <f>BP441/BL441*1000</f>
        <v>3.1493307672119677</v>
      </c>
      <c r="BS441" s="2"/>
      <c r="BT441" s="7">
        <v>11540</v>
      </c>
      <c r="BU441" s="3">
        <v>11497</v>
      </c>
      <c r="BV441" s="2">
        <f>BT441-BU441</f>
        <v>43</v>
      </c>
      <c r="BW441" s="2">
        <v>43</v>
      </c>
      <c r="BX441" s="61"/>
      <c r="BY441" s="2">
        <f>BW441+BX441</f>
        <v>43</v>
      </c>
      <c r="BZ441" s="2">
        <f>BV441/BU441*1000</f>
        <v>3.7401061146386017</v>
      </c>
      <c r="CA441" s="2">
        <f>BY441/BU441*1000</f>
        <v>3.7401061146386017</v>
      </c>
      <c r="CB441" s="2"/>
      <c r="CC441" s="105">
        <v>11547</v>
      </c>
      <c r="CD441" s="3">
        <v>11525</v>
      </c>
      <c r="CE441" s="2">
        <f>CC441-CD441</f>
        <v>22</v>
      </c>
      <c r="CF441" s="2">
        <v>22</v>
      </c>
      <c r="CG441" s="61"/>
      <c r="CH441" s="2">
        <f>CF441+CG441</f>
        <v>22</v>
      </c>
      <c r="CI441" s="2">
        <f>CE441/CD441*1000</f>
        <v>1.9088937093275489</v>
      </c>
      <c r="CJ441" s="2">
        <f>CH441/CD441*1000</f>
        <v>1.9088937093275489</v>
      </c>
      <c r="CK441" s="2"/>
      <c r="CL441" s="105">
        <v>11708</v>
      </c>
      <c r="CM441" s="3">
        <v>11691</v>
      </c>
      <c r="CN441" s="2">
        <f>CL441-CM441</f>
        <v>17</v>
      </c>
      <c r="CO441" s="2">
        <f>CN441</f>
        <v>17</v>
      </c>
      <c r="CP441" s="61"/>
      <c r="CQ441" s="2">
        <f>CO441+CP441</f>
        <v>17</v>
      </c>
      <c r="CR441" s="2">
        <f>CN441/CM441*1000</f>
        <v>1.4541099991446413</v>
      </c>
      <c r="CS441" s="2">
        <f>CQ441/CM441*1000</f>
        <v>1.4541099991446413</v>
      </c>
      <c r="CT441" s="2"/>
      <c r="CU441" s="132">
        <v>11845</v>
      </c>
      <c r="CV441" s="3">
        <v>11811</v>
      </c>
      <c r="CW441" s="2">
        <f>CU441-CV441</f>
        <v>34</v>
      </c>
      <c r="CX441" s="2">
        <f>CW441</f>
        <v>34</v>
      </c>
      <c r="CY441" s="61"/>
      <c r="CZ441" s="2">
        <f>CX441+CY441</f>
        <v>34</v>
      </c>
      <c r="DA441" s="2">
        <f>CW441/CV441*1000</f>
        <v>2.8786724240115147</v>
      </c>
      <c r="DB441" s="2">
        <f>CZ441/CV441*1000</f>
        <v>2.8786724240115147</v>
      </c>
      <c r="DC441" s="2"/>
      <c r="DD441" s="132">
        <v>11893</v>
      </c>
      <c r="DE441" s="3">
        <v>11862</v>
      </c>
      <c r="DF441" s="2">
        <f>DD441-DE441</f>
        <v>31</v>
      </c>
      <c r="DG441" s="2">
        <f>DF441</f>
        <v>31</v>
      </c>
      <c r="DH441" s="61"/>
      <c r="DI441" s="2">
        <f>DG441+DH441</f>
        <v>31</v>
      </c>
      <c r="DJ441" s="2">
        <f>DF441/DE441*1000</f>
        <v>2.61338728713539</v>
      </c>
      <c r="DK441" s="2">
        <f>DI441/DE441*1000</f>
        <v>2.61338728713539</v>
      </c>
      <c r="DL441" s="2"/>
      <c r="DM441" s="132">
        <v>11933</v>
      </c>
      <c r="DN441" s="2">
        <v>11915</v>
      </c>
      <c r="DO441" s="3">
        <f>DM441-DN441</f>
        <v>18</v>
      </c>
      <c r="DP441" s="3">
        <f>DO441/DN441*1000</f>
        <v>1.5107007973143096</v>
      </c>
      <c r="DQ441" s="2"/>
      <c r="DR441" s="132">
        <v>12057</v>
      </c>
      <c r="DS441" s="2">
        <v>12042</v>
      </c>
      <c r="DT441" s="3">
        <f>DR441-DS441</f>
        <v>15</v>
      </c>
      <c r="DU441" s="3">
        <f>DT441/DS441*1000</f>
        <v>1.2456402590931739</v>
      </c>
      <c r="DV441" s="2"/>
      <c r="DW441" s="2"/>
      <c r="DX441" s="77">
        <f>BP441</f>
        <v>36</v>
      </c>
      <c r="DY441" s="83">
        <f>BY441</f>
        <v>43</v>
      </c>
      <c r="DZ441" s="83">
        <f>CH441</f>
        <v>22</v>
      </c>
      <c r="EA441" s="81">
        <f>CQ441</f>
        <v>17</v>
      </c>
      <c r="EB441" s="81">
        <f>CZ441</f>
        <v>34</v>
      </c>
      <c r="EC441" s="81">
        <f>DI441</f>
        <v>31</v>
      </c>
      <c r="ED441" s="81">
        <f>DO441</f>
        <v>18</v>
      </c>
      <c r="EE441" s="81">
        <f>DT441</f>
        <v>15</v>
      </c>
      <c r="EF441" s="2"/>
      <c r="EG441" s="77">
        <f>DX441/BL441*1000</f>
        <v>3.1493307672119677</v>
      </c>
      <c r="EH441" s="83">
        <f>DY441/BU441*1000</f>
        <v>3.7401061146386017</v>
      </c>
      <c r="EI441" s="83">
        <f>DZ441/CD441*1000</f>
        <v>1.9088937093275489</v>
      </c>
      <c r="EJ441" s="81">
        <f>EA441/CM441*1000</f>
        <v>1.4541099991446413</v>
      </c>
      <c r="EK441" s="81">
        <f>EB441/CV441*1000</f>
        <v>2.8786724240115147</v>
      </c>
      <c r="EL441" s="81">
        <f>EC441/DN441*1000</f>
        <v>2.6017624842635336</v>
      </c>
      <c r="EM441" s="81">
        <f>ED441/DN441*1000</f>
        <v>1.5107007973143096</v>
      </c>
      <c r="EN441" s="81">
        <f>EE441/DS441*1000</f>
        <v>1.2456402590931739</v>
      </c>
      <c r="EO441" s="2"/>
      <c r="EP441" s="83">
        <f>DY441-DX441</f>
        <v>7</v>
      </c>
      <c r="EQ441" s="83">
        <f>DZ441-DY441</f>
        <v>-21</v>
      </c>
      <c r="ER441" s="83">
        <f>EA441-DZ441</f>
        <v>-5</v>
      </c>
      <c r="ES441" s="83">
        <f>EB441-EA441</f>
        <v>17</v>
      </c>
      <c r="ET441" s="83">
        <f>EC441-EB441</f>
        <v>-3</v>
      </c>
      <c r="EU441" s="83">
        <f>ED441-EC441</f>
        <v>-13</v>
      </c>
      <c r="EV441" s="83">
        <f>EE441-ED441</f>
        <v>-3</v>
      </c>
      <c r="EW441" s="2">
        <f>EU441+EV441</f>
        <v>-16</v>
      </c>
      <c r="EX441" s="2">
        <f>SUM(ES441:EV441)</f>
        <v>-2</v>
      </c>
      <c r="EY441" s="54"/>
      <c r="EZ441" s="77">
        <f>BR441</f>
        <v>3.1493307672119677</v>
      </c>
      <c r="FA441" s="83">
        <f>CA441</f>
        <v>3.7401061146386017</v>
      </c>
      <c r="FB441" s="83">
        <f>CJ441</f>
        <v>1.9088937093275489</v>
      </c>
      <c r="FC441" s="81">
        <f>CS441</f>
        <v>1.4541099991446413</v>
      </c>
      <c r="FD441" s="83">
        <f>DB441</f>
        <v>2.8786724240115147</v>
      </c>
      <c r="FE441" s="83">
        <f>DP441</f>
        <v>1.5107007973143096</v>
      </c>
      <c r="FF441" s="83">
        <f>DP441</f>
        <v>1.5107007973143096</v>
      </c>
      <c r="FG441" s="83">
        <f>DU441</f>
        <v>1.2456402590931739</v>
      </c>
      <c r="FH441" s="2">
        <f>EW441/DE441*1000</f>
        <v>-1.3488450514247177</v>
      </c>
      <c r="FI441" s="2">
        <f>EX441/CM441*1000</f>
        <v>-0.17107176460525189</v>
      </c>
      <c r="FJ441" s="2"/>
      <c r="FK441" s="3">
        <f>EE441</f>
        <v>15</v>
      </c>
    </row>
    <row r="442" spans="1:167" ht="12" customHeight="1" x14ac:dyDescent="0.25">
      <c r="A442" s="2">
        <v>3</v>
      </c>
      <c r="B442" s="10" t="s">
        <v>148</v>
      </c>
      <c r="C442" s="197">
        <v>25091</v>
      </c>
      <c r="D442" s="10"/>
      <c r="E442" s="2" t="s">
        <v>618</v>
      </c>
      <c r="F442" s="33" t="s">
        <v>176</v>
      </c>
      <c r="G442" s="33"/>
      <c r="H442" s="33" t="s">
        <v>176</v>
      </c>
      <c r="I442" s="33">
        <v>206</v>
      </c>
      <c r="J442" s="33"/>
      <c r="K442" s="33">
        <f>SUM(I442+J442)</f>
        <v>206</v>
      </c>
      <c r="L442" s="33"/>
      <c r="M442" s="45">
        <v>236</v>
      </c>
      <c r="N442" s="45"/>
      <c r="O442" s="45"/>
      <c r="P442" s="45"/>
      <c r="Q442" s="45"/>
      <c r="R442" s="45"/>
      <c r="S442" s="45"/>
      <c r="T442" s="45"/>
      <c r="U442" s="45"/>
      <c r="V442" s="45"/>
      <c r="W442" s="61"/>
      <c r="X442" s="45">
        <f>SUM(M442:W442)</f>
        <v>236</v>
      </c>
      <c r="Y442" s="3">
        <v>206</v>
      </c>
      <c r="Z442" s="147">
        <v>7</v>
      </c>
      <c r="AA442" s="3">
        <f>SUM(Y442:Z442)</f>
        <v>213</v>
      </c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188">
        <f>AV442</f>
        <v>0</v>
      </c>
      <c r="BB442" s="2">
        <f>AW442</f>
        <v>0</v>
      </c>
      <c r="BC442" s="2">
        <f>AX442</f>
        <v>0</v>
      </c>
      <c r="BD442" s="147">
        <f>AY442</f>
        <v>0</v>
      </c>
      <c r="BE442" s="3">
        <f>EK442</f>
        <v>8.7282923299565844</v>
      </c>
      <c r="BF442" s="188">
        <f>BA442/CV442*1000</f>
        <v>0</v>
      </c>
      <c r="BG442" s="2">
        <f>BB442/CV442*1000</f>
        <v>0</v>
      </c>
      <c r="BH442" s="2">
        <f>BC442/CV442*1000</f>
        <v>0</v>
      </c>
      <c r="BI442" s="147">
        <f>BD442/CV442*1000</f>
        <v>0</v>
      </c>
      <c r="BJ442" s="3"/>
      <c r="BK442" s="21">
        <v>22017</v>
      </c>
      <c r="BL442" s="3">
        <v>21873</v>
      </c>
      <c r="BM442" s="2">
        <v>144</v>
      </c>
      <c r="BN442" s="2">
        <v>144</v>
      </c>
      <c r="BO442" s="45"/>
      <c r="BP442" s="2">
        <f>BN442+BO442</f>
        <v>144</v>
      </c>
      <c r="BQ442" s="2">
        <f>BM442/BL442*1000</f>
        <v>6.5834590591139754</v>
      </c>
      <c r="BR442" s="2">
        <f>BP442/BL442*1000</f>
        <v>6.5834590591139754</v>
      </c>
      <c r="BS442" s="2"/>
      <c r="BT442" s="7">
        <v>22020</v>
      </c>
      <c r="BU442" s="3">
        <v>21871</v>
      </c>
      <c r="BV442" s="2">
        <f>BT442-BU442</f>
        <v>149</v>
      </c>
      <c r="BW442" s="2">
        <v>149</v>
      </c>
      <c r="BX442" s="61"/>
      <c r="BY442" s="2">
        <f>BW442+BX442</f>
        <v>149</v>
      </c>
      <c r="BZ442" s="2">
        <f>BV442/BU442*1000</f>
        <v>6.8126743175895017</v>
      </c>
      <c r="CA442" s="2">
        <f>BY442/BU442*1000</f>
        <v>6.8126743175895017</v>
      </c>
      <c r="CB442" s="2"/>
      <c r="CC442" s="105">
        <v>21947</v>
      </c>
      <c r="CD442" s="3">
        <v>21856</v>
      </c>
      <c r="CE442" s="2">
        <f>CC442-CD442</f>
        <v>91</v>
      </c>
      <c r="CF442" s="2">
        <v>91</v>
      </c>
      <c r="CG442" s="61"/>
      <c r="CH442" s="2">
        <f>CF442+CG442</f>
        <v>91</v>
      </c>
      <c r="CI442" s="2">
        <f>CE442/CD442*1000</f>
        <v>4.1636163982430459</v>
      </c>
      <c r="CJ442" s="2">
        <f>CH442/CD442*1000</f>
        <v>4.1636163982430459</v>
      </c>
      <c r="CK442" s="2"/>
      <c r="CL442" s="105">
        <v>22035</v>
      </c>
      <c r="CM442" s="3">
        <v>21941</v>
      </c>
      <c r="CN442" s="2">
        <f>CL442-CM442</f>
        <v>94</v>
      </c>
      <c r="CO442" s="2">
        <f>CN442</f>
        <v>94</v>
      </c>
      <c r="CP442" s="61"/>
      <c r="CQ442" s="2">
        <f>CO442+CP442</f>
        <v>94</v>
      </c>
      <c r="CR442" s="2">
        <f>CN442/CM442*1000</f>
        <v>4.284216763137505</v>
      </c>
      <c r="CS442" s="2">
        <f>CQ442/CM442*1000</f>
        <v>4.284216763137505</v>
      </c>
      <c r="CT442" s="2"/>
      <c r="CU442" s="132">
        <v>22305</v>
      </c>
      <c r="CV442" s="3">
        <v>22112</v>
      </c>
      <c r="CW442" s="2">
        <f>CU442-CV442</f>
        <v>193</v>
      </c>
      <c r="CX442" s="2">
        <f>CW442</f>
        <v>193</v>
      </c>
      <c r="CY442" s="61"/>
      <c r="CZ442" s="2">
        <f>CX442+CY442</f>
        <v>193</v>
      </c>
      <c r="DA442" s="2">
        <f>CW442/CV442*1000</f>
        <v>8.7282923299565844</v>
      </c>
      <c r="DB442" s="2">
        <f>CZ442/CV442*1000</f>
        <v>8.7282923299565844</v>
      </c>
      <c r="DC442" s="2"/>
      <c r="DD442" s="132">
        <v>22375</v>
      </c>
      <c r="DE442" s="3">
        <v>22202</v>
      </c>
      <c r="DF442" s="2">
        <f>DD442-DE442</f>
        <v>173</v>
      </c>
      <c r="DG442" s="2">
        <f>DF442</f>
        <v>173</v>
      </c>
      <c r="DH442" s="61"/>
      <c r="DI442" s="2">
        <f>DG442+DH442</f>
        <v>173</v>
      </c>
      <c r="DJ442" s="2">
        <f>DF442/DE442*1000</f>
        <v>7.7920908026303932</v>
      </c>
      <c r="DK442" s="2">
        <f>DI442/DE442*1000</f>
        <v>7.7920908026303932</v>
      </c>
      <c r="DL442" s="2"/>
      <c r="DM442" s="132">
        <v>22521</v>
      </c>
      <c r="DN442" s="2">
        <v>22381</v>
      </c>
      <c r="DO442" s="3">
        <f>DM442-DN442</f>
        <v>140</v>
      </c>
      <c r="DP442" s="3">
        <f>DO442/DN442*1000</f>
        <v>6.2553058397748087</v>
      </c>
      <c r="DQ442" s="2"/>
      <c r="DR442" s="132">
        <v>22699</v>
      </c>
      <c r="DS442" s="2">
        <v>22552</v>
      </c>
      <c r="DT442" s="3">
        <f>DR442-DS442</f>
        <v>147</v>
      </c>
      <c r="DU442" s="3">
        <f>DT442/DS442*1000</f>
        <v>6.5182688896771905</v>
      </c>
      <c r="DV442" s="2"/>
      <c r="DW442" s="2"/>
      <c r="DX442" s="77">
        <f>BP442</f>
        <v>144</v>
      </c>
      <c r="DY442" s="83">
        <f>BY442</f>
        <v>149</v>
      </c>
      <c r="DZ442" s="83">
        <f>CH442</f>
        <v>91</v>
      </c>
      <c r="EA442" s="81">
        <f>CQ442</f>
        <v>94</v>
      </c>
      <c r="EB442" s="81">
        <f>CZ442</f>
        <v>193</v>
      </c>
      <c r="EC442" s="81">
        <f>DI442</f>
        <v>173</v>
      </c>
      <c r="ED442" s="81">
        <f>DO442</f>
        <v>140</v>
      </c>
      <c r="EE442" s="81">
        <f>DT442</f>
        <v>147</v>
      </c>
      <c r="EF442" s="2"/>
      <c r="EG442" s="77">
        <f>DX442/BL442*1000</f>
        <v>6.5834590591139754</v>
      </c>
      <c r="EH442" s="83">
        <f>DY442/BU442*1000</f>
        <v>6.8126743175895017</v>
      </c>
      <c r="EI442" s="83">
        <f>DZ442/CD442*1000</f>
        <v>4.1636163982430459</v>
      </c>
      <c r="EJ442" s="81">
        <f>EA442/CM442*1000</f>
        <v>4.284216763137505</v>
      </c>
      <c r="EK442" s="81">
        <f>EB442/CV442*1000</f>
        <v>8.7282923299565844</v>
      </c>
      <c r="EL442" s="81">
        <f>EC442/DN442*1000</f>
        <v>7.7297707877217281</v>
      </c>
      <c r="EM442" s="81">
        <f>ED442/DN442*1000</f>
        <v>6.2553058397748087</v>
      </c>
      <c r="EN442" s="81">
        <f>EE442/DS442*1000</f>
        <v>6.5182688896771905</v>
      </c>
      <c r="EO442" s="2"/>
      <c r="EP442" s="83">
        <f>DY442-DX442</f>
        <v>5</v>
      </c>
      <c r="EQ442" s="83">
        <f>DZ442-DY442</f>
        <v>-58</v>
      </c>
      <c r="ER442" s="83">
        <f>EA442-DZ442</f>
        <v>3</v>
      </c>
      <c r="ES442" s="83">
        <f>EB442-EA442</f>
        <v>99</v>
      </c>
      <c r="ET442" s="83">
        <f>EC442-EB442</f>
        <v>-20</v>
      </c>
      <c r="EU442" s="83">
        <f>ED442-EC442</f>
        <v>-33</v>
      </c>
      <c r="EV442" s="83">
        <f>EE442-ED442</f>
        <v>7</v>
      </c>
      <c r="EW442" s="2">
        <f>EU442+EV442</f>
        <v>-26</v>
      </c>
      <c r="EX442" s="2">
        <f>SUM(ES442:EV442)</f>
        <v>53</v>
      </c>
      <c r="EY442" s="54"/>
      <c r="EZ442" s="77">
        <f>BR442</f>
        <v>6.5834590591139754</v>
      </c>
      <c r="FA442" s="83">
        <f>CA442</f>
        <v>6.8126743175895017</v>
      </c>
      <c r="FB442" s="83">
        <f>CJ442</f>
        <v>4.1636163982430459</v>
      </c>
      <c r="FC442" s="81">
        <f>CS442</f>
        <v>4.284216763137505</v>
      </c>
      <c r="FD442" s="83">
        <f>DB442</f>
        <v>8.7282923299565844</v>
      </c>
      <c r="FE442" s="83">
        <f>DP442</f>
        <v>6.2553058397748087</v>
      </c>
      <c r="FF442" s="83">
        <f>DP442</f>
        <v>6.2553058397748087</v>
      </c>
      <c r="FG442" s="83">
        <f>DU442</f>
        <v>6.5182688896771905</v>
      </c>
      <c r="FH442" s="2">
        <f>EW442/DE442*1000</f>
        <v>-1.1710656697594812</v>
      </c>
      <c r="FI442" s="2">
        <f>EX442/CM442*1000</f>
        <v>2.4155690260243379</v>
      </c>
      <c r="FJ442" s="2"/>
      <c r="FK442" s="3">
        <f>EE442</f>
        <v>147</v>
      </c>
    </row>
    <row r="443" spans="1:167" ht="12" customHeight="1" x14ac:dyDescent="0.25">
      <c r="A443" s="2">
        <v>3</v>
      </c>
      <c r="B443" s="10" t="s">
        <v>154</v>
      </c>
      <c r="C443" s="197">
        <v>91114</v>
      </c>
      <c r="D443" s="10"/>
      <c r="E443" s="2" t="s">
        <v>619</v>
      </c>
      <c r="F443" s="33"/>
      <c r="G443" s="33"/>
      <c r="H443" s="33"/>
      <c r="I443" s="33"/>
      <c r="J443" s="33"/>
      <c r="K443" s="33"/>
      <c r="L443" s="33"/>
      <c r="M443" s="45">
        <v>150</v>
      </c>
      <c r="N443" s="45"/>
      <c r="O443" s="45"/>
      <c r="P443" s="45"/>
      <c r="Q443" s="45"/>
      <c r="R443" s="45"/>
      <c r="S443" s="45"/>
      <c r="T443" s="45"/>
      <c r="U443" s="45"/>
      <c r="V443" s="45"/>
      <c r="W443" s="61"/>
      <c r="X443" s="45">
        <f>SUM(M443:W443)</f>
        <v>150</v>
      </c>
      <c r="Y443" s="3">
        <v>30</v>
      </c>
      <c r="Z443" s="147">
        <v>4</v>
      </c>
      <c r="AA443" s="3">
        <f>SUM(Y443:Z443)</f>
        <v>34</v>
      </c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188">
        <f>AV443</f>
        <v>0</v>
      </c>
      <c r="BB443" s="2">
        <f>AW443</f>
        <v>0</v>
      </c>
      <c r="BC443" s="2">
        <f>AX443</f>
        <v>0</v>
      </c>
      <c r="BD443" s="147">
        <f>AY443</f>
        <v>0</v>
      </c>
      <c r="BE443" s="3">
        <f>EK443</f>
        <v>1.6749082788323497</v>
      </c>
      <c r="BF443" s="188">
        <f>BA443/CV443*1000</f>
        <v>0</v>
      </c>
      <c r="BG443" s="2">
        <f>BB443/CV443*1000</f>
        <v>0</v>
      </c>
      <c r="BH443" s="2">
        <f>BC443/CV443*1000</f>
        <v>0</v>
      </c>
      <c r="BI443" s="147">
        <f>BD443/CV443*1000</f>
        <v>0</v>
      </c>
      <c r="BJ443" s="3"/>
      <c r="BK443" s="21">
        <v>12515</v>
      </c>
      <c r="BL443" s="3">
        <v>12482</v>
      </c>
      <c r="BM443" s="2">
        <v>33</v>
      </c>
      <c r="BN443" s="2">
        <v>33</v>
      </c>
      <c r="BO443" s="45"/>
      <c r="BP443" s="2">
        <f>BN443+BO443</f>
        <v>33</v>
      </c>
      <c r="BQ443" s="2">
        <f>BM443/BL443*1000</f>
        <v>2.6438070821983657</v>
      </c>
      <c r="BR443" s="2">
        <f>BP443/BL443*1000</f>
        <v>2.6438070821983657</v>
      </c>
      <c r="BS443" s="2"/>
      <c r="BT443" s="7">
        <v>12470</v>
      </c>
      <c r="BU443" s="3">
        <v>12435</v>
      </c>
      <c r="BV443" s="2">
        <f>BT443-BU443</f>
        <v>35</v>
      </c>
      <c r="BW443" s="2">
        <v>35</v>
      </c>
      <c r="BX443" s="61"/>
      <c r="BY443" s="2">
        <f>BW443+BX443</f>
        <v>35</v>
      </c>
      <c r="BZ443" s="2">
        <f>BV443/BU443*1000</f>
        <v>2.8146361077603537</v>
      </c>
      <c r="CA443" s="2">
        <f>BY443/BU443*1000</f>
        <v>2.8146361077603537</v>
      </c>
      <c r="CB443" s="2"/>
      <c r="CC443" s="105">
        <v>12505</v>
      </c>
      <c r="CD443" s="3">
        <v>12473</v>
      </c>
      <c r="CE443" s="2">
        <f>CC443-CD443</f>
        <v>32</v>
      </c>
      <c r="CF443" s="2">
        <v>32</v>
      </c>
      <c r="CG443" s="61"/>
      <c r="CH443" s="2">
        <f>CF443+CG443</f>
        <v>32</v>
      </c>
      <c r="CI443" s="2">
        <f>CE443/CD443*1000</f>
        <v>2.565541569790748</v>
      </c>
      <c r="CJ443" s="2">
        <f>CH443/CD443*1000</f>
        <v>2.565541569790748</v>
      </c>
      <c r="CK443" s="2"/>
      <c r="CL443" s="105">
        <v>12533</v>
      </c>
      <c r="CM443" s="3">
        <v>12516</v>
      </c>
      <c r="CN443" s="2">
        <f>CL443-CM443</f>
        <v>17</v>
      </c>
      <c r="CO443" s="2">
        <f>CN443</f>
        <v>17</v>
      </c>
      <c r="CP443" s="61"/>
      <c r="CQ443" s="2">
        <f>CO443+CP443</f>
        <v>17</v>
      </c>
      <c r="CR443" s="2">
        <f>CN443/CM443*1000</f>
        <v>1.3582614253755192</v>
      </c>
      <c r="CS443" s="2">
        <f>CQ443/CM443*1000</f>
        <v>1.3582614253755192</v>
      </c>
      <c r="CT443" s="2"/>
      <c r="CU443" s="132">
        <v>12559</v>
      </c>
      <c r="CV443" s="3">
        <v>12538</v>
      </c>
      <c r="CW443" s="2">
        <f>CU443-CV443</f>
        <v>21</v>
      </c>
      <c r="CX443" s="2">
        <f>CW443</f>
        <v>21</v>
      </c>
      <c r="CY443" s="61"/>
      <c r="CZ443" s="2">
        <f>CX443+CY443</f>
        <v>21</v>
      </c>
      <c r="DA443" s="2">
        <f>CW443/CV443*1000</f>
        <v>1.6749082788323497</v>
      </c>
      <c r="DB443" s="2">
        <f>CZ443/CV443*1000</f>
        <v>1.6749082788323497</v>
      </c>
      <c r="DC443" s="2"/>
      <c r="DD443" s="132">
        <v>12611</v>
      </c>
      <c r="DE443" s="3">
        <v>12594</v>
      </c>
      <c r="DF443" s="2">
        <f>DD443-DE443</f>
        <v>17</v>
      </c>
      <c r="DG443" s="2">
        <f>DF443</f>
        <v>17</v>
      </c>
      <c r="DH443" s="61"/>
      <c r="DI443" s="2">
        <f>DG443+DH443</f>
        <v>17</v>
      </c>
      <c r="DJ443" s="2">
        <f>DF443/DE443*1000</f>
        <v>1.3498491345084962</v>
      </c>
      <c r="DK443" s="2">
        <f>DI443/DE443*1000</f>
        <v>1.3498491345084962</v>
      </c>
      <c r="DL443" s="2"/>
      <c r="DM443" s="132">
        <v>12568</v>
      </c>
      <c r="DN443" s="2">
        <v>12555</v>
      </c>
      <c r="DO443" s="3">
        <f>DM443-DN443</f>
        <v>13</v>
      </c>
      <c r="DP443" s="3">
        <f>DO443/DN443*1000</f>
        <v>1.0354440461967342</v>
      </c>
      <c r="DQ443" s="2"/>
      <c r="DR443" s="132">
        <v>12592</v>
      </c>
      <c r="DS443" s="2">
        <v>12610</v>
      </c>
      <c r="DT443" s="3">
        <f>DR443-DS443</f>
        <v>-18</v>
      </c>
      <c r="DU443" s="3">
        <f>DT443/DS443*1000</f>
        <v>-1.4274385408406025</v>
      </c>
      <c r="DV443" s="2"/>
      <c r="DW443" s="2"/>
      <c r="DX443" s="77">
        <f>BP443</f>
        <v>33</v>
      </c>
      <c r="DY443" s="83">
        <f>BY443</f>
        <v>35</v>
      </c>
      <c r="DZ443" s="83">
        <f>CH443</f>
        <v>32</v>
      </c>
      <c r="EA443" s="81">
        <f>CQ443</f>
        <v>17</v>
      </c>
      <c r="EB443" s="81">
        <f>CZ443</f>
        <v>21</v>
      </c>
      <c r="EC443" s="81">
        <f>DI443</f>
        <v>17</v>
      </c>
      <c r="ED443" s="81">
        <f>DO443</f>
        <v>13</v>
      </c>
      <c r="EE443" s="81">
        <f>DT443</f>
        <v>-18</v>
      </c>
      <c r="EF443" s="2"/>
      <c r="EG443" s="77">
        <f>DX443/BL443*1000</f>
        <v>2.6438070821983657</v>
      </c>
      <c r="EH443" s="83">
        <f>DY443/BU443*1000</f>
        <v>2.8146361077603537</v>
      </c>
      <c r="EI443" s="83">
        <f>DZ443/CD443*1000</f>
        <v>2.565541569790748</v>
      </c>
      <c r="EJ443" s="81">
        <f>EA443/CM443*1000</f>
        <v>1.3582614253755192</v>
      </c>
      <c r="EK443" s="81">
        <f>EB443/CV443*1000</f>
        <v>1.6749082788323497</v>
      </c>
      <c r="EL443" s="81">
        <f>EC443/DN443*1000</f>
        <v>1.3540422142572679</v>
      </c>
      <c r="EM443" s="81">
        <f>ED443/DN443*1000</f>
        <v>1.0354440461967342</v>
      </c>
      <c r="EN443" s="81">
        <f>EE443/DS443*1000</f>
        <v>-1.4274385408406025</v>
      </c>
      <c r="EO443" s="2"/>
      <c r="EP443" s="83">
        <f>DY443-DX443</f>
        <v>2</v>
      </c>
      <c r="EQ443" s="83">
        <f>DZ443-DY443</f>
        <v>-3</v>
      </c>
      <c r="ER443" s="83">
        <f>EA443-DZ443</f>
        <v>-15</v>
      </c>
      <c r="ES443" s="83">
        <f>EB443-EA443</f>
        <v>4</v>
      </c>
      <c r="ET443" s="83">
        <f>EC443-EB443</f>
        <v>-4</v>
      </c>
      <c r="EU443" s="83">
        <f>ED443-EC443</f>
        <v>-4</v>
      </c>
      <c r="EV443" s="83">
        <f>EE443-ED443</f>
        <v>-31</v>
      </c>
      <c r="EW443" s="2">
        <f>EU443+EV443</f>
        <v>-35</v>
      </c>
      <c r="EX443" s="2">
        <f>SUM(ES443:EV443)</f>
        <v>-35</v>
      </c>
      <c r="EY443" s="54"/>
      <c r="EZ443" s="77">
        <f>BR443</f>
        <v>2.6438070821983657</v>
      </c>
      <c r="FA443" s="83">
        <f>CA443</f>
        <v>2.8146361077603537</v>
      </c>
      <c r="FB443" s="83">
        <f>CJ443</f>
        <v>2.565541569790748</v>
      </c>
      <c r="FC443" s="81">
        <f>CS443</f>
        <v>1.3582614253755192</v>
      </c>
      <c r="FD443" s="83">
        <f>DB443</f>
        <v>1.6749082788323497</v>
      </c>
      <c r="FE443" s="83">
        <f>DP443</f>
        <v>1.0354440461967342</v>
      </c>
      <c r="FF443" s="83">
        <f>DP443</f>
        <v>1.0354440461967342</v>
      </c>
      <c r="FG443" s="83">
        <f>DU443</f>
        <v>-1.4274385408406025</v>
      </c>
      <c r="FH443" s="2">
        <f>EW443/DE443*1000</f>
        <v>-2.7791011592821979</v>
      </c>
      <c r="FI443" s="2">
        <f>EX443/CM443*1000</f>
        <v>-2.796420581655481</v>
      </c>
      <c r="FJ443" s="2"/>
      <c r="FK443" s="3">
        <f>EE443</f>
        <v>-18</v>
      </c>
    </row>
    <row r="444" spans="1:167" ht="12" customHeight="1" x14ac:dyDescent="0.25">
      <c r="A444" s="2">
        <v>1</v>
      </c>
      <c r="B444" s="10" t="s">
        <v>149</v>
      </c>
      <c r="C444" s="197">
        <v>36015</v>
      </c>
      <c r="D444" s="10"/>
      <c r="E444" s="2" t="s">
        <v>620</v>
      </c>
      <c r="F444" s="33"/>
      <c r="G444" s="33"/>
      <c r="H444" s="33"/>
      <c r="I444" s="33"/>
      <c r="J444" s="33"/>
      <c r="K444" s="33"/>
      <c r="L444" s="33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61"/>
      <c r="X444" s="45"/>
      <c r="Y444" s="3">
        <v>166</v>
      </c>
      <c r="Z444" s="147">
        <v>17</v>
      </c>
      <c r="AA444" s="3">
        <f>SUM(Y444:Z444)</f>
        <v>183</v>
      </c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>
        <v>132</v>
      </c>
      <c r="AL444" s="184">
        <v>35</v>
      </c>
      <c r="AM444" s="184"/>
      <c r="AN444" s="184"/>
      <c r="AO444" s="184"/>
      <c r="AP444" s="184"/>
      <c r="AQ444" s="184"/>
      <c r="AR444" s="184"/>
      <c r="AS444" s="184"/>
      <c r="AT444" s="184"/>
      <c r="AU444" s="3">
        <f>SUM(AB444:AT444)</f>
        <v>167</v>
      </c>
      <c r="AV444" s="184">
        <f>SUM(AB444:AJ444)</f>
        <v>0</v>
      </c>
      <c r="AW444" s="184">
        <f>SUM(AK444:AL444)</f>
        <v>167</v>
      </c>
      <c r="AX444" s="184">
        <f>SUM(AM444:AT444)</f>
        <v>0</v>
      </c>
      <c r="AY444" s="3">
        <f>SUM(AV444:AX444)</f>
        <v>167</v>
      </c>
      <c r="AZ444" s="3"/>
      <c r="BA444" s="2">
        <f>AV444</f>
        <v>0</v>
      </c>
      <c r="BB444" s="2">
        <f>AW444</f>
        <v>167</v>
      </c>
      <c r="BC444" s="2">
        <f>AX444</f>
        <v>0</v>
      </c>
      <c r="BD444" s="3">
        <f>AY444</f>
        <v>167</v>
      </c>
      <c r="BE444" s="3">
        <f>EK444</f>
        <v>5.5965862465123912</v>
      </c>
      <c r="BF444" s="2">
        <f>BA444/CV444*1000</f>
        <v>0</v>
      </c>
      <c r="BG444" s="2">
        <f>BB444/CV444*1000</f>
        <v>2.7408501559166254</v>
      </c>
      <c r="BH444" s="2">
        <f>BC444/CV444*1000</f>
        <v>0</v>
      </c>
      <c r="BI444" s="3">
        <f>BD444/CV444*1000</f>
        <v>2.7408501559166254</v>
      </c>
      <c r="BJ444" s="3"/>
      <c r="BK444" s="21">
        <v>59147</v>
      </c>
      <c r="BL444" s="3">
        <v>58801</v>
      </c>
      <c r="BM444" s="2">
        <v>346</v>
      </c>
      <c r="BN444" s="2">
        <v>346</v>
      </c>
      <c r="BO444" s="45"/>
      <c r="BP444" s="2">
        <f>BN444+BO444</f>
        <v>346</v>
      </c>
      <c r="BQ444" s="2">
        <f>BM444/BL444*1000</f>
        <v>5.8842536691552869</v>
      </c>
      <c r="BR444" s="2">
        <f>BP444/BL444*1000</f>
        <v>5.8842536691552869</v>
      </c>
      <c r="BS444" s="2"/>
      <c r="BT444" s="7">
        <v>59782</v>
      </c>
      <c r="BU444" s="3">
        <v>59323</v>
      </c>
      <c r="BV444" s="2">
        <f>BT444-BU444</f>
        <v>459</v>
      </c>
      <c r="BW444" s="2">
        <v>459</v>
      </c>
      <c r="BX444" s="61"/>
      <c r="BY444" s="2">
        <f>BW444+BX444</f>
        <v>459</v>
      </c>
      <c r="BZ444" s="2">
        <f>BV444/BU444*1000</f>
        <v>7.7373025639296733</v>
      </c>
      <c r="CA444" s="2">
        <f>BY444/BU444*1000</f>
        <v>7.7373025639296733</v>
      </c>
      <c r="CB444" s="2"/>
      <c r="CC444" s="105">
        <v>60116</v>
      </c>
      <c r="CD444" s="3">
        <v>59695</v>
      </c>
      <c r="CE444" s="2">
        <f>CC444-CD444</f>
        <v>421</v>
      </c>
      <c r="CF444" s="2">
        <v>421</v>
      </c>
      <c r="CG444" s="61"/>
      <c r="CH444" s="2">
        <f>CF444+CG444</f>
        <v>421</v>
      </c>
      <c r="CI444" s="2">
        <f>CE444/CD444*1000</f>
        <v>7.0525169612195331</v>
      </c>
      <c r="CJ444" s="2">
        <f>CH444/CD444*1000</f>
        <v>7.0525169612195331</v>
      </c>
      <c r="CK444" s="2"/>
      <c r="CL444" s="105">
        <v>60665</v>
      </c>
      <c r="CM444" s="3">
        <v>60350</v>
      </c>
      <c r="CN444" s="2">
        <f>CL444-CM444</f>
        <v>315</v>
      </c>
      <c r="CO444" s="2">
        <f>CN444</f>
        <v>315</v>
      </c>
      <c r="CP444" s="61"/>
      <c r="CQ444" s="2">
        <f>CO444+CP444</f>
        <v>315</v>
      </c>
      <c r="CR444" s="2">
        <f>CN444/CM444*1000</f>
        <v>5.2195526097763043</v>
      </c>
      <c r="CS444" s="2">
        <f>CQ444/CM444*1000</f>
        <v>5.2195526097763043</v>
      </c>
      <c r="CT444" s="2"/>
      <c r="CU444" s="132">
        <v>61271</v>
      </c>
      <c r="CV444" s="3">
        <v>60930</v>
      </c>
      <c r="CW444" s="2">
        <f>CU444-CV444</f>
        <v>341</v>
      </c>
      <c r="CX444" s="2">
        <f>CW444</f>
        <v>341</v>
      </c>
      <c r="CY444" s="61"/>
      <c r="CZ444" s="2">
        <f>CX444+CY444</f>
        <v>341</v>
      </c>
      <c r="DA444" s="2">
        <f>CW444/CV444*1000</f>
        <v>5.5965862465123912</v>
      </c>
      <c r="DB444" s="2">
        <f>CZ444/CV444*1000</f>
        <v>5.5965862465123912</v>
      </c>
      <c r="DC444" s="2"/>
      <c r="DD444" s="132">
        <v>61822</v>
      </c>
      <c r="DE444" s="3">
        <v>61620</v>
      </c>
      <c r="DF444" s="2">
        <f>DD444-DE444</f>
        <v>202</v>
      </c>
      <c r="DG444" s="2">
        <f>DF444</f>
        <v>202</v>
      </c>
      <c r="DH444" s="61"/>
      <c r="DI444" s="2">
        <f>DG444+DH444</f>
        <v>202</v>
      </c>
      <c r="DJ444" s="2">
        <f>DF444/DE444*1000</f>
        <v>3.2781564427134051</v>
      </c>
      <c r="DK444" s="2">
        <f>DI444/DE444*1000</f>
        <v>3.2781564427134051</v>
      </c>
      <c r="DL444" s="2"/>
      <c r="DM444" s="132">
        <v>62405</v>
      </c>
      <c r="DN444" s="2">
        <v>62209</v>
      </c>
      <c r="DO444" s="3">
        <f>DM444-DN444</f>
        <v>196</v>
      </c>
      <c r="DP444" s="3">
        <f>DO444/DN444*1000</f>
        <v>3.1506695172724202</v>
      </c>
      <c r="DQ444" s="2"/>
      <c r="DR444" s="132">
        <v>63031</v>
      </c>
      <c r="DS444" s="2">
        <v>62789</v>
      </c>
      <c r="DT444" s="3">
        <f>DR444-DS444</f>
        <v>242</v>
      </c>
      <c r="DU444" s="3">
        <f>DT444/DS444*1000</f>
        <v>3.8541782796349677</v>
      </c>
      <c r="DV444" s="2"/>
      <c r="DW444" s="2"/>
      <c r="DX444" s="77">
        <f>BP444</f>
        <v>346</v>
      </c>
      <c r="DY444" s="83">
        <f>BY444</f>
        <v>459</v>
      </c>
      <c r="DZ444" s="83">
        <f>CH444</f>
        <v>421</v>
      </c>
      <c r="EA444" s="81">
        <f>CQ444</f>
        <v>315</v>
      </c>
      <c r="EB444" s="81">
        <f>CZ444</f>
        <v>341</v>
      </c>
      <c r="EC444" s="81">
        <f>DI444</f>
        <v>202</v>
      </c>
      <c r="ED444" s="81">
        <f>DO444</f>
        <v>196</v>
      </c>
      <c r="EE444" s="81">
        <f>DT444</f>
        <v>242</v>
      </c>
      <c r="EF444" s="2"/>
      <c r="EG444" s="77">
        <f>DX444/BL444*1000</f>
        <v>5.8842536691552869</v>
      </c>
      <c r="EH444" s="83">
        <f>DY444/BU444*1000</f>
        <v>7.7373025639296733</v>
      </c>
      <c r="EI444" s="83">
        <f>DZ444/CD444*1000</f>
        <v>7.0525169612195331</v>
      </c>
      <c r="EJ444" s="81">
        <f>EA444/CM444*1000</f>
        <v>5.2195526097763043</v>
      </c>
      <c r="EK444" s="81">
        <f>EB444/CV444*1000</f>
        <v>5.5965862465123912</v>
      </c>
      <c r="EL444" s="81">
        <f>EC444/DN444*1000</f>
        <v>3.2471185841276986</v>
      </c>
      <c r="EM444" s="81">
        <f>ED444/DN444*1000</f>
        <v>3.1506695172724202</v>
      </c>
      <c r="EN444" s="81">
        <f>EE444/DS444*1000</f>
        <v>3.8541782796349677</v>
      </c>
      <c r="EO444" s="2"/>
      <c r="EP444" s="83">
        <f>DY444-DX444</f>
        <v>113</v>
      </c>
      <c r="EQ444" s="83">
        <f>DZ444-DY444</f>
        <v>-38</v>
      </c>
      <c r="ER444" s="83">
        <f>EA444-DZ444</f>
        <v>-106</v>
      </c>
      <c r="ES444" s="83">
        <f>EB444-EA444</f>
        <v>26</v>
      </c>
      <c r="ET444" s="83">
        <f>EC444-EB444</f>
        <v>-139</v>
      </c>
      <c r="EU444" s="83">
        <f>ED444-EC444</f>
        <v>-6</v>
      </c>
      <c r="EV444" s="83">
        <f>EE444-ED444</f>
        <v>46</v>
      </c>
      <c r="EW444" s="2">
        <f>EU444+EV444</f>
        <v>40</v>
      </c>
      <c r="EX444" s="2">
        <f>SUM(ES444:EV444)</f>
        <v>-73</v>
      </c>
      <c r="EY444" s="54"/>
      <c r="EZ444" s="77">
        <f>BR444</f>
        <v>5.8842536691552869</v>
      </c>
      <c r="FA444" s="83">
        <f>CA444</f>
        <v>7.7373025639296733</v>
      </c>
      <c r="FB444" s="83">
        <f>CJ444</f>
        <v>7.0525169612195331</v>
      </c>
      <c r="FC444" s="81">
        <f>CS444</f>
        <v>5.2195526097763043</v>
      </c>
      <c r="FD444" s="83">
        <f>DB444</f>
        <v>5.5965862465123912</v>
      </c>
      <c r="FE444" s="83">
        <f>DP444</f>
        <v>3.1506695172724202</v>
      </c>
      <c r="FF444" s="83">
        <f>DP444</f>
        <v>3.1506695172724202</v>
      </c>
      <c r="FG444" s="83">
        <f>DU444</f>
        <v>3.8541782796349677</v>
      </c>
      <c r="FH444" s="2">
        <f>EW444/DE444*1000</f>
        <v>0.64913988964621872</v>
      </c>
      <c r="FI444" s="2">
        <f>EX444/CM444*1000</f>
        <v>-1.2096106048053026</v>
      </c>
      <c r="FJ444" s="2"/>
      <c r="FK444" s="3">
        <f>EE444</f>
        <v>242</v>
      </c>
    </row>
    <row r="445" spans="1:167" ht="12" customHeight="1" x14ac:dyDescent="0.25">
      <c r="A445" s="2">
        <v>1</v>
      </c>
      <c r="B445" s="10" t="s">
        <v>150</v>
      </c>
      <c r="C445" s="197">
        <v>45041</v>
      </c>
      <c r="D445" s="10"/>
      <c r="E445" s="2" t="s">
        <v>621</v>
      </c>
      <c r="F445" s="33"/>
      <c r="G445" s="33"/>
      <c r="H445" s="33"/>
      <c r="I445" s="33"/>
      <c r="J445" s="33"/>
      <c r="K445" s="33"/>
      <c r="L445" s="33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61"/>
      <c r="X445" s="45"/>
      <c r="Y445" s="3">
        <v>6</v>
      </c>
      <c r="Z445" s="147">
        <v>12</v>
      </c>
      <c r="AA445" s="3">
        <f>SUM(Y445:Z445)</f>
        <v>18</v>
      </c>
      <c r="AB445" s="184"/>
      <c r="AC445" s="184" t="s">
        <v>694</v>
      </c>
      <c r="AD445" s="184"/>
      <c r="AE445" s="184"/>
      <c r="AF445" s="184"/>
      <c r="AG445" s="184"/>
      <c r="AH445" s="184"/>
      <c r="AI445" s="184"/>
      <c r="AJ445" s="184"/>
      <c r="AK445" s="184">
        <v>6</v>
      </c>
      <c r="AL445" s="184" t="s">
        <v>694</v>
      </c>
      <c r="AM445" s="184" t="s">
        <v>694</v>
      </c>
      <c r="AN445" s="184" t="s">
        <v>694</v>
      </c>
      <c r="AO445" s="184"/>
      <c r="AP445" s="184" t="s">
        <v>694</v>
      </c>
      <c r="AQ445" s="184"/>
      <c r="AR445" s="184"/>
      <c r="AS445" s="184" t="s">
        <v>694</v>
      </c>
      <c r="AT445" s="184" t="s">
        <v>694</v>
      </c>
      <c r="AU445" s="3">
        <f>SUM(AB445:AT445)</f>
        <v>6</v>
      </c>
      <c r="AV445" s="184">
        <f>SUM(AB445:AJ445)</f>
        <v>0</v>
      </c>
      <c r="AW445" s="184">
        <f>SUM(AK445:AL445)</f>
        <v>6</v>
      </c>
      <c r="AX445" s="184">
        <f>SUM(AM445:AT445)</f>
        <v>0</v>
      </c>
      <c r="AY445" s="3">
        <f>SUM(AV445:AX445)</f>
        <v>6</v>
      </c>
      <c r="AZ445" s="3"/>
      <c r="BA445" s="2">
        <f>AV445</f>
        <v>0</v>
      </c>
      <c r="BB445" s="2">
        <f>AW445</f>
        <v>6</v>
      </c>
      <c r="BC445" s="2">
        <f>AX445</f>
        <v>0</v>
      </c>
      <c r="BD445" s="3">
        <f>AY445</f>
        <v>6</v>
      </c>
      <c r="BE445" s="3">
        <f>EK445</f>
        <v>0.73344914109245318</v>
      </c>
      <c r="BF445" s="2">
        <f>BA445/CV445*1000</f>
        <v>0</v>
      </c>
      <c r="BG445" s="2">
        <f>BB445/CV445*1000</f>
        <v>0.23161551823972207</v>
      </c>
      <c r="BH445" s="2">
        <f>BC445/CV445*1000</f>
        <v>0</v>
      </c>
      <c r="BI445" s="3">
        <f>BD445/CV445*1000</f>
        <v>0.23161551823972207</v>
      </c>
      <c r="BJ445" s="3"/>
      <c r="BK445" s="21">
        <v>25429</v>
      </c>
      <c r="BL445" s="3">
        <v>25392</v>
      </c>
      <c r="BM445" s="2">
        <v>37</v>
      </c>
      <c r="BN445" s="2">
        <v>37</v>
      </c>
      <c r="BO445" s="45"/>
      <c r="BP445" s="2">
        <f>BN445+BO445</f>
        <v>37</v>
      </c>
      <c r="BQ445" s="2">
        <f>BM445/BL445*1000</f>
        <v>1.4571518588531822</v>
      </c>
      <c r="BR445" s="2">
        <f>BP445/BL445*1000</f>
        <v>1.4571518588531822</v>
      </c>
      <c r="BS445" s="2"/>
      <c r="BT445" s="7">
        <v>25602</v>
      </c>
      <c r="BU445" s="3">
        <v>25562</v>
      </c>
      <c r="BV445" s="2">
        <f>BT445-BU445</f>
        <v>40</v>
      </c>
      <c r="BW445" s="2">
        <v>40</v>
      </c>
      <c r="BX445" s="61"/>
      <c r="BY445" s="2">
        <f>BW445+BX445</f>
        <v>40</v>
      </c>
      <c r="BZ445" s="2">
        <f>BV445/BU445*1000</f>
        <v>1.5648227838197324</v>
      </c>
      <c r="CA445" s="2">
        <f>BY445/BU445*1000</f>
        <v>1.5648227838197324</v>
      </c>
      <c r="CB445" s="2"/>
      <c r="CC445" s="105">
        <v>25638</v>
      </c>
      <c r="CD445" s="3">
        <v>25625</v>
      </c>
      <c r="CE445" s="2">
        <f>CC445-CD445</f>
        <v>13</v>
      </c>
      <c r="CF445" s="2">
        <v>13</v>
      </c>
      <c r="CG445" s="61"/>
      <c r="CH445" s="2">
        <f>CF445+CG445</f>
        <v>13</v>
      </c>
      <c r="CI445" s="2">
        <f>CE445/CD445*1000</f>
        <v>0.50731707317073171</v>
      </c>
      <c r="CJ445" s="2">
        <f>CH445/CD445*1000</f>
        <v>0.50731707317073171</v>
      </c>
      <c r="CK445" s="2"/>
      <c r="CL445" s="105">
        <v>25783</v>
      </c>
      <c r="CM445" s="3">
        <v>25763</v>
      </c>
      <c r="CN445" s="2">
        <f>CL445-CM445</f>
        <v>20</v>
      </c>
      <c r="CO445" s="2">
        <f>CN445</f>
        <v>20</v>
      </c>
      <c r="CP445" s="61"/>
      <c r="CQ445" s="2">
        <f>CO445+CP445</f>
        <v>20</v>
      </c>
      <c r="CR445" s="2">
        <f>CN445/CM445*1000</f>
        <v>0.77630710709156536</v>
      </c>
      <c r="CS445" s="2">
        <f>CQ445/CM445*1000</f>
        <v>0.77630710709156536</v>
      </c>
      <c r="CT445" s="2"/>
      <c r="CU445" s="132">
        <v>25924</v>
      </c>
      <c r="CV445" s="3">
        <v>25905</v>
      </c>
      <c r="CW445" s="2">
        <f>CU445-CV445</f>
        <v>19</v>
      </c>
      <c r="CX445" s="2">
        <f>CW445</f>
        <v>19</v>
      </c>
      <c r="CY445" s="61"/>
      <c r="CZ445" s="2">
        <f>CX445+CY445</f>
        <v>19</v>
      </c>
      <c r="DA445" s="2">
        <f>CW445/CV445*1000</f>
        <v>0.73344914109245318</v>
      </c>
      <c r="DB445" s="2">
        <f>CZ445/CV445*1000</f>
        <v>0.73344914109245318</v>
      </c>
      <c r="DC445" s="2"/>
      <c r="DD445" s="132">
        <v>26099</v>
      </c>
      <c r="DE445" s="3">
        <v>26078</v>
      </c>
      <c r="DF445" s="2">
        <f>DD445-DE445</f>
        <v>21</v>
      </c>
      <c r="DG445" s="2">
        <f>DF445</f>
        <v>21</v>
      </c>
      <c r="DH445" s="61"/>
      <c r="DI445" s="2">
        <f>DG445+DH445</f>
        <v>21</v>
      </c>
      <c r="DJ445" s="2">
        <f>DF445/DE445*1000</f>
        <v>0.80527647825753512</v>
      </c>
      <c r="DK445" s="2">
        <f>DI445/DE445*1000</f>
        <v>0.80527647825753512</v>
      </c>
      <c r="DL445" s="2"/>
      <c r="DM445" s="132">
        <v>26341</v>
      </c>
      <c r="DN445" s="2">
        <v>26304</v>
      </c>
      <c r="DO445" s="3">
        <f>DM445-DN445</f>
        <v>37</v>
      </c>
      <c r="DP445" s="3">
        <f>DO445/DN445*1000</f>
        <v>1.4066301703163018</v>
      </c>
      <c r="DQ445" s="2"/>
      <c r="DR445" s="132">
        <v>26466</v>
      </c>
      <c r="DS445" s="2">
        <v>26457</v>
      </c>
      <c r="DT445" s="3">
        <f>DR445-DS445</f>
        <v>9</v>
      </c>
      <c r="DU445" s="3">
        <f>DT445/DS445*1000</f>
        <v>0.34017462297312623</v>
      </c>
      <c r="DV445" s="2"/>
      <c r="DW445" s="2"/>
      <c r="DX445" s="77">
        <f>BP445</f>
        <v>37</v>
      </c>
      <c r="DY445" s="83">
        <f>BY445</f>
        <v>40</v>
      </c>
      <c r="DZ445" s="83">
        <f>CH445</f>
        <v>13</v>
      </c>
      <c r="EA445" s="81">
        <f>CQ445</f>
        <v>20</v>
      </c>
      <c r="EB445" s="81">
        <f>CZ445</f>
        <v>19</v>
      </c>
      <c r="EC445" s="81">
        <f>DI445</f>
        <v>21</v>
      </c>
      <c r="ED445" s="81">
        <f>DO445</f>
        <v>37</v>
      </c>
      <c r="EE445" s="81">
        <f>DT445</f>
        <v>9</v>
      </c>
      <c r="EF445" s="2"/>
      <c r="EG445" s="77">
        <f>DX445/BL445*1000</f>
        <v>1.4571518588531822</v>
      </c>
      <c r="EH445" s="83">
        <f>DY445/BU445*1000</f>
        <v>1.5648227838197324</v>
      </c>
      <c r="EI445" s="83">
        <f>DZ445/CD445*1000</f>
        <v>0.50731707317073171</v>
      </c>
      <c r="EJ445" s="81">
        <f>EA445/CM445*1000</f>
        <v>0.77630710709156536</v>
      </c>
      <c r="EK445" s="81">
        <f>EB445/CV445*1000</f>
        <v>0.73344914109245318</v>
      </c>
      <c r="EL445" s="81">
        <f>EC445/DN445*1000</f>
        <v>0.79835766423357668</v>
      </c>
      <c r="EM445" s="81">
        <f>ED445/DN445*1000</f>
        <v>1.4066301703163018</v>
      </c>
      <c r="EN445" s="81">
        <f>EE445/DS445*1000</f>
        <v>0.34017462297312623</v>
      </c>
      <c r="EO445" s="2"/>
      <c r="EP445" s="83">
        <f>DY445-DX445</f>
        <v>3</v>
      </c>
      <c r="EQ445" s="83">
        <f>DZ445-DY445</f>
        <v>-27</v>
      </c>
      <c r="ER445" s="83">
        <f>EA445-DZ445</f>
        <v>7</v>
      </c>
      <c r="ES445" s="83">
        <f>EB445-EA445</f>
        <v>-1</v>
      </c>
      <c r="ET445" s="83">
        <f>EC445-EB445</f>
        <v>2</v>
      </c>
      <c r="EU445" s="83">
        <f>ED445-EC445</f>
        <v>16</v>
      </c>
      <c r="EV445" s="83">
        <f>EE445-ED445</f>
        <v>-28</v>
      </c>
      <c r="EW445" s="2">
        <f>EU445+EV445</f>
        <v>-12</v>
      </c>
      <c r="EX445" s="2">
        <f>SUM(ES445:EV445)</f>
        <v>-11</v>
      </c>
      <c r="EY445" s="54"/>
      <c r="EZ445" s="77">
        <f>BR445</f>
        <v>1.4571518588531822</v>
      </c>
      <c r="FA445" s="83">
        <f>CA445</f>
        <v>1.5648227838197324</v>
      </c>
      <c r="FB445" s="83">
        <f>CJ445</f>
        <v>0.50731707317073171</v>
      </c>
      <c r="FC445" s="81">
        <f>CS445</f>
        <v>0.77630710709156536</v>
      </c>
      <c r="FD445" s="83">
        <f>DB445</f>
        <v>0.73344914109245318</v>
      </c>
      <c r="FE445" s="83">
        <f>DP445</f>
        <v>1.4066301703163018</v>
      </c>
      <c r="FF445" s="83">
        <f>DP445</f>
        <v>1.4066301703163018</v>
      </c>
      <c r="FG445" s="83">
        <f>DU445</f>
        <v>0.34017462297312623</v>
      </c>
      <c r="FH445" s="2">
        <f>EW445/DE445*1000</f>
        <v>-0.46015798757573434</v>
      </c>
      <c r="FI445" s="2">
        <f>EX445/CM445*1000</f>
        <v>-0.42696890890036099</v>
      </c>
      <c r="FJ445" s="2"/>
      <c r="FK445" s="3">
        <f>EE445</f>
        <v>9</v>
      </c>
    </row>
    <row r="446" spans="1:167" ht="12" customHeight="1" x14ac:dyDescent="0.25">
      <c r="A446" s="2">
        <v>1</v>
      </c>
      <c r="B446" s="10" t="s">
        <v>147</v>
      </c>
      <c r="C446" s="197">
        <v>23097</v>
      </c>
      <c r="D446" s="10"/>
      <c r="E446" s="2" t="s">
        <v>622</v>
      </c>
      <c r="F446" s="33"/>
      <c r="G446" s="33"/>
      <c r="H446" s="33"/>
      <c r="I446" s="33"/>
      <c r="J446" s="33"/>
      <c r="K446" s="33"/>
      <c r="L446" s="33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61"/>
      <c r="X446" s="45"/>
      <c r="Y446" s="3">
        <v>3</v>
      </c>
      <c r="Z446" s="147">
        <v>10</v>
      </c>
      <c r="AA446" s="3">
        <f>SUM(Y446:Z446)</f>
        <v>13</v>
      </c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>
        <v>3</v>
      </c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3">
        <f>SUM(AB446:AT446)</f>
        <v>3</v>
      </c>
      <c r="AV446" s="184">
        <f>SUM(AB446:AJ446)</f>
        <v>0</v>
      </c>
      <c r="AW446" s="184">
        <f>SUM(AK446:AL446)</f>
        <v>3</v>
      </c>
      <c r="AX446" s="184">
        <f>SUM(AM446:AT446)</f>
        <v>0</v>
      </c>
      <c r="AY446" s="3">
        <f>SUM(AV446:AX446)</f>
        <v>3</v>
      </c>
      <c r="AZ446" s="3"/>
      <c r="BA446" s="2">
        <f>AV446</f>
        <v>0</v>
      </c>
      <c r="BB446" s="2">
        <f>AW446</f>
        <v>3</v>
      </c>
      <c r="BC446" s="2">
        <f>AX446</f>
        <v>0</v>
      </c>
      <c r="BD446" s="3">
        <f>AY446</f>
        <v>3</v>
      </c>
      <c r="BE446" s="3">
        <f>EK446</f>
        <v>0.87001914042108919</v>
      </c>
      <c r="BF446" s="2">
        <f>BA446/CV446*1000</f>
        <v>0</v>
      </c>
      <c r="BG446" s="2">
        <f>BB446/CV446*1000</f>
        <v>0.26100574212632677</v>
      </c>
      <c r="BH446" s="2">
        <f>BC446/CV446*1000</f>
        <v>0</v>
      </c>
      <c r="BI446" s="3">
        <f>BD446/CV446*1000</f>
        <v>0.26100574212632677</v>
      </c>
      <c r="BJ446" s="3"/>
      <c r="BK446" s="21">
        <v>11263</v>
      </c>
      <c r="BL446" s="3">
        <v>11253</v>
      </c>
      <c r="BM446" s="2">
        <v>10</v>
      </c>
      <c r="BN446" s="2">
        <v>10</v>
      </c>
      <c r="BO446" s="45"/>
      <c r="BP446" s="2">
        <f>BN446+BO446</f>
        <v>10</v>
      </c>
      <c r="BQ446" s="2">
        <f>BM446/BL446*1000</f>
        <v>0.88865191504487695</v>
      </c>
      <c r="BR446" s="2">
        <f>BP446/BL446*1000</f>
        <v>0.88865191504487695</v>
      </c>
      <c r="BS446" s="2"/>
      <c r="BT446" s="7">
        <v>11269</v>
      </c>
      <c r="BU446" s="3">
        <v>11267</v>
      </c>
      <c r="BV446" s="2">
        <f>BT446-BU446</f>
        <v>2</v>
      </c>
      <c r="BW446" s="2">
        <v>2</v>
      </c>
      <c r="BX446" s="61"/>
      <c r="BY446" s="2">
        <f>BW446+BX446</f>
        <v>2</v>
      </c>
      <c r="BZ446" s="2">
        <f>BV446/BU446*1000</f>
        <v>0.17750954113783615</v>
      </c>
      <c r="CA446" s="2">
        <f>BY446/BU446*1000</f>
        <v>0.17750954113783615</v>
      </c>
      <c r="CB446" s="2"/>
      <c r="CC446" s="105">
        <v>11284</v>
      </c>
      <c r="CD446" s="3">
        <v>11280</v>
      </c>
      <c r="CE446" s="2">
        <f>CC446-CD446</f>
        <v>4</v>
      </c>
      <c r="CF446" s="2">
        <v>4</v>
      </c>
      <c r="CG446" s="61"/>
      <c r="CH446" s="2">
        <f>CF446+CG446</f>
        <v>4</v>
      </c>
      <c r="CI446" s="2">
        <f>CE446/CD446*1000</f>
        <v>0.3546099290780142</v>
      </c>
      <c r="CJ446" s="2">
        <f>CH446/CD446*1000</f>
        <v>0.3546099290780142</v>
      </c>
      <c r="CK446" s="2"/>
      <c r="CL446" s="105">
        <v>11373</v>
      </c>
      <c r="CM446" s="3">
        <v>11368</v>
      </c>
      <c r="CN446" s="2">
        <f>CL446-CM446</f>
        <v>5</v>
      </c>
      <c r="CO446" s="2">
        <f>CN446</f>
        <v>5</v>
      </c>
      <c r="CP446" s="61"/>
      <c r="CQ446" s="2">
        <f>CO446+CP446</f>
        <v>5</v>
      </c>
      <c r="CR446" s="2">
        <f>CN446/CM446*1000</f>
        <v>0.4398311048557354</v>
      </c>
      <c r="CS446" s="2">
        <f>CQ446/CM446*1000</f>
        <v>0.4398311048557354</v>
      </c>
      <c r="CT446" s="2"/>
      <c r="CU446" s="132">
        <v>11504</v>
      </c>
      <c r="CV446" s="3">
        <v>11494</v>
      </c>
      <c r="CW446" s="2">
        <f>CU446-CV446</f>
        <v>10</v>
      </c>
      <c r="CX446" s="2">
        <f>CW446</f>
        <v>10</v>
      </c>
      <c r="CY446" s="61"/>
      <c r="CZ446" s="2">
        <f>CX446+CY446</f>
        <v>10</v>
      </c>
      <c r="DA446" s="2">
        <f>CW446/CV446*1000</f>
        <v>0.87001914042108919</v>
      </c>
      <c r="DB446" s="2">
        <f>CZ446/CV446*1000</f>
        <v>0.87001914042108919</v>
      </c>
      <c r="DC446" s="2"/>
      <c r="DD446" s="132">
        <v>11624</v>
      </c>
      <c r="DE446" s="3">
        <v>11614</v>
      </c>
      <c r="DF446" s="2">
        <f>DD446-DE446</f>
        <v>10</v>
      </c>
      <c r="DG446" s="2">
        <f>DF446</f>
        <v>10</v>
      </c>
      <c r="DH446" s="61"/>
      <c r="DI446" s="2">
        <f>DG446+DH446</f>
        <v>10</v>
      </c>
      <c r="DJ446" s="2">
        <f>DF446/DE446*1000</f>
        <v>0.86102979163079041</v>
      </c>
      <c r="DK446" s="2">
        <f>DI446/DE446*1000</f>
        <v>0.86102979163079041</v>
      </c>
      <c r="DL446" s="2"/>
      <c r="DM446" s="132">
        <v>11627</v>
      </c>
      <c r="DN446" s="2">
        <v>11622</v>
      </c>
      <c r="DO446" s="3">
        <f>DM446-DN446</f>
        <v>5</v>
      </c>
      <c r="DP446" s="3">
        <f>DO446/DN446*1000</f>
        <v>0.43021855102392015</v>
      </c>
      <c r="DQ446" s="2"/>
      <c r="DR446" s="132">
        <v>11640</v>
      </c>
      <c r="DS446" s="2">
        <v>11632</v>
      </c>
      <c r="DT446" s="3">
        <f>DR446-DS446</f>
        <v>8</v>
      </c>
      <c r="DU446" s="3">
        <f>DT446/DS446*1000</f>
        <v>0.68775790921595603</v>
      </c>
      <c r="DV446" s="2"/>
      <c r="DW446" s="2"/>
      <c r="DX446" s="77">
        <f>BP446</f>
        <v>10</v>
      </c>
      <c r="DY446" s="83">
        <f>BY446</f>
        <v>2</v>
      </c>
      <c r="DZ446" s="83">
        <f>CH446</f>
        <v>4</v>
      </c>
      <c r="EA446" s="81">
        <f>CQ446</f>
        <v>5</v>
      </c>
      <c r="EB446" s="81">
        <f>CZ446</f>
        <v>10</v>
      </c>
      <c r="EC446" s="81">
        <f>DI446</f>
        <v>10</v>
      </c>
      <c r="ED446" s="81">
        <f>DO446</f>
        <v>5</v>
      </c>
      <c r="EE446" s="81">
        <f>DT446</f>
        <v>8</v>
      </c>
      <c r="EF446" s="2"/>
      <c r="EG446" s="77">
        <f>DX446/BL446*1000</f>
        <v>0.88865191504487695</v>
      </c>
      <c r="EH446" s="83">
        <f>DY446/BU446*1000</f>
        <v>0.17750954113783615</v>
      </c>
      <c r="EI446" s="83">
        <f>DZ446/CD446*1000</f>
        <v>0.3546099290780142</v>
      </c>
      <c r="EJ446" s="81">
        <f>EA446/CM446*1000</f>
        <v>0.4398311048557354</v>
      </c>
      <c r="EK446" s="81">
        <f>EB446/CV446*1000</f>
        <v>0.87001914042108919</v>
      </c>
      <c r="EL446" s="81">
        <f>EC446/DN446*1000</f>
        <v>0.8604371020478403</v>
      </c>
      <c r="EM446" s="81">
        <f>ED446/DN446*1000</f>
        <v>0.43021855102392015</v>
      </c>
      <c r="EN446" s="81">
        <f>EE446/DS446*1000</f>
        <v>0.68775790921595603</v>
      </c>
      <c r="EO446" s="2"/>
      <c r="EP446" s="83">
        <f>DY446-DX446</f>
        <v>-8</v>
      </c>
      <c r="EQ446" s="83">
        <f>DZ446-DY446</f>
        <v>2</v>
      </c>
      <c r="ER446" s="83">
        <f>EA446-DZ446</f>
        <v>1</v>
      </c>
      <c r="ES446" s="83">
        <f>EB446-EA446</f>
        <v>5</v>
      </c>
      <c r="ET446" s="83">
        <f>EC446-EB446</f>
        <v>0</v>
      </c>
      <c r="EU446" s="83">
        <f>ED446-EC446</f>
        <v>-5</v>
      </c>
      <c r="EV446" s="83">
        <f>EE446-ED446</f>
        <v>3</v>
      </c>
      <c r="EW446" s="2">
        <f>EU446+EV446</f>
        <v>-2</v>
      </c>
      <c r="EX446" s="2">
        <f>SUM(ES446:EV446)</f>
        <v>3</v>
      </c>
      <c r="EY446" s="54"/>
      <c r="EZ446" s="77">
        <f>BR446</f>
        <v>0.88865191504487695</v>
      </c>
      <c r="FA446" s="83">
        <f>CA446</f>
        <v>0.17750954113783615</v>
      </c>
      <c r="FB446" s="83">
        <f>CJ446</f>
        <v>0.3546099290780142</v>
      </c>
      <c r="FC446" s="81">
        <f>CS446</f>
        <v>0.4398311048557354</v>
      </c>
      <c r="FD446" s="83">
        <f>DB446</f>
        <v>0.87001914042108919</v>
      </c>
      <c r="FE446" s="83">
        <f>DP446</f>
        <v>0.43021855102392015</v>
      </c>
      <c r="FF446" s="83">
        <f>DP446</f>
        <v>0.43021855102392015</v>
      </c>
      <c r="FG446" s="83">
        <f>DU446</f>
        <v>0.68775790921595603</v>
      </c>
      <c r="FH446" s="2">
        <f>EW446/DE446*1000</f>
        <v>-0.17220595832615807</v>
      </c>
      <c r="FI446" s="2">
        <f>EX446/CM446*1000</f>
        <v>0.26389866291344127</v>
      </c>
      <c r="FJ446" s="2"/>
      <c r="FK446" s="3">
        <f>EE446</f>
        <v>8</v>
      </c>
    </row>
    <row r="447" spans="1:167" ht="12" customHeight="1" x14ac:dyDescent="0.25">
      <c r="A447" s="2">
        <v>1</v>
      </c>
      <c r="B447" s="10" t="s">
        <v>147</v>
      </c>
      <c r="C447" s="197">
        <v>24094</v>
      </c>
      <c r="D447" s="10"/>
      <c r="E447" s="2" t="s">
        <v>623</v>
      </c>
      <c r="F447" s="33"/>
      <c r="G447" s="33"/>
      <c r="H447" s="33"/>
      <c r="I447" s="33"/>
      <c r="J447" s="33"/>
      <c r="K447" s="33"/>
      <c r="L447" s="33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61"/>
      <c r="X447" s="45"/>
      <c r="Y447" s="3">
        <v>5</v>
      </c>
      <c r="Z447" s="147">
        <v>10</v>
      </c>
      <c r="AA447" s="3">
        <f>SUM(Y447:Z447)</f>
        <v>15</v>
      </c>
      <c r="AB447" s="184"/>
      <c r="AC447" s="184"/>
      <c r="AD447" s="184"/>
      <c r="AE447" s="184"/>
      <c r="AF447" s="184"/>
      <c r="AG447" s="184"/>
      <c r="AH447" s="184"/>
      <c r="AI447" s="184"/>
      <c r="AJ447" s="184"/>
      <c r="AK447" s="184">
        <v>4</v>
      </c>
      <c r="AL447" s="184"/>
      <c r="AM447" s="184"/>
      <c r="AN447" s="184"/>
      <c r="AO447" s="184"/>
      <c r="AP447" s="184"/>
      <c r="AQ447" s="184"/>
      <c r="AR447" s="184"/>
      <c r="AS447" s="184"/>
      <c r="AT447" s="184"/>
      <c r="AU447" s="3">
        <f>SUM(AB447:AT447)</f>
        <v>4</v>
      </c>
      <c r="AV447" s="184">
        <f>SUM(AB447:AJ447)</f>
        <v>0</v>
      </c>
      <c r="AW447" s="184">
        <f>SUM(AK447:AL447)</f>
        <v>4</v>
      </c>
      <c r="AX447" s="184">
        <f>SUM(AM447:AT447)</f>
        <v>0</v>
      </c>
      <c r="AY447" s="3">
        <f>SUM(AV447:AX447)</f>
        <v>4</v>
      </c>
      <c r="AZ447" s="3"/>
      <c r="BA447" s="2">
        <f>AV447</f>
        <v>0</v>
      </c>
      <c r="BB447" s="2">
        <f>AW447</f>
        <v>4</v>
      </c>
      <c r="BC447" s="2">
        <f>AX447</f>
        <v>0</v>
      </c>
      <c r="BD447" s="3">
        <f>AY447</f>
        <v>4</v>
      </c>
      <c r="BE447" s="3">
        <f>EK447</f>
        <v>0.36485253876558227</v>
      </c>
      <c r="BF447" s="2">
        <f>BA447/CV447*1000</f>
        <v>0</v>
      </c>
      <c r="BG447" s="2">
        <f>BB447/CV447*1000</f>
        <v>0.24323502584372148</v>
      </c>
      <c r="BH447" s="2">
        <f>BC447/CV447*1000</f>
        <v>0</v>
      </c>
      <c r="BI447" s="3">
        <f>BD447/CV447*1000</f>
        <v>0.24323502584372148</v>
      </c>
      <c r="BJ447" s="3"/>
      <c r="BK447" s="21">
        <v>15975</v>
      </c>
      <c r="BL447" s="3">
        <v>15975</v>
      </c>
      <c r="BM447" s="2">
        <v>0</v>
      </c>
      <c r="BN447" s="2">
        <v>0</v>
      </c>
      <c r="BO447" s="45"/>
      <c r="BP447" s="2">
        <f>BN447+BO447</f>
        <v>0</v>
      </c>
      <c r="BQ447" s="2">
        <f>BM447/BL447*1000</f>
        <v>0</v>
      </c>
      <c r="BR447" s="2">
        <f>BP447/BL447*1000</f>
        <v>0</v>
      </c>
      <c r="BS447" s="2"/>
      <c r="BT447" s="7">
        <v>16038</v>
      </c>
      <c r="BU447" s="3">
        <v>16031</v>
      </c>
      <c r="BV447" s="2">
        <f>BT447-BU447</f>
        <v>7</v>
      </c>
      <c r="BW447" s="2">
        <v>7</v>
      </c>
      <c r="BX447" s="61"/>
      <c r="BY447" s="2">
        <f>BW447+BX447</f>
        <v>7</v>
      </c>
      <c r="BZ447" s="2">
        <f>BV447/BU447*1000</f>
        <v>0.43665398290811552</v>
      </c>
      <c r="CA447" s="2">
        <f>BY447/BU447*1000</f>
        <v>0.43665398290811552</v>
      </c>
      <c r="CB447" s="2"/>
      <c r="CC447" s="105">
        <v>16181</v>
      </c>
      <c r="CD447" s="3">
        <v>16170</v>
      </c>
      <c r="CE447" s="2">
        <f>CC447-CD447</f>
        <v>11</v>
      </c>
      <c r="CF447" s="2">
        <v>11</v>
      </c>
      <c r="CG447" s="61"/>
      <c r="CH447" s="2">
        <f>CF447+CG447</f>
        <v>11</v>
      </c>
      <c r="CI447" s="2">
        <f>CE447/CD447*1000</f>
        <v>0.68027210884353739</v>
      </c>
      <c r="CJ447" s="2">
        <f>CH447/CD447*1000</f>
        <v>0.68027210884353739</v>
      </c>
      <c r="CK447" s="2"/>
      <c r="CL447" s="105">
        <v>16403</v>
      </c>
      <c r="CM447" s="3">
        <v>16404</v>
      </c>
      <c r="CN447" s="2">
        <f>CL447-CM447</f>
        <v>-1</v>
      </c>
      <c r="CO447" s="2">
        <f>CN447</f>
        <v>-1</v>
      </c>
      <c r="CP447" s="61"/>
      <c r="CQ447" s="2">
        <f>CO447+CP447</f>
        <v>-1</v>
      </c>
      <c r="CR447" s="2">
        <f>CN447/CM447*1000</f>
        <v>-6.0960741282614E-2</v>
      </c>
      <c r="CS447" s="2">
        <f>CQ447/CM447*1000</f>
        <v>-6.0960741282614E-2</v>
      </c>
      <c r="CT447" s="2"/>
      <c r="CU447" s="132">
        <v>16451</v>
      </c>
      <c r="CV447" s="3">
        <v>16445</v>
      </c>
      <c r="CW447" s="2">
        <f>CU447-CV447</f>
        <v>6</v>
      </c>
      <c r="CX447" s="2">
        <f>CW447</f>
        <v>6</v>
      </c>
      <c r="CY447" s="61"/>
      <c r="CZ447" s="2">
        <f>CX447+CY447</f>
        <v>6</v>
      </c>
      <c r="DA447" s="2">
        <f>CW447/CV447*1000</f>
        <v>0.36485253876558227</v>
      </c>
      <c r="DB447" s="2">
        <f>CZ447/CV447*1000</f>
        <v>0.36485253876558227</v>
      </c>
      <c r="DC447" s="2"/>
      <c r="DD447" s="132">
        <v>16626</v>
      </c>
      <c r="DE447" s="3">
        <v>16630</v>
      </c>
      <c r="DF447" s="2">
        <f>DD447-DE447</f>
        <v>-4</v>
      </c>
      <c r="DG447" s="2">
        <f>DF447</f>
        <v>-4</v>
      </c>
      <c r="DH447" s="61"/>
      <c r="DI447" s="2">
        <f>DG447+DH447</f>
        <v>-4</v>
      </c>
      <c r="DJ447" s="2">
        <f>DF447/DE447*1000</f>
        <v>-0.24052916416115455</v>
      </c>
      <c r="DK447" s="2">
        <f>DI447/DE447*1000</f>
        <v>-0.24052916416115455</v>
      </c>
      <c r="DL447" s="2"/>
      <c r="DM447" s="132">
        <v>16678</v>
      </c>
      <c r="DN447" s="2">
        <v>16675</v>
      </c>
      <c r="DO447" s="3">
        <f>DM447-DN447</f>
        <v>3</v>
      </c>
      <c r="DP447" s="3">
        <f>DO447/DN447*1000</f>
        <v>0.17991004497751126</v>
      </c>
      <c r="DQ447" s="2"/>
      <c r="DR447" s="132">
        <v>16781</v>
      </c>
      <c r="DS447" s="2">
        <v>16803</v>
      </c>
      <c r="DT447" s="3">
        <f>DR447-DS447</f>
        <v>-22</v>
      </c>
      <c r="DU447" s="3">
        <f>DT447/DS447*1000</f>
        <v>-1.3092900077367138</v>
      </c>
      <c r="DV447" s="2"/>
      <c r="DW447" s="2"/>
      <c r="DX447" s="77">
        <f>BP447</f>
        <v>0</v>
      </c>
      <c r="DY447" s="83">
        <f>BY447</f>
        <v>7</v>
      </c>
      <c r="DZ447" s="83">
        <f>CH447</f>
        <v>11</v>
      </c>
      <c r="EA447" s="81">
        <f>CQ447</f>
        <v>-1</v>
      </c>
      <c r="EB447" s="81">
        <f>CZ447</f>
        <v>6</v>
      </c>
      <c r="EC447" s="81">
        <f>DI447</f>
        <v>-4</v>
      </c>
      <c r="ED447" s="81">
        <f>DO447</f>
        <v>3</v>
      </c>
      <c r="EE447" s="81">
        <f>DT447</f>
        <v>-22</v>
      </c>
      <c r="EF447" s="2"/>
      <c r="EG447" s="77">
        <f>DX447/BL447*1000</f>
        <v>0</v>
      </c>
      <c r="EH447" s="83">
        <f>DY447/BU447*1000</f>
        <v>0.43665398290811552</v>
      </c>
      <c r="EI447" s="83">
        <f>DZ447/CD447*1000</f>
        <v>0.68027210884353739</v>
      </c>
      <c r="EJ447" s="81">
        <f>EA447/CM447*1000</f>
        <v>-6.0960741282614E-2</v>
      </c>
      <c r="EK447" s="81">
        <f>EB447/CV447*1000</f>
        <v>0.36485253876558227</v>
      </c>
      <c r="EL447" s="81">
        <f>EC447/DN447*1000</f>
        <v>-0.23988005997001499</v>
      </c>
      <c r="EM447" s="81">
        <f>ED447/DN447*1000</f>
        <v>0.17991004497751126</v>
      </c>
      <c r="EN447" s="81">
        <f>EE447/DS447*1000</f>
        <v>-1.3092900077367138</v>
      </c>
      <c r="EO447" s="2"/>
      <c r="EP447" s="83">
        <f>DY447-DX447</f>
        <v>7</v>
      </c>
      <c r="EQ447" s="83">
        <f>DZ447-DY447</f>
        <v>4</v>
      </c>
      <c r="ER447" s="83">
        <f>EA447-DZ447</f>
        <v>-12</v>
      </c>
      <c r="ES447" s="83">
        <f>EB447-EA447</f>
        <v>7</v>
      </c>
      <c r="ET447" s="83">
        <f>EC447-EB447</f>
        <v>-10</v>
      </c>
      <c r="EU447" s="83">
        <f>ED447-EC447</f>
        <v>7</v>
      </c>
      <c r="EV447" s="83">
        <f>EE447-ED447</f>
        <v>-25</v>
      </c>
      <c r="EW447" s="2">
        <f>EU447+EV447</f>
        <v>-18</v>
      </c>
      <c r="EX447" s="2">
        <f>SUM(ES447:EV447)</f>
        <v>-21</v>
      </c>
      <c r="EY447" s="54"/>
      <c r="EZ447" s="77">
        <f>BR447</f>
        <v>0</v>
      </c>
      <c r="FA447" s="83">
        <f>CA447</f>
        <v>0.43665398290811552</v>
      </c>
      <c r="FB447" s="83">
        <f>CJ447</f>
        <v>0.68027210884353739</v>
      </c>
      <c r="FC447" s="81">
        <f>CS447</f>
        <v>-6.0960741282614E-2</v>
      </c>
      <c r="FD447" s="83">
        <f>DB447</f>
        <v>0.36485253876558227</v>
      </c>
      <c r="FE447" s="83">
        <f>DP447</f>
        <v>0.17991004497751126</v>
      </c>
      <c r="FF447" s="83">
        <f>DP447</f>
        <v>0.17991004497751126</v>
      </c>
      <c r="FG447" s="83">
        <f>DU447</f>
        <v>-1.3092900077367138</v>
      </c>
      <c r="FH447" s="2">
        <f>EW447/DE447*1000</f>
        <v>-1.0823812387251954</v>
      </c>
      <c r="FI447" s="2">
        <f>EX447/CM447*1000</f>
        <v>-1.280175566934894</v>
      </c>
      <c r="FJ447" s="2"/>
      <c r="FK447" s="3">
        <f>EE447</f>
        <v>-22</v>
      </c>
    </row>
    <row r="448" spans="1:167" ht="12" customHeight="1" x14ac:dyDescent="0.25">
      <c r="A448" s="2">
        <v>3</v>
      </c>
      <c r="B448" s="10" t="s">
        <v>155</v>
      </c>
      <c r="C448" s="197">
        <v>85047</v>
      </c>
      <c r="D448" s="10"/>
      <c r="E448" s="2" t="s">
        <v>624</v>
      </c>
      <c r="F448" s="33"/>
      <c r="G448" s="33"/>
      <c r="H448" s="33"/>
      <c r="I448" s="33"/>
      <c r="J448" s="33"/>
      <c r="K448" s="33"/>
      <c r="L448" s="33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61"/>
      <c r="X448" s="45"/>
      <c r="Y448" s="3">
        <v>0</v>
      </c>
      <c r="Z448" s="147">
        <v>3</v>
      </c>
      <c r="AA448" s="3">
        <f>SUM(Y448:Z448)</f>
        <v>3</v>
      </c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188">
        <f>AV448</f>
        <v>0</v>
      </c>
      <c r="BB448" s="2">
        <f>AW448</f>
        <v>0</v>
      </c>
      <c r="BC448" s="2">
        <f>AX448</f>
        <v>0</v>
      </c>
      <c r="BD448" s="147">
        <f>AY448</f>
        <v>0</v>
      </c>
      <c r="BE448" s="3">
        <f>EK448</f>
        <v>-2.3843586075345731</v>
      </c>
      <c r="BF448" s="188">
        <f>BA448/CV448*1000</f>
        <v>0</v>
      </c>
      <c r="BG448" s="2">
        <f>BB448/CV448*1000</f>
        <v>0</v>
      </c>
      <c r="BH448" s="2">
        <f>BC448/CV448*1000</f>
        <v>0</v>
      </c>
      <c r="BI448" s="147">
        <f>BD448/CV448*1000</f>
        <v>0</v>
      </c>
      <c r="BJ448" s="3"/>
      <c r="BK448" s="21">
        <v>2081</v>
      </c>
      <c r="BL448" s="3">
        <v>2071</v>
      </c>
      <c r="BM448" s="2">
        <v>10</v>
      </c>
      <c r="BN448" s="2">
        <v>10</v>
      </c>
      <c r="BO448" s="45"/>
      <c r="BP448" s="2">
        <f>BN448+BO448</f>
        <v>10</v>
      </c>
      <c r="BQ448" s="2">
        <f>BM448/BL448*1000</f>
        <v>4.8285852245292125</v>
      </c>
      <c r="BR448" s="2">
        <f>BP448/BL448*1000</f>
        <v>4.8285852245292125</v>
      </c>
      <c r="BS448" s="2"/>
      <c r="BT448" s="7">
        <v>2069</v>
      </c>
      <c r="BU448" s="3">
        <v>2065</v>
      </c>
      <c r="BV448" s="2">
        <f>BT448-BU448</f>
        <v>4</v>
      </c>
      <c r="BW448" s="2">
        <v>4</v>
      </c>
      <c r="BX448" s="61"/>
      <c r="BY448" s="2">
        <f>BW448+BX448</f>
        <v>4</v>
      </c>
      <c r="BZ448" s="2">
        <f>BV448/BU448*1000</f>
        <v>1.937046004842615</v>
      </c>
      <c r="CA448" s="2">
        <f>BY448/BU448*1000</f>
        <v>1.937046004842615</v>
      </c>
      <c r="CB448" s="2"/>
      <c r="CC448" s="105">
        <v>2096</v>
      </c>
      <c r="CD448" s="3">
        <v>2099</v>
      </c>
      <c r="CE448" s="2">
        <f>CC448-CD448</f>
        <v>-3</v>
      </c>
      <c r="CF448" s="2">
        <v>-3</v>
      </c>
      <c r="CG448" s="61"/>
      <c r="CH448" s="2">
        <f>CF448+CG448</f>
        <v>-3</v>
      </c>
      <c r="CI448" s="2">
        <f>CE448/CD448*1000</f>
        <v>-1.4292520247737017</v>
      </c>
      <c r="CJ448" s="2">
        <f>CH448/CD448*1000</f>
        <v>-1.4292520247737017</v>
      </c>
      <c r="CK448" s="2"/>
      <c r="CL448" s="105">
        <v>2094</v>
      </c>
      <c r="CM448" s="3">
        <v>2088</v>
      </c>
      <c r="CN448" s="2">
        <f>CL448-CM448</f>
        <v>6</v>
      </c>
      <c r="CO448" s="2">
        <f>CN448</f>
        <v>6</v>
      </c>
      <c r="CP448" s="61"/>
      <c r="CQ448" s="2">
        <f>CO448+CP448</f>
        <v>6</v>
      </c>
      <c r="CR448" s="2">
        <f>CN448/CM448*1000</f>
        <v>2.8735632183908044</v>
      </c>
      <c r="CS448" s="2">
        <f>CQ448/CM448*1000</f>
        <v>2.8735632183908044</v>
      </c>
      <c r="CT448" s="2"/>
      <c r="CU448" s="132">
        <v>2092</v>
      </c>
      <c r="CV448" s="3">
        <v>2097</v>
      </c>
      <c r="CW448" s="2">
        <f>CU448-CV448</f>
        <v>-5</v>
      </c>
      <c r="CX448" s="2">
        <f>CW448</f>
        <v>-5</v>
      </c>
      <c r="CY448" s="61"/>
      <c r="CZ448" s="2">
        <f>CX448+CY448</f>
        <v>-5</v>
      </c>
      <c r="DA448" s="2">
        <f>CW448/CV448*1000</f>
        <v>-2.3843586075345731</v>
      </c>
      <c r="DB448" s="2">
        <f>CZ448/CV448*1000</f>
        <v>-2.3843586075345731</v>
      </c>
      <c r="DC448" s="2"/>
      <c r="DD448" s="132">
        <v>2094</v>
      </c>
      <c r="DE448" s="3">
        <v>2090</v>
      </c>
      <c r="DF448" s="2">
        <f>DD448-DE448</f>
        <v>4</v>
      </c>
      <c r="DG448" s="2">
        <f>DF448</f>
        <v>4</v>
      </c>
      <c r="DH448" s="61"/>
      <c r="DI448" s="2">
        <f>DG448+DH448</f>
        <v>4</v>
      </c>
      <c r="DJ448" s="2">
        <f>DF448/DE448*1000</f>
        <v>1.9138755980861244</v>
      </c>
      <c r="DK448" s="2">
        <f>DI448/DE448*1000</f>
        <v>1.9138755980861244</v>
      </c>
      <c r="DL448" s="2"/>
      <c r="DM448" s="132">
        <v>2082</v>
      </c>
      <c r="DN448" s="2">
        <v>2078</v>
      </c>
      <c r="DO448" s="3">
        <f>DM448-DN448</f>
        <v>4</v>
      </c>
      <c r="DP448" s="3">
        <f>DO448/DN448*1000</f>
        <v>1.9249278152069298</v>
      </c>
      <c r="DQ448" s="2"/>
      <c r="DR448" s="132">
        <v>2092</v>
      </c>
      <c r="DS448" s="2">
        <v>2098</v>
      </c>
      <c r="DT448" s="3">
        <f>DR448-DS448</f>
        <v>-6</v>
      </c>
      <c r="DU448" s="3">
        <f>DT448/DS448*1000</f>
        <v>-2.8598665395614868</v>
      </c>
      <c r="DV448" s="2"/>
      <c r="DW448" s="2"/>
      <c r="DX448" s="77">
        <f>BP448</f>
        <v>10</v>
      </c>
      <c r="DY448" s="83">
        <f>BY448</f>
        <v>4</v>
      </c>
      <c r="DZ448" s="83">
        <f>CH448</f>
        <v>-3</v>
      </c>
      <c r="EA448" s="81">
        <f>CQ448</f>
        <v>6</v>
      </c>
      <c r="EB448" s="81">
        <f>CZ448</f>
        <v>-5</v>
      </c>
      <c r="EC448" s="81">
        <f>DI448</f>
        <v>4</v>
      </c>
      <c r="ED448" s="81">
        <f>DO448</f>
        <v>4</v>
      </c>
      <c r="EE448" s="81">
        <f>DT448</f>
        <v>-6</v>
      </c>
      <c r="EF448" s="2"/>
      <c r="EG448" s="77">
        <f>DX448/BL448*1000</f>
        <v>4.8285852245292125</v>
      </c>
      <c r="EH448" s="83">
        <f>DY448/BU448*1000</f>
        <v>1.937046004842615</v>
      </c>
      <c r="EI448" s="83">
        <f>DZ448/CD448*1000</f>
        <v>-1.4292520247737017</v>
      </c>
      <c r="EJ448" s="81">
        <f>EA448/CM448*1000</f>
        <v>2.8735632183908044</v>
      </c>
      <c r="EK448" s="81">
        <f>EB448/CV448*1000</f>
        <v>-2.3843586075345731</v>
      </c>
      <c r="EL448" s="81">
        <f>EC448/DN448*1000</f>
        <v>1.9249278152069298</v>
      </c>
      <c r="EM448" s="81">
        <f>ED448/DN448*1000</f>
        <v>1.9249278152069298</v>
      </c>
      <c r="EN448" s="81">
        <f>EE448/DS448*1000</f>
        <v>-2.8598665395614868</v>
      </c>
      <c r="EO448" s="2"/>
      <c r="EP448" s="83">
        <f>DY448-DX448</f>
        <v>-6</v>
      </c>
      <c r="EQ448" s="83">
        <f>DZ448-DY448</f>
        <v>-7</v>
      </c>
      <c r="ER448" s="83">
        <f>EA448-DZ448</f>
        <v>9</v>
      </c>
      <c r="ES448" s="83">
        <f>EB448-EA448</f>
        <v>-11</v>
      </c>
      <c r="ET448" s="83">
        <f>EC448-EB448</f>
        <v>9</v>
      </c>
      <c r="EU448" s="83">
        <f>ED448-EC448</f>
        <v>0</v>
      </c>
      <c r="EV448" s="83">
        <f>EE448-ED448</f>
        <v>-10</v>
      </c>
      <c r="EW448" s="2">
        <f>EU448+EV448</f>
        <v>-10</v>
      </c>
      <c r="EX448" s="2">
        <f>SUM(ES448:EV448)</f>
        <v>-12</v>
      </c>
      <c r="EY448" s="54"/>
      <c r="EZ448" s="77">
        <f>BR448</f>
        <v>4.8285852245292125</v>
      </c>
      <c r="FA448" s="83">
        <f>CA448</f>
        <v>1.937046004842615</v>
      </c>
      <c r="FB448" s="83">
        <f>CJ448</f>
        <v>-1.4292520247737017</v>
      </c>
      <c r="FC448" s="81">
        <f>CS448</f>
        <v>2.8735632183908044</v>
      </c>
      <c r="FD448" s="83">
        <f>DB448</f>
        <v>-2.3843586075345731</v>
      </c>
      <c r="FE448" s="83">
        <f>DP448</f>
        <v>1.9249278152069298</v>
      </c>
      <c r="FF448" s="83">
        <f>DP448</f>
        <v>1.9249278152069298</v>
      </c>
      <c r="FG448" s="83">
        <f>DU448</f>
        <v>-2.8598665395614868</v>
      </c>
      <c r="FH448" s="2">
        <f>EW448/DE448*1000</f>
        <v>-4.7846889952153111</v>
      </c>
      <c r="FI448" s="2">
        <f>EX448/CM448*1000</f>
        <v>-5.7471264367816088</v>
      </c>
      <c r="FJ448" s="2"/>
      <c r="FK448" s="3">
        <f>EE448</f>
        <v>-6</v>
      </c>
    </row>
    <row r="449" spans="1:167" ht="12" customHeight="1" x14ac:dyDescent="0.25">
      <c r="A449" s="2">
        <v>1</v>
      </c>
      <c r="B449" s="10" t="s">
        <v>149</v>
      </c>
      <c r="C449" s="197">
        <v>37012</v>
      </c>
      <c r="D449" s="10"/>
      <c r="E449" s="2" t="s">
        <v>625</v>
      </c>
      <c r="F449" s="33"/>
      <c r="G449" s="33"/>
      <c r="H449" s="33"/>
      <c r="I449" s="33"/>
      <c r="J449" s="33"/>
      <c r="K449" s="33"/>
      <c r="L449" s="33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61"/>
      <c r="X449" s="45"/>
      <c r="Y449" s="3">
        <v>8</v>
      </c>
      <c r="Z449" s="147">
        <v>10</v>
      </c>
      <c r="AA449" s="3">
        <f>SUM(Y449:Z449)</f>
        <v>18</v>
      </c>
      <c r="AB449" s="184"/>
      <c r="AC449" s="184"/>
      <c r="AD449" s="184"/>
      <c r="AE449" s="184"/>
      <c r="AF449" s="184"/>
      <c r="AG449" s="184"/>
      <c r="AH449" s="184"/>
      <c r="AI449" s="184"/>
      <c r="AJ449" s="184"/>
      <c r="AK449" s="184">
        <v>8</v>
      </c>
      <c r="AL449" s="184"/>
      <c r="AM449" s="184"/>
      <c r="AN449" s="184"/>
      <c r="AO449" s="184"/>
      <c r="AP449" s="184"/>
      <c r="AQ449" s="184"/>
      <c r="AR449" s="184"/>
      <c r="AS449" s="184"/>
      <c r="AT449" s="184"/>
      <c r="AU449" s="3">
        <f>SUM(AB449:AT449)</f>
        <v>8</v>
      </c>
      <c r="AV449" s="184">
        <f>SUM(AB449:AJ449)</f>
        <v>0</v>
      </c>
      <c r="AW449" s="184">
        <f>SUM(AK449:AL449)</f>
        <v>8</v>
      </c>
      <c r="AX449" s="184">
        <f>SUM(AM449:AT449)</f>
        <v>0</v>
      </c>
      <c r="AY449" s="3">
        <f>SUM(AV449:AX449)</f>
        <v>8</v>
      </c>
      <c r="AZ449" s="3"/>
      <c r="BA449" s="2">
        <f>AV449</f>
        <v>0</v>
      </c>
      <c r="BB449" s="2">
        <f>AW449</f>
        <v>8</v>
      </c>
      <c r="BC449" s="2">
        <f>AX449</f>
        <v>0</v>
      </c>
      <c r="BD449" s="3">
        <f>AY449</f>
        <v>8</v>
      </c>
      <c r="BE449" s="3">
        <f>EK449</f>
        <v>1.3047530288909601</v>
      </c>
      <c r="BF449" s="2">
        <f>BA449/CV449*1000</f>
        <v>0</v>
      </c>
      <c r="BG449" s="2">
        <f>BB449/CV449*1000</f>
        <v>1.4911463187325256</v>
      </c>
      <c r="BH449" s="2">
        <f>BC449/CV449*1000</f>
        <v>0</v>
      </c>
      <c r="BI449" s="3">
        <f>BD449/CV449*1000</f>
        <v>1.4911463187325256</v>
      </c>
      <c r="BJ449" s="3"/>
      <c r="BK449" s="21">
        <v>5188</v>
      </c>
      <c r="BL449" s="3">
        <v>5167</v>
      </c>
      <c r="BM449" s="2">
        <v>21</v>
      </c>
      <c r="BN449" s="2">
        <v>21</v>
      </c>
      <c r="BO449" s="45"/>
      <c r="BP449" s="2">
        <f>BN449+BO449</f>
        <v>21</v>
      </c>
      <c r="BQ449" s="2">
        <f>BM449/BL449*1000</f>
        <v>4.0642539191019935</v>
      </c>
      <c r="BR449" s="2">
        <f>BP449/BL449*1000</f>
        <v>4.0642539191019935</v>
      </c>
      <c r="BS449" s="2"/>
      <c r="BT449" s="7">
        <v>5256</v>
      </c>
      <c r="BU449" s="3">
        <v>5236</v>
      </c>
      <c r="BV449" s="2">
        <f>BT449-BU449</f>
        <v>20</v>
      </c>
      <c r="BW449" s="2">
        <v>20</v>
      </c>
      <c r="BX449" s="61"/>
      <c r="BY449" s="2">
        <f>BW449+BX449</f>
        <v>20</v>
      </c>
      <c r="BZ449" s="2">
        <f>BV449/BU449*1000</f>
        <v>3.8197097020626436</v>
      </c>
      <c r="CA449" s="2">
        <f>BY449/BU449*1000</f>
        <v>3.8197097020626436</v>
      </c>
      <c r="CB449" s="2"/>
      <c r="CC449" s="105">
        <v>5266</v>
      </c>
      <c r="CD449" s="3">
        <v>5262</v>
      </c>
      <c r="CE449" s="2">
        <f>CC449-CD449</f>
        <v>4</v>
      </c>
      <c r="CF449" s="2">
        <v>4</v>
      </c>
      <c r="CG449" s="61"/>
      <c r="CH449" s="2">
        <f>CF449+CG449</f>
        <v>4</v>
      </c>
      <c r="CI449" s="2">
        <f>CE449/CD449*1000</f>
        <v>0.7601672367920943</v>
      </c>
      <c r="CJ449" s="2">
        <f>CH449/CD449*1000</f>
        <v>0.7601672367920943</v>
      </c>
      <c r="CK449" s="2"/>
      <c r="CL449" s="105">
        <v>5258</v>
      </c>
      <c r="CM449" s="3">
        <v>5256</v>
      </c>
      <c r="CN449" s="2">
        <f>CL449-CM449</f>
        <v>2</v>
      </c>
      <c r="CO449" s="2">
        <f>CN449</f>
        <v>2</v>
      </c>
      <c r="CP449" s="61"/>
      <c r="CQ449" s="2">
        <f>CO449+CP449</f>
        <v>2</v>
      </c>
      <c r="CR449" s="2">
        <f>CN449/CM449*1000</f>
        <v>0.38051750380517502</v>
      </c>
      <c r="CS449" s="2">
        <f>CQ449/CM449*1000</f>
        <v>0.38051750380517502</v>
      </c>
      <c r="CT449" s="2"/>
      <c r="CU449" s="132">
        <v>5372</v>
      </c>
      <c r="CV449" s="3">
        <v>5365</v>
      </c>
      <c r="CW449" s="2">
        <f>CU449-CV449</f>
        <v>7</v>
      </c>
      <c r="CX449" s="2">
        <f>CW449</f>
        <v>7</v>
      </c>
      <c r="CY449" s="61"/>
      <c r="CZ449" s="2">
        <f>CX449+CY449</f>
        <v>7</v>
      </c>
      <c r="DA449" s="2">
        <f>CW449/CV449*1000</f>
        <v>1.3047530288909601</v>
      </c>
      <c r="DB449" s="2">
        <f>CZ449/CV449*1000</f>
        <v>1.3047530288909601</v>
      </c>
      <c r="DC449" s="2"/>
      <c r="DD449" s="132">
        <v>5406</v>
      </c>
      <c r="DE449" s="3">
        <v>5379</v>
      </c>
      <c r="DF449" s="2">
        <f>DD449-DE449</f>
        <v>27</v>
      </c>
      <c r="DG449" s="2">
        <f>DF449</f>
        <v>27</v>
      </c>
      <c r="DH449" s="61"/>
      <c r="DI449" s="2">
        <f>DG449+DH449</f>
        <v>27</v>
      </c>
      <c r="DJ449" s="2">
        <f>DF449/DE449*1000</f>
        <v>5.0195203569436693</v>
      </c>
      <c r="DK449" s="2">
        <f>DI449/DE449*1000</f>
        <v>5.0195203569436693</v>
      </c>
      <c r="DL449" s="2"/>
      <c r="DM449" s="132">
        <v>5390</v>
      </c>
      <c r="DN449" s="2">
        <v>5385</v>
      </c>
      <c r="DO449" s="3">
        <f>DM449-DN449</f>
        <v>5</v>
      </c>
      <c r="DP449" s="3">
        <f>DO449/DN449*1000</f>
        <v>0.92850510677808729</v>
      </c>
      <c r="DQ449" s="2"/>
      <c r="DR449" s="132">
        <v>5365</v>
      </c>
      <c r="DS449" s="2">
        <v>5355</v>
      </c>
      <c r="DT449" s="3">
        <f>DR449-DS449</f>
        <v>10</v>
      </c>
      <c r="DU449" s="3">
        <f>DT449/DS449*1000</f>
        <v>1.8674136321195145</v>
      </c>
      <c r="DV449" s="2"/>
      <c r="DW449" s="2"/>
      <c r="DX449" s="77">
        <f>BP449</f>
        <v>21</v>
      </c>
      <c r="DY449" s="83">
        <f>BY449</f>
        <v>20</v>
      </c>
      <c r="DZ449" s="83">
        <f>CH449</f>
        <v>4</v>
      </c>
      <c r="EA449" s="81">
        <f>CQ449</f>
        <v>2</v>
      </c>
      <c r="EB449" s="81">
        <f>CZ449</f>
        <v>7</v>
      </c>
      <c r="EC449" s="81">
        <f>DI449</f>
        <v>27</v>
      </c>
      <c r="ED449" s="81">
        <f>DO449</f>
        <v>5</v>
      </c>
      <c r="EE449" s="81">
        <f>DT449</f>
        <v>10</v>
      </c>
      <c r="EF449" s="2"/>
      <c r="EG449" s="77">
        <f>DX449/BL449*1000</f>
        <v>4.0642539191019935</v>
      </c>
      <c r="EH449" s="83">
        <f>DY449/BU449*1000</f>
        <v>3.8197097020626436</v>
      </c>
      <c r="EI449" s="83">
        <f>DZ449/CD449*1000</f>
        <v>0.7601672367920943</v>
      </c>
      <c r="EJ449" s="81">
        <f>EA449/CM449*1000</f>
        <v>0.38051750380517502</v>
      </c>
      <c r="EK449" s="81">
        <f>EB449/CV449*1000</f>
        <v>1.3047530288909601</v>
      </c>
      <c r="EL449" s="81">
        <f>EC449/DN449*1000</f>
        <v>5.0139275766016711</v>
      </c>
      <c r="EM449" s="81">
        <f>ED449/DN449*1000</f>
        <v>0.92850510677808729</v>
      </c>
      <c r="EN449" s="81">
        <f>EE449/DS449*1000</f>
        <v>1.8674136321195145</v>
      </c>
      <c r="EO449" s="2"/>
      <c r="EP449" s="83">
        <f>DY449-DX449</f>
        <v>-1</v>
      </c>
      <c r="EQ449" s="83">
        <f>DZ449-DY449</f>
        <v>-16</v>
      </c>
      <c r="ER449" s="83">
        <f>EA449-DZ449</f>
        <v>-2</v>
      </c>
      <c r="ES449" s="83">
        <f>EB449-EA449</f>
        <v>5</v>
      </c>
      <c r="ET449" s="83">
        <f>EC449-EB449</f>
        <v>20</v>
      </c>
      <c r="EU449" s="83">
        <f>ED449-EC449</f>
        <v>-22</v>
      </c>
      <c r="EV449" s="83">
        <f>EE449-ED449</f>
        <v>5</v>
      </c>
      <c r="EW449" s="2">
        <f>EU449+EV449</f>
        <v>-17</v>
      </c>
      <c r="EX449" s="2">
        <f>SUM(ES449:EV449)</f>
        <v>8</v>
      </c>
      <c r="EY449" s="54"/>
      <c r="EZ449" s="77">
        <f>BR449</f>
        <v>4.0642539191019935</v>
      </c>
      <c r="FA449" s="83">
        <f>CA449</f>
        <v>3.8197097020626436</v>
      </c>
      <c r="FB449" s="83">
        <f>CJ449</f>
        <v>0.7601672367920943</v>
      </c>
      <c r="FC449" s="81">
        <f>CS449</f>
        <v>0.38051750380517502</v>
      </c>
      <c r="FD449" s="83">
        <f>DB449</f>
        <v>1.3047530288909601</v>
      </c>
      <c r="FE449" s="83">
        <f>DP449</f>
        <v>0.92850510677808729</v>
      </c>
      <c r="FF449" s="83">
        <f>DP449</f>
        <v>0.92850510677808729</v>
      </c>
      <c r="FG449" s="83">
        <f>DU449</f>
        <v>1.8674136321195145</v>
      </c>
      <c r="FH449" s="2">
        <f>EW449/DE449*1000</f>
        <v>-3.160438743260829</v>
      </c>
      <c r="FI449" s="2">
        <f>EX449/CM449*1000</f>
        <v>1.5220700152207001</v>
      </c>
      <c r="FJ449" s="2"/>
      <c r="FK449" s="3">
        <f>EE449</f>
        <v>10</v>
      </c>
    </row>
    <row r="450" spans="1:167" ht="12" customHeight="1" x14ac:dyDescent="0.25">
      <c r="A450" s="2">
        <v>3</v>
      </c>
      <c r="B450" s="10" t="s">
        <v>151</v>
      </c>
      <c r="C450" s="197">
        <v>57072</v>
      </c>
      <c r="D450" s="10"/>
      <c r="E450" s="2" t="s">
        <v>626</v>
      </c>
      <c r="F450" s="33"/>
      <c r="G450" s="33"/>
      <c r="H450" s="33"/>
      <c r="I450" s="33"/>
      <c r="J450" s="33"/>
      <c r="K450" s="33"/>
      <c r="L450" s="33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61"/>
      <c r="X450" s="45"/>
      <c r="Y450" s="3">
        <v>5</v>
      </c>
      <c r="Z450" s="147">
        <v>3</v>
      </c>
      <c r="AA450" s="3">
        <f>SUM(Y450:Z450)</f>
        <v>8</v>
      </c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188">
        <f>AV450</f>
        <v>0</v>
      </c>
      <c r="BB450" s="2">
        <f>AW450</f>
        <v>0</v>
      </c>
      <c r="BC450" s="2">
        <f>AX450</f>
        <v>0</v>
      </c>
      <c r="BD450" s="147">
        <f>AY450</f>
        <v>0</v>
      </c>
      <c r="BE450" s="3">
        <f>EK450</f>
        <v>1.7411491584445735</v>
      </c>
      <c r="BF450" s="188">
        <f>BA450/CV450*1000</f>
        <v>0</v>
      </c>
      <c r="BG450" s="2">
        <f>BB450/CV450*1000</f>
        <v>0</v>
      </c>
      <c r="BH450" s="2">
        <f>BC450/CV450*1000</f>
        <v>0</v>
      </c>
      <c r="BI450" s="147">
        <f>BD450/CV450*1000</f>
        <v>0</v>
      </c>
      <c r="BJ450" s="3"/>
      <c r="BK450" s="21">
        <v>5142</v>
      </c>
      <c r="BL450" s="3">
        <v>5133</v>
      </c>
      <c r="BM450" s="2">
        <v>9</v>
      </c>
      <c r="BN450" s="2">
        <v>9</v>
      </c>
      <c r="BO450" s="45"/>
      <c r="BP450" s="2">
        <f>BN450+BO450</f>
        <v>9</v>
      </c>
      <c r="BQ450" s="2">
        <f>BM450/BL450*1000</f>
        <v>1.7533606078316775</v>
      </c>
      <c r="BR450" s="2">
        <f>BP450/BL450*1000</f>
        <v>1.7533606078316775</v>
      </c>
      <c r="BS450" s="2"/>
      <c r="BT450" s="7">
        <v>5214</v>
      </c>
      <c r="BU450" s="3">
        <v>5210</v>
      </c>
      <c r="BV450" s="2">
        <f>BT450-BU450</f>
        <v>4</v>
      </c>
      <c r="BW450" s="2">
        <v>4</v>
      </c>
      <c r="BX450" s="61"/>
      <c r="BY450" s="2">
        <f>BW450+BX450</f>
        <v>4</v>
      </c>
      <c r="BZ450" s="2">
        <f>BV450/BU450*1000</f>
        <v>0.76775431861804222</v>
      </c>
      <c r="CA450" s="2">
        <f>BY450/BU450*1000</f>
        <v>0.76775431861804222</v>
      </c>
      <c r="CB450" s="2"/>
      <c r="CC450" s="105">
        <v>5209</v>
      </c>
      <c r="CD450" s="3">
        <v>5204</v>
      </c>
      <c r="CE450" s="2">
        <f>CC450-CD450</f>
        <v>5</v>
      </c>
      <c r="CF450" s="2">
        <v>5</v>
      </c>
      <c r="CG450" s="61"/>
      <c r="CH450" s="2">
        <f>CF450+CG450</f>
        <v>5</v>
      </c>
      <c r="CI450" s="2">
        <f>CE450/CD450*1000</f>
        <v>0.96079938508839347</v>
      </c>
      <c r="CJ450" s="2">
        <f>CH450/CD450*1000</f>
        <v>0.96079938508839347</v>
      </c>
      <c r="CK450" s="2"/>
      <c r="CL450" s="105">
        <v>5154</v>
      </c>
      <c r="CM450" s="3">
        <v>5148</v>
      </c>
      <c r="CN450" s="2">
        <f>CL450-CM450</f>
        <v>6</v>
      </c>
      <c r="CO450" s="2">
        <f>CN450</f>
        <v>6</v>
      </c>
      <c r="CP450" s="61"/>
      <c r="CQ450" s="2">
        <f>CO450+CP450</f>
        <v>6</v>
      </c>
      <c r="CR450" s="2">
        <f>CN450/CM450*1000</f>
        <v>1.1655011655011656</v>
      </c>
      <c r="CS450" s="2">
        <f>CQ450/CM450*1000</f>
        <v>1.1655011655011656</v>
      </c>
      <c r="CT450" s="2"/>
      <c r="CU450" s="132">
        <v>5178</v>
      </c>
      <c r="CV450" s="3">
        <v>5169</v>
      </c>
      <c r="CW450" s="2">
        <f>CU450-CV450</f>
        <v>9</v>
      </c>
      <c r="CX450" s="2">
        <f>CW450</f>
        <v>9</v>
      </c>
      <c r="CY450" s="61"/>
      <c r="CZ450" s="2">
        <f>CX450+CY450</f>
        <v>9</v>
      </c>
      <c r="DA450" s="2">
        <f>CW450/CV450*1000</f>
        <v>1.7411491584445735</v>
      </c>
      <c r="DB450" s="2">
        <f>CZ450/CV450*1000</f>
        <v>1.7411491584445735</v>
      </c>
      <c r="DC450" s="2"/>
      <c r="DD450" s="132">
        <v>5182</v>
      </c>
      <c r="DE450" s="3">
        <v>5161</v>
      </c>
      <c r="DF450" s="2">
        <f>DD450-DE450</f>
        <v>21</v>
      </c>
      <c r="DG450" s="2">
        <f>DF450</f>
        <v>21</v>
      </c>
      <c r="DH450" s="61"/>
      <c r="DI450" s="2">
        <f>DG450+DH450</f>
        <v>21</v>
      </c>
      <c r="DJ450" s="2">
        <f>DF450/DE450*1000</f>
        <v>4.0689788800620033</v>
      </c>
      <c r="DK450" s="2">
        <f>DI450/DE450*1000</f>
        <v>4.0689788800620033</v>
      </c>
      <c r="DL450" s="2"/>
      <c r="DM450" s="132">
        <v>5198</v>
      </c>
      <c r="DN450" s="2">
        <v>5179</v>
      </c>
      <c r="DO450" s="3">
        <f>DM450-DN450</f>
        <v>19</v>
      </c>
      <c r="DP450" s="3">
        <f>DO450/DN450*1000</f>
        <v>3.6686619038424406</v>
      </c>
      <c r="DQ450" s="2"/>
      <c r="DR450" s="132">
        <v>5183</v>
      </c>
      <c r="DS450" s="2">
        <v>5160</v>
      </c>
      <c r="DT450" s="3">
        <f>DR450-DS450</f>
        <v>23</v>
      </c>
      <c r="DU450" s="3">
        <f>DT450/DS450*1000</f>
        <v>4.4573643410852712</v>
      </c>
      <c r="DV450" s="2"/>
      <c r="DW450" s="2"/>
      <c r="DX450" s="77">
        <f>BP450</f>
        <v>9</v>
      </c>
      <c r="DY450" s="83">
        <f>BY450</f>
        <v>4</v>
      </c>
      <c r="DZ450" s="83">
        <f>CH450</f>
        <v>5</v>
      </c>
      <c r="EA450" s="81">
        <f>CQ450</f>
        <v>6</v>
      </c>
      <c r="EB450" s="81">
        <f>CZ450</f>
        <v>9</v>
      </c>
      <c r="EC450" s="81">
        <f>DI450</f>
        <v>21</v>
      </c>
      <c r="ED450" s="81">
        <f>DO450</f>
        <v>19</v>
      </c>
      <c r="EE450" s="81">
        <f>DT450</f>
        <v>23</v>
      </c>
      <c r="EF450" s="2"/>
      <c r="EG450" s="77">
        <f>DX450/BL450*1000</f>
        <v>1.7533606078316775</v>
      </c>
      <c r="EH450" s="83">
        <f>DY450/BU450*1000</f>
        <v>0.76775431861804222</v>
      </c>
      <c r="EI450" s="83">
        <f>DZ450/CD450*1000</f>
        <v>0.96079938508839347</v>
      </c>
      <c r="EJ450" s="81">
        <f>EA450/CM450*1000</f>
        <v>1.1655011655011656</v>
      </c>
      <c r="EK450" s="81">
        <f>EB450/CV450*1000</f>
        <v>1.7411491584445735</v>
      </c>
      <c r="EL450" s="81">
        <f>EC450/DN450*1000</f>
        <v>4.0548368410890134</v>
      </c>
      <c r="EM450" s="81">
        <f>ED450/DN450*1000</f>
        <v>3.6686619038424406</v>
      </c>
      <c r="EN450" s="81">
        <f>EE450/DS450*1000</f>
        <v>4.4573643410852712</v>
      </c>
      <c r="EO450" s="2"/>
      <c r="EP450" s="83">
        <f>DY450-DX450</f>
        <v>-5</v>
      </c>
      <c r="EQ450" s="83">
        <f>DZ450-DY450</f>
        <v>1</v>
      </c>
      <c r="ER450" s="83">
        <f>EA450-DZ450</f>
        <v>1</v>
      </c>
      <c r="ES450" s="83">
        <f>EB450-EA450</f>
        <v>3</v>
      </c>
      <c r="ET450" s="83">
        <f>EC450-EB450</f>
        <v>12</v>
      </c>
      <c r="EU450" s="83">
        <f>ED450-EC450</f>
        <v>-2</v>
      </c>
      <c r="EV450" s="83">
        <f>EE450-ED450</f>
        <v>4</v>
      </c>
      <c r="EW450" s="2">
        <f>EU450+EV450</f>
        <v>2</v>
      </c>
      <c r="EX450" s="2">
        <f>SUM(ES450:EV450)</f>
        <v>17</v>
      </c>
      <c r="EY450" s="54"/>
      <c r="EZ450" s="77">
        <f>BR450</f>
        <v>1.7533606078316775</v>
      </c>
      <c r="FA450" s="83">
        <f>CA450</f>
        <v>0.76775431861804222</v>
      </c>
      <c r="FB450" s="83">
        <f>CJ450</f>
        <v>0.96079938508839347</v>
      </c>
      <c r="FC450" s="81">
        <f>CS450</f>
        <v>1.1655011655011656</v>
      </c>
      <c r="FD450" s="83">
        <f>DB450</f>
        <v>1.7411491584445735</v>
      </c>
      <c r="FE450" s="83">
        <f>DP450</f>
        <v>3.6686619038424406</v>
      </c>
      <c r="FF450" s="83">
        <f>DP450</f>
        <v>3.6686619038424406</v>
      </c>
      <c r="FG450" s="83">
        <f>DU450</f>
        <v>4.4573643410852712</v>
      </c>
      <c r="FH450" s="2">
        <f>EW450/DE450*1000</f>
        <v>0.38752179810114318</v>
      </c>
      <c r="FI450" s="2">
        <f>EX450/CM450*1000</f>
        <v>3.3022533022533023</v>
      </c>
      <c r="FJ450" s="2"/>
      <c r="FK450" s="3">
        <f>EE450</f>
        <v>23</v>
      </c>
    </row>
    <row r="451" spans="1:167" ht="12" customHeight="1" x14ac:dyDescent="0.25">
      <c r="A451" s="2">
        <v>1</v>
      </c>
      <c r="B451" s="10" t="s">
        <v>145</v>
      </c>
      <c r="C451" s="197">
        <v>11037</v>
      </c>
      <c r="D451" s="10"/>
      <c r="E451" s="2" t="s">
        <v>627</v>
      </c>
      <c r="F451" s="33"/>
      <c r="G451" s="33"/>
      <c r="H451" s="33"/>
      <c r="I451" s="33"/>
      <c r="J451" s="33"/>
      <c r="K451" s="33"/>
      <c r="L451" s="33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61"/>
      <c r="X451" s="45"/>
      <c r="Y451" s="3">
        <v>18</v>
      </c>
      <c r="Z451" s="147">
        <v>10</v>
      </c>
      <c r="AA451" s="3">
        <f>SUM(Y451:Z451)</f>
        <v>28</v>
      </c>
      <c r="AB451" s="184" t="s">
        <v>694</v>
      </c>
      <c r="AC451" s="184" t="s">
        <v>694</v>
      </c>
      <c r="AD451" s="184"/>
      <c r="AE451" s="184"/>
      <c r="AF451" s="184"/>
      <c r="AG451" s="184"/>
      <c r="AH451" s="184"/>
      <c r="AI451" s="184"/>
      <c r="AJ451" s="184" t="s">
        <v>694</v>
      </c>
      <c r="AK451" s="184">
        <v>19</v>
      </c>
      <c r="AL451" s="184"/>
      <c r="AM451" s="184" t="s">
        <v>694</v>
      </c>
      <c r="AN451" s="184" t="s">
        <v>694</v>
      </c>
      <c r="AO451" s="184"/>
      <c r="AP451" s="184"/>
      <c r="AQ451" s="184"/>
      <c r="AR451" s="184"/>
      <c r="AS451" s="184" t="s">
        <v>694</v>
      </c>
      <c r="AT451" s="184"/>
      <c r="AU451" s="3">
        <f>SUM(AB451:AT451)</f>
        <v>19</v>
      </c>
      <c r="AV451" s="184">
        <f>SUM(AB451:AJ451)</f>
        <v>0</v>
      </c>
      <c r="AW451" s="184">
        <f>SUM(AK451:AL451)</f>
        <v>19</v>
      </c>
      <c r="AX451" s="184">
        <f>SUM(AM451:AT451)</f>
        <v>0</v>
      </c>
      <c r="AY451" s="3">
        <f>SUM(AV451:AX451)</f>
        <v>19</v>
      </c>
      <c r="AZ451" s="3"/>
      <c r="BA451" s="2">
        <f>AV451</f>
        <v>0</v>
      </c>
      <c r="BB451" s="2">
        <f>AW451</f>
        <v>19</v>
      </c>
      <c r="BC451" s="2">
        <f>AX451</f>
        <v>0</v>
      </c>
      <c r="BD451" s="3">
        <f>AY451</f>
        <v>19</v>
      </c>
      <c r="BE451" s="3">
        <f>EK451</f>
        <v>1.6518004625041296</v>
      </c>
      <c r="BF451" s="2">
        <f>BA451/CV451*1000</f>
        <v>0</v>
      </c>
      <c r="BG451" s="2">
        <f>BB451/CV451*1000</f>
        <v>1.2553683515031384</v>
      </c>
      <c r="BH451" s="2">
        <f>BC451/CV451*1000</f>
        <v>0</v>
      </c>
      <c r="BI451" s="3">
        <f>BD451/CV451*1000</f>
        <v>1.2553683515031384</v>
      </c>
      <c r="BJ451" s="3"/>
      <c r="BK451" s="21">
        <v>14910</v>
      </c>
      <c r="BL451" s="3">
        <v>14886</v>
      </c>
      <c r="BM451" s="2">
        <v>24</v>
      </c>
      <c r="BN451" s="2">
        <v>24</v>
      </c>
      <c r="BO451" s="45"/>
      <c r="BP451" s="2">
        <f>BN451+BO451</f>
        <v>24</v>
      </c>
      <c r="BQ451" s="2">
        <f>BM451/BL451*1000</f>
        <v>1.6122531237404274</v>
      </c>
      <c r="BR451" s="2">
        <f>BP451/BL451*1000</f>
        <v>1.6122531237404274</v>
      </c>
      <c r="BS451" s="2"/>
      <c r="BT451" s="7">
        <v>14936</v>
      </c>
      <c r="BU451" s="3">
        <v>14921</v>
      </c>
      <c r="BV451" s="2">
        <f>BT451-BU451</f>
        <v>15</v>
      </c>
      <c r="BW451" s="2">
        <v>15</v>
      </c>
      <c r="BX451" s="61"/>
      <c r="BY451" s="2">
        <f>BW451+BX451</f>
        <v>15</v>
      </c>
      <c r="BZ451" s="2">
        <f>BV451/BU451*1000</f>
        <v>1.0052945513035321</v>
      </c>
      <c r="CA451" s="2">
        <f>BY451/BU451*1000</f>
        <v>1.0052945513035321</v>
      </c>
      <c r="CB451" s="2"/>
      <c r="CC451" s="105">
        <v>15046</v>
      </c>
      <c r="CD451" s="3">
        <v>15043</v>
      </c>
      <c r="CE451" s="2">
        <f>CC451-CD451</f>
        <v>3</v>
      </c>
      <c r="CF451" s="2">
        <v>3</v>
      </c>
      <c r="CG451" s="61"/>
      <c r="CH451" s="2">
        <f>CF451+CG451</f>
        <v>3</v>
      </c>
      <c r="CI451" s="2">
        <f>CE451/CD451*1000</f>
        <v>0.19942830552416407</v>
      </c>
      <c r="CJ451" s="2">
        <f>CH451/CD451*1000</f>
        <v>0.19942830552416407</v>
      </c>
      <c r="CK451" s="2"/>
      <c r="CL451" s="105">
        <v>15130</v>
      </c>
      <c r="CM451" s="3">
        <v>15118</v>
      </c>
      <c r="CN451" s="2">
        <f>CL451-CM451</f>
        <v>12</v>
      </c>
      <c r="CO451" s="2">
        <f>CN451</f>
        <v>12</v>
      </c>
      <c r="CP451" s="61"/>
      <c r="CQ451" s="2">
        <f>CO451+CP451</f>
        <v>12</v>
      </c>
      <c r="CR451" s="2">
        <f>CN451/CM451*1000</f>
        <v>0.79375578780261946</v>
      </c>
      <c r="CS451" s="2">
        <f>CQ451/CM451*1000</f>
        <v>0.79375578780261946</v>
      </c>
      <c r="CT451" s="2"/>
      <c r="CU451" s="132">
        <v>15160</v>
      </c>
      <c r="CV451" s="3">
        <v>15135</v>
      </c>
      <c r="CW451" s="2">
        <f>CU451-CV451</f>
        <v>25</v>
      </c>
      <c r="CX451" s="2">
        <f>CW451</f>
        <v>25</v>
      </c>
      <c r="CY451" s="61"/>
      <c r="CZ451" s="2">
        <f>CX451+CY451</f>
        <v>25</v>
      </c>
      <c r="DA451" s="2">
        <f>CW451/CV451*1000</f>
        <v>1.6518004625041296</v>
      </c>
      <c r="DB451" s="2">
        <f>CZ451/CV451*1000</f>
        <v>1.6518004625041296</v>
      </c>
      <c r="DC451" s="2"/>
      <c r="DD451" s="132">
        <v>15094</v>
      </c>
      <c r="DE451" s="3">
        <v>15080</v>
      </c>
      <c r="DF451" s="2">
        <f>DD451-DE451</f>
        <v>14</v>
      </c>
      <c r="DG451" s="2">
        <f>DF451</f>
        <v>14</v>
      </c>
      <c r="DH451" s="61"/>
      <c r="DI451" s="2">
        <f>DG451+DH451</f>
        <v>14</v>
      </c>
      <c r="DJ451" s="2">
        <f>DF451/DE451*1000</f>
        <v>0.92838196286472152</v>
      </c>
      <c r="DK451" s="2">
        <f>DI451/DE451*1000</f>
        <v>0.92838196286472152</v>
      </c>
      <c r="DL451" s="2"/>
      <c r="DM451" s="132">
        <v>15104</v>
      </c>
      <c r="DN451" s="2">
        <v>15101</v>
      </c>
      <c r="DO451" s="3">
        <f>DM451-DN451</f>
        <v>3</v>
      </c>
      <c r="DP451" s="3">
        <f>DO451/DN451*1000</f>
        <v>0.19866234024236806</v>
      </c>
      <c r="DQ451" s="2"/>
      <c r="DR451" s="132">
        <v>15069</v>
      </c>
      <c r="DS451" s="2">
        <v>15087</v>
      </c>
      <c r="DT451" s="3">
        <f>DR451-DS451</f>
        <v>-18</v>
      </c>
      <c r="DU451" s="3">
        <f>DT451/DS451*1000</f>
        <v>-1.1930801352157487</v>
      </c>
      <c r="DV451" s="2"/>
      <c r="DW451" s="2"/>
      <c r="DX451" s="77">
        <f>BP451</f>
        <v>24</v>
      </c>
      <c r="DY451" s="83">
        <f>BY451</f>
        <v>15</v>
      </c>
      <c r="DZ451" s="83">
        <f>CH451</f>
        <v>3</v>
      </c>
      <c r="EA451" s="81">
        <f>CQ451</f>
        <v>12</v>
      </c>
      <c r="EB451" s="81">
        <f>CZ451</f>
        <v>25</v>
      </c>
      <c r="EC451" s="81">
        <f>DI451</f>
        <v>14</v>
      </c>
      <c r="ED451" s="81">
        <f>DO451</f>
        <v>3</v>
      </c>
      <c r="EE451" s="81">
        <f>DT451</f>
        <v>-18</v>
      </c>
      <c r="EF451" s="2"/>
      <c r="EG451" s="77">
        <f>DX451/BL451*1000</f>
        <v>1.6122531237404274</v>
      </c>
      <c r="EH451" s="83">
        <f>DY451/BU451*1000</f>
        <v>1.0052945513035321</v>
      </c>
      <c r="EI451" s="83">
        <f>DZ451/CD451*1000</f>
        <v>0.19942830552416407</v>
      </c>
      <c r="EJ451" s="81">
        <f>EA451/CM451*1000</f>
        <v>0.79375578780261946</v>
      </c>
      <c r="EK451" s="81">
        <f>EB451/CV451*1000</f>
        <v>1.6518004625041296</v>
      </c>
      <c r="EL451" s="81">
        <f>EC451/DN451*1000</f>
        <v>0.92709092113105085</v>
      </c>
      <c r="EM451" s="81">
        <f>ED451/DN451*1000</f>
        <v>0.19866234024236806</v>
      </c>
      <c r="EN451" s="81">
        <f>EE451/DS451*1000</f>
        <v>-1.1930801352157487</v>
      </c>
      <c r="EO451" s="2"/>
      <c r="EP451" s="83">
        <f>DY451-DX451</f>
        <v>-9</v>
      </c>
      <c r="EQ451" s="83">
        <f>DZ451-DY451</f>
        <v>-12</v>
      </c>
      <c r="ER451" s="83">
        <f>EA451-DZ451</f>
        <v>9</v>
      </c>
      <c r="ES451" s="83">
        <f>EB451-EA451</f>
        <v>13</v>
      </c>
      <c r="ET451" s="83">
        <f>EC451-EB451</f>
        <v>-11</v>
      </c>
      <c r="EU451" s="83">
        <f>ED451-EC451</f>
        <v>-11</v>
      </c>
      <c r="EV451" s="83">
        <f>EE451-ED451</f>
        <v>-21</v>
      </c>
      <c r="EW451" s="2">
        <f>EU451+EV451</f>
        <v>-32</v>
      </c>
      <c r="EX451" s="2">
        <f>SUM(ES451:EV451)</f>
        <v>-30</v>
      </c>
      <c r="EY451" s="54"/>
      <c r="EZ451" s="77">
        <f>BR451</f>
        <v>1.6122531237404274</v>
      </c>
      <c r="FA451" s="83">
        <f>CA451</f>
        <v>1.0052945513035321</v>
      </c>
      <c r="FB451" s="83">
        <f>CJ451</f>
        <v>0.19942830552416407</v>
      </c>
      <c r="FC451" s="81">
        <f>CS451</f>
        <v>0.79375578780261946</v>
      </c>
      <c r="FD451" s="83">
        <f>DB451</f>
        <v>1.6518004625041296</v>
      </c>
      <c r="FE451" s="83">
        <f>DP451</f>
        <v>0.19866234024236806</v>
      </c>
      <c r="FF451" s="83">
        <f>DP451</f>
        <v>0.19866234024236806</v>
      </c>
      <c r="FG451" s="83">
        <f>DU451</f>
        <v>-1.1930801352157487</v>
      </c>
      <c r="FH451" s="2">
        <f>EW451/DE451*1000</f>
        <v>-2.1220159151193632</v>
      </c>
      <c r="FI451" s="2">
        <f>EX451/CM451*1000</f>
        <v>-1.9843894695065487</v>
      </c>
      <c r="FJ451" s="2"/>
      <c r="FK451" s="3">
        <f>EE451</f>
        <v>-18</v>
      </c>
    </row>
    <row r="452" spans="1:167" ht="12" customHeight="1" x14ac:dyDescent="0.25">
      <c r="A452" s="2">
        <v>3</v>
      </c>
      <c r="B452" s="10" t="s">
        <v>155</v>
      </c>
      <c r="C452" s="197">
        <v>82038</v>
      </c>
      <c r="D452" s="10"/>
      <c r="E452" s="192" t="s">
        <v>628</v>
      </c>
      <c r="F452" s="33"/>
      <c r="G452" s="33"/>
      <c r="H452" s="33"/>
      <c r="I452" s="33"/>
      <c r="J452" s="33"/>
      <c r="K452" s="33"/>
      <c r="L452" s="33"/>
      <c r="M452" s="45"/>
      <c r="N452" s="45"/>
      <c r="O452" s="45">
        <v>500</v>
      </c>
      <c r="P452" s="45"/>
      <c r="Q452" s="45"/>
      <c r="R452" s="45"/>
      <c r="S452" s="45"/>
      <c r="T452" s="45"/>
      <c r="U452" s="45"/>
      <c r="V452" s="45"/>
      <c r="W452" s="61"/>
      <c r="X452" s="45">
        <f>SUM(M452:W452)</f>
        <v>500</v>
      </c>
      <c r="Y452" s="3">
        <v>512</v>
      </c>
      <c r="Z452" s="147"/>
      <c r="AA452" s="3">
        <f>SUM(Y452:Z452)</f>
        <v>512</v>
      </c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188">
        <f>AV452</f>
        <v>0</v>
      </c>
      <c r="BB452" s="2">
        <f>AW452</f>
        <v>0</v>
      </c>
      <c r="BC452" s="2">
        <f>AX452</f>
        <v>0</v>
      </c>
      <c r="BD452" s="147">
        <f>AY452</f>
        <v>0</v>
      </c>
      <c r="BE452" s="3">
        <f>EK452</f>
        <v>209.23694779116468</v>
      </c>
      <c r="BF452" s="188">
        <f>BA452/CV452*1000</f>
        <v>0</v>
      </c>
      <c r="BG452" s="2">
        <f>BB452/CV452*1000</f>
        <v>0</v>
      </c>
      <c r="BH452" s="2">
        <f>BC452/CV452*1000</f>
        <v>0</v>
      </c>
      <c r="BI452" s="147">
        <f>BD452/CV452*1000</f>
        <v>0</v>
      </c>
      <c r="BJ452" s="3"/>
      <c r="BK452" s="21">
        <v>2437</v>
      </c>
      <c r="BL452" s="3">
        <v>2411</v>
      </c>
      <c r="BM452" s="2">
        <v>26</v>
      </c>
      <c r="BN452" s="2">
        <v>26</v>
      </c>
      <c r="BO452" s="45"/>
      <c r="BP452" s="2">
        <f>BN452+BO452</f>
        <v>26</v>
      </c>
      <c r="BQ452" s="2">
        <f>BM452/BL452*1000</f>
        <v>10.783907092492742</v>
      </c>
      <c r="BR452" s="2">
        <f>BP452/BL452*1000</f>
        <v>10.783907092492742</v>
      </c>
      <c r="BS452" s="2"/>
      <c r="BT452" s="7">
        <v>2489</v>
      </c>
      <c r="BU452" s="3">
        <v>2469</v>
      </c>
      <c r="BV452" s="2">
        <f>BT452-BU452</f>
        <v>20</v>
      </c>
      <c r="BW452" s="2">
        <v>20</v>
      </c>
      <c r="BX452" s="61"/>
      <c r="BY452" s="2">
        <f>BW452+BX452</f>
        <v>20</v>
      </c>
      <c r="BZ452" s="2">
        <f>BV452/BU452*1000</f>
        <v>8.1004455245038471</v>
      </c>
      <c r="CA452" s="2">
        <f>BY452/BU452*1000</f>
        <v>8.1004455245038471</v>
      </c>
      <c r="CB452" s="2"/>
      <c r="CC452" s="105">
        <v>2449</v>
      </c>
      <c r="CD452" s="3">
        <v>2431</v>
      </c>
      <c r="CE452" s="2">
        <f>CC452-CD452</f>
        <v>18</v>
      </c>
      <c r="CF452" s="2">
        <v>18</v>
      </c>
      <c r="CG452" s="61"/>
      <c r="CH452" s="2">
        <f>CF452+CG452</f>
        <v>18</v>
      </c>
      <c r="CI452" s="2">
        <f>CE452/CD452*1000</f>
        <v>7.4043603455368157</v>
      </c>
      <c r="CJ452" s="2">
        <f>CH452/CD452*1000</f>
        <v>7.4043603455368157</v>
      </c>
      <c r="CK452" s="2"/>
      <c r="CL452" s="105">
        <v>2471</v>
      </c>
      <c r="CM452" s="3">
        <v>2465</v>
      </c>
      <c r="CN452" s="2">
        <f>CL452-CM452</f>
        <v>6</v>
      </c>
      <c r="CO452" s="2">
        <f>CN452</f>
        <v>6</v>
      </c>
      <c r="CP452" s="61"/>
      <c r="CQ452" s="2">
        <f>CO452+CP452</f>
        <v>6</v>
      </c>
      <c r="CR452" s="2">
        <f>CN452/CM452*1000</f>
        <v>2.4340770791075048</v>
      </c>
      <c r="CS452" s="2">
        <f>CQ452/CM452*1000</f>
        <v>2.4340770791075048</v>
      </c>
      <c r="CT452" s="2"/>
      <c r="CU452" s="132">
        <v>3011</v>
      </c>
      <c r="CV452" s="3">
        <v>2490</v>
      </c>
      <c r="CW452" s="2">
        <f>CU452-CV452</f>
        <v>521</v>
      </c>
      <c r="CX452" s="2">
        <f>CW452</f>
        <v>521</v>
      </c>
      <c r="CY452" s="61"/>
      <c r="CZ452" s="2">
        <f>CX452+CY452</f>
        <v>521</v>
      </c>
      <c r="DA452" s="2">
        <f>CW452/CV452*1000</f>
        <v>209.23694779116468</v>
      </c>
      <c r="DB452" s="2">
        <f>CZ452/CV452*1000</f>
        <v>209.23694779116468</v>
      </c>
      <c r="DC452" s="2"/>
      <c r="DD452" s="132">
        <v>2923</v>
      </c>
      <c r="DE452" s="3">
        <v>2558</v>
      </c>
      <c r="DF452" s="2">
        <f>DD452-DE452</f>
        <v>365</v>
      </c>
      <c r="DG452" s="2">
        <f>DF452</f>
        <v>365</v>
      </c>
      <c r="DH452" s="61"/>
      <c r="DI452" s="2">
        <f>DG452+DH452</f>
        <v>365</v>
      </c>
      <c r="DJ452" s="2">
        <f>DF452/DE452*1000</f>
        <v>142.68960125097732</v>
      </c>
      <c r="DK452" s="2">
        <f>DI452/DE452*1000</f>
        <v>142.68960125097732</v>
      </c>
      <c r="DL452" s="2"/>
      <c r="DM452" s="132">
        <v>2842</v>
      </c>
      <c r="DN452" s="2">
        <v>2556</v>
      </c>
      <c r="DO452" s="3">
        <f>DM452-DN452</f>
        <v>286</v>
      </c>
      <c r="DP452" s="3">
        <f>DO452/DN452*1000</f>
        <v>111.89358372456965</v>
      </c>
      <c r="DQ452" s="2"/>
      <c r="DR452" s="132">
        <v>2849</v>
      </c>
      <c r="DS452" s="2">
        <v>2552</v>
      </c>
      <c r="DT452" s="3">
        <f>DR452-DS452</f>
        <v>297</v>
      </c>
      <c r="DU452" s="3">
        <f>DT452/DS452*1000</f>
        <v>116.37931034482759</v>
      </c>
      <c r="DV452" s="2"/>
      <c r="DW452" s="2"/>
      <c r="DX452" s="77">
        <f>BP452</f>
        <v>26</v>
      </c>
      <c r="DY452" s="83">
        <f>BY452</f>
        <v>20</v>
      </c>
      <c r="DZ452" s="83">
        <f>CH452</f>
        <v>18</v>
      </c>
      <c r="EA452" s="81">
        <f>CN452</f>
        <v>6</v>
      </c>
      <c r="EB452" s="81">
        <f>CZ452</f>
        <v>521</v>
      </c>
      <c r="EC452" s="81">
        <f>DI452</f>
        <v>365</v>
      </c>
      <c r="ED452" s="81">
        <f>DO452</f>
        <v>286</v>
      </c>
      <c r="EE452" s="81">
        <f>DT452</f>
        <v>297</v>
      </c>
      <c r="EF452" s="2"/>
      <c r="EG452" s="77">
        <f>DX452/BL452*1000</f>
        <v>10.783907092492742</v>
      </c>
      <c r="EH452" s="83">
        <f>DY452/BU452*1000</f>
        <v>8.1004455245038471</v>
      </c>
      <c r="EI452" s="83">
        <f>DZ452/CD452*1000</f>
        <v>7.4043603455368157</v>
      </c>
      <c r="EJ452" s="81">
        <f>EA452/CM452*1000</f>
        <v>2.4340770791075048</v>
      </c>
      <c r="EK452" s="81">
        <f>EB452/CV452*1000</f>
        <v>209.23694779116468</v>
      </c>
      <c r="EL452" s="81">
        <f>EC452/DN452*1000</f>
        <v>142.80125195618155</v>
      </c>
      <c r="EM452" s="81">
        <f>ED452/DN452*1000</f>
        <v>111.89358372456965</v>
      </c>
      <c r="EN452" s="81">
        <f>EE452/DS452*1000</f>
        <v>116.37931034482759</v>
      </c>
      <c r="EO452" s="2"/>
      <c r="EP452" s="83">
        <f>DY452-DX452</f>
        <v>-6</v>
      </c>
      <c r="EQ452" s="83">
        <f>DZ452-DY452</f>
        <v>-2</v>
      </c>
      <c r="ER452" s="83">
        <f>EA452-DZ452</f>
        <v>-12</v>
      </c>
      <c r="ES452" s="83">
        <f>EB452-EA452</f>
        <v>515</v>
      </c>
      <c r="ET452" s="83">
        <f>EC452-EB452</f>
        <v>-156</v>
      </c>
      <c r="EU452" s="83">
        <f>ED452-EC452</f>
        <v>-79</v>
      </c>
      <c r="EV452" s="83">
        <f>EE452-ED452</f>
        <v>11</v>
      </c>
      <c r="EW452" s="2">
        <f>EU452+EV452</f>
        <v>-68</v>
      </c>
      <c r="EX452" s="2">
        <f>SUM(ES452:EV452)</f>
        <v>291</v>
      </c>
      <c r="EY452" s="54"/>
      <c r="EZ452" s="77">
        <f>BR452</f>
        <v>10.783907092492742</v>
      </c>
      <c r="FA452" s="83">
        <f>CA452</f>
        <v>8.1004455245038471</v>
      </c>
      <c r="FB452" s="83">
        <f>CJ452</f>
        <v>7.4043603455368157</v>
      </c>
      <c r="FC452" s="81">
        <f>CS452</f>
        <v>2.4340770791075048</v>
      </c>
      <c r="FD452" s="83">
        <f>DB452</f>
        <v>209.23694779116468</v>
      </c>
      <c r="FE452" s="83">
        <f>DP452</f>
        <v>111.89358372456965</v>
      </c>
      <c r="FF452" s="83">
        <f>DP452</f>
        <v>111.89358372456965</v>
      </c>
      <c r="FG452" s="83">
        <f>DU452</f>
        <v>116.37931034482759</v>
      </c>
      <c r="FH452" s="2">
        <f>EW452/DE452*1000</f>
        <v>-26.583268178264269</v>
      </c>
      <c r="FI452" s="2">
        <f>EX452/CM452*1000</f>
        <v>118.052738336714</v>
      </c>
      <c r="FJ452" s="2"/>
      <c r="FK452" s="3">
        <f>EE452</f>
        <v>297</v>
      </c>
    </row>
    <row r="453" spans="1:167" ht="12" customHeight="1" x14ac:dyDescent="0.25">
      <c r="A453" s="2">
        <v>3</v>
      </c>
      <c r="B453" s="10" t="s">
        <v>152</v>
      </c>
      <c r="C453" s="197">
        <v>64065</v>
      </c>
      <c r="D453" s="10"/>
      <c r="E453" s="2" t="s">
        <v>0</v>
      </c>
      <c r="F453" s="33"/>
      <c r="G453" s="33"/>
      <c r="H453" s="33"/>
      <c r="I453" s="33"/>
      <c r="J453" s="33"/>
      <c r="K453" s="33"/>
      <c r="L453" s="33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61"/>
      <c r="X453" s="45"/>
      <c r="Y453" s="3">
        <v>25</v>
      </c>
      <c r="Z453" s="147">
        <v>2</v>
      </c>
      <c r="AA453" s="3">
        <f>SUM(Y453:Z453)</f>
        <v>27</v>
      </c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188">
        <f>AV453</f>
        <v>0</v>
      </c>
      <c r="BB453" s="2">
        <f>AW453</f>
        <v>0</v>
      </c>
      <c r="BC453" s="2">
        <f>AX453</f>
        <v>0</v>
      </c>
      <c r="BD453" s="147">
        <f>AY453</f>
        <v>0</v>
      </c>
      <c r="BE453" s="3">
        <f>EK453</f>
        <v>2.5831940434584411</v>
      </c>
      <c r="BF453" s="188">
        <f>BA453/CV453*1000</f>
        <v>0</v>
      </c>
      <c r="BG453" s="2">
        <f>BB453/CV453*1000</f>
        <v>0</v>
      </c>
      <c r="BH453" s="2">
        <f>BC453/CV453*1000</f>
        <v>0</v>
      </c>
      <c r="BI453" s="147">
        <f>BD453/CV453*1000</f>
        <v>0</v>
      </c>
      <c r="BJ453" s="3"/>
      <c r="BK453" s="21">
        <v>6557</v>
      </c>
      <c r="BL453" s="3">
        <v>6532</v>
      </c>
      <c r="BM453" s="2">
        <v>25</v>
      </c>
      <c r="BN453" s="2">
        <v>25</v>
      </c>
      <c r="BO453" s="45"/>
      <c r="BP453" s="2">
        <f>BN453+BO453</f>
        <v>25</v>
      </c>
      <c r="BQ453" s="2">
        <f>BM453/BL453*1000</f>
        <v>3.8273116962645437</v>
      </c>
      <c r="BR453" s="2">
        <f>BP453/BL453*1000</f>
        <v>3.8273116962645437</v>
      </c>
      <c r="BS453" s="2"/>
      <c r="BT453" s="7">
        <v>6628</v>
      </c>
      <c r="BU453" s="3">
        <v>6582</v>
      </c>
      <c r="BV453" s="2">
        <f>BT453-BU453</f>
        <v>46</v>
      </c>
      <c r="BW453" s="2">
        <v>46</v>
      </c>
      <c r="BX453" s="61"/>
      <c r="BY453" s="2">
        <f>BW453+BX453</f>
        <v>46</v>
      </c>
      <c r="BZ453" s="2">
        <f>BV453/BU453*1000</f>
        <v>6.9887572166514733</v>
      </c>
      <c r="CA453" s="2">
        <f>BY453/BU453*1000</f>
        <v>6.9887572166514733</v>
      </c>
      <c r="CB453" s="2"/>
      <c r="CC453" s="105">
        <v>6613</v>
      </c>
      <c r="CD453" s="3">
        <v>6586</v>
      </c>
      <c r="CE453" s="2">
        <f>CC453-CD453</f>
        <v>27</v>
      </c>
      <c r="CF453" s="2">
        <v>27</v>
      </c>
      <c r="CG453" s="61"/>
      <c r="CH453" s="2">
        <f>CF453+CG453</f>
        <v>27</v>
      </c>
      <c r="CI453" s="2">
        <f>CE453/CD453*1000</f>
        <v>4.0996052232007285</v>
      </c>
      <c r="CJ453" s="2">
        <f>CH453/CD453*1000</f>
        <v>4.0996052232007285</v>
      </c>
      <c r="CK453" s="2"/>
      <c r="CL453" s="105">
        <v>6615</v>
      </c>
      <c r="CM453" s="3">
        <v>6590</v>
      </c>
      <c r="CN453" s="2">
        <f>CL453-CM453</f>
        <v>25</v>
      </c>
      <c r="CO453" s="2">
        <f>CN453</f>
        <v>25</v>
      </c>
      <c r="CP453" s="61"/>
      <c r="CQ453" s="2">
        <f>CO453+CP453</f>
        <v>25</v>
      </c>
      <c r="CR453" s="2">
        <f>CN453/CM453*1000</f>
        <v>3.7936267071320184</v>
      </c>
      <c r="CS453" s="2">
        <f>CQ453/CM453*1000</f>
        <v>3.7936267071320184</v>
      </c>
      <c r="CT453" s="2"/>
      <c r="CU453" s="132">
        <v>6598</v>
      </c>
      <c r="CV453" s="3">
        <v>6581</v>
      </c>
      <c r="CW453" s="2">
        <f>CU453-CV453</f>
        <v>17</v>
      </c>
      <c r="CX453" s="2">
        <f>CW453</f>
        <v>17</v>
      </c>
      <c r="CY453" s="61"/>
      <c r="CZ453" s="2">
        <f>CX453+CY453</f>
        <v>17</v>
      </c>
      <c r="DA453" s="2">
        <f>CW453/CV453*1000</f>
        <v>2.5831940434584411</v>
      </c>
      <c r="DB453" s="2">
        <f>CZ453/CV453*1000</f>
        <v>2.5831940434584411</v>
      </c>
      <c r="DC453" s="2"/>
      <c r="DD453" s="132">
        <v>6701</v>
      </c>
      <c r="DE453" s="3">
        <v>6672</v>
      </c>
      <c r="DF453" s="2">
        <f>DD453-DE453</f>
        <v>29</v>
      </c>
      <c r="DG453" s="2">
        <f>DF453</f>
        <v>29</v>
      </c>
      <c r="DH453" s="61"/>
      <c r="DI453" s="2">
        <f>DG453+DH453</f>
        <v>29</v>
      </c>
      <c r="DJ453" s="2">
        <f>DF453/DE453*1000</f>
        <v>4.3465227817745804</v>
      </c>
      <c r="DK453" s="2">
        <f>DI453/DE453*1000</f>
        <v>4.3465227817745804</v>
      </c>
      <c r="DL453" s="2"/>
      <c r="DM453" s="132">
        <v>6789</v>
      </c>
      <c r="DN453" s="2">
        <v>6782</v>
      </c>
      <c r="DO453" s="3">
        <f>DM453-DN453</f>
        <v>7</v>
      </c>
      <c r="DP453" s="3">
        <f>DO453/DN453*1000</f>
        <v>1.0321439103509289</v>
      </c>
      <c r="DQ453" s="2"/>
      <c r="DR453" s="132">
        <v>6786</v>
      </c>
      <c r="DS453" s="2">
        <v>6801</v>
      </c>
      <c r="DT453" s="3">
        <f>DR453-DS453</f>
        <v>-15</v>
      </c>
      <c r="DU453" s="3">
        <f>DT453/DS453*1000</f>
        <v>-2.2055580061755626</v>
      </c>
      <c r="DV453" s="2"/>
      <c r="DW453" s="2"/>
      <c r="DX453" s="77">
        <f>BP453</f>
        <v>25</v>
      </c>
      <c r="DY453" s="83">
        <f>BY453</f>
        <v>46</v>
      </c>
      <c r="DZ453" s="83">
        <f>CH453</f>
        <v>27</v>
      </c>
      <c r="EA453" s="81">
        <f>CQ453</f>
        <v>25</v>
      </c>
      <c r="EB453" s="81">
        <f>CZ453</f>
        <v>17</v>
      </c>
      <c r="EC453" s="81">
        <f>DI453</f>
        <v>29</v>
      </c>
      <c r="ED453" s="81">
        <f>DO453</f>
        <v>7</v>
      </c>
      <c r="EE453" s="81">
        <f>DT453</f>
        <v>-15</v>
      </c>
      <c r="EF453" s="2"/>
      <c r="EG453" s="77">
        <f>DX453/BL453*1000</f>
        <v>3.8273116962645437</v>
      </c>
      <c r="EH453" s="83">
        <f>DY453/BU453*1000</f>
        <v>6.9887572166514733</v>
      </c>
      <c r="EI453" s="83">
        <f>DZ453/CD453*1000</f>
        <v>4.0996052232007285</v>
      </c>
      <c r="EJ453" s="81">
        <f>EA453/CM453*1000</f>
        <v>3.7936267071320184</v>
      </c>
      <c r="EK453" s="81">
        <f>EB453/CV453*1000</f>
        <v>2.5831940434584411</v>
      </c>
      <c r="EL453" s="81">
        <f>EC453/DN453*1000</f>
        <v>4.2760247714538488</v>
      </c>
      <c r="EM453" s="81">
        <f>ED453/DN453*1000</f>
        <v>1.0321439103509289</v>
      </c>
      <c r="EN453" s="81">
        <f>EE453/DS453*1000</f>
        <v>-2.2055580061755626</v>
      </c>
      <c r="EO453" s="2"/>
      <c r="EP453" s="83">
        <f>DY453-DX453</f>
        <v>21</v>
      </c>
      <c r="EQ453" s="83">
        <f>DZ453-DY453</f>
        <v>-19</v>
      </c>
      <c r="ER453" s="83">
        <f>EA453-DZ453</f>
        <v>-2</v>
      </c>
      <c r="ES453" s="83">
        <f>EB453-EA453</f>
        <v>-8</v>
      </c>
      <c r="ET453" s="83">
        <f>EC453-EB453</f>
        <v>12</v>
      </c>
      <c r="EU453" s="83">
        <f>ED453-EC453</f>
        <v>-22</v>
      </c>
      <c r="EV453" s="83">
        <f>EE453-ED453</f>
        <v>-22</v>
      </c>
      <c r="EW453" s="2">
        <f>EU453+EV453</f>
        <v>-44</v>
      </c>
      <c r="EX453" s="2">
        <f>SUM(ES453:EV453)</f>
        <v>-40</v>
      </c>
      <c r="EY453" s="54"/>
      <c r="EZ453" s="77">
        <f>BR453</f>
        <v>3.8273116962645437</v>
      </c>
      <c r="FA453" s="83">
        <f>CA453</f>
        <v>6.9887572166514733</v>
      </c>
      <c r="FB453" s="83">
        <f>CJ453</f>
        <v>4.0996052232007285</v>
      </c>
      <c r="FC453" s="81">
        <f>CS453</f>
        <v>3.7936267071320184</v>
      </c>
      <c r="FD453" s="83">
        <f>DB453</f>
        <v>2.5831940434584411</v>
      </c>
      <c r="FE453" s="83">
        <f>DP453</f>
        <v>1.0321439103509289</v>
      </c>
      <c r="FF453" s="83">
        <f>DP453</f>
        <v>1.0321439103509289</v>
      </c>
      <c r="FG453" s="83">
        <f>DU453</f>
        <v>-2.2055580061755626</v>
      </c>
      <c r="FH453" s="2">
        <f>EW453/DE453*1000</f>
        <v>-6.5947242206235011</v>
      </c>
      <c r="FI453" s="2">
        <f>EX453/CM453*1000</f>
        <v>-6.0698027314112295</v>
      </c>
      <c r="FJ453" s="2"/>
      <c r="FK453" s="3">
        <f>EE453</f>
        <v>-15</v>
      </c>
    </row>
    <row r="454" spans="1:167" ht="12" customHeight="1" x14ac:dyDescent="0.25">
      <c r="A454" s="2">
        <v>3</v>
      </c>
      <c r="B454" s="10" t="s">
        <v>151</v>
      </c>
      <c r="C454" s="197">
        <v>53070</v>
      </c>
      <c r="D454" s="10"/>
      <c r="E454" s="2" t="s">
        <v>1</v>
      </c>
      <c r="F454" s="33"/>
      <c r="G454" s="33"/>
      <c r="H454" s="33"/>
      <c r="I454" s="33"/>
      <c r="J454" s="33"/>
      <c r="K454" s="33"/>
      <c r="L454" s="33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61"/>
      <c r="X454" s="45"/>
      <c r="Y454" s="3">
        <v>21</v>
      </c>
      <c r="Z454" s="147">
        <v>7</v>
      </c>
      <c r="AA454" s="3">
        <f>SUM(Y454:Z454)</f>
        <v>28</v>
      </c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188">
        <f>AV454</f>
        <v>0</v>
      </c>
      <c r="BB454" s="2">
        <f>AW454</f>
        <v>0</v>
      </c>
      <c r="BC454" s="2">
        <f>AX454</f>
        <v>0</v>
      </c>
      <c r="BD454" s="147">
        <f>AY454</f>
        <v>0</v>
      </c>
      <c r="BE454" s="3">
        <f>EK454</f>
        <v>-0.12996577567907117</v>
      </c>
      <c r="BF454" s="188">
        <f>BA454/CV454*1000</f>
        <v>0</v>
      </c>
      <c r="BG454" s="2">
        <f>BB454/CV454*1000</f>
        <v>0</v>
      </c>
      <c r="BH454" s="2">
        <f>BC454/CV454*1000</f>
        <v>0</v>
      </c>
      <c r="BI454" s="147">
        <f>BD454/CV454*1000</f>
        <v>0</v>
      </c>
      <c r="BJ454" s="3"/>
      <c r="BK454" s="21">
        <v>23004</v>
      </c>
      <c r="BL454" s="3">
        <v>22956</v>
      </c>
      <c r="BM454" s="2">
        <v>48</v>
      </c>
      <c r="BN454" s="2">
        <v>48</v>
      </c>
      <c r="BO454" s="45"/>
      <c r="BP454" s="2">
        <f>BN454+BO454</f>
        <v>48</v>
      </c>
      <c r="BQ454" s="2">
        <f>BM454/BL454*1000</f>
        <v>2.0909566126502872</v>
      </c>
      <c r="BR454" s="2">
        <f>BP454/BL454*1000</f>
        <v>2.0909566126502872</v>
      </c>
      <c r="BS454" s="2"/>
      <c r="BT454" s="7">
        <v>23054</v>
      </c>
      <c r="BU454" s="3">
        <v>23039</v>
      </c>
      <c r="BV454" s="2">
        <f>BT454-BU454</f>
        <v>15</v>
      </c>
      <c r="BW454" s="2">
        <v>15</v>
      </c>
      <c r="BX454" s="61"/>
      <c r="BY454" s="2">
        <f>BW454+BX454</f>
        <v>15</v>
      </c>
      <c r="BZ454" s="2">
        <f>BV454/BU454*1000</f>
        <v>0.65106992490993532</v>
      </c>
      <c r="CA454" s="2">
        <f>BY454/BU454*1000</f>
        <v>0.65106992490993532</v>
      </c>
      <c r="CB454" s="2"/>
      <c r="CC454" s="105">
        <v>22954</v>
      </c>
      <c r="CD454" s="3">
        <v>22927</v>
      </c>
      <c r="CE454" s="2">
        <f>CC454-CD454</f>
        <v>27</v>
      </c>
      <c r="CF454" s="2">
        <v>27</v>
      </c>
      <c r="CG454" s="61"/>
      <c r="CH454" s="2">
        <f>CF454+CG454</f>
        <v>27</v>
      </c>
      <c r="CI454" s="2">
        <f>CE454/CD454*1000</f>
        <v>1.1776508047280501</v>
      </c>
      <c r="CJ454" s="2">
        <f>CH454/CD454*1000</f>
        <v>1.1776508047280501</v>
      </c>
      <c r="CK454" s="2"/>
      <c r="CL454" s="105">
        <v>22896</v>
      </c>
      <c r="CM454" s="3">
        <v>22883</v>
      </c>
      <c r="CN454" s="2">
        <f>CL454-CM454</f>
        <v>13</v>
      </c>
      <c r="CO454" s="2">
        <f>CN454</f>
        <v>13</v>
      </c>
      <c r="CP454" s="61"/>
      <c r="CQ454" s="2">
        <f>CO454+CP454</f>
        <v>13</v>
      </c>
      <c r="CR454" s="2">
        <f>CN454/CM454*1000</f>
        <v>0.56810732858453872</v>
      </c>
      <c r="CS454" s="2">
        <f>CQ454/CM454*1000</f>
        <v>0.56810732858453872</v>
      </c>
      <c r="CT454" s="2"/>
      <c r="CU454" s="132">
        <v>23080</v>
      </c>
      <c r="CV454" s="3">
        <v>23083</v>
      </c>
      <c r="CW454" s="2">
        <f>CU454-CV454</f>
        <v>-3</v>
      </c>
      <c r="CX454" s="2">
        <f>CW454</f>
        <v>-3</v>
      </c>
      <c r="CY454" s="61"/>
      <c r="CZ454" s="2">
        <f>CX454+CY454</f>
        <v>-3</v>
      </c>
      <c r="DA454" s="2">
        <f>CW454/CV454*1000</f>
        <v>-0.12996577567907117</v>
      </c>
      <c r="DB454" s="2">
        <f>CZ454/CV454*1000</f>
        <v>-0.12996577567907117</v>
      </c>
      <c r="DC454" s="2"/>
      <c r="DD454" s="132">
        <v>23202</v>
      </c>
      <c r="DE454" s="3">
        <v>23177</v>
      </c>
      <c r="DF454" s="2">
        <f>DD454-DE454</f>
        <v>25</v>
      </c>
      <c r="DG454" s="2">
        <f>DF454</f>
        <v>25</v>
      </c>
      <c r="DH454" s="61"/>
      <c r="DI454" s="2">
        <f>DG454+DH454</f>
        <v>25</v>
      </c>
      <c r="DJ454" s="2">
        <f>DF454/DE454*1000</f>
        <v>1.0786555637053976</v>
      </c>
      <c r="DK454" s="2">
        <f>DI454/DE454*1000</f>
        <v>1.0786555637053976</v>
      </c>
      <c r="DL454" s="2"/>
      <c r="DM454" s="132">
        <v>23323</v>
      </c>
      <c r="DN454" s="2">
        <v>23311</v>
      </c>
      <c r="DO454" s="3">
        <f>DM454-DN454</f>
        <v>12</v>
      </c>
      <c r="DP454" s="3">
        <f>DO454/DN454*1000</f>
        <v>0.51477843078375018</v>
      </c>
      <c r="DQ454" s="2"/>
      <c r="DR454" s="132">
        <v>23263</v>
      </c>
      <c r="DS454" s="2">
        <v>23270</v>
      </c>
      <c r="DT454" s="3">
        <f>DR454-DS454</f>
        <v>-7</v>
      </c>
      <c r="DU454" s="3">
        <f>DT454/DS454*1000</f>
        <v>-0.30081650193382037</v>
      </c>
      <c r="DV454" s="2"/>
      <c r="DW454" s="2"/>
      <c r="DX454" s="77">
        <f>BP454</f>
        <v>48</v>
      </c>
      <c r="DY454" s="83">
        <f>BY454</f>
        <v>15</v>
      </c>
      <c r="DZ454" s="83">
        <f>CH454</f>
        <v>27</v>
      </c>
      <c r="EA454" s="81">
        <f>CQ454</f>
        <v>13</v>
      </c>
      <c r="EB454" s="81">
        <f>CZ454</f>
        <v>-3</v>
      </c>
      <c r="EC454" s="81">
        <f>DI454</f>
        <v>25</v>
      </c>
      <c r="ED454" s="81">
        <f>DO454</f>
        <v>12</v>
      </c>
      <c r="EE454" s="81">
        <f>DT454</f>
        <v>-7</v>
      </c>
      <c r="EF454" s="2"/>
      <c r="EG454" s="77">
        <f>DX454/BL454*1000</f>
        <v>2.0909566126502872</v>
      </c>
      <c r="EH454" s="83">
        <f>DY454/BU454*1000</f>
        <v>0.65106992490993532</v>
      </c>
      <c r="EI454" s="83">
        <f>DZ454/CD454*1000</f>
        <v>1.1776508047280501</v>
      </c>
      <c r="EJ454" s="81">
        <f>EA454/CM454*1000</f>
        <v>0.56810732858453872</v>
      </c>
      <c r="EK454" s="81">
        <f>EB454/CV454*1000</f>
        <v>-0.12996577567907117</v>
      </c>
      <c r="EL454" s="81">
        <f>EC454/DN454*1000</f>
        <v>1.072455064132813</v>
      </c>
      <c r="EM454" s="81">
        <f>ED454/DN454*1000</f>
        <v>0.51477843078375018</v>
      </c>
      <c r="EN454" s="81">
        <f>EE454/DS454*1000</f>
        <v>-0.30081650193382037</v>
      </c>
      <c r="EO454" s="2"/>
      <c r="EP454" s="83">
        <f>DY454-DX454</f>
        <v>-33</v>
      </c>
      <c r="EQ454" s="83">
        <f>DZ454-DY454</f>
        <v>12</v>
      </c>
      <c r="ER454" s="83">
        <f>EA454-DZ454</f>
        <v>-14</v>
      </c>
      <c r="ES454" s="83">
        <f>EB454-EA454</f>
        <v>-16</v>
      </c>
      <c r="ET454" s="83">
        <f>EC454-EB454</f>
        <v>28</v>
      </c>
      <c r="EU454" s="83">
        <f>ED454-EC454</f>
        <v>-13</v>
      </c>
      <c r="EV454" s="83">
        <f>EE454-ED454</f>
        <v>-19</v>
      </c>
      <c r="EW454" s="2">
        <f>EU454+EV454</f>
        <v>-32</v>
      </c>
      <c r="EX454" s="2">
        <f>SUM(ES454:EV454)</f>
        <v>-20</v>
      </c>
      <c r="EY454" s="54"/>
      <c r="EZ454" s="77">
        <f>BR454</f>
        <v>2.0909566126502872</v>
      </c>
      <c r="FA454" s="83">
        <f>CA454</f>
        <v>0.65106992490993532</v>
      </c>
      <c r="FB454" s="83">
        <f>CJ454</f>
        <v>1.1776508047280501</v>
      </c>
      <c r="FC454" s="81">
        <f>CS454</f>
        <v>0.56810732858453872</v>
      </c>
      <c r="FD454" s="83">
        <f>DB454</f>
        <v>-0.12996577567907117</v>
      </c>
      <c r="FE454" s="83">
        <f>DP454</f>
        <v>0.51477843078375018</v>
      </c>
      <c r="FF454" s="83">
        <f>DP454</f>
        <v>0.51477843078375018</v>
      </c>
      <c r="FG454" s="83">
        <f>DU454</f>
        <v>-0.30081650193382037</v>
      </c>
      <c r="FH454" s="2">
        <f>EW454/DE454*1000</f>
        <v>-1.3806791215429088</v>
      </c>
      <c r="FI454" s="2">
        <f>EX454/CM454*1000</f>
        <v>-0.87401127474544427</v>
      </c>
      <c r="FJ454" s="2"/>
      <c r="FK454" s="3">
        <f>EE454</f>
        <v>-7</v>
      </c>
    </row>
    <row r="455" spans="1:167" ht="12" customHeight="1" x14ac:dyDescent="0.25">
      <c r="A455" s="2">
        <v>3</v>
      </c>
      <c r="B455" s="10" t="s">
        <v>155</v>
      </c>
      <c r="C455" s="197">
        <v>84059</v>
      </c>
      <c r="D455" s="10"/>
      <c r="E455" s="2" t="s">
        <v>2</v>
      </c>
      <c r="F455" s="33"/>
      <c r="G455" s="33"/>
      <c r="H455" s="33"/>
      <c r="I455" s="33"/>
      <c r="J455" s="33"/>
      <c r="K455" s="33"/>
      <c r="L455" s="33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61">
        <v>50</v>
      </c>
      <c r="X455" s="45">
        <f>SUM(M455:W455)</f>
        <v>50</v>
      </c>
      <c r="Y455" s="3">
        <v>9</v>
      </c>
      <c r="Z455" s="147">
        <v>2</v>
      </c>
      <c r="AA455" s="3">
        <f>SUM(Y455:Z455)</f>
        <v>11</v>
      </c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188">
        <f>AV455</f>
        <v>0</v>
      </c>
      <c r="BB455" s="2">
        <f>AW455</f>
        <v>0</v>
      </c>
      <c r="BC455" s="2">
        <f>AX455</f>
        <v>0</v>
      </c>
      <c r="BD455" s="147">
        <f>AY455</f>
        <v>0</v>
      </c>
      <c r="BE455" s="3">
        <f>EK455</f>
        <v>0.90025207057976231</v>
      </c>
      <c r="BF455" s="188">
        <f>BA455/CV455*1000</f>
        <v>0</v>
      </c>
      <c r="BG455" s="2">
        <f>BB455/CV455*1000</f>
        <v>0</v>
      </c>
      <c r="BH455" s="2">
        <f>BC455/CV455*1000</f>
        <v>0</v>
      </c>
      <c r="BI455" s="147">
        <f>BD455/CV455*1000</f>
        <v>0</v>
      </c>
      <c r="BJ455" s="3"/>
      <c r="BK455" s="21">
        <v>5652</v>
      </c>
      <c r="BL455" s="3">
        <v>5645</v>
      </c>
      <c r="BM455" s="2">
        <v>7</v>
      </c>
      <c r="BN455" s="2">
        <v>7</v>
      </c>
      <c r="BO455" s="45"/>
      <c r="BP455" s="2">
        <f>BN455+BO455</f>
        <v>7</v>
      </c>
      <c r="BQ455" s="2">
        <f>BM455/BL455*1000</f>
        <v>1.2400354295837024</v>
      </c>
      <c r="BR455" s="2">
        <f>BP455/BL455*1000</f>
        <v>1.2400354295837024</v>
      </c>
      <c r="BS455" s="2"/>
      <c r="BT455" s="7">
        <v>5660</v>
      </c>
      <c r="BU455" s="3">
        <v>5648</v>
      </c>
      <c r="BV455" s="2">
        <f>BT455-BU455</f>
        <v>12</v>
      </c>
      <c r="BW455" s="2">
        <v>12</v>
      </c>
      <c r="BX455" s="61"/>
      <c r="BY455" s="2">
        <f>BW455+BX455</f>
        <v>12</v>
      </c>
      <c r="BZ455" s="2">
        <f>BV455/BU455*1000</f>
        <v>2.1246458923512752</v>
      </c>
      <c r="CA455" s="2">
        <f>BY455/BU455*1000</f>
        <v>2.1246458923512752</v>
      </c>
      <c r="CB455" s="2"/>
      <c r="CC455" s="105">
        <v>5628</v>
      </c>
      <c r="CD455" s="3">
        <v>5618</v>
      </c>
      <c r="CE455" s="2">
        <f>CC455-CD455</f>
        <v>10</v>
      </c>
      <c r="CF455" s="2">
        <v>10</v>
      </c>
      <c r="CG455" s="61"/>
      <c r="CH455" s="2">
        <f>CF455+CG455</f>
        <v>10</v>
      </c>
      <c r="CI455" s="2">
        <f>CE455/CD455*1000</f>
        <v>1.7799928800284799</v>
      </c>
      <c r="CJ455" s="2">
        <f>CH455/CD455*1000</f>
        <v>1.7799928800284799</v>
      </c>
      <c r="CK455" s="2"/>
      <c r="CL455" s="105">
        <v>5626</v>
      </c>
      <c r="CM455" s="3">
        <v>5613</v>
      </c>
      <c r="CN455" s="2">
        <f>CL455-CM455</f>
        <v>13</v>
      </c>
      <c r="CO455" s="2">
        <f>CN455</f>
        <v>13</v>
      </c>
      <c r="CP455" s="61"/>
      <c r="CQ455" s="2">
        <f>CO455+CP455</f>
        <v>13</v>
      </c>
      <c r="CR455" s="2">
        <f>CN455/CM455*1000</f>
        <v>2.316052022091573</v>
      </c>
      <c r="CS455" s="2">
        <f>CQ455/CM455*1000</f>
        <v>2.316052022091573</v>
      </c>
      <c r="CT455" s="2"/>
      <c r="CU455" s="132">
        <v>5559</v>
      </c>
      <c r="CV455" s="3">
        <v>5554</v>
      </c>
      <c r="CW455" s="2">
        <f>CU455-CV455</f>
        <v>5</v>
      </c>
      <c r="CX455" s="2">
        <f>CW455</f>
        <v>5</v>
      </c>
      <c r="CY455" s="61"/>
      <c r="CZ455" s="2">
        <f>CX455+CY455</f>
        <v>5</v>
      </c>
      <c r="DA455" s="2">
        <f>CW455/CV455*1000</f>
        <v>0.90025207057976231</v>
      </c>
      <c r="DB455" s="2">
        <f>CZ455/CV455*1000</f>
        <v>0.90025207057976231</v>
      </c>
      <c r="DC455" s="2"/>
      <c r="DD455" s="132">
        <v>5593</v>
      </c>
      <c r="DE455" s="3">
        <v>5588</v>
      </c>
      <c r="DF455" s="2">
        <f>DD455-DE455</f>
        <v>5</v>
      </c>
      <c r="DG455" s="2">
        <f>DF455</f>
        <v>5</v>
      </c>
      <c r="DH455" s="61"/>
      <c r="DI455" s="2">
        <f>DG455+DH455</f>
        <v>5</v>
      </c>
      <c r="DJ455" s="2">
        <f>DF455/DE455*1000</f>
        <v>0.8947745168217609</v>
      </c>
      <c r="DK455" s="2">
        <f>DI455/DE455*1000</f>
        <v>0.8947745168217609</v>
      </c>
      <c r="DL455" s="2"/>
      <c r="DM455" s="132">
        <v>5569</v>
      </c>
      <c r="DN455" s="2">
        <v>5564</v>
      </c>
      <c r="DO455" s="3">
        <f>DM455-DN455</f>
        <v>5</v>
      </c>
      <c r="DP455" s="3">
        <f>DO455/DN455*1000</f>
        <v>0.89863407620416969</v>
      </c>
      <c r="DQ455" s="2"/>
      <c r="DR455" s="132">
        <v>5581</v>
      </c>
      <c r="DS455" s="2">
        <v>5564</v>
      </c>
      <c r="DT455" s="3">
        <f>DR455-DS455</f>
        <v>17</v>
      </c>
      <c r="DU455" s="3">
        <f>DT455/DS455*1000</f>
        <v>3.0553558590941767</v>
      </c>
      <c r="DV455" s="2"/>
      <c r="DW455" s="2"/>
      <c r="DX455" s="77">
        <f>BP455</f>
        <v>7</v>
      </c>
      <c r="DY455" s="83">
        <f>BY455</f>
        <v>12</v>
      </c>
      <c r="DZ455" s="83">
        <f>CH455</f>
        <v>10</v>
      </c>
      <c r="EA455" s="81">
        <f>CQ455</f>
        <v>13</v>
      </c>
      <c r="EB455" s="81">
        <f>CZ455</f>
        <v>5</v>
      </c>
      <c r="EC455" s="81">
        <f>DI455</f>
        <v>5</v>
      </c>
      <c r="ED455" s="81">
        <f>DO455</f>
        <v>5</v>
      </c>
      <c r="EE455" s="81">
        <f>DT455</f>
        <v>17</v>
      </c>
      <c r="EF455" s="2"/>
      <c r="EG455" s="77">
        <f>DX455/BL455*1000</f>
        <v>1.2400354295837024</v>
      </c>
      <c r="EH455" s="83">
        <f>DY455/BU455*1000</f>
        <v>2.1246458923512752</v>
      </c>
      <c r="EI455" s="83">
        <f>DZ455/CD455*1000</f>
        <v>1.7799928800284799</v>
      </c>
      <c r="EJ455" s="81">
        <f>EA455/CM455*1000</f>
        <v>2.316052022091573</v>
      </c>
      <c r="EK455" s="81">
        <f>EB455/CV455*1000</f>
        <v>0.90025207057976231</v>
      </c>
      <c r="EL455" s="81">
        <f>EC455/DN455*1000</f>
        <v>0.89863407620416969</v>
      </c>
      <c r="EM455" s="81">
        <f>ED455/DN455*1000</f>
        <v>0.89863407620416969</v>
      </c>
      <c r="EN455" s="81">
        <f>EE455/DS455*1000</f>
        <v>3.0553558590941767</v>
      </c>
      <c r="EO455" s="2"/>
      <c r="EP455" s="83">
        <f>DY455-DX455</f>
        <v>5</v>
      </c>
      <c r="EQ455" s="83">
        <f>DZ455-DY455</f>
        <v>-2</v>
      </c>
      <c r="ER455" s="83">
        <f>EA455-DZ455</f>
        <v>3</v>
      </c>
      <c r="ES455" s="83">
        <f>EB455-EA455</f>
        <v>-8</v>
      </c>
      <c r="ET455" s="83">
        <f>EC455-EB455</f>
        <v>0</v>
      </c>
      <c r="EU455" s="83">
        <f>ED455-EC455</f>
        <v>0</v>
      </c>
      <c r="EV455" s="83">
        <f>EE455-ED455</f>
        <v>12</v>
      </c>
      <c r="EW455" s="2">
        <f>EU455+EV455</f>
        <v>12</v>
      </c>
      <c r="EX455" s="2">
        <f>SUM(ES455:EV455)</f>
        <v>4</v>
      </c>
      <c r="EY455" s="54"/>
      <c r="EZ455" s="77">
        <f>BR455</f>
        <v>1.2400354295837024</v>
      </c>
      <c r="FA455" s="83">
        <f>CA455</f>
        <v>2.1246458923512752</v>
      </c>
      <c r="FB455" s="83">
        <f>CJ455</f>
        <v>1.7799928800284799</v>
      </c>
      <c r="FC455" s="81">
        <f>CS455</f>
        <v>2.316052022091573</v>
      </c>
      <c r="FD455" s="83">
        <f>DB455</f>
        <v>0.90025207057976231</v>
      </c>
      <c r="FE455" s="83">
        <f>DP455</f>
        <v>0.89863407620416969</v>
      </c>
      <c r="FF455" s="83">
        <f>DP455</f>
        <v>0.89863407620416969</v>
      </c>
      <c r="FG455" s="83">
        <f>DU455</f>
        <v>3.0553558590941767</v>
      </c>
      <c r="FH455" s="2">
        <f>EW455/DE455*1000</f>
        <v>2.1474588403722263</v>
      </c>
      <c r="FI455" s="2">
        <f>EX455/CM455*1000</f>
        <v>0.71263139141279175</v>
      </c>
      <c r="FJ455" s="2"/>
      <c r="FK455" s="3">
        <f>EE455</f>
        <v>17</v>
      </c>
    </row>
    <row r="456" spans="1:167" ht="12" customHeight="1" x14ac:dyDescent="0.25">
      <c r="A456" s="2">
        <v>3</v>
      </c>
      <c r="B456" s="10" t="s">
        <v>155</v>
      </c>
      <c r="C456" s="197">
        <v>85034</v>
      </c>
      <c r="D456" s="10"/>
      <c r="E456" s="2" t="s">
        <v>3</v>
      </c>
      <c r="F456" s="33"/>
      <c r="G456" s="33"/>
      <c r="H456" s="33"/>
      <c r="I456" s="33"/>
      <c r="J456" s="33"/>
      <c r="K456" s="33"/>
      <c r="L456" s="33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61"/>
      <c r="X456" s="45"/>
      <c r="Y456" s="3">
        <v>37</v>
      </c>
      <c r="Z456" s="147"/>
      <c r="AA456" s="3">
        <f>SUM(Y456:Z456)</f>
        <v>37</v>
      </c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188">
        <f>AV456</f>
        <v>0</v>
      </c>
      <c r="BB456" s="2">
        <f>AW456</f>
        <v>0</v>
      </c>
      <c r="BC456" s="2">
        <f>AX456</f>
        <v>0</v>
      </c>
      <c r="BD456" s="147">
        <f>AY456</f>
        <v>0</v>
      </c>
      <c r="BE456" s="3">
        <f>EK456</f>
        <v>9.0574582507783745</v>
      </c>
      <c r="BF456" s="188">
        <f>BA456/CV456*1000</f>
        <v>0</v>
      </c>
      <c r="BG456" s="2">
        <f>BB456/CV456*1000</f>
        <v>0</v>
      </c>
      <c r="BH456" s="2">
        <f>BC456/CV456*1000</f>
        <v>0</v>
      </c>
      <c r="BI456" s="147">
        <f>BD456/CV456*1000</f>
        <v>0</v>
      </c>
      <c r="BJ456" s="3"/>
      <c r="BK456" s="21">
        <v>3397</v>
      </c>
      <c r="BL456" s="3">
        <v>3364</v>
      </c>
      <c r="BM456" s="2">
        <v>33</v>
      </c>
      <c r="BN456" s="2">
        <v>33</v>
      </c>
      <c r="BO456" s="45"/>
      <c r="BP456" s="2">
        <f>BN456+BO456</f>
        <v>33</v>
      </c>
      <c r="BQ456" s="2">
        <f>BM456/BL456*1000</f>
        <v>9.8097502972651611</v>
      </c>
      <c r="BR456" s="2">
        <f>BP456/BL456*1000</f>
        <v>9.8097502972651611</v>
      </c>
      <c r="BS456" s="2"/>
      <c r="BT456" s="7">
        <v>3411</v>
      </c>
      <c r="BU456" s="3">
        <v>3385</v>
      </c>
      <c r="BV456" s="2">
        <f>BT456-BU456</f>
        <v>26</v>
      </c>
      <c r="BW456" s="2">
        <v>26</v>
      </c>
      <c r="BX456" s="61"/>
      <c r="BY456" s="2">
        <f>BW456+BX456</f>
        <v>26</v>
      </c>
      <c r="BZ456" s="2">
        <f>BV456/BU456*1000</f>
        <v>7.6809453471196454</v>
      </c>
      <c r="CA456" s="2">
        <f>BY456/BU456*1000</f>
        <v>7.6809453471196454</v>
      </c>
      <c r="CB456" s="2"/>
      <c r="CC456" s="105">
        <v>3497</v>
      </c>
      <c r="CD456" s="3">
        <v>3475</v>
      </c>
      <c r="CE456" s="2">
        <f>CC456-CD456</f>
        <v>22</v>
      </c>
      <c r="CF456" s="2">
        <v>22</v>
      </c>
      <c r="CG456" s="61"/>
      <c r="CH456" s="2">
        <f>CF456+CG456</f>
        <v>22</v>
      </c>
      <c r="CI456" s="2">
        <f>CE456/CD456*1000</f>
        <v>6.3309352517985618</v>
      </c>
      <c r="CJ456" s="2">
        <f>CH456/CD456*1000</f>
        <v>6.3309352517985618</v>
      </c>
      <c r="CK456" s="2"/>
      <c r="CL456" s="105">
        <v>3543</v>
      </c>
      <c r="CM456" s="3">
        <v>3526</v>
      </c>
      <c r="CN456" s="2">
        <f>CL456-CM456</f>
        <v>17</v>
      </c>
      <c r="CO456" s="2">
        <f>CN456</f>
        <v>17</v>
      </c>
      <c r="CP456" s="61"/>
      <c r="CQ456" s="2">
        <f>CO456+CP456</f>
        <v>17</v>
      </c>
      <c r="CR456" s="2">
        <f>CN456/CM456*1000</f>
        <v>4.8213272830402722</v>
      </c>
      <c r="CS456" s="2">
        <f>CQ456/CM456*1000</f>
        <v>4.8213272830402722</v>
      </c>
      <c r="CT456" s="2"/>
      <c r="CU456" s="132">
        <v>3565</v>
      </c>
      <c r="CV456" s="3">
        <v>3533</v>
      </c>
      <c r="CW456" s="2">
        <f>CU456-CV456</f>
        <v>32</v>
      </c>
      <c r="CX456" s="2">
        <f>CW456</f>
        <v>32</v>
      </c>
      <c r="CY456" s="61"/>
      <c r="CZ456" s="2">
        <f>CX456+CY456</f>
        <v>32</v>
      </c>
      <c r="DA456" s="2">
        <f>CW456/CV456*1000</f>
        <v>9.0574582507783745</v>
      </c>
      <c r="DB456" s="2">
        <f>CZ456/CV456*1000</f>
        <v>9.0574582507783745</v>
      </c>
      <c r="DC456" s="2"/>
      <c r="DD456" s="132">
        <v>3595</v>
      </c>
      <c r="DE456" s="3">
        <v>3554</v>
      </c>
      <c r="DF456" s="2">
        <f>DD456-DE456</f>
        <v>41</v>
      </c>
      <c r="DG456" s="2">
        <f>DF456</f>
        <v>41</v>
      </c>
      <c r="DH456" s="61"/>
      <c r="DI456" s="2">
        <f>DG456+DH456</f>
        <v>41</v>
      </c>
      <c r="DJ456" s="2">
        <f>DF456/DE456*1000</f>
        <v>11.536297129994372</v>
      </c>
      <c r="DK456" s="2">
        <f>DI456/DE456*1000</f>
        <v>11.536297129994372</v>
      </c>
      <c r="DL456" s="2"/>
      <c r="DM456" s="132">
        <v>3611</v>
      </c>
      <c r="DN456" s="2">
        <v>3592</v>
      </c>
      <c r="DO456" s="3">
        <f>DM456-DN456</f>
        <v>19</v>
      </c>
      <c r="DP456" s="3">
        <f>DO456/DN456*1000</f>
        <v>5.2895322939866363</v>
      </c>
      <c r="DQ456" s="2"/>
      <c r="DR456" s="132">
        <v>3633</v>
      </c>
      <c r="DS456" s="2">
        <v>3608</v>
      </c>
      <c r="DT456" s="3">
        <f>DR456-DS456</f>
        <v>25</v>
      </c>
      <c r="DU456" s="3">
        <f>DT456/DS456*1000</f>
        <v>6.9290465631929052</v>
      </c>
      <c r="DV456" s="2"/>
      <c r="DW456" s="2"/>
      <c r="DX456" s="77">
        <f>BP456</f>
        <v>33</v>
      </c>
      <c r="DY456" s="83">
        <f>BY456</f>
        <v>26</v>
      </c>
      <c r="DZ456" s="83">
        <f>CH456</f>
        <v>22</v>
      </c>
      <c r="EA456" s="81">
        <f>CQ456</f>
        <v>17</v>
      </c>
      <c r="EB456" s="81">
        <f>CZ456</f>
        <v>32</v>
      </c>
      <c r="EC456" s="81">
        <f>DI456</f>
        <v>41</v>
      </c>
      <c r="ED456" s="81">
        <f>DO456</f>
        <v>19</v>
      </c>
      <c r="EE456" s="81">
        <f>DT456</f>
        <v>25</v>
      </c>
      <c r="EF456" s="2"/>
      <c r="EG456" s="77">
        <f>DX456/BL456*1000</f>
        <v>9.8097502972651611</v>
      </c>
      <c r="EH456" s="83">
        <f>DY456/BU456*1000</f>
        <v>7.6809453471196454</v>
      </c>
      <c r="EI456" s="83">
        <f>DZ456/CD456*1000</f>
        <v>6.3309352517985618</v>
      </c>
      <c r="EJ456" s="81">
        <f>EA456/CM456*1000</f>
        <v>4.8213272830402722</v>
      </c>
      <c r="EK456" s="81">
        <f>EB456/CV456*1000</f>
        <v>9.0574582507783745</v>
      </c>
      <c r="EL456" s="81">
        <f>EC456/DN456*1000</f>
        <v>11.414253897550111</v>
      </c>
      <c r="EM456" s="81">
        <f>ED456/DN456*1000</f>
        <v>5.2895322939866363</v>
      </c>
      <c r="EN456" s="81">
        <f>EE456/DS456*1000</f>
        <v>6.9290465631929052</v>
      </c>
      <c r="EO456" s="2"/>
      <c r="EP456" s="83">
        <f>DY456-DX456</f>
        <v>-7</v>
      </c>
      <c r="EQ456" s="83">
        <f>DZ456-DY456</f>
        <v>-4</v>
      </c>
      <c r="ER456" s="83">
        <f>EA456-DZ456</f>
        <v>-5</v>
      </c>
      <c r="ES456" s="83">
        <f>EB456-EA456</f>
        <v>15</v>
      </c>
      <c r="ET456" s="83">
        <f>EC456-EB456</f>
        <v>9</v>
      </c>
      <c r="EU456" s="83">
        <f>ED456-EC456</f>
        <v>-22</v>
      </c>
      <c r="EV456" s="83">
        <f>EE456-ED456</f>
        <v>6</v>
      </c>
      <c r="EW456" s="2">
        <f>EU456+EV456</f>
        <v>-16</v>
      </c>
      <c r="EX456" s="2">
        <f>SUM(ES456:EV456)</f>
        <v>8</v>
      </c>
      <c r="EY456" s="54"/>
      <c r="EZ456" s="77">
        <f>BR456</f>
        <v>9.8097502972651611</v>
      </c>
      <c r="FA456" s="83">
        <f>CA456</f>
        <v>7.6809453471196454</v>
      </c>
      <c r="FB456" s="83">
        <f>CJ456</f>
        <v>6.3309352517985618</v>
      </c>
      <c r="FC456" s="81">
        <f>CS456</f>
        <v>4.8213272830402722</v>
      </c>
      <c r="FD456" s="83">
        <f>DB456</f>
        <v>9.0574582507783745</v>
      </c>
      <c r="FE456" s="83">
        <f>DP456</f>
        <v>5.2895322939866363</v>
      </c>
      <c r="FF456" s="83">
        <f>DP456</f>
        <v>5.2895322939866363</v>
      </c>
      <c r="FG456" s="83">
        <f>DU456</f>
        <v>6.9290465631929052</v>
      </c>
      <c r="FH456" s="2">
        <f>EW456/DE456*1000</f>
        <v>-4.5019696117051211</v>
      </c>
      <c r="FI456" s="2">
        <f>EX456/CM456*1000</f>
        <v>2.2688598979013048</v>
      </c>
      <c r="FJ456" s="2"/>
      <c r="FK456" s="3">
        <f>EE456</f>
        <v>25</v>
      </c>
    </row>
    <row r="457" spans="1:167" ht="12" customHeight="1" x14ac:dyDescent="0.25">
      <c r="A457" s="2">
        <v>3</v>
      </c>
      <c r="B457" s="10" t="s">
        <v>152</v>
      </c>
      <c r="C457" s="197">
        <v>62093</v>
      </c>
      <c r="D457" s="10"/>
      <c r="E457" s="2" t="s">
        <v>4</v>
      </c>
      <c r="F457" s="33"/>
      <c r="G457" s="33"/>
      <c r="H457" s="33"/>
      <c r="I457" s="33"/>
      <c r="J457" s="33"/>
      <c r="K457" s="33"/>
      <c r="L457" s="33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61"/>
      <c r="X457" s="45"/>
      <c r="Y457" s="3">
        <v>10</v>
      </c>
      <c r="Z457" s="147">
        <v>8</v>
      </c>
      <c r="AA457" s="3">
        <f>SUM(Y457:Z457)</f>
        <v>18</v>
      </c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188">
        <f>AV457</f>
        <v>0</v>
      </c>
      <c r="BB457" s="2">
        <f>AW457</f>
        <v>0</v>
      </c>
      <c r="BC457" s="2">
        <f>AX457</f>
        <v>0</v>
      </c>
      <c r="BD457" s="147">
        <f>AY457</f>
        <v>0</v>
      </c>
      <c r="BE457" s="3">
        <f>EK457</f>
        <v>0.99729898192395594</v>
      </c>
      <c r="BF457" s="188">
        <f>BA457/CV457*1000</f>
        <v>0</v>
      </c>
      <c r="BG457" s="2">
        <f>BB457/CV457*1000</f>
        <v>0</v>
      </c>
      <c r="BH457" s="2">
        <f>BC457/CV457*1000</f>
        <v>0</v>
      </c>
      <c r="BI457" s="147">
        <f>BD457/CV457*1000</f>
        <v>0</v>
      </c>
      <c r="BJ457" s="3"/>
      <c r="BK457" s="21">
        <v>23414</v>
      </c>
      <c r="BL457" s="3">
        <v>23300</v>
      </c>
      <c r="BM457" s="2">
        <v>114</v>
      </c>
      <c r="BN457" s="2">
        <v>114</v>
      </c>
      <c r="BO457" s="45"/>
      <c r="BP457" s="2">
        <f>BN457+BO457</f>
        <v>114</v>
      </c>
      <c r="BQ457" s="2">
        <f>BM457/BL457*1000</f>
        <v>4.8927038626609445</v>
      </c>
      <c r="BR457" s="2">
        <f>BP457/BL457*1000</f>
        <v>4.8927038626609445</v>
      </c>
      <c r="BS457" s="2"/>
      <c r="BT457" s="7">
        <v>23663</v>
      </c>
      <c r="BU457" s="3">
        <v>23543</v>
      </c>
      <c r="BV457" s="2">
        <f>BT457-BU457</f>
        <v>120</v>
      </c>
      <c r="BW457" s="2">
        <v>120</v>
      </c>
      <c r="BX457" s="61"/>
      <c r="BY457" s="2">
        <f>BW457+BX457</f>
        <v>120</v>
      </c>
      <c r="BZ457" s="2">
        <f>BV457/BU457*1000</f>
        <v>5.0970564499001831</v>
      </c>
      <c r="CA457" s="2">
        <f>BY457/BU457*1000</f>
        <v>5.0970564499001831</v>
      </c>
      <c r="CB457" s="2"/>
      <c r="CC457" s="105">
        <v>23853</v>
      </c>
      <c r="CD457" s="3">
        <v>23762</v>
      </c>
      <c r="CE457" s="2">
        <f>CC457-CD457</f>
        <v>91</v>
      </c>
      <c r="CF457" s="2">
        <v>91</v>
      </c>
      <c r="CG457" s="61"/>
      <c r="CH457" s="2">
        <f>CF457+CG457</f>
        <v>91</v>
      </c>
      <c r="CI457" s="2">
        <f>CE457/CD457*1000</f>
        <v>3.8296439693628486</v>
      </c>
      <c r="CJ457" s="2">
        <f>CH457/CD457*1000</f>
        <v>3.8296439693628486</v>
      </c>
      <c r="CK457" s="2"/>
      <c r="CL457" s="105">
        <v>24002</v>
      </c>
      <c r="CM457" s="3">
        <v>23947</v>
      </c>
      <c r="CN457" s="2">
        <f>CL457-CM457</f>
        <v>55</v>
      </c>
      <c r="CO457" s="2">
        <f>CN457</f>
        <v>55</v>
      </c>
      <c r="CP457" s="61"/>
      <c r="CQ457" s="2">
        <f>CO457+CP457</f>
        <v>55</v>
      </c>
      <c r="CR457" s="2">
        <f>CN457/CM457*1000</f>
        <v>2.2967386311437759</v>
      </c>
      <c r="CS457" s="2">
        <f>CQ457/CM457*1000</f>
        <v>2.2967386311437759</v>
      </c>
      <c r="CT457" s="2"/>
      <c r="CU457" s="132">
        <v>24089</v>
      </c>
      <c r="CV457" s="3">
        <v>24065</v>
      </c>
      <c r="CW457" s="2">
        <f>CU457-CV457</f>
        <v>24</v>
      </c>
      <c r="CX457" s="2">
        <f>CW457</f>
        <v>24</v>
      </c>
      <c r="CY457" s="61"/>
      <c r="CZ457" s="2">
        <f>CX457+CY457</f>
        <v>24</v>
      </c>
      <c r="DA457" s="2">
        <f>CW457/CV457*1000</f>
        <v>0.99729898192395594</v>
      </c>
      <c r="DB457" s="2">
        <f>CZ457/CV457*1000</f>
        <v>0.99729898192395594</v>
      </c>
      <c r="DC457" s="2"/>
      <c r="DD457" s="132">
        <v>24179</v>
      </c>
      <c r="DE457" s="3">
        <v>24142</v>
      </c>
      <c r="DF457" s="2">
        <f>DD457-DE457</f>
        <v>37</v>
      </c>
      <c r="DG457" s="2">
        <f>DF457</f>
        <v>37</v>
      </c>
      <c r="DH457" s="61"/>
      <c r="DI457" s="2">
        <f>DG457+DH457</f>
        <v>37</v>
      </c>
      <c r="DJ457" s="2">
        <f>DF457/DE457*1000</f>
        <v>1.5325987904896032</v>
      </c>
      <c r="DK457" s="2">
        <f>DI457/DE457*1000</f>
        <v>1.5325987904896032</v>
      </c>
      <c r="DL457" s="2"/>
      <c r="DM457" s="132">
        <v>24257</v>
      </c>
      <c r="DN457" s="2">
        <v>24242</v>
      </c>
      <c r="DO457" s="3">
        <f>DM457-DN457</f>
        <v>15</v>
      </c>
      <c r="DP457" s="3">
        <f>DO457/DN457*1000</f>
        <v>0.61876082831449553</v>
      </c>
      <c r="DQ457" s="2"/>
      <c r="DR457" s="132">
        <v>24252</v>
      </c>
      <c r="DS457" s="2">
        <v>24210</v>
      </c>
      <c r="DT457" s="3">
        <f>DR457-DS457</f>
        <v>42</v>
      </c>
      <c r="DU457" s="3">
        <f>DT457/DS457*1000</f>
        <v>1.7348203221809169</v>
      </c>
      <c r="DV457" s="2"/>
      <c r="DW457" s="2"/>
      <c r="DX457" s="77">
        <f>BP457</f>
        <v>114</v>
      </c>
      <c r="DY457" s="83">
        <f>BY457</f>
        <v>120</v>
      </c>
      <c r="DZ457" s="83">
        <f>CH457</f>
        <v>91</v>
      </c>
      <c r="EA457" s="81">
        <f>CQ457</f>
        <v>55</v>
      </c>
      <c r="EB457" s="81">
        <f>CZ457</f>
        <v>24</v>
      </c>
      <c r="EC457" s="81">
        <f>DI457</f>
        <v>37</v>
      </c>
      <c r="ED457" s="81">
        <f>DO457</f>
        <v>15</v>
      </c>
      <c r="EE457" s="81">
        <f>DT457</f>
        <v>42</v>
      </c>
      <c r="EF457" s="2"/>
      <c r="EG457" s="77">
        <f>DX457/BL457*1000</f>
        <v>4.8927038626609445</v>
      </c>
      <c r="EH457" s="83">
        <f>DY457/BU457*1000</f>
        <v>5.0970564499001831</v>
      </c>
      <c r="EI457" s="83">
        <f>DZ457/CD457*1000</f>
        <v>3.8296439693628486</v>
      </c>
      <c r="EJ457" s="81">
        <f>EA457/CM457*1000</f>
        <v>2.2967386311437759</v>
      </c>
      <c r="EK457" s="81">
        <f>EB457/CV457*1000</f>
        <v>0.99729898192395594</v>
      </c>
      <c r="EL457" s="81">
        <f>EC457/DN457*1000</f>
        <v>1.5262767098424224</v>
      </c>
      <c r="EM457" s="81">
        <f>ED457/DN457*1000</f>
        <v>0.61876082831449553</v>
      </c>
      <c r="EN457" s="81">
        <f>EE457/DS457*1000</f>
        <v>1.7348203221809169</v>
      </c>
      <c r="EO457" s="2"/>
      <c r="EP457" s="83">
        <f>DY457-DX457</f>
        <v>6</v>
      </c>
      <c r="EQ457" s="83">
        <f>DZ457-DY457</f>
        <v>-29</v>
      </c>
      <c r="ER457" s="83">
        <f>EA457-DZ457</f>
        <v>-36</v>
      </c>
      <c r="ES457" s="83">
        <f>EB457-EA457</f>
        <v>-31</v>
      </c>
      <c r="ET457" s="83">
        <f>EC457-EB457</f>
        <v>13</v>
      </c>
      <c r="EU457" s="83">
        <f>ED457-EC457</f>
        <v>-22</v>
      </c>
      <c r="EV457" s="83">
        <f>EE457-ED457</f>
        <v>27</v>
      </c>
      <c r="EW457" s="2">
        <f>EU457+EV457</f>
        <v>5</v>
      </c>
      <c r="EX457" s="2">
        <f>SUM(ES457:EV457)</f>
        <v>-13</v>
      </c>
      <c r="EY457" s="54"/>
      <c r="EZ457" s="77">
        <f>BR457</f>
        <v>4.8927038626609445</v>
      </c>
      <c r="FA457" s="83">
        <f>CA457</f>
        <v>5.0970564499001831</v>
      </c>
      <c r="FB457" s="83">
        <f>CJ457</f>
        <v>3.8296439693628486</v>
      </c>
      <c r="FC457" s="81">
        <f>CS457</f>
        <v>2.2967386311437759</v>
      </c>
      <c r="FD457" s="83">
        <f>DB457</f>
        <v>0.99729898192395594</v>
      </c>
      <c r="FE457" s="83">
        <f>DP457</f>
        <v>0.61876082831449553</v>
      </c>
      <c r="FF457" s="83">
        <f>DP457</f>
        <v>0.61876082831449553</v>
      </c>
      <c r="FG457" s="83">
        <f>DU457</f>
        <v>1.7348203221809169</v>
      </c>
      <c r="FH457" s="2">
        <f>EW457/DE457*1000</f>
        <v>0.20710794466075719</v>
      </c>
      <c r="FI457" s="2">
        <f>EX457/CM457*1000</f>
        <v>-0.54286549463398337</v>
      </c>
      <c r="FJ457" s="2"/>
      <c r="FK457" s="3">
        <f>EE457</f>
        <v>42</v>
      </c>
    </row>
    <row r="458" spans="1:167" ht="12" customHeight="1" x14ac:dyDescent="0.25">
      <c r="A458" s="2">
        <v>3</v>
      </c>
      <c r="B458" s="10" t="s">
        <v>154</v>
      </c>
      <c r="C458" s="197">
        <v>92137</v>
      </c>
      <c r="D458" s="10"/>
      <c r="E458" s="2" t="s">
        <v>5</v>
      </c>
      <c r="F458" s="33"/>
      <c r="G458" s="33"/>
      <c r="H458" s="33"/>
      <c r="I458" s="33"/>
      <c r="J458" s="33"/>
      <c r="K458" s="33"/>
      <c r="L458" s="33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61"/>
      <c r="X458" s="45"/>
      <c r="Y458" s="3">
        <v>10</v>
      </c>
      <c r="Z458" s="147">
        <v>10</v>
      </c>
      <c r="AA458" s="3">
        <f>SUM(Y458:Z458)</f>
        <v>20</v>
      </c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188">
        <f>AV458</f>
        <v>0</v>
      </c>
      <c r="BB458" s="2">
        <f>AW458</f>
        <v>0</v>
      </c>
      <c r="BC458" s="2">
        <f>AX458</f>
        <v>0</v>
      </c>
      <c r="BD458" s="147">
        <f>AY458</f>
        <v>0</v>
      </c>
      <c r="BE458" s="3">
        <f>EK458</f>
        <v>1.3640116299938978</v>
      </c>
      <c r="BF458" s="188">
        <f>BA458/CV458*1000</f>
        <v>0</v>
      </c>
      <c r="BG458" s="2">
        <f>BB458/CV458*1000</f>
        <v>0</v>
      </c>
      <c r="BH458" s="2">
        <f>BC458/CV458*1000</f>
        <v>0</v>
      </c>
      <c r="BI458" s="147">
        <f>BD458/CV458*1000</f>
        <v>0</v>
      </c>
      <c r="BJ458" s="3"/>
      <c r="BK458" s="21">
        <v>27507</v>
      </c>
      <c r="BL458" s="3">
        <v>27461</v>
      </c>
      <c r="BM458" s="2">
        <v>46</v>
      </c>
      <c r="BN458" s="2">
        <v>46</v>
      </c>
      <c r="BO458" s="45"/>
      <c r="BP458" s="2">
        <f>BN458+BO458</f>
        <v>46</v>
      </c>
      <c r="BQ458" s="2">
        <f>BM458/BL458*1000</f>
        <v>1.6751028731655804</v>
      </c>
      <c r="BR458" s="2">
        <f>BP458/BL458*1000</f>
        <v>1.6751028731655804</v>
      </c>
      <c r="BS458" s="2"/>
      <c r="BT458" s="7">
        <v>27551</v>
      </c>
      <c r="BU458" s="3">
        <v>27557</v>
      </c>
      <c r="BV458" s="2">
        <f>BT458-BU458</f>
        <v>-6</v>
      </c>
      <c r="BW458" s="2">
        <v>-6</v>
      </c>
      <c r="BX458" s="61"/>
      <c r="BY458" s="2">
        <f>BW458+BX458</f>
        <v>-6</v>
      </c>
      <c r="BZ458" s="2">
        <f>BV458/BU458*1000</f>
        <v>-0.21773052219036906</v>
      </c>
      <c r="CA458" s="2">
        <f>BY458/BU458*1000</f>
        <v>-0.21773052219036906</v>
      </c>
      <c r="CB458" s="2"/>
      <c r="CC458" s="105">
        <v>27692</v>
      </c>
      <c r="CD458" s="3">
        <v>27634</v>
      </c>
      <c r="CE458" s="2">
        <f>CC458-CD458</f>
        <v>58</v>
      </c>
      <c r="CF458" s="2">
        <v>58</v>
      </c>
      <c r="CG458" s="61"/>
      <c r="CH458" s="2">
        <f>CF458+CG458</f>
        <v>58</v>
      </c>
      <c r="CI458" s="2">
        <f>CE458/CD458*1000</f>
        <v>2.0988637186075123</v>
      </c>
      <c r="CJ458" s="2">
        <f>CH458/CD458*1000</f>
        <v>2.0988637186075123</v>
      </c>
      <c r="CK458" s="2"/>
      <c r="CL458" s="105">
        <v>27897</v>
      </c>
      <c r="CM458" s="3">
        <v>27892</v>
      </c>
      <c r="CN458" s="2">
        <f>CL458-CM458</f>
        <v>5</v>
      </c>
      <c r="CO458" s="2">
        <f>CN458</f>
        <v>5</v>
      </c>
      <c r="CP458" s="61"/>
      <c r="CQ458" s="2">
        <f>CO458+CP458</f>
        <v>5</v>
      </c>
      <c r="CR458" s="2">
        <f>CN458/CM458*1000</f>
        <v>0.17926287107414313</v>
      </c>
      <c r="CS458" s="2">
        <f>CQ458/CM458*1000</f>
        <v>0.17926287107414313</v>
      </c>
      <c r="CT458" s="2"/>
      <c r="CU458" s="132">
        <v>27897</v>
      </c>
      <c r="CV458" s="3">
        <v>27859</v>
      </c>
      <c r="CW458" s="2">
        <f>CU458-CV458</f>
        <v>38</v>
      </c>
      <c r="CX458" s="2">
        <f>CW458</f>
        <v>38</v>
      </c>
      <c r="CY458" s="61"/>
      <c r="CZ458" s="2">
        <f>CX458+CY458</f>
        <v>38</v>
      </c>
      <c r="DA458" s="2">
        <f>CW458/CV458*1000</f>
        <v>1.3640116299938978</v>
      </c>
      <c r="DB458" s="2">
        <f>CZ458/CV458*1000</f>
        <v>1.3640116299938978</v>
      </c>
      <c r="DC458" s="2"/>
      <c r="DD458" s="132">
        <v>28142</v>
      </c>
      <c r="DE458" s="3">
        <v>28108</v>
      </c>
      <c r="DF458" s="2">
        <f>DD458-DE458</f>
        <v>34</v>
      </c>
      <c r="DG458" s="2">
        <f>DF458</f>
        <v>34</v>
      </c>
      <c r="DH458" s="61"/>
      <c r="DI458" s="2">
        <f>DG458+DH458</f>
        <v>34</v>
      </c>
      <c r="DJ458" s="2">
        <f>DF458/DE458*1000</f>
        <v>1.2096200370001424</v>
      </c>
      <c r="DK458" s="2">
        <f>DI458/DE458*1000</f>
        <v>1.2096200370001424</v>
      </c>
      <c r="DL458" s="2"/>
      <c r="DM458" s="132">
        <v>28225</v>
      </c>
      <c r="DN458" s="2">
        <v>28208</v>
      </c>
      <c r="DO458" s="3">
        <f>DM458-DN458</f>
        <v>17</v>
      </c>
      <c r="DP458" s="3">
        <f>DO458/DN458*1000</f>
        <v>0.60266591038003403</v>
      </c>
      <c r="DQ458" s="2"/>
      <c r="DR458" s="132">
        <v>28339</v>
      </c>
      <c r="DS458" s="2">
        <v>28282</v>
      </c>
      <c r="DT458" s="3">
        <f>DR458-DS458</f>
        <v>57</v>
      </c>
      <c r="DU458" s="3">
        <f>DT458/DS458*1000</f>
        <v>2.0154161657591403</v>
      </c>
      <c r="DV458" s="2"/>
      <c r="DW458" s="2"/>
      <c r="DX458" s="77">
        <f>BP458</f>
        <v>46</v>
      </c>
      <c r="DY458" s="83">
        <f>BY458</f>
        <v>-6</v>
      </c>
      <c r="DZ458" s="83">
        <f>CH458</f>
        <v>58</v>
      </c>
      <c r="EA458" s="81">
        <f>CQ458</f>
        <v>5</v>
      </c>
      <c r="EB458" s="81">
        <f>CZ458</f>
        <v>38</v>
      </c>
      <c r="EC458" s="81">
        <f>DI458</f>
        <v>34</v>
      </c>
      <c r="ED458" s="81">
        <f>DO458</f>
        <v>17</v>
      </c>
      <c r="EE458" s="81">
        <f>DT458</f>
        <v>57</v>
      </c>
      <c r="EF458" s="2"/>
      <c r="EG458" s="77">
        <f>DX458/BL458*1000</f>
        <v>1.6751028731655804</v>
      </c>
      <c r="EH458" s="83">
        <f>DY458/BU458*1000</f>
        <v>-0.21773052219036906</v>
      </c>
      <c r="EI458" s="83">
        <f>DZ458/CD458*1000</f>
        <v>2.0988637186075123</v>
      </c>
      <c r="EJ458" s="81">
        <f>EA458/CM458*1000</f>
        <v>0.17926287107414313</v>
      </c>
      <c r="EK458" s="81">
        <f>EB458/CV458*1000</f>
        <v>1.3640116299938978</v>
      </c>
      <c r="EL458" s="81">
        <f>EC458/DN458*1000</f>
        <v>1.2053318207600681</v>
      </c>
      <c r="EM458" s="81">
        <f>ED458/DN458*1000</f>
        <v>0.60266591038003403</v>
      </c>
      <c r="EN458" s="81">
        <f>EE458/DS458*1000</f>
        <v>2.0154161657591403</v>
      </c>
      <c r="EO458" s="2"/>
      <c r="EP458" s="83">
        <f>DY458-DX458</f>
        <v>-52</v>
      </c>
      <c r="EQ458" s="83">
        <f>DZ458-DY458</f>
        <v>64</v>
      </c>
      <c r="ER458" s="83">
        <f>EA458-DZ458</f>
        <v>-53</v>
      </c>
      <c r="ES458" s="83">
        <f>EB458-EA458</f>
        <v>33</v>
      </c>
      <c r="ET458" s="83">
        <f>EC458-EB458</f>
        <v>-4</v>
      </c>
      <c r="EU458" s="83">
        <f>ED458-EC458</f>
        <v>-17</v>
      </c>
      <c r="EV458" s="83">
        <f>EE458-ED458</f>
        <v>40</v>
      </c>
      <c r="EW458" s="2">
        <f>EU458+EV458</f>
        <v>23</v>
      </c>
      <c r="EX458" s="2">
        <f>SUM(ES458:EV458)</f>
        <v>52</v>
      </c>
      <c r="EY458" s="54"/>
      <c r="EZ458" s="77">
        <f>BR458</f>
        <v>1.6751028731655804</v>
      </c>
      <c r="FA458" s="83">
        <f>CA458</f>
        <v>-0.21773052219036906</v>
      </c>
      <c r="FB458" s="83">
        <f>CJ458</f>
        <v>2.0988637186075123</v>
      </c>
      <c r="FC458" s="81">
        <f>CS458</f>
        <v>0.17926287107414313</v>
      </c>
      <c r="FD458" s="83">
        <f>DB458</f>
        <v>1.3640116299938978</v>
      </c>
      <c r="FE458" s="83">
        <f>DP458</f>
        <v>0.60266591038003403</v>
      </c>
      <c r="FF458" s="83">
        <f>DP458</f>
        <v>0.60266591038003403</v>
      </c>
      <c r="FG458" s="83">
        <f>DU458</f>
        <v>2.0154161657591403</v>
      </c>
      <c r="FH458" s="2">
        <f>EW458/DE458*1000</f>
        <v>0.81827237797068442</v>
      </c>
      <c r="FI458" s="2">
        <f>EX458/CM458*1000</f>
        <v>1.8643338591710885</v>
      </c>
      <c r="FJ458" s="2"/>
      <c r="FK458" s="3">
        <f>EE458</f>
        <v>57</v>
      </c>
    </row>
    <row r="459" spans="1:167" ht="12" customHeight="1" x14ac:dyDescent="0.25">
      <c r="A459" s="2">
        <v>3</v>
      </c>
      <c r="B459" s="10" t="s">
        <v>152</v>
      </c>
      <c r="C459" s="197">
        <v>63067</v>
      </c>
      <c r="D459" s="10"/>
      <c r="E459" s="2" t="s">
        <v>6</v>
      </c>
      <c r="F459" s="33"/>
      <c r="G459" s="33"/>
      <c r="H459" s="33"/>
      <c r="I459" s="33"/>
      <c r="J459" s="33"/>
      <c r="K459" s="33"/>
      <c r="L459" s="33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61"/>
      <c r="X459" s="45"/>
      <c r="Y459" s="3">
        <v>21</v>
      </c>
      <c r="Z459" s="147">
        <v>4</v>
      </c>
      <c r="AA459" s="3">
        <f>SUM(Y459:Z459)</f>
        <v>25</v>
      </c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188">
        <f>AV459</f>
        <v>0</v>
      </c>
      <c r="BB459" s="2">
        <f>AW459</f>
        <v>0</v>
      </c>
      <c r="BC459" s="2">
        <f>AX459</f>
        <v>0</v>
      </c>
      <c r="BD459" s="147">
        <f>AY459</f>
        <v>0</v>
      </c>
      <c r="BE459" s="3">
        <f>EK459</f>
        <v>2.2842903125324474</v>
      </c>
      <c r="BF459" s="188">
        <f>BA459/CV459*1000</f>
        <v>0</v>
      </c>
      <c r="BG459" s="2">
        <f>BB459/CV459*1000</f>
        <v>0</v>
      </c>
      <c r="BH459" s="2">
        <f>BC459/CV459*1000</f>
        <v>0</v>
      </c>
      <c r="BI459" s="147">
        <f>BD459/CV459*1000</f>
        <v>0</v>
      </c>
      <c r="BJ459" s="3"/>
      <c r="BK459" s="21">
        <v>9481</v>
      </c>
      <c r="BL459" s="3">
        <v>9453</v>
      </c>
      <c r="BM459" s="2">
        <v>28</v>
      </c>
      <c r="BN459" s="2">
        <v>28</v>
      </c>
      <c r="BO459" s="45"/>
      <c r="BP459" s="2">
        <f>BN459+BO459</f>
        <v>28</v>
      </c>
      <c r="BQ459" s="2">
        <f>BM459/BL459*1000</f>
        <v>2.9620226383158785</v>
      </c>
      <c r="BR459" s="2">
        <f>BP459/BL459*1000</f>
        <v>2.9620226383158785</v>
      </c>
      <c r="BS459" s="2"/>
      <c r="BT459" s="7">
        <v>9513</v>
      </c>
      <c r="BU459" s="3">
        <v>9476</v>
      </c>
      <c r="BV459" s="2">
        <f>BT459-BU459</f>
        <v>37</v>
      </c>
      <c r="BW459" s="2">
        <v>37</v>
      </c>
      <c r="BX459" s="61"/>
      <c r="BY459" s="2">
        <f>BW459+BX459</f>
        <v>37</v>
      </c>
      <c r="BZ459" s="2">
        <f>BV459/BU459*1000</f>
        <v>3.9046010975094978</v>
      </c>
      <c r="CA459" s="2">
        <f>BY459/BU459*1000</f>
        <v>3.9046010975094978</v>
      </c>
      <c r="CB459" s="2"/>
      <c r="CC459" s="105">
        <v>9563</v>
      </c>
      <c r="CD459" s="3">
        <v>9523</v>
      </c>
      <c r="CE459" s="2">
        <f>CC459-CD459</f>
        <v>40</v>
      </c>
      <c r="CF459" s="2">
        <v>40</v>
      </c>
      <c r="CG459" s="61"/>
      <c r="CH459" s="2">
        <f>CF459+CG459</f>
        <v>40</v>
      </c>
      <c r="CI459" s="2">
        <f>CE459/CD459*1000</f>
        <v>4.2003570303475799</v>
      </c>
      <c r="CJ459" s="2">
        <f>CH459/CD459*1000</f>
        <v>4.2003570303475799</v>
      </c>
      <c r="CK459" s="2"/>
      <c r="CL459" s="105">
        <v>9578</v>
      </c>
      <c r="CM459" s="3">
        <v>9550</v>
      </c>
      <c r="CN459" s="2">
        <f>CL459-CM459</f>
        <v>28</v>
      </c>
      <c r="CO459" s="2">
        <f>CN459</f>
        <v>28</v>
      </c>
      <c r="CP459" s="61"/>
      <c r="CQ459" s="2">
        <f>CO459+CP459</f>
        <v>28</v>
      </c>
      <c r="CR459" s="2">
        <f>CN459/CM459*1000</f>
        <v>2.9319371727748691</v>
      </c>
      <c r="CS459" s="2">
        <f>CQ459/CM459*1000</f>
        <v>2.9319371727748691</v>
      </c>
      <c r="CT459" s="2"/>
      <c r="CU459" s="132">
        <v>9653</v>
      </c>
      <c r="CV459" s="3">
        <v>9631</v>
      </c>
      <c r="CW459" s="2">
        <f>CU459-CV459</f>
        <v>22</v>
      </c>
      <c r="CX459" s="2">
        <f>CW459</f>
        <v>22</v>
      </c>
      <c r="CY459" s="61"/>
      <c r="CZ459" s="2">
        <f>CX459+CY459</f>
        <v>22</v>
      </c>
      <c r="DA459" s="2">
        <f>CW459/CV459*1000</f>
        <v>2.2842903125324474</v>
      </c>
      <c r="DB459" s="2">
        <f>CZ459/CV459*1000</f>
        <v>2.2842903125324474</v>
      </c>
      <c r="DC459" s="2"/>
      <c r="DD459" s="132">
        <v>9667</v>
      </c>
      <c r="DE459" s="3">
        <v>9658</v>
      </c>
      <c r="DF459" s="2">
        <f>DD459-DE459</f>
        <v>9</v>
      </c>
      <c r="DG459" s="2">
        <f>DF459</f>
        <v>9</v>
      </c>
      <c r="DH459" s="61"/>
      <c r="DI459" s="2">
        <f>DG459+DH459</f>
        <v>9</v>
      </c>
      <c r="DJ459" s="2">
        <f>DF459/DE459*1000</f>
        <v>0.93186995237109127</v>
      </c>
      <c r="DK459" s="2">
        <f>DI459/DE459*1000</f>
        <v>0.93186995237109127</v>
      </c>
      <c r="DL459" s="2"/>
      <c r="DM459" s="132">
        <v>9689</v>
      </c>
      <c r="DN459" s="2">
        <v>9678</v>
      </c>
      <c r="DO459" s="3">
        <f>DM459-DN459</f>
        <v>11</v>
      </c>
      <c r="DP459" s="3">
        <f>DO459/DN459*1000</f>
        <v>1.1365984707584211</v>
      </c>
      <c r="DQ459" s="2"/>
      <c r="DR459" s="132">
        <v>9726</v>
      </c>
      <c r="DS459" s="2">
        <v>9724</v>
      </c>
      <c r="DT459" s="3">
        <f>DR459-DS459</f>
        <v>2</v>
      </c>
      <c r="DU459" s="3">
        <f>DT459/DS459*1000</f>
        <v>0.20567667626491157</v>
      </c>
      <c r="DV459" s="2"/>
      <c r="DW459" s="2"/>
      <c r="DX459" s="77">
        <f>BP459</f>
        <v>28</v>
      </c>
      <c r="DY459" s="83">
        <f>BY459</f>
        <v>37</v>
      </c>
      <c r="DZ459" s="83">
        <f>CH459</f>
        <v>40</v>
      </c>
      <c r="EA459" s="81">
        <f>CQ459</f>
        <v>28</v>
      </c>
      <c r="EB459" s="81">
        <f>CZ459</f>
        <v>22</v>
      </c>
      <c r="EC459" s="81">
        <f>DI459</f>
        <v>9</v>
      </c>
      <c r="ED459" s="81">
        <f>DO459</f>
        <v>11</v>
      </c>
      <c r="EE459" s="81">
        <f>DT459</f>
        <v>2</v>
      </c>
      <c r="EF459" s="2"/>
      <c r="EG459" s="77">
        <f>DX459/BL459*1000</f>
        <v>2.9620226383158785</v>
      </c>
      <c r="EH459" s="83">
        <f>DY459/BU459*1000</f>
        <v>3.9046010975094978</v>
      </c>
      <c r="EI459" s="83">
        <f>DZ459/CD459*1000</f>
        <v>4.2003570303475799</v>
      </c>
      <c r="EJ459" s="81">
        <f>EA459/CM459*1000</f>
        <v>2.9319371727748691</v>
      </c>
      <c r="EK459" s="81">
        <f>EB459/CV459*1000</f>
        <v>2.2842903125324474</v>
      </c>
      <c r="EL459" s="81">
        <f>EC459/DN459*1000</f>
        <v>0.92994420334779915</v>
      </c>
      <c r="EM459" s="81">
        <f>ED459/DN459*1000</f>
        <v>1.1365984707584211</v>
      </c>
      <c r="EN459" s="81">
        <f>EE459/DS459*1000</f>
        <v>0.20567667626491157</v>
      </c>
      <c r="EO459" s="2"/>
      <c r="EP459" s="83">
        <f>DY459-DX459</f>
        <v>9</v>
      </c>
      <c r="EQ459" s="83">
        <f>DZ459-DY459</f>
        <v>3</v>
      </c>
      <c r="ER459" s="83">
        <f>EA459-DZ459</f>
        <v>-12</v>
      </c>
      <c r="ES459" s="83">
        <f>EB459-EA459</f>
        <v>-6</v>
      </c>
      <c r="ET459" s="83">
        <f>EC459-EB459</f>
        <v>-13</v>
      </c>
      <c r="EU459" s="83">
        <f>ED459-EC459</f>
        <v>2</v>
      </c>
      <c r="EV459" s="83">
        <f>EE459-ED459</f>
        <v>-9</v>
      </c>
      <c r="EW459" s="2">
        <f>EU459+EV459</f>
        <v>-7</v>
      </c>
      <c r="EX459" s="2">
        <f>SUM(ES459:EV459)</f>
        <v>-26</v>
      </c>
      <c r="EY459" s="54"/>
      <c r="EZ459" s="77">
        <f>BR459</f>
        <v>2.9620226383158785</v>
      </c>
      <c r="FA459" s="83">
        <f>CA459</f>
        <v>3.9046010975094978</v>
      </c>
      <c r="FB459" s="83">
        <f>CJ459</f>
        <v>4.2003570303475799</v>
      </c>
      <c r="FC459" s="81">
        <f>CS459</f>
        <v>2.9319371727748691</v>
      </c>
      <c r="FD459" s="83">
        <f>DB459</f>
        <v>2.2842903125324474</v>
      </c>
      <c r="FE459" s="83">
        <f>DP459</f>
        <v>1.1365984707584211</v>
      </c>
      <c r="FF459" s="83">
        <f>DP459</f>
        <v>1.1365984707584211</v>
      </c>
      <c r="FG459" s="83">
        <f>DU459</f>
        <v>0.20567667626491157</v>
      </c>
      <c r="FH459" s="2">
        <f>EW459/DE459*1000</f>
        <v>-0.72478774073307095</v>
      </c>
      <c r="FI459" s="2">
        <f>EX459/CM459*1000</f>
        <v>-2.7225130890052358</v>
      </c>
      <c r="FJ459" s="2"/>
      <c r="FK459" s="3">
        <f>EE459</f>
        <v>2</v>
      </c>
    </row>
    <row r="460" spans="1:167" ht="12" customHeight="1" x14ac:dyDescent="0.25">
      <c r="A460" s="2">
        <v>2</v>
      </c>
      <c r="B460" s="10" t="s">
        <v>146</v>
      </c>
      <c r="C460" s="197">
        <v>21015</v>
      </c>
      <c r="D460" s="10"/>
      <c r="E460" s="2" t="s">
        <v>7</v>
      </c>
      <c r="F460" s="33"/>
      <c r="G460" s="33"/>
      <c r="H460" s="33"/>
      <c r="I460" s="33"/>
      <c r="J460" s="33"/>
      <c r="K460" s="33"/>
      <c r="L460" s="33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61"/>
      <c r="X460" s="45"/>
      <c r="Y460" s="3">
        <v>6</v>
      </c>
      <c r="Z460" s="147">
        <v>52</v>
      </c>
      <c r="AA460" s="3">
        <f>SUM(Y460:Z460)</f>
        <v>58</v>
      </c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>
        <v>6</v>
      </c>
      <c r="AM460" s="2"/>
      <c r="AN460" s="2"/>
      <c r="AO460" s="2"/>
      <c r="AP460" s="2"/>
      <c r="AQ460" s="2"/>
      <c r="AR460" s="2"/>
      <c r="AS460" s="2"/>
      <c r="AT460" s="2"/>
      <c r="AU460" s="3">
        <v>6</v>
      </c>
      <c r="AV460" s="2">
        <f>SUM(AB460:AJ460)</f>
        <v>0</v>
      </c>
      <c r="AW460" s="2">
        <f>SUM(AK460:AL460)</f>
        <v>6</v>
      </c>
      <c r="AX460" s="2">
        <f>SUM(AM460:AT460)</f>
        <v>0</v>
      </c>
      <c r="AY460" s="3">
        <f>SUM(AV460:AX460)</f>
        <v>6</v>
      </c>
      <c r="AZ460" s="3"/>
      <c r="BA460" s="2">
        <f>AV460</f>
        <v>0</v>
      </c>
      <c r="BB460" s="2">
        <f>AW460</f>
        <v>6</v>
      </c>
      <c r="BC460" s="2">
        <f>AX460</f>
        <v>0</v>
      </c>
      <c r="BD460" s="3">
        <f>AY460</f>
        <v>6</v>
      </c>
      <c r="BE460" s="3">
        <f>EK460</f>
        <v>12.856327307326357</v>
      </c>
      <c r="BF460" s="2">
        <f>BA460/CV460*1000</f>
        <v>0</v>
      </c>
      <c r="BG460" s="2">
        <f>BB460/CV460*1000</f>
        <v>4.5670789724072312E-2</v>
      </c>
      <c r="BH460" s="2">
        <f>BC460/CV460*1000</f>
        <v>0</v>
      </c>
      <c r="BI460" s="3">
        <f>BD460/CV460*1000</f>
        <v>4.5670789724072312E-2</v>
      </c>
      <c r="BJ460" s="3"/>
      <c r="BK460" s="21">
        <v>129293</v>
      </c>
      <c r="BL460" s="3">
        <v>126393</v>
      </c>
      <c r="BM460" s="2">
        <v>2900</v>
      </c>
      <c r="BN460" s="2">
        <v>2900</v>
      </c>
      <c r="BO460" s="45"/>
      <c r="BP460" s="2">
        <f>BN460+BO460</f>
        <v>2900</v>
      </c>
      <c r="BQ460" s="2">
        <f>BM460/BL460*1000</f>
        <v>22.944308624686492</v>
      </c>
      <c r="BR460" s="2">
        <f>BP460/BL460*1000</f>
        <v>22.944308624686492</v>
      </c>
      <c r="BS460" s="2"/>
      <c r="BT460" s="7">
        <v>131084</v>
      </c>
      <c r="BU460" s="3">
        <v>128045</v>
      </c>
      <c r="BV460" s="2">
        <f>BT460-BU460</f>
        <v>3039</v>
      </c>
      <c r="BW460" s="2">
        <v>3039</v>
      </c>
      <c r="BX460" s="61"/>
      <c r="BY460" s="2">
        <f>BW460+BX460</f>
        <v>3039</v>
      </c>
      <c r="BZ460" s="2">
        <f>BV460/BU460*1000</f>
        <v>23.733843570619705</v>
      </c>
      <c r="CA460" s="2">
        <f>BY460/BU460*1000</f>
        <v>23.733843570619705</v>
      </c>
      <c r="CB460" s="2"/>
      <c r="CC460" s="105">
        <v>132108</v>
      </c>
      <c r="CD460" s="3">
        <v>129525</v>
      </c>
      <c r="CE460" s="2">
        <f>CC460-CD460</f>
        <v>2583</v>
      </c>
      <c r="CF460" s="2">
        <v>2583</v>
      </c>
      <c r="CG460" s="61"/>
      <c r="CH460" s="2">
        <f>CF460+CG460</f>
        <v>2583</v>
      </c>
      <c r="CI460" s="2">
        <f>CE460/CD460*1000</f>
        <v>19.94209612044007</v>
      </c>
      <c r="CJ460" s="2">
        <f>CH460/CD460*1000</f>
        <v>19.94209612044007</v>
      </c>
      <c r="CK460" s="2"/>
      <c r="CL460" s="105">
        <v>131440</v>
      </c>
      <c r="CM460" s="3">
        <v>129280</v>
      </c>
      <c r="CN460" s="2">
        <f>CL460-CM460</f>
        <v>2160</v>
      </c>
      <c r="CO460" s="2">
        <f>CN460</f>
        <v>2160</v>
      </c>
      <c r="CP460" s="61"/>
      <c r="CQ460" s="2">
        <f>CO460+CP460</f>
        <v>2160</v>
      </c>
      <c r="CR460" s="2">
        <f>CN460/CM460*1000</f>
        <v>16.707920792079207</v>
      </c>
      <c r="CS460" s="2">
        <f>CQ460/CM460*1000</f>
        <v>16.707920792079207</v>
      </c>
      <c r="CT460" s="2"/>
      <c r="CU460" s="132">
        <v>133064</v>
      </c>
      <c r="CV460" s="3">
        <v>131375</v>
      </c>
      <c r="CW460" s="2">
        <f>CU460-CV460</f>
        <v>1689</v>
      </c>
      <c r="CX460" s="2">
        <f>CW460</f>
        <v>1689</v>
      </c>
      <c r="CY460" s="61"/>
      <c r="CZ460" s="2">
        <f>CX460+CY460</f>
        <v>1689</v>
      </c>
      <c r="DA460" s="2">
        <f>CW460/CV460*1000</f>
        <v>12.856327307326357</v>
      </c>
      <c r="DB460" s="2">
        <f>CZ460/CV460*1000</f>
        <v>12.856327307326357</v>
      </c>
      <c r="DC460" s="2"/>
      <c r="DD460" s="132">
        <v>133422</v>
      </c>
      <c r="DE460" s="3">
        <v>131456</v>
      </c>
      <c r="DF460" s="2">
        <f>DD460-DE460</f>
        <v>1966</v>
      </c>
      <c r="DG460" s="2">
        <f>DF460</f>
        <v>1966</v>
      </c>
      <c r="DH460" s="61"/>
      <c r="DI460" s="2">
        <f>DG460+DH460</f>
        <v>1966</v>
      </c>
      <c r="DJ460" s="2">
        <f>DF460/DE460*1000</f>
        <v>14.955574488802336</v>
      </c>
      <c r="DK460" s="2">
        <f>DI460/DE460*1000</f>
        <v>14.955574488802336</v>
      </c>
      <c r="DL460" s="2"/>
      <c r="DM460" s="132">
        <v>133203</v>
      </c>
      <c r="DN460" s="2">
        <v>132097</v>
      </c>
      <c r="DO460" s="3">
        <f>DM460-DN460</f>
        <v>1106</v>
      </c>
      <c r="DP460" s="3">
        <f>DO460/DN460*1000</f>
        <v>8.3726352604525474</v>
      </c>
      <c r="DQ460" s="2"/>
      <c r="DR460" s="132">
        <v>133183</v>
      </c>
      <c r="DS460" s="2">
        <v>131547</v>
      </c>
      <c r="DT460" s="3">
        <f>DR460-DS460</f>
        <v>1636</v>
      </c>
      <c r="DU460" s="3">
        <f>DT460/DS460*1000</f>
        <v>12.436619611241609</v>
      </c>
      <c r="DV460" s="2"/>
      <c r="DW460" s="2"/>
      <c r="DX460" s="77">
        <f>BP460</f>
        <v>2900</v>
      </c>
      <c r="DY460" s="83">
        <f>BY460</f>
        <v>3039</v>
      </c>
      <c r="DZ460" s="83">
        <f>CH460</f>
        <v>2583</v>
      </c>
      <c r="EA460" s="81">
        <f>CQ460</f>
        <v>2160</v>
      </c>
      <c r="EB460" s="81">
        <f>CZ460</f>
        <v>1689</v>
      </c>
      <c r="EC460" s="81">
        <f>DI460</f>
        <v>1966</v>
      </c>
      <c r="ED460" s="81">
        <f>DO460</f>
        <v>1106</v>
      </c>
      <c r="EE460" s="81">
        <f>DT460</f>
        <v>1636</v>
      </c>
      <c r="EF460" s="2"/>
      <c r="EG460" s="77">
        <f>DX460/BL460*1000</f>
        <v>22.944308624686492</v>
      </c>
      <c r="EH460" s="83">
        <f>DY460/BU460*1000</f>
        <v>23.733843570619705</v>
      </c>
      <c r="EI460" s="83">
        <f>DZ460/CD460*1000</f>
        <v>19.94209612044007</v>
      </c>
      <c r="EJ460" s="81">
        <f>EA460/CM460*1000</f>
        <v>16.707920792079207</v>
      </c>
      <c r="EK460" s="81">
        <f>EB460/CV460*1000</f>
        <v>12.856327307326357</v>
      </c>
      <c r="EL460" s="81">
        <f>EC460/DN460*1000</f>
        <v>14.883002641997926</v>
      </c>
      <c r="EM460" s="81">
        <f>ED460/DN460*1000</f>
        <v>8.3726352604525474</v>
      </c>
      <c r="EN460" s="81">
        <f>EE460/DS460*1000</f>
        <v>12.436619611241609</v>
      </c>
      <c r="EO460" s="2"/>
      <c r="EP460" s="83">
        <f>DY460-DX460</f>
        <v>139</v>
      </c>
      <c r="EQ460" s="83">
        <f>DZ460-DY460</f>
        <v>-456</v>
      </c>
      <c r="ER460" s="83">
        <f>EA460-DZ460</f>
        <v>-423</v>
      </c>
      <c r="ES460" s="83">
        <f>EB460-EA460</f>
        <v>-471</v>
      </c>
      <c r="ET460" s="83">
        <f>EC460-EB460</f>
        <v>277</v>
      </c>
      <c r="EU460" s="83">
        <f>ED460-EC460</f>
        <v>-860</v>
      </c>
      <c r="EV460" s="83">
        <f>EE460-ED460</f>
        <v>530</v>
      </c>
      <c r="EW460" s="2">
        <f>EU460+EV460</f>
        <v>-330</v>
      </c>
      <c r="EX460" s="2">
        <f>SUM(ES460:EV460)</f>
        <v>-524</v>
      </c>
      <c r="EY460" s="54"/>
      <c r="EZ460" s="77">
        <f>BR460</f>
        <v>22.944308624686492</v>
      </c>
      <c r="FA460" s="83">
        <f>CA460</f>
        <v>23.733843570619705</v>
      </c>
      <c r="FB460" s="83">
        <f>CJ460</f>
        <v>19.94209612044007</v>
      </c>
      <c r="FC460" s="81">
        <f>CS460</f>
        <v>16.707920792079207</v>
      </c>
      <c r="FD460" s="83">
        <f>DB460</f>
        <v>12.856327307326357</v>
      </c>
      <c r="FE460" s="83">
        <f>DP460</f>
        <v>8.3726352604525474</v>
      </c>
      <c r="FF460" s="83">
        <f>DP460</f>
        <v>8.3726352604525474</v>
      </c>
      <c r="FG460" s="83">
        <f>DU460</f>
        <v>12.436619611241609</v>
      </c>
      <c r="FH460" s="2">
        <f>EW460/DE460*1000</f>
        <v>-2.510345666991237</v>
      </c>
      <c r="FI460" s="2">
        <f>EX460/CM460*1000</f>
        <v>-4.0532178217821784</v>
      </c>
      <c r="FJ460" s="2"/>
      <c r="FK460" s="3">
        <f>EE460</f>
        <v>1636</v>
      </c>
    </row>
    <row r="461" spans="1:167" ht="12" customHeight="1" x14ac:dyDescent="0.25">
      <c r="A461" s="2">
        <v>1</v>
      </c>
      <c r="B461" s="10" t="s">
        <v>145</v>
      </c>
      <c r="C461" s="197">
        <v>11038</v>
      </c>
      <c r="D461" s="10"/>
      <c r="E461" s="2" t="s">
        <v>8</v>
      </c>
      <c r="F461" s="33"/>
      <c r="G461" s="33"/>
      <c r="H461" s="33"/>
      <c r="I461" s="33"/>
      <c r="J461" s="33"/>
      <c r="K461" s="33"/>
      <c r="L461" s="33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61"/>
      <c r="X461" s="45"/>
      <c r="Y461" s="3">
        <v>9</v>
      </c>
      <c r="Z461" s="147">
        <v>5</v>
      </c>
      <c r="AA461" s="3">
        <f>SUM(Y461:Z461)</f>
        <v>14</v>
      </c>
      <c r="AB461" s="184" t="s">
        <v>694</v>
      </c>
      <c r="AC461" s="184" t="s">
        <v>694</v>
      </c>
      <c r="AD461" s="184"/>
      <c r="AE461" s="184"/>
      <c r="AF461" s="184"/>
      <c r="AG461" s="184"/>
      <c r="AH461" s="184"/>
      <c r="AI461" s="184"/>
      <c r="AJ461" s="184" t="s">
        <v>694</v>
      </c>
      <c r="AK461" s="184">
        <v>10</v>
      </c>
      <c r="AL461" s="184"/>
      <c r="AM461" s="184" t="s">
        <v>694</v>
      </c>
      <c r="AN461" s="184" t="s">
        <v>694</v>
      </c>
      <c r="AO461" s="184"/>
      <c r="AP461" s="184"/>
      <c r="AQ461" s="184"/>
      <c r="AR461" s="184"/>
      <c r="AS461" s="184" t="s">
        <v>694</v>
      </c>
      <c r="AT461" s="184"/>
      <c r="AU461" s="3">
        <f>SUM(AB461:AT461)</f>
        <v>10</v>
      </c>
      <c r="AV461" s="184">
        <f>SUM(AB461:AJ461)</f>
        <v>0</v>
      </c>
      <c r="AW461" s="184">
        <f>SUM(AK461:AL461)</f>
        <v>10</v>
      </c>
      <c r="AX461" s="184">
        <f>SUM(AM461:AT461)</f>
        <v>0</v>
      </c>
      <c r="AY461" s="3">
        <f>SUM(AV461:AX461)</f>
        <v>10</v>
      </c>
      <c r="AZ461" s="3"/>
      <c r="BA461" s="2">
        <f>AV461</f>
        <v>0</v>
      </c>
      <c r="BB461" s="2">
        <f>AW461</f>
        <v>10</v>
      </c>
      <c r="BC461" s="2">
        <f>AX461</f>
        <v>0</v>
      </c>
      <c r="BD461" s="3">
        <f>AY461</f>
        <v>10</v>
      </c>
      <c r="BE461" s="3">
        <f>EK461</f>
        <v>1.2109469605231289</v>
      </c>
      <c r="BF461" s="2">
        <f>BA461/CV461*1000</f>
        <v>0</v>
      </c>
      <c r="BG461" s="2">
        <f>BB461/CV461*1000</f>
        <v>1.2109469605231289</v>
      </c>
      <c r="BH461" s="2">
        <f>BC461/CV461*1000</f>
        <v>0</v>
      </c>
      <c r="BI461" s="3">
        <f>BD461/CV461*1000</f>
        <v>1.2109469605231289</v>
      </c>
      <c r="BJ461" s="3"/>
      <c r="BK461" s="21">
        <v>8101</v>
      </c>
      <c r="BL461" s="3">
        <v>8088</v>
      </c>
      <c r="BM461" s="2">
        <v>13</v>
      </c>
      <c r="BN461" s="2">
        <v>13</v>
      </c>
      <c r="BO461" s="45"/>
      <c r="BP461" s="2">
        <f>BN461+BO461</f>
        <v>13</v>
      </c>
      <c r="BQ461" s="2">
        <f>BM461/BL461*1000</f>
        <v>1.6073194856577646</v>
      </c>
      <c r="BR461" s="2">
        <f>BP461/BL461*1000</f>
        <v>1.6073194856577646</v>
      </c>
      <c r="BS461" s="2"/>
      <c r="BT461" s="7">
        <v>8211</v>
      </c>
      <c r="BU461" s="3">
        <v>8209</v>
      </c>
      <c r="BV461" s="2">
        <f>BT461-BU461</f>
        <v>2</v>
      </c>
      <c r="BW461" s="2">
        <v>2</v>
      </c>
      <c r="BX461" s="61"/>
      <c r="BY461" s="2">
        <f>BW461+BX461</f>
        <v>2</v>
      </c>
      <c r="BZ461" s="2">
        <f>BV461/BU461*1000</f>
        <v>0.24363503471799244</v>
      </c>
      <c r="CA461" s="2">
        <f>BY461/BU461*1000</f>
        <v>0.24363503471799244</v>
      </c>
      <c r="CB461" s="2"/>
      <c r="CC461" s="105">
        <v>8190</v>
      </c>
      <c r="CD461" s="3">
        <v>8186</v>
      </c>
      <c r="CE461" s="2">
        <f>CC461-CD461</f>
        <v>4</v>
      </c>
      <c r="CF461" s="2">
        <v>4</v>
      </c>
      <c r="CG461" s="61"/>
      <c r="CH461" s="2">
        <f>CF461+CG461</f>
        <v>4</v>
      </c>
      <c r="CI461" s="2">
        <f>CE461/CD461*1000</f>
        <v>0.4886391399951136</v>
      </c>
      <c r="CJ461" s="2">
        <f>CH461/CD461*1000</f>
        <v>0.4886391399951136</v>
      </c>
      <c r="CK461" s="2"/>
      <c r="CL461" s="105">
        <v>8211</v>
      </c>
      <c r="CM461" s="3">
        <v>8207</v>
      </c>
      <c r="CN461" s="2">
        <f>CL461-CM461</f>
        <v>4</v>
      </c>
      <c r="CO461" s="2">
        <f>CN461</f>
        <v>4</v>
      </c>
      <c r="CP461" s="61"/>
      <c r="CQ461" s="2">
        <f>CO461+CP461</f>
        <v>4</v>
      </c>
      <c r="CR461" s="2">
        <f>CN461/CM461*1000</f>
        <v>0.48738881442670889</v>
      </c>
      <c r="CS461" s="2">
        <f>CQ461/CM461*1000</f>
        <v>0.48738881442670889</v>
      </c>
      <c r="CT461" s="2"/>
      <c r="CU461" s="132">
        <v>8268</v>
      </c>
      <c r="CV461" s="3">
        <v>8258</v>
      </c>
      <c r="CW461" s="2">
        <f>CU461-CV461</f>
        <v>10</v>
      </c>
      <c r="CX461" s="2">
        <f>CW461</f>
        <v>10</v>
      </c>
      <c r="CY461" s="61"/>
      <c r="CZ461" s="2">
        <f>CX461+CY461</f>
        <v>10</v>
      </c>
      <c r="DA461" s="2">
        <f>CW461/CV461*1000</f>
        <v>1.2109469605231289</v>
      </c>
      <c r="DB461" s="2">
        <f>CZ461/CV461*1000</f>
        <v>1.2109469605231289</v>
      </c>
      <c r="DC461" s="2"/>
      <c r="DD461" s="132">
        <v>8355</v>
      </c>
      <c r="DE461" s="3">
        <v>8360</v>
      </c>
      <c r="DF461" s="2">
        <f>DD461-DE461</f>
        <v>-5</v>
      </c>
      <c r="DG461" s="2">
        <f>DF461</f>
        <v>-5</v>
      </c>
      <c r="DH461" s="61"/>
      <c r="DI461" s="2">
        <f>DG461+DH461</f>
        <v>-5</v>
      </c>
      <c r="DJ461" s="2">
        <f>DF461/DE461*1000</f>
        <v>-0.59808612440191389</v>
      </c>
      <c r="DK461" s="2">
        <f>DI461/DE461*1000</f>
        <v>-0.59808612440191389</v>
      </c>
      <c r="DL461" s="2"/>
      <c r="DM461" s="132">
        <v>8431</v>
      </c>
      <c r="DN461" s="2">
        <v>8435</v>
      </c>
      <c r="DO461" s="3">
        <f>DM461-DN461</f>
        <v>-4</v>
      </c>
      <c r="DP461" s="3">
        <f>DO461/DN461*1000</f>
        <v>-0.47421458209839951</v>
      </c>
      <c r="DQ461" s="2"/>
      <c r="DR461" s="132">
        <v>8503</v>
      </c>
      <c r="DS461" s="2">
        <v>8522</v>
      </c>
      <c r="DT461" s="3">
        <f>DR461-DS461</f>
        <v>-19</v>
      </c>
      <c r="DU461" s="3">
        <f>DT461/DS461*1000</f>
        <v>-2.229523586012673</v>
      </c>
      <c r="DV461" s="2"/>
      <c r="DW461" s="2"/>
      <c r="DX461" s="77">
        <f>BP461</f>
        <v>13</v>
      </c>
      <c r="DY461" s="83">
        <f>BY461</f>
        <v>2</v>
      </c>
      <c r="DZ461" s="83">
        <f>CH461</f>
        <v>4</v>
      </c>
      <c r="EA461" s="81">
        <f>CQ461</f>
        <v>4</v>
      </c>
      <c r="EB461" s="81">
        <f>CZ461</f>
        <v>10</v>
      </c>
      <c r="EC461" s="81">
        <f>DI461</f>
        <v>-5</v>
      </c>
      <c r="ED461" s="81">
        <f>DO461</f>
        <v>-4</v>
      </c>
      <c r="EE461" s="81">
        <f>DT461</f>
        <v>-19</v>
      </c>
      <c r="EF461" s="2"/>
      <c r="EG461" s="77">
        <f>DX461/BL461*1000</f>
        <v>1.6073194856577646</v>
      </c>
      <c r="EH461" s="83">
        <f>DY461/BU461*1000</f>
        <v>0.24363503471799244</v>
      </c>
      <c r="EI461" s="83">
        <f>DZ461/CD461*1000</f>
        <v>0.4886391399951136</v>
      </c>
      <c r="EJ461" s="81">
        <f>EA461/CM461*1000</f>
        <v>0.48738881442670889</v>
      </c>
      <c r="EK461" s="81">
        <f>EB461/CV461*1000</f>
        <v>1.2109469605231289</v>
      </c>
      <c r="EL461" s="81">
        <f>EC461/DN461*1000</f>
        <v>-0.59276822762299941</v>
      </c>
      <c r="EM461" s="81">
        <f>ED461/DN461*1000</f>
        <v>-0.47421458209839951</v>
      </c>
      <c r="EN461" s="81">
        <f>EE461/DS461*1000</f>
        <v>-2.229523586012673</v>
      </c>
      <c r="EO461" s="2"/>
      <c r="EP461" s="83">
        <f>DY461-DX461</f>
        <v>-11</v>
      </c>
      <c r="EQ461" s="83">
        <f>DZ461-DY461</f>
        <v>2</v>
      </c>
      <c r="ER461" s="83">
        <f>EA461-DZ461</f>
        <v>0</v>
      </c>
      <c r="ES461" s="83">
        <f>EB461-EA461</f>
        <v>6</v>
      </c>
      <c r="ET461" s="83">
        <f>EC461-EB461</f>
        <v>-15</v>
      </c>
      <c r="EU461" s="83">
        <f>ED461-EC461</f>
        <v>1</v>
      </c>
      <c r="EV461" s="83">
        <f>EE461-ED461</f>
        <v>-15</v>
      </c>
      <c r="EW461" s="2">
        <f>EU461+EV461</f>
        <v>-14</v>
      </c>
      <c r="EX461" s="2">
        <f>SUM(ES461:EV461)</f>
        <v>-23</v>
      </c>
      <c r="EY461" s="54"/>
      <c r="EZ461" s="77">
        <f>BR461</f>
        <v>1.6073194856577646</v>
      </c>
      <c r="FA461" s="83">
        <f>CA461</f>
        <v>0.24363503471799244</v>
      </c>
      <c r="FB461" s="83">
        <f>CJ461</f>
        <v>0.4886391399951136</v>
      </c>
      <c r="FC461" s="81">
        <f>CS461</f>
        <v>0.48738881442670889</v>
      </c>
      <c r="FD461" s="83">
        <f>DB461</f>
        <v>1.2109469605231289</v>
      </c>
      <c r="FE461" s="83">
        <f>DP461</f>
        <v>-0.47421458209839951</v>
      </c>
      <c r="FF461" s="83">
        <f>DP461</f>
        <v>-0.47421458209839951</v>
      </c>
      <c r="FG461" s="83">
        <f>DU461</f>
        <v>-2.229523586012673</v>
      </c>
      <c r="FH461" s="2">
        <f>EW461/DE461*1000</f>
        <v>-1.6746411483253589</v>
      </c>
      <c r="FI461" s="2">
        <f>EX461/CM461*1000</f>
        <v>-2.8024856829535763</v>
      </c>
      <c r="FJ461" s="2"/>
      <c r="FK461" s="3">
        <f>EE461</f>
        <v>-19</v>
      </c>
    </row>
    <row r="462" spans="1:167" ht="12" customHeight="1" x14ac:dyDescent="0.25">
      <c r="A462" s="2">
        <v>1</v>
      </c>
      <c r="B462" s="10" t="s">
        <v>147</v>
      </c>
      <c r="C462" s="197">
        <v>24134</v>
      </c>
      <c r="D462" s="10"/>
      <c r="E462" s="2" t="s">
        <v>9</v>
      </c>
      <c r="F462" s="33"/>
      <c r="G462" s="33"/>
      <c r="H462" s="33"/>
      <c r="I462" s="33"/>
      <c r="J462" s="33"/>
      <c r="K462" s="33"/>
      <c r="L462" s="33"/>
      <c r="M462" s="45"/>
      <c r="N462" s="45"/>
      <c r="O462" s="45"/>
      <c r="P462" s="45"/>
      <c r="Q462" s="45">
        <v>200</v>
      </c>
      <c r="R462" s="45"/>
      <c r="S462" s="45"/>
      <c r="T462" s="45"/>
      <c r="U462" s="45"/>
      <c r="V462" s="45"/>
      <c r="W462" s="61"/>
      <c r="X462" s="45">
        <f>SUM(M462:W462)</f>
        <v>200</v>
      </c>
      <c r="Y462" s="3">
        <v>209</v>
      </c>
      <c r="Z462" s="147">
        <v>8</v>
      </c>
      <c r="AA462" s="3">
        <f>SUM(Y462:Z462)</f>
        <v>217</v>
      </c>
      <c r="AB462" s="184"/>
      <c r="AC462" s="184"/>
      <c r="AD462" s="184"/>
      <c r="AE462" s="184"/>
      <c r="AF462" s="184">
        <v>174</v>
      </c>
      <c r="AG462" s="184"/>
      <c r="AH462" s="184"/>
      <c r="AI462" s="184"/>
      <c r="AJ462" s="184"/>
      <c r="AK462" s="184">
        <v>9</v>
      </c>
      <c r="AL462" s="184"/>
      <c r="AM462" s="184"/>
      <c r="AN462" s="184"/>
      <c r="AO462" s="184"/>
      <c r="AP462" s="184"/>
      <c r="AQ462" s="184"/>
      <c r="AR462" s="184"/>
      <c r="AS462" s="184"/>
      <c r="AT462" s="184"/>
      <c r="AU462" s="3">
        <f>SUM(AB462:AT462)</f>
        <v>183</v>
      </c>
      <c r="AV462" s="184">
        <f>SUM(AB462:AJ462)</f>
        <v>174</v>
      </c>
      <c r="AW462" s="184">
        <f>SUM(AK462:AL462)</f>
        <v>9</v>
      </c>
      <c r="AX462" s="184">
        <f>SUM(AM462:AT462)</f>
        <v>0</v>
      </c>
      <c r="AY462" s="3">
        <f>SUM(AV462:AX462)</f>
        <v>183</v>
      </c>
      <c r="AZ462" s="3"/>
      <c r="BA462" s="2">
        <f>AV462</f>
        <v>174</v>
      </c>
      <c r="BB462" s="2">
        <f>AW462</f>
        <v>9</v>
      </c>
      <c r="BC462" s="2">
        <f>AX462</f>
        <v>0</v>
      </c>
      <c r="BD462" s="3">
        <f>AY462</f>
        <v>183</v>
      </c>
      <c r="BE462" s="3">
        <f>EK462</f>
        <v>8.8130837023720776</v>
      </c>
      <c r="BF462" s="2">
        <f>BA462/CV462*1000</f>
        <v>7.629236637874337</v>
      </c>
      <c r="BG462" s="2">
        <f>BB462/CV462*1000</f>
        <v>0.39461568816591397</v>
      </c>
      <c r="BH462" s="2">
        <f>BC462/CV462*1000</f>
        <v>0</v>
      </c>
      <c r="BI462" s="3">
        <f>BD462/CV462*1000</f>
        <v>8.0238523260402506</v>
      </c>
      <c r="BJ462" s="3"/>
      <c r="BK462" s="21">
        <v>22617</v>
      </c>
      <c r="BL462" s="3">
        <v>22595</v>
      </c>
      <c r="BM462" s="2">
        <v>22</v>
      </c>
      <c r="BN462" s="2">
        <v>22</v>
      </c>
      <c r="BO462" s="45"/>
      <c r="BP462" s="2">
        <f>BN462+BO462</f>
        <v>22</v>
      </c>
      <c r="BQ462" s="2">
        <f>BM462/BL462*1000</f>
        <v>0.97366674042929846</v>
      </c>
      <c r="BR462" s="2">
        <f>BP462/BL462*1000</f>
        <v>0.97366674042929846</v>
      </c>
      <c r="BS462" s="2"/>
      <c r="BT462" s="7">
        <v>22635</v>
      </c>
      <c r="BU462" s="3">
        <v>22622</v>
      </c>
      <c r="BV462" s="2">
        <f>BT462-BU462</f>
        <v>13</v>
      </c>
      <c r="BW462" s="2">
        <v>13</v>
      </c>
      <c r="BX462" s="61"/>
      <c r="BY462" s="2">
        <f>BW462+BX462</f>
        <v>13</v>
      </c>
      <c r="BZ462" s="2">
        <f>BV462/BU462*1000</f>
        <v>0.5746618336132967</v>
      </c>
      <c r="CA462" s="2">
        <f>BY462/BU462*1000</f>
        <v>0.5746618336132967</v>
      </c>
      <c r="CB462" s="2"/>
      <c r="CC462" s="105">
        <v>22760</v>
      </c>
      <c r="CD462" s="3">
        <v>22741</v>
      </c>
      <c r="CE462" s="2">
        <f>CC462-CD462</f>
        <v>19</v>
      </c>
      <c r="CF462" s="2">
        <v>19</v>
      </c>
      <c r="CG462" s="61"/>
      <c r="CH462" s="2">
        <f>CF462+CG462</f>
        <v>19</v>
      </c>
      <c r="CI462" s="2">
        <f>CE462/CD462*1000</f>
        <v>0.83549536080207554</v>
      </c>
      <c r="CJ462" s="2">
        <f>CH462/CD462*1000</f>
        <v>0.83549536080207554</v>
      </c>
      <c r="CK462" s="2"/>
      <c r="CL462" s="105">
        <v>22799</v>
      </c>
      <c r="CM462" s="3">
        <v>22772</v>
      </c>
      <c r="CN462" s="2">
        <f>CL462-CM462</f>
        <v>27</v>
      </c>
      <c r="CO462" s="2">
        <f>CN462</f>
        <v>27</v>
      </c>
      <c r="CP462" s="61"/>
      <c r="CQ462" s="2">
        <f>CO462+CP462</f>
        <v>27</v>
      </c>
      <c r="CR462" s="2">
        <f>CN462/CM462*1000</f>
        <v>1.1856666081152294</v>
      </c>
      <c r="CS462" s="2">
        <f>CQ462/CM462*1000</f>
        <v>1.1856666081152294</v>
      </c>
      <c r="CT462" s="2"/>
      <c r="CU462" s="132">
        <v>23008</v>
      </c>
      <c r="CV462" s="3">
        <v>22807</v>
      </c>
      <c r="CW462" s="2">
        <f>CU462-CV462</f>
        <v>201</v>
      </c>
      <c r="CX462" s="2">
        <f>CW462</f>
        <v>201</v>
      </c>
      <c r="CY462" s="61"/>
      <c r="CZ462" s="2">
        <f>CX462+CY462</f>
        <v>201</v>
      </c>
      <c r="DA462" s="2">
        <f>CW462/CV462*1000</f>
        <v>8.8130837023720776</v>
      </c>
      <c r="DB462" s="2">
        <f>CZ462/CV462*1000</f>
        <v>8.8130837023720776</v>
      </c>
      <c r="DC462" s="2"/>
      <c r="DD462" s="132">
        <v>23085</v>
      </c>
      <c r="DE462" s="3">
        <v>22895</v>
      </c>
      <c r="DF462" s="2">
        <f>DD462-DE462</f>
        <v>190</v>
      </c>
      <c r="DG462" s="2">
        <f>DF462</f>
        <v>190</v>
      </c>
      <c r="DH462" s="61"/>
      <c r="DI462" s="2">
        <f>DG462+DH462</f>
        <v>190</v>
      </c>
      <c r="DJ462" s="2">
        <f>DF462/DE462*1000</f>
        <v>8.2987551867219924</v>
      </c>
      <c r="DK462" s="2">
        <f>DI462/DE462*1000</f>
        <v>8.2987551867219924</v>
      </c>
      <c r="DL462" s="2"/>
      <c r="DM462" s="132">
        <v>23089</v>
      </c>
      <c r="DN462" s="2">
        <v>22940</v>
      </c>
      <c r="DO462" s="3">
        <f>DM462-DN462</f>
        <v>149</v>
      </c>
      <c r="DP462" s="3">
        <f>DO462/DN462*1000</f>
        <v>6.4952048823016559</v>
      </c>
      <c r="DQ462" s="2"/>
      <c r="DR462" s="132">
        <v>23145</v>
      </c>
      <c r="DS462" s="2">
        <v>23024</v>
      </c>
      <c r="DT462" s="3">
        <f>DR462-DS462</f>
        <v>121</v>
      </c>
      <c r="DU462" s="3">
        <f>DT462/DS462*1000</f>
        <v>5.2553856845031275</v>
      </c>
      <c r="DV462" s="2"/>
      <c r="DW462" s="2"/>
      <c r="DX462" s="77">
        <f>BP462</f>
        <v>22</v>
      </c>
      <c r="DY462" s="83">
        <f>BY462</f>
        <v>13</v>
      </c>
      <c r="DZ462" s="83">
        <f>CH462</f>
        <v>19</v>
      </c>
      <c r="EA462" s="81">
        <f>CQ462</f>
        <v>27</v>
      </c>
      <c r="EB462" s="81">
        <f>CZ462</f>
        <v>201</v>
      </c>
      <c r="EC462" s="81">
        <f>DI462</f>
        <v>190</v>
      </c>
      <c r="ED462" s="81">
        <f>DO462</f>
        <v>149</v>
      </c>
      <c r="EE462" s="81">
        <f>DT462</f>
        <v>121</v>
      </c>
      <c r="EF462" s="2"/>
      <c r="EG462" s="77">
        <f>DX462/BL462*1000</f>
        <v>0.97366674042929846</v>
      </c>
      <c r="EH462" s="83">
        <f>DY462/BU462*1000</f>
        <v>0.5746618336132967</v>
      </c>
      <c r="EI462" s="83">
        <f>DZ462/CD462*1000</f>
        <v>0.83549536080207554</v>
      </c>
      <c r="EJ462" s="81">
        <f>EA462/CM462*1000</f>
        <v>1.1856666081152294</v>
      </c>
      <c r="EK462" s="81">
        <f>EB462/CV462*1000</f>
        <v>8.8130837023720776</v>
      </c>
      <c r="EL462" s="81">
        <f>EC462/DN462*1000</f>
        <v>8.2824760244115083</v>
      </c>
      <c r="EM462" s="81">
        <f>ED462/DN462*1000</f>
        <v>6.4952048823016559</v>
      </c>
      <c r="EN462" s="81">
        <f>EE462/DS462*1000</f>
        <v>5.2553856845031275</v>
      </c>
      <c r="EO462" s="2"/>
      <c r="EP462" s="83">
        <f>DY462-DX462</f>
        <v>-9</v>
      </c>
      <c r="EQ462" s="83">
        <f>DZ462-DY462</f>
        <v>6</v>
      </c>
      <c r="ER462" s="83">
        <f>EA462-DZ462</f>
        <v>8</v>
      </c>
      <c r="ES462" s="83">
        <f>EB462-EA462</f>
        <v>174</v>
      </c>
      <c r="ET462" s="83">
        <f>EC462-EB462</f>
        <v>-11</v>
      </c>
      <c r="EU462" s="83">
        <f>ED462-EC462</f>
        <v>-41</v>
      </c>
      <c r="EV462" s="83">
        <f>EE462-ED462</f>
        <v>-28</v>
      </c>
      <c r="EW462" s="2">
        <f>EU462+EV462</f>
        <v>-69</v>
      </c>
      <c r="EX462" s="2">
        <f>SUM(ES462:EV462)</f>
        <v>94</v>
      </c>
      <c r="EY462" s="54"/>
      <c r="EZ462" s="77">
        <f>BR462</f>
        <v>0.97366674042929846</v>
      </c>
      <c r="FA462" s="83">
        <f>CA462</f>
        <v>0.5746618336132967</v>
      </c>
      <c r="FB462" s="83">
        <f>CJ462</f>
        <v>0.83549536080207554</v>
      </c>
      <c r="FC462" s="81">
        <f>CS462</f>
        <v>1.1856666081152294</v>
      </c>
      <c r="FD462" s="83">
        <f>DB462</f>
        <v>8.8130837023720776</v>
      </c>
      <c r="FE462" s="83">
        <f>DP462</f>
        <v>6.4952048823016559</v>
      </c>
      <c r="FF462" s="83">
        <f>DP462</f>
        <v>6.4952048823016559</v>
      </c>
      <c r="FG462" s="83">
        <f>DU462</f>
        <v>5.2553856845031275</v>
      </c>
      <c r="FH462" s="2">
        <f>EW462/DE462*1000</f>
        <v>-3.0137584625464076</v>
      </c>
      <c r="FI462" s="2">
        <f>EX462/CM462*1000</f>
        <v>4.1278763393641311</v>
      </c>
      <c r="FJ462" s="2"/>
      <c r="FK462" s="3">
        <f>EE462</f>
        <v>121</v>
      </c>
    </row>
    <row r="463" spans="1:167" ht="12" customHeight="1" x14ac:dyDescent="0.25">
      <c r="A463" s="2">
        <v>1</v>
      </c>
      <c r="B463" s="10" t="s">
        <v>145</v>
      </c>
      <c r="C463" s="197">
        <v>11039</v>
      </c>
      <c r="D463" s="10"/>
      <c r="E463" s="2" t="s">
        <v>10</v>
      </c>
      <c r="F463" s="33"/>
      <c r="G463" s="33"/>
      <c r="H463" s="33"/>
      <c r="I463" s="33"/>
      <c r="J463" s="33"/>
      <c r="K463" s="33"/>
      <c r="L463" s="33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61"/>
      <c r="X463" s="45"/>
      <c r="Y463" s="3">
        <v>9</v>
      </c>
      <c r="Z463" s="147">
        <v>13</v>
      </c>
      <c r="AA463" s="3">
        <f>SUM(Y463:Z463)</f>
        <v>22</v>
      </c>
      <c r="AB463" s="184" t="s">
        <v>694</v>
      </c>
      <c r="AC463" s="184" t="s">
        <v>694</v>
      </c>
      <c r="AD463" s="184"/>
      <c r="AE463" s="184"/>
      <c r="AF463" s="184"/>
      <c r="AG463" s="184"/>
      <c r="AH463" s="184"/>
      <c r="AI463" s="184"/>
      <c r="AJ463" s="184" t="s">
        <v>694</v>
      </c>
      <c r="AK463" s="184">
        <v>9</v>
      </c>
      <c r="AL463" s="184"/>
      <c r="AM463" s="184" t="s">
        <v>694</v>
      </c>
      <c r="AN463" s="184" t="s">
        <v>694</v>
      </c>
      <c r="AO463" s="184"/>
      <c r="AP463" s="184"/>
      <c r="AQ463" s="184"/>
      <c r="AR463" s="184"/>
      <c r="AS463" s="184" t="s">
        <v>694</v>
      </c>
      <c r="AT463" s="184"/>
      <c r="AU463" s="3">
        <f>SUM(AB463:AT463)</f>
        <v>9</v>
      </c>
      <c r="AV463" s="184">
        <f>SUM(AB463:AJ463)</f>
        <v>0</v>
      </c>
      <c r="AW463" s="184">
        <f>SUM(AK463:AL463)</f>
        <v>9</v>
      </c>
      <c r="AX463" s="184">
        <f>SUM(AM463:AT463)</f>
        <v>0</v>
      </c>
      <c r="AY463" s="3">
        <f>SUM(AV463:AX463)</f>
        <v>9</v>
      </c>
      <c r="AZ463" s="3"/>
      <c r="BA463" s="2">
        <f>AV463</f>
        <v>0</v>
      </c>
      <c r="BB463" s="2">
        <f>AW463</f>
        <v>9</v>
      </c>
      <c r="BC463" s="2">
        <f>AX463</f>
        <v>0</v>
      </c>
      <c r="BD463" s="3">
        <f>AY463</f>
        <v>9</v>
      </c>
      <c r="BE463" s="3">
        <f>EK463</f>
        <v>5.1448268765756033E-2</v>
      </c>
      <c r="BF463" s="2">
        <f>BA463/CV463*1000</f>
        <v>0</v>
      </c>
      <c r="BG463" s="2">
        <f>BB463/CV463*1000</f>
        <v>0.4630344188918043</v>
      </c>
      <c r="BH463" s="2">
        <f>BC463/CV463*1000</f>
        <v>0</v>
      </c>
      <c r="BI463" s="3">
        <f>BD463/CV463*1000</f>
        <v>0.4630344188918043</v>
      </c>
      <c r="BJ463" s="3"/>
      <c r="BK463" s="21">
        <v>19483</v>
      </c>
      <c r="BL463" s="3">
        <v>19470</v>
      </c>
      <c r="BM463" s="2">
        <v>13</v>
      </c>
      <c r="BN463" s="2">
        <v>13</v>
      </c>
      <c r="BO463" s="45"/>
      <c r="BP463" s="2">
        <f>BN463+BO463</f>
        <v>13</v>
      </c>
      <c r="BQ463" s="2">
        <f>BM463/BL463*1000</f>
        <v>0.66769388803287111</v>
      </c>
      <c r="BR463" s="2">
        <f>BP463/BL463*1000</f>
        <v>0.66769388803287111</v>
      </c>
      <c r="BS463" s="2"/>
      <c r="BT463" s="7">
        <v>19312</v>
      </c>
      <c r="BU463" s="3">
        <v>19289</v>
      </c>
      <c r="BV463" s="2">
        <f>BT463-BU463</f>
        <v>23</v>
      </c>
      <c r="BW463" s="2">
        <v>23</v>
      </c>
      <c r="BX463" s="61"/>
      <c r="BY463" s="2">
        <f>BW463+BX463</f>
        <v>23</v>
      </c>
      <c r="BZ463" s="2">
        <f>BV463/BU463*1000</f>
        <v>1.1923894447612629</v>
      </c>
      <c r="CA463" s="2">
        <f>BY463/BU463*1000</f>
        <v>1.1923894447612629</v>
      </c>
      <c r="CB463" s="2"/>
      <c r="CC463" s="105">
        <v>19407</v>
      </c>
      <c r="CD463" s="3">
        <v>19401</v>
      </c>
      <c r="CE463" s="2">
        <f>CC463-CD463</f>
        <v>6</v>
      </c>
      <c r="CF463" s="2">
        <v>6</v>
      </c>
      <c r="CG463" s="61"/>
      <c r="CH463" s="2">
        <f>CF463+CG463</f>
        <v>6</v>
      </c>
      <c r="CI463" s="2">
        <f>CE463/CD463*1000</f>
        <v>0.30926240915416731</v>
      </c>
      <c r="CJ463" s="2">
        <f>CH463/CD463*1000</f>
        <v>0.30926240915416731</v>
      </c>
      <c r="CK463" s="2"/>
      <c r="CL463" s="105">
        <v>19380</v>
      </c>
      <c r="CM463" s="3">
        <v>19382</v>
      </c>
      <c r="CN463" s="2">
        <f>CL463-CM463</f>
        <v>-2</v>
      </c>
      <c r="CO463" s="2">
        <f>CN463</f>
        <v>-2</v>
      </c>
      <c r="CP463" s="61"/>
      <c r="CQ463" s="2">
        <f>CO463+CP463</f>
        <v>-2</v>
      </c>
      <c r="CR463" s="2">
        <f>CN463/CM463*1000</f>
        <v>-0.10318852543597153</v>
      </c>
      <c r="CS463" s="2">
        <f>CQ463/CM463*1000</f>
        <v>-0.10318852543597153</v>
      </c>
      <c r="CT463" s="2"/>
      <c r="CU463" s="132">
        <v>19438</v>
      </c>
      <c r="CV463" s="3">
        <v>19437</v>
      </c>
      <c r="CW463" s="2">
        <f>CU463-CV463</f>
        <v>1</v>
      </c>
      <c r="CX463" s="2">
        <f>CW463</f>
        <v>1</v>
      </c>
      <c r="CY463" s="61"/>
      <c r="CZ463" s="2">
        <f>CX463+CY463</f>
        <v>1</v>
      </c>
      <c r="DA463" s="2">
        <f>CW463/CV463*1000</f>
        <v>5.1448268765756033E-2</v>
      </c>
      <c r="DB463" s="2">
        <f>CZ463/CV463*1000</f>
        <v>5.1448268765756033E-2</v>
      </c>
      <c r="DC463" s="2"/>
      <c r="DD463" s="132">
        <v>19542</v>
      </c>
      <c r="DE463" s="3">
        <v>19516</v>
      </c>
      <c r="DF463" s="2">
        <f>DD463-DE463</f>
        <v>26</v>
      </c>
      <c r="DG463" s="2">
        <f>DF463</f>
        <v>26</v>
      </c>
      <c r="DH463" s="61"/>
      <c r="DI463" s="2">
        <f>DG463+DH463</f>
        <v>26</v>
      </c>
      <c r="DJ463" s="2">
        <f>DF463/DE463*1000</f>
        <v>1.3322402131584341</v>
      </c>
      <c r="DK463" s="2">
        <f>DI463/DE463*1000</f>
        <v>1.3322402131584341</v>
      </c>
      <c r="DL463" s="2"/>
      <c r="DM463" s="132">
        <v>19598</v>
      </c>
      <c r="DN463" s="2">
        <v>19578</v>
      </c>
      <c r="DO463" s="3">
        <f>DM463-DN463</f>
        <v>20</v>
      </c>
      <c r="DP463" s="3">
        <f>DO463/DN463*1000</f>
        <v>1.0215548064153641</v>
      </c>
      <c r="DQ463" s="2"/>
      <c r="DR463" s="132">
        <v>19658</v>
      </c>
      <c r="DS463" s="2">
        <v>19645</v>
      </c>
      <c r="DT463" s="3">
        <f>DR463-DS463</f>
        <v>13</v>
      </c>
      <c r="DU463" s="3">
        <f>DT463/DS463*1000</f>
        <v>0.66174599134639855</v>
      </c>
      <c r="DV463" s="2"/>
      <c r="DW463" s="2"/>
      <c r="DX463" s="77">
        <f>BP463</f>
        <v>13</v>
      </c>
      <c r="DY463" s="83">
        <f>BY463</f>
        <v>23</v>
      </c>
      <c r="DZ463" s="83">
        <f>CH463</f>
        <v>6</v>
      </c>
      <c r="EA463" s="81">
        <f>CQ463</f>
        <v>-2</v>
      </c>
      <c r="EB463" s="81">
        <f>CZ463</f>
        <v>1</v>
      </c>
      <c r="EC463" s="81">
        <f>DI463</f>
        <v>26</v>
      </c>
      <c r="ED463" s="81">
        <f>DO463</f>
        <v>20</v>
      </c>
      <c r="EE463" s="81">
        <f>DT463</f>
        <v>13</v>
      </c>
      <c r="EF463" s="2"/>
      <c r="EG463" s="77">
        <f>DX463/BL463*1000</f>
        <v>0.66769388803287111</v>
      </c>
      <c r="EH463" s="83">
        <f>DY463/BU463*1000</f>
        <v>1.1923894447612629</v>
      </c>
      <c r="EI463" s="83">
        <f>DZ463/CD463*1000</f>
        <v>0.30926240915416731</v>
      </c>
      <c r="EJ463" s="81">
        <f>EA463/CM463*1000</f>
        <v>-0.10318852543597153</v>
      </c>
      <c r="EK463" s="81">
        <f>EB463/CV463*1000</f>
        <v>5.1448268765756033E-2</v>
      </c>
      <c r="EL463" s="81">
        <f>EC463/DN463*1000</f>
        <v>1.3280212483399734</v>
      </c>
      <c r="EM463" s="81">
        <f>ED463/DN463*1000</f>
        <v>1.0215548064153641</v>
      </c>
      <c r="EN463" s="81">
        <f>EE463/DS463*1000</f>
        <v>0.66174599134639855</v>
      </c>
      <c r="EO463" s="2"/>
      <c r="EP463" s="83">
        <f>DY463-DX463</f>
        <v>10</v>
      </c>
      <c r="EQ463" s="83">
        <f>DZ463-DY463</f>
        <v>-17</v>
      </c>
      <c r="ER463" s="83">
        <f>EA463-DZ463</f>
        <v>-8</v>
      </c>
      <c r="ES463" s="83">
        <f>EB463-EA463</f>
        <v>3</v>
      </c>
      <c r="ET463" s="83">
        <f>EC463-EB463</f>
        <v>25</v>
      </c>
      <c r="EU463" s="83">
        <f>ED463-EC463</f>
        <v>-6</v>
      </c>
      <c r="EV463" s="83">
        <f>EE463-ED463</f>
        <v>-7</v>
      </c>
      <c r="EW463" s="2">
        <f>EU463+EV463</f>
        <v>-13</v>
      </c>
      <c r="EX463" s="2">
        <f>SUM(ES463:EV463)</f>
        <v>15</v>
      </c>
      <c r="EY463" s="54"/>
      <c r="EZ463" s="77">
        <f>BR463</f>
        <v>0.66769388803287111</v>
      </c>
      <c r="FA463" s="83">
        <f>CA463</f>
        <v>1.1923894447612629</v>
      </c>
      <c r="FB463" s="83">
        <f>CJ463</f>
        <v>0.30926240915416731</v>
      </c>
      <c r="FC463" s="81">
        <f>CS463</f>
        <v>-0.10318852543597153</v>
      </c>
      <c r="FD463" s="83">
        <f>DB463</f>
        <v>5.1448268765756033E-2</v>
      </c>
      <c r="FE463" s="83">
        <f>DP463</f>
        <v>1.0215548064153641</v>
      </c>
      <c r="FF463" s="83">
        <f>DP463</f>
        <v>1.0215548064153641</v>
      </c>
      <c r="FG463" s="83">
        <f>DU463</f>
        <v>0.66174599134639855</v>
      </c>
      <c r="FH463" s="2">
        <f>EW463/DE463*1000</f>
        <v>-0.66612010657921705</v>
      </c>
      <c r="FI463" s="2">
        <f>EX463/CM463*1000</f>
        <v>0.77391394076978637</v>
      </c>
      <c r="FJ463" s="2"/>
      <c r="FK463" s="3">
        <f>EE463</f>
        <v>13</v>
      </c>
    </row>
    <row r="464" spans="1:167" ht="12" customHeight="1" x14ac:dyDescent="0.25">
      <c r="A464" s="2">
        <v>1</v>
      </c>
      <c r="B464" s="10" t="s">
        <v>145</v>
      </c>
      <c r="C464" s="197">
        <v>11040</v>
      </c>
      <c r="D464" s="10"/>
      <c r="E464" s="2" t="s">
        <v>11</v>
      </c>
      <c r="F464" s="33"/>
      <c r="G464" s="33"/>
      <c r="H464" s="33"/>
      <c r="I464" s="33"/>
      <c r="J464" s="33"/>
      <c r="K464" s="33"/>
      <c r="L464" s="33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61"/>
      <c r="X464" s="45"/>
      <c r="Y464" s="3">
        <v>13</v>
      </c>
      <c r="Z464" s="147">
        <v>13</v>
      </c>
      <c r="AA464" s="3">
        <f>SUM(Y464:Z464)</f>
        <v>26</v>
      </c>
      <c r="AB464" s="184" t="s">
        <v>694</v>
      </c>
      <c r="AC464" s="184" t="s">
        <v>694</v>
      </c>
      <c r="AD464" s="184"/>
      <c r="AE464" s="184"/>
      <c r="AF464" s="184"/>
      <c r="AG464" s="184"/>
      <c r="AH464" s="184"/>
      <c r="AI464" s="184"/>
      <c r="AJ464" s="184" t="s">
        <v>694</v>
      </c>
      <c r="AK464" s="184">
        <v>16</v>
      </c>
      <c r="AL464" s="184"/>
      <c r="AM464" s="184" t="s">
        <v>694</v>
      </c>
      <c r="AN464" s="184" t="s">
        <v>694</v>
      </c>
      <c r="AO464" s="184"/>
      <c r="AP464" s="184"/>
      <c r="AQ464" s="184"/>
      <c r="AR464" s="184"/>
      <c r="AS464" s="184" t="s">
        <v>694</v>
      </c>
      <c r="AT464" s="184"/>
      <c r="AU464" s="3">
        <f>SUM(AB464:AT464)</f>
        <v>16</v>
      </c>
      <c r="AV464" s="184">
        <f>SUM(AB464:AJ464)</f>
        <v>0</v>
      </c>
      <c r="AW464" s="184">
        <f>SUM(AK464:AL464)</f>
        <v>16</v>
      </c>
      <c r="AX464" s="184">
        <f>SUM(AM464:AT464)</f>
        <v>0</v>
      </c>
      <c r="AY464" s="3">
        <f>SUM(AV464:AX464)</f>
        <v>16</v>
      </c>
      <c r="AZ464" s="3"/>
      <c r="BA464" s="2">
        <f>AV464</f>
        <v>0</v>
      </c>
      <c r="BB464" s="2">
        <f>AW464</f>
        <v>16</v>
      </c>
      <c r="BC464" s="2">
        <f>AX464</f>
        <v>0</v>
      </c>
      <c r="BD464" s="3">
        <f>AY464</f>
        <v>16</v>
      </c>
      <c r="BE464" s="3">
        <f>EK464</f>
        <v>1.1458792419568091</v>
      </c>
      <c r="BF464" s="2">
        <f>BA464/CV464*1000</f>
        <v>0</v>
      </c>
      <c r="BG464" s="2">
        <f>BB464/CV464*1000</f>
        <v>0.47010430439253709</v>
      </c>
      <c r="BH464" s="2">
        <f>BC464/CV464*1000</f>
        <v>0</v>
      </c>
      <c r="BI464" s="3">
        <f>BD464/CV464*1000</f>
        <v>0.47010430439253709</v>
      </c>
      <c r="BJ464" s="3"/>
      <c r="BK464" s="21">
        <v>33800</v>
      </c>
      <c r="BL464" s="3">
        <v>33792</v>
      </c>
      <c r="BM464" s="2">
        <v>8</v>
      </c>
      <c r="BN464" s="2">
        <v>8</v>
      </c>
      <c r="BO464" s="45"/>
      <c r="BP464" s="2">
        <f>BN464+BO464</f>
        <v>8</v>
      </c>
      <c r="BQ464" s="2">
        <f>BM464/BL464*1000</f>
        <v>0.23674242424242425</v>
      </c>
      <c r="BR464" s="2">
        <f>BP464/BL464*1000</f>
        <v>0.23674242424242425</v>
      </c>
      <c r="BS464" s="2"/>
      <c r="BT464" s="7">
        <v>33831</v>
      </c>
      <c r="BU464" s="3">
        <v>33773</v>
      </c>
      <c r="BV464" s="2">
        <f>BT464-BU464</f>
        <v>58</v>
      </c>
      <c r="BW464" s="2">
        <v>58</v>
      </c>
      <c r="BX464" s="61"/>
      <c r="BY464" s="2">
        <f>BW464+BX464</f>
        <v>58</v>
      </c>
      <c r="BZ464" s="2">
        <f>BV464/BU464*1000</f>
        <v>1.7173481775382702</v>
      </c>
      <c r="CA464" s="2">
        <f>BY464/BU464*1000</f>
        <v>1.7173481775382702</v>
      </c>
      <c r="CB464" s="2"/>
      <c r="CC464" s="105">
        <v>33905</v>
      </c>
      <c r="CD464" s="3">
        <v>33864</v>
      </c>
      <c r="CE464" s="2">
        <f>CC464-CD464</f>
        <v>41</v>
      </c>
      <c r="CF464" s="2">
        <v>41</v>
      </c>
      <c r="CG464" s="61"/>
      <c r="CH464" s="2">
        <f>CF464+CG464</f>
        <v>41</v>
      </c>
      <c r="CI464" s="2">
        <f>CE464/CD464*1000</f>
        <v>1.2107252539570044</v>
      </c>
      <c r="CJ464" s="2">
        <f>CH464/CD464*1000</f>
        <v>1.2107252539570044</v>
      </c>
      <c r="CK464" s="2"/>
      <c r="CL464" s="105">
        <v>34029</v>
      </c>
      <c r="CM464" s="3">
        <v>33980</v>
      </c>
      <c r="CN464" s="2">
        <f>CL464-CM464</f>
        <v>49</v>
      </c>
      <c r="CO464" s="2">
        <f>CN464</f>
        <v>49</v>
      </c>
      <c r="CP464" s="61"/>
      <c r="CQ464" s="2">
        <f>CO464+CP464</f>
        <v>49</v>
      </c>
      <c r="CR464" s="2">
        <f>CN464/CM464*1000</f>
        <v>1.4420247204237786</v>
      </c>
      <c r="CS464" s="2">
        <f>CQ464/CM464*1000</f>
        <v>1.4420247204237786</v>
      </c>
      <c r="CT464" s="2"/>
      <c r="CU464" s="132">
        <v>34074</v>
      </c>
      <c r="CV464" s="3">
        <v>34035</v>
      </c>
      <c r="CW464" s="2">
        <f>CU464-CV464</f>
        <v>39</v>
      </c>
      <c r="CX464" s="2">
        <f>CW464</f>
        <v>39</v>
      </c>
      <c r="CY464" s="61"/>
      <c r="CZ464" s="2">
        <f>CX464+CY464</f>
        <v>39</v>
      </c>
      <c r="DA464" s="2">
        <f>CW464/CV464*1000</f>
        <v>1.1458792419568091</v>
      </c>
      <c r="DB464" s="2">
        <f>CZ464/CV464*1000</f>
        <v>1.1458792419568091</v>
      </c>
      <c r="DC464" s="2"/>
      <c r="DD464" s="132">
        <v>34305</v>
      </c>
      <c r="DE464" s="3">
        <v>34258</v>
      </c>
      <c r="DF464" s="2">
        <f>DD464-DE464</f>
        <v>47</v>
      </c>
      <c r="DG464" s="2">
        <f>DF464</f>
        <v>47</v>
      </c>
      <c r="DH464" s="61"/>
      <c r="DI464" s="2">
        <f>DG464+DH464</f>
        <v>47</v>
      </c>
      <c r="DJ464" s="2">
        <f>DF464/DE464*1000</f>
        <v>1.371942320042034</v>
      </c>
      <c r="DK464" s="2">
        <f>DI464/DE464*1000</f>
        <v>1.371942320042034</v>
      </c>
      <c r="DL464" s="2"/>
      <c r="DM464" s="132">
        <v>34477</v>
      </c>
      <c r="DN464" s="2">
        <v>34448</v>
      </c>
      <c r="DO464" s="3">
        <f>DM464-DN464</f>
        <v>29</v>
      </c>
      <c r="DP464" s="3">
        <f>DO464/DN464*1000</f>
        <v>0.84184858337203905</v>
      </c>
      <c r="DQ464" s="2"/>
      <c r="DR464" s="132">
        <v>34577</v>
      </c>
      <c r="DS464" s="2">
        <v>34504</v>
      </c>
      <c r="DT464" s="3">
        <f>DR464-DS464</f>
        <v>73</v>
      </c>
      <c r="DU464" s="3">
        <f>DT464/DS464*1000</f>
        <v>2.1156967308138186</v>
      </c>
      <c r="DV464" s="2"/>
      <c r="DW464" s="2"/>
      <c r="DX464" s="77">
        <f>BP464</f>
        <v>8</v>
      </c>
      <c r="DY464" s="83">
        <f>BY464</f>
        <v>58</v>
      </c>
      <c r="DZ464" s="83">
        <f>CH464</f>
        <v>41</v>
      </c>
      <c r="EA464" s="81">
        <f>CQ464</f>
        <v>49</v>
      </c>
      <c r="EB464" s="81">
        <f>CZ464</f>
        <v>39</v>
      </c>
      <c r="EC464" s="81">
        <f>DI464</f>
        <v>47</v>
      </c>
      <c r="ED464" s="81">
        <f>DO464</f>
        <v>29</v>
      </c>
      <c r="EE464" s="81">
        <f>DT464</f>
        <v>73</v>
      </c>
      <c r="EF464" s="2"/>
      <c r="EG464" s="77">
        <f>DX464/BL464*1000</f>
        <v>0.23674242424242425</v>
      </c>
      <c r="EH464" s="83">
        <f>DY464/BU464*1000</f>
        <v>1.7173481775382702</v>
      </c>
      <c r="EI464" s="83">
        <f>DZ464/CD464*1000</f>
        <v>1.2107252539570044</v>
      </c>
      <c r="EJ464" s="81">
        <f>EA464/CM464*1000</f>
        <v>1.4420247204237786</v>
      </c>
      <c r="EK464" s="81">
        <f>EB464/CV464*1000</f>
        <v>1.1458792419568091</v>
      </c>
      <c r="EL464" s="81">
        <f>EC464/DN464*1000</f>
        <v>1.364375290292615</v>
      </c>
      <c r="EM464" s="81">
        <f>ED464/DN464*1000</f>
        <v>0.84184858337203905</v>
      </c>
      <c r="EN464" s="81">
        <f>EE464/DS464*1000</f>
        <v>2.1156967308138186</v>
      </c>
      <c r="EO464" s="2"/>
      <c r="EP464" s="83">
        <f>DY464-DX464</f>
        <v>50</v>
      </c>
      <c r="EQ464" s="83">
        <f>DZ464-DY464</f>
        <v>-17</v>
      </c>
      <c r="ER464" s="83">
        <f>EA464-DZ464</f>
        <v>8</v>
      </c>
      <c r="ES464" s="83">
        <f>EB464-EA464</f>
        <v>-10</v>
      </c>
      <c r="ET464" s="83">
        <f>EC464-EB464</f>
        <v>8</v>
      </c>
      <c r="EU464" s="83">
        <f>ED464-EC464</f>
        <v>-18</v>
      </c>
      <c r="EV464" s="83">
        <f>EE464-ED464</f>
        <v>44</v>
      </c>
      <c r="EW464" s="2">
        <f>EU464+EV464</f>
        <v>26</v>
      </c>
      <c r="EX464" s="2">
        <f>SUM(ES464:EV464)</f>
        <v>24</v>
      </c>
      <c r="EY464" s="54"/>
      <c r="EZ464" s="77">
        <f>BR464</f>
        <v>0.23674242424242425</v>
      </c>
      <c r="FA464" s="83">
        <f>CA464</f>
        <v>1.7173481775382702</v>
      </c>
      <c r="FB464" s="83">
        <f>CJ464</f>
        <v>1.2107252539570044</v>
      </c>
      <c r="FC464" s="81">
        <f>CS464</f>
        <v>1.4420247204237786</v>
      </c>
      <c r="FD464" s="83">
        <f>DB464</f>
        <v>1.1458792419568091</v>
      </c>
      <c r="FE464" s="83">
        <f>DP464</f>
        <v>0.84184858337203905</v>
      </c>
      <c r="FF464" s="83">
        <f>DP464</f>
        <v>0.84184858337203905</v>
      </c>
      <c r="FG464" s="83">
        <f>DU464</f>
        <v>2.1156967308138186</v>
      </c>
      <c r="FH464" s="2">
        <f>EW464/DE464*1000</f>
        <v>0.75894681534240183</v>
      </c>
      <c r="FI464" s="2">
        <f>EX464/CM464*1000</f>
        <v>0.70629782224838145</v>
      </c>
      <c r="FJ464" s="2"/>
      <c r="FK464" s="3">
        <f>EE464</f>
        <v>73</v>
      </c>
    </row>
    <row r="465" spans="1:167" ht="12" customHeight="1" x14ac:dyDescent="0.25">
      <c r="A465" s="2">
        <v>3</v>
      </c>
      <c r="B465" s="10" t="s">
        <v>151</v>
      </c>
      <c r="C465" s="197">
        <v>52063</v>
      </c>
      <c r="D465" s="10"/>
      <c r="E465" s="2" t="s">
        <v>12</v>
      </c>
      <c r="F465" s="33"/>
      <c r="G465" s="33"/>
      <c r="H465" s="33"/>
      <c r="I465" s="33"/>
      <c r="J465" s="33"/>
      <c r="K465" s="33"/>
      <c r="L465" s="33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61"/>
      <c r="X465" s="45"/>
      <c r="Y465" s="3">
        <v>10</v>
      </c>
      <c r="Z465" s="147">
        <v>5</v>
      </c>
      <c r="AA465" s="3">
        <f>SUM(Y465:Z465)</f>
        <v>15</v>
      </c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188">
        <f>AV465</f>
        <v>0</v>
      </c>
      <c r="BB465" s="2">
        <f>AW465</f>
        <v>0</v>
      </c>
      <c r="BC465" s="2">
        <f>AX465</f>
        <v>0</v>
      </c>
      <c r="BD465" s="147">
        <f>AY465</f>
        <v>0</v>
      </c>
      <c r="BE465" s="3">
        <f>EK465</f>
        <v>3.3642480450991088</v>
      </c>
      <c r="BF465" s="188">
        <f>BA465/CV465*1000</f>
        <v>0</v>
      </c>
      <c r="BG465" s="2">
        <f>BB465/CV465*1000</f>
        <v>0</v>
      </c>
      <c r="BH465" s="2">
        <f>BC465/CV465*1000</f>
        <v>0</v>
      </c>
      <c r="BI465" s="147">
        <f>BD465/CV465*1000</f>
        <v>0</v>
      </c>
      <c r="BJ465" s="3"/>
      <c r="BK465" s="21">
        <v>11028</v>
      </c>
      <c r="BL465" s="3">
        <v>10979</v>
      </c>
      <c r="BM465" s="2">
        <v>49</v>
      </c>
      <c r="BN465" s="2">
        <v>49</v>
      </c>
      <c r="BO465" s="45"/>
      <c r="BP465" s="2">
        <f>BN465+BO465</f>
        <v>49</v>
      </c>
      <c r="BQ465" s="2">
        <f>BM465/BL465*1000</f>
        <v>4.4630658529920755</v>
      </c>
      <c r="BR465" s="2">
        <f>BP465/BL465*1000</f>
        <v>4.4630658529920755</v>
      </c>
      <c r="BS465" s="2"/>
      <c r="BT465" s="7">
        <v>11054</v>
      </c>
      <c r="BU465" s="3">
        <v>11017</v>
      </c>
      <c r="BV465" s="2">
        <f>BT465-BU465</f>
        <v>37</v>
      </c>
      <c r="BW465" s="2">
        <v>37</v>
      </c>
      <c r="BX465" s="61"/>
      <c r="BY465" s="2">
        <f>BW465+BX465</f>
        <v>37</v>
      </c>
      <c r="BZ465" s="2">
        <f>BV465/BU465*1000</f>
        <v>3.3584460379413632</v>
      </c>
      <c r="CA465" s="2">
        <f>BY465/BU465*1000</f>
        <v>3.3584460379413632</v>
      </c>
      <c r="CB465" s="2"/>
      <c r="CC465" s="105">
        <v>10959</v>
      </c>
      <c r="CD465" s="3">
        <v>10943</v>
      </c>
      <c r="CE465" s="2">
        <f>CC465-CD465</f>
        <v>16</v>
      </c>
      <c r="CF465" s="2">
        <v>16</v>
      </c>
      <c r="CG465" s="61"/>
      <c r="CH465" s="2">
        <f>CF465+CG465</f>
        <v>16</v>
      </c>
      <c r="CI465" s="2">
        <f>CE465/CD465*1000</f>
        <v>1.4621219044137805</v>
      </c>
      <c r="CJ465" s="2">
        <f>CH465/CD465*1000</f>
        <v>1.4621219044137805</v>
      </c>
      <c r="CK465" s="2"/>
      <c r="CL465" s="105">
        <v>10967</v>
      </c>
      <c r="CM465" s="3">
        <v>10936</v>
      </c>
      <c r="CN465" s="2">
        <f>CL465-CM465</f>
        <v>31</v>
      </c>
      <c r="CO465" s="2">
        <f>CN465</f>
        <v>31</v>
      </c>
      <c r="CP465" s="61"/>
      <c r="CQ465" s="2">
        <f>CO465+CP465</f>
        <v>31</v>
      </c>
      <c r="CR465" s="2">
        <f>CN465/CM465*1000</f>
        <v>2.8346744696415511</v>
      </c>
      <c r="CS465" s="2">
        <f>CQ465/CM465*1000</f>
        <v>2.8346744696415511</v>
      </c>
      <c r="CT465" s="2"/>
      <c r="CU465" s="132">
        <v>11035</v>
      </c>
      <c r="CV465" s="3">
        <v>10998</v>
      </c>
      <c r="CW465" s="2">
        <f>CU465-CV465</f>
        <v>37</v>
      </c>
      <c r="CX465" s="2">
        <f>CW465</f>
        <v>37</v>
      </c>
      <c r="CY465" s="61"/>
      <c r="CZ465" s="2">
        <f>CX465+CY465</f>
        <v>37</v>
      </c>
      <c r="DA465" s="2">
        <f>CW465/CV465*1000</f>
        <v>3.3642480450991088</v>
      </c>
      <c r="DB465" s="2">
        <f>CZ465/CV465*1000</f>
        <v>3.3642480450991088</v>
      </c>
      <c r="DC465" s="2"/>
      <c r="DD465" s="132">
        <v>11177</v>
      </c>
      <c r="DE465" s="3">
        <v>11172</v>
      </c>
      <c r="DF465" s="2">
        <f>DD465-DE465</f>
        <v>5</v>
      </c>
      <c r="DG465" s="2">
        <f>DF465</f>
        <v>5</v>
      </c>
      <c r="DH465" s="61"/>
      <c r="DI465" s="2">
        <f>DG465+DH465</f>
        <v>5</v>
      </c>
      <c r="DJ465" s="2">
        <f>DF465/DE465*1000</f>
        <v>0.44754744002864305</v>
      </c>
      <c r="DK465" s="2">
        <f>DI465/DE465*1000</f>
        <v>0.44754744002864305</v>
      </c>
      <c r="DL465" s="2"/>
      <c r="DM465" s="132">
        <v>11275</v>
      </c>
      <c r="DN465" s="2">
        <v>11267</v>
      </c>
      <c r="DO465" s="3">
        <f>DM465-DN465</f>
        <v>8</v>
      </c>
      <c r="DP465" s="3">
        <f>DO465/DN465*1000</f>
        <v>0.71003816455134461</v>
      </c>
      <c r="DQ465" s="2"/>
      <c r="DR465" s="132">
        <v>11410</v>
      </c>
      <c r="DS465" s="2">
        <v>11427</v>
      </c>
      <c r="DT465" s="3">
        <f>DR465-DS465</f>
        <v>-17</v>
      </c>
      <c r="DU465" s="3">
        <f>DT465/DS465*1000</f>
        <v>-1.4877045593769145</v>
      </c>
      <c r="DV465" s="2"/>
      <c r="DW465" s="2"/>
      <c r="DX465" s="77">
        <f>BP465</f>
        <v>49</v>
      </c>
      <c r="DY465" s="83">
        <f>BY465</f>
        <v>37</v>
      </c>
      <c r="DZ465" s="83">
        <f>CH465</f>
        <v>16</v>
      </c>
      <c r="EA465" s="81">
        <f>CQ465</f>
        <v>31</v>
      </c>
      <c r="EB465" s="81">
        <f>CZ465</f>
        <v>37</v>
      </c>
      <c r="EC465" s="81">
        <f>DI465</f>
        <v>5</v>
      </c>
      <c r="ED465" s="81">
        <f>DO465</f>
        <v>8</v>
      </c>
      <c r="EE465" s="81">
        <f>DT465</f>
        <v>-17</v>
      </c>
      <c r="EF465" s="2"/>
      <c r="EG465" s="77">
        <f>DX465/BL465*1000</f>
        <v>4.4630658529920755</v>
      </c>
      <c r="EH465" s="83">
        <f>DY465/BU465*1000</f>
        <v>3.3584460379413632</v>
      </c>
      <c r="EI465" s="83">
        <f>DZ465/CD465*1000</f>
        <v>1.4621219044137805</v>
      </c>
      <c r="EJ465" s="81">
        <f>EA465/CM465*1000</f>
        <v>2.8346744696415511</v>
      </c>
      <c r="EK465" s="81">
        <f>EB465/CV465*1000</f>
        <v>3.3642480450991088</v>
      </c>
      <c r="EL465" s="81">
        <f>EC465/DN465*1000</f>
        <v>0.44377385284459042</v>
      </c>
      <c r="EM465" s="81">
        <f>ED465/DN465*1000</f>
        <v>0.71003816455134461</v>
      </c>
      <c r="EN465" s="81">
        <f>EE465/DS465*1000</f>
        <v>-1.4877045593769145</v>
      </c>
      <c r="EO465" s="2"/>
      <c r="EP465" s="83">
        <f>DY465-DX465</f>
        <v>-12</v>
      </c>
      <c r="EQ465" s="83">
        <f>DZ465-DY465</f>
        <v>-21</v>
      </c>
      <c r="ER465" s="83">
        <f>EA465-DZ465</f>
        <v>15</v>
      </c>
      <c r="ES465" s="83">
        <f>EB465-EA465</f>
        <v>6</v>
      </c>
      <c r="ET465" s="83">
        <f>EC465-EB465</f>
        <v>-32</v>
      </c>
      <c r="EU465" s="83">
        <f>ED465-EC465</f>
        <v>3</v>
      </c>
      <c r="EV465" s="83">
        <f>EE465-ED465</f>
        <v>-25</v>
      </c>
      <c r="EW465" s="2">
        <f>EU465+EV465</f>
        <v>-22</v>
      </c>
      <c r="EX465" s="2">
        <f>SUM(ES465:EV465)</f>
        <v>-48</v>
      </c>
      <c r="EY465" s="54"/>
      <c r="EZ465" s="77">
        <f>BR465</f>
        <v>4.4630658529920755</v>
      </c>
      <c r="FA465" s="83">
        <f>CA465</f>
        <v>3.3584460379413632</v>
      </c>
      <c r="FB465" s="83">
        <f>CJ465</f>
        <v>1.4621219044137805</v>
      </c>
      <c r="FC465" s="81">
        <f>CS465</f>
        <v>2.8346744696415511</v>
      </c>
      <c r="FD465" s="83">
        <f>DB465</f>
        <v>3.3642480450991088</v>
      </c>
      <c r="FE465" s="83">
        <f>DP465</f>
        <v>0.71003816455134461</v>
      </c>
      <c r="FF465" s="83">
        <f>DP465</f>
        <v>0.71003816455134461</v>
      </c>
      <c r="FG465" s="83">
        <f>DU465</f>
        <v>-1.4877045593769145</v>
      </c>
      <c r="FH465" s="2">
        <f>EW465/DE465*1000</f>
        <v>-1.9692087361260295</v>
      </c>
      <c r="FI465" s="2">
        <f>EX465/CM465*1000</f>
        <v>-4.3891733723482078</v>
      </c>
      <c r="FJ465" s="2"/>
      <c r="FK465" s="3">
        <f>EE465</f>
        <v>-17</v>
      </c>
    </row>
    <row r="466" spans="1:167" ht="12" customHeight="1" x14ac:dyDescent="0.25">
      <c r="A466" s="2">
        <v>3</v>
      </c>
      <c r="B466" s="10" t="s">
        <v>152</v>
      </c>
      <c r="C466" s="197">
        <v>62096</v>
      </c>
      <c r="D466" s="10"/>
      <c r="E466" s="2" t="s">
        <v>13</v>
      </c>
      <c r="F466" s="33"/>
      <c r="G466" s="33"/>
      <c r="H466" s="33"/>
      <c r="I466" s="33"/>
      <c r="J466" s="33"/>
      <c r="K466" s="33"/>
      <c r="L466" s="33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61"/>
      <c r="X466" s="45"/>
      <c r="Y466" s="3">
        <v>112</v>
      </c>
      <c r="Z466" s="147">
        <v>17</v>
      </c>
      <c r="AA466" s="3">
        <f>SUM(Y466:Z466)</f>
        <v>129</v>
      </c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188">
        <f>AV466</f>
        <v>0</v>
      </c>
      <c r="BB466" s="2">
        <f>AW466</f>
        <v>0</v>
      </c>
      <c r="BC466" s="2">
        <f>AX466</f>
        <v>0</v>
      </c>
      <c r="BD466" s="147">
        <f>AY466</f>
        <v>0</v>
      </c>
      <c r="BE466" s="3">
        <f>EK466</f>
        <v>6.2703748186738624</v>
      </c>
      <c r="BF466" s="188">
        <f>BA466/CV466*1000</f>
        <v>0</v>
      </c>
      <c r="BG466" s="2">
        <f>BB466/CV466*1000</f>
        <v>0</v>
      </c>
      <c r="BH466" s="2">
        <f>BC466/CV466*1000</f>
        <v>0</v>
      </c>
      <c r="BI466" s="147">
        <f>BD466/CV466*1000</f>
        <v>0</v>
      </c>
      <c r="BJ466" s="3"/>
      <c r="BK466" s="21">
        <v>63968</v>
      </c>
      <c r="BL466" s="3">
        <v>63387</v>
      </c>
      <c r="BM466" s="2">
        <v>581</v>
      </c>
      <c r="BN466" s="2">
        <v>581</v>
      </c>
      <c r="BO466" s="45"/>
      <c r="BP466" s="2">
        <f>BN466+BO466</f>
        <v>581</v>
      </c>
      <c r="BQ466" s="2">
        <f>BM466/BL466*1000</f>
        <v>9.1659173016549129</v>
      </c>
      <c r="BR466" s="2">
        <f>BP466/BL466*1000</f>
        <v>9.1659173016549129</v>
      </c>
      <c r="BS466" s="2"/>
      <c r="BT466" s="7">
        <v>64218</v>
      </c>
      <c r="BU466" s="3">
        <v>63654</v>
      </c>
      <c r="BV466" s="2">
        <f>BT466-BU466</f>
        <v>564</v>
      </c>
      <c r="BW466" s="2">
        <v>564</v>
      </c>
      <c r="BX466" s="61"/>
      <c r="BY466" s="2">
        <f>BW466+BX466</f>
        <v>564</v>
      </c>
      <c r="BZ466" s="2">
        <f>BV466/BU466*1000</f>
        <v>8.8604015458572896</v>
      </c>
      <c r="CA466" s="2">
        <f>BY466/BU466*1000</f>
        <v>8.8604015458572896</v>
      </c>
      <c r="CB466" s="2"/>
      <c r="CC466" s="105">
        <v>64324</v>
      </c>
      <c r="CD466" s="3">
        <v>63661</v>
      </c>
      <c r="CE466" s="2">
        <f>CC466-CD466</f>
        <v>663</v>
      </c>
      <c r="CF466" s="2">
        <v>663</v>
      </c>
      <c r="CG466" s="61"/>
      <c r="CH466" s="2">
        <f>CF466+CG466</f>
        <v>663</v>
      </c>
      <c r="CI466" s="2">
        <f>CE466/CD466*1000</f>
        <v>10.414539513988156</v>
      </c>
      <c r="CJ466" s="2">
        <f>CH466/CD466*1000</f>
        <v>10.414539513988156</v>
      </c>
      <c r="CK466" s="2"/>
      <c r="CL466" s="105">
        <v>64299</v>
      </c>
      <c r="CM466" s="3">
        <v>63851</v>
      </c>
      <c r="CN466" s="2">
        <f>CL466-CM466</f>
        <v>448</v>
      </c>
      <c r="CO466" s="2">
        <f>CN466</f>
        <v>448</v>
      </c>
      <c r="CP466" s="61"/>
      <c r="CQ466" s="2">
        <f>CO466+CP466</f>
        <v>448</v>
      </c>
      <c r="CR466" s="2">
        <f>CN466/CM466*1000</f>
        <v>7.0163349047000052</v>
      </c>
      <c r="CS466" s="2">
        <f>CQ466/CM466*1000</f>
        <v>7.0163349047000052</v>
      </c>
      <c r="CT466" s="2"/>
      <c r="CU466" s="132">
        <v>64513</v>
      </c>
      <c r="CV466" s="3">
        <v>64111</v>
      </c>
      <c r="CW466" s="2">
        <f>CU466-CV466</f>
        <v>402</v>
      </c>
      <c r="CX466" s="2">
        <f>CW466</f>
        <v>402</v>
      </c>
      <c r="CY466" s="61"/>
      <c r="CZ466" s="2">
        <f>CX466+CY466</f>
        <v>402</v>
      </c>
      <c r="DA466" s="2">
        <f>CW466/CV466*1000</f>
        <v>6.2703748186738624</v>
      </c>
      <c r="DB466" s="2">
        <f>CZ466/CV466*1000</f>
        <v>6.2703748186738624</v>
      </c>
      <c r="DC466" s="2"/>
      <c r="DD466" s="132">
        <v>64441</v>
      </c>
      <c r="DE466" s="3">
        <v>64046</v>
      </c>
      <c r="DF466" s="2">
        <f>DD466-DE466</f>
        <v>395</v>
      </c>
      <c r="DG466" s="2">
        <f>DF466</f>
        <v>395</v>
      </c>
      <c r="DH466" s="61"/>
      <c r="DI466" s="2">
        <f>DG466+DH466</f>
        <v>395</v>
      </c>
      <c r="DJ466" s="2">
        <f>DF466/DE466*1000</f>
        <v>6.1674421509540016</v>
      </c>
      <c r="DK466" s="2">
        <f>DI466/DE466*1000</f>
        <v>6.1674421509540016</v>
      </c>
      <c r="DL466" s="2"/>
      <c r="DM466" s="132">
        <v>64407</v>
      </c>
      <c r="DN466" s="2">
        <v>64141</v>
      </c>
      <c r="DO466" s="3">
        <f>DM466-DN466</f>
        <v>266</v>
      </c>
      <c r="DP466" s="3">
        <f>DO466/DN466*1000</f>
        <v>4.1471133908108699</v>
      </c>
      <c r="DQ466" s="2"/>
      <c r="DR466" s="132">
        <v>64417</v>
      </c>
      <c r="DS466" s="2">
        <v>64129</v>
      </c>
      <c r="DT466" s="3">
        <f>DR466-DS466</f>
        <v>288</v>
      </c>
      <c r="DU466" s="3">
        <f>DT466/DS466*1000</f>
        <v>4.4909479330724009</v>
      </c>
      <c r="DV466" s="2"/>
      <c r="DW466" s="2"/>
      <c r="DX466" s="77">
        <f>BP466</f>
        <v>581</v>
      </c>
      <c r="DY466" s="83">
        <f>BY466</f>
        <v>564</v>
      </c>
      <c r="DZ466" s="83">
        <f>CH466</f>
        <v>663</v>
      </c>
      <c r="EA466" s="81">
        <f>CQ466</f>
        <v>448</v>
      </c>
      <c r="EB466" s="81">
        <f>CZ466</f>
        <v>402</v>
      </c>
      <c r="EC466" s="81">
        <f>DI466</f>
        <v>395</v>
      </c>
      <c r="ED466" s="81">
        <f>DO466</f>
        <v>266</v>
      </c>
      <c r="EE466" s="81">
        <f>DT466</f>
        <v>288</v>
      </c>
      <c r="EF466" s="2"/>
      <c r="EG466" s="77">
        <f>DX466/BL466*1000</f>
        <v>9.1659173016549129</v>
      </c>
      <c r="EH466" s="83">
        <f>DY466/BU466*1000</f>
        <v>8.8604015458572896</v>
      </c>
      <c r="EI466" s="83">
        <f>DZ466/CD466*1000</f>
        <v>10.414539513988156</v>
      </c>
      <c r="EJ466" s="81">
        <f>EA466/CM466*1000</f>
        <v>7.0163349047000052</v>
      </c>
      <c r="EK466" s="81">
        <f>EB466/CV466*1000</f>
        <v>6.2703748186738624</v>
      </c>
      <c r="EL466" s="81">
        <f>EC466/DN466*1000</f>
        <v>6.15830747883569</v>
      </c>
      <c r="EM466" s="81">
        <f>ED466/DN466*1000</f>
        <v>4.1471133908108699</v>
      </c>
      <c r="EN466" s="81">
        <f>EE466/DS466*1000</f>
        <v>4.4909479330724009</v>
      </c>
      <c r="EO466" s="2"/>
      <c r="EP466" s="83">
        <f>DY466-DX466</f>
        <v>-17</v>
      </c>
      <c r="EQ466" s="83">
        <f>DZ466-DY466</f>
        <v>99</v>
      </c>
      <c r="ER466" s="83">
        <f>EA466-DZ466</f>
        <v>-215</v>
      </c>
      <c r="ES466" s="83">
        <f>EB466-EA466</f>
        <v>-46</v>
      </c>
      <c r="ET466" s="83">
        <f>EC466-EB466</f>
        <v>-7</v>
      </c>
      <c r="EU466" s="83">
        <f>ED466-EC466</f>
        <v>-129</v>
      </c>
      <c r="EV466" s="83">
        <f>EE466-ED466</f>
        <v>22</v>
      </c>
      <c r="EW466" s="2">
        <f>EU466+EV466</f>
        <v>-107</v>
      </c>
      <c r="EX466" s="2">
        <f>SUM(ES466:EV466)</f>
        <v>-160</v>
      </c>
      <c r="EY466" s="54"/>
      <c r="EZ466" s="77">
        <f>BR466</f>
        <v>9.1659173016549129</v>
      </c>
      <c r="FA466" s="83">
        <f>CA466</f>
        <v>8.8604015458572896</v>
      </c>
      <c r="FB466" s="83">
        <f>CJ466</f>
        <v>10.414539513988156</v>
      </c>
      <c r="FC466" s="81">
        <f>CS466</f>
        <v>7.0163349047000052</v>
      </c>
      <c r="FD466" s="83">
        <f>DB466</f>
        <v>6.2703748186738624</v>
      </c>
      <c r="FE466" s="83">
        <f>DP466</f>
        <v>4.1471133908108699</v>
      </c>
      <c r="FF466" s="83">
        <f>DP466</f>
        <v>4.1471133908108699</v>
      </c>
      <c r="FG466" s="83">
        <f>DU466</f>
        <v>4.4909479330724009</v>
      </c>
      <c r="FH466" s="2">
        <f>EW466/DE466*1000</f>
        <v>-1.6706742029166535</v>
      </c>
      <c r="FI466" s="2">
        <f>EX466/CM466*1000</f>
        <v>-2.5058338945357161</v>
      </c>
      <c r="FJ466" s="2"/>
      <c r="FK466" s="3">
        <f>EE466</f>
        <v>288</v>
      </c>
    </row>
    <row r="467" spans="1:167" ht="12" customHeight="1" x14ac:dyDescent="0.25">
      <c r="A467" s="2">
        <v>3</v>
      </c>
      <c r="B467" s="10" t="s">
        <v>151</v>
      </c>
      <c r="C467" s="197">
        <v>55039</v>
      </c>
      <c r="D467" s="10"/>
      <c r="E467" s="2" t="s">
        <v>14</v>
      </c>
      <c r="F467" s="33"/>
      <c r="G467" s="33"/>
      <c r="H467" s="33"/>
      <c r="I467" s="33"/>
      <c r="J467" s="33"/>
      <c r="K467" s="33"/>
      <c r="L467" s="33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61"/>
      <c r="X467" s="45"/>
      <c r="Y467" s="3">
        <v>6</v>
      </c>
      <c r="Z467" s="147">
        <v>6</v>
      </c>
      <c r="AA467" s="3">
        <f>SUM(Y467:Z467)</f>
        <v>12</v>
      </c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188">
        <f>AV467</f>
        <v>0</v>
      </c>
      <c r="BB467" s="2">
        <f>AW467</f>
        <v>0</v>
      </c>
      <c r="BC467" s="2">
        <f>AX467</f>
        <v>0</v>
      </c>
      <c r="BD467" s="147">
        <f>AY467</f>
        <v>0</v>
      </c>
      <c r="BE467" s="3">
        <f>EK467</f>
        <v>-0.8376211559171951</v>
      </c>
      <c r="BF467" s="188">
        <f>BA467/CV467*1000</f>
        <v>0</v>
      </c>
      <c r="BG467" s="2">
        <f>BB467/CV467*1000</f>
        <v>0</v>
      </c>
      <c r="BH467" s="2">
        <f>BC467/CV467*1000</f>
        <v>0</v>
      </c>
      <c r="BI467" s="147">
        <f>BD467/CV467*1000</f>
        <v>0</v>
      </c>
      <c r="BJ467" s="3"/>
      <c r="BK467" s="21">
        <v>8156</v>
      </c>
      <c r="BL467" s="3">
        <v>8152</v>
      </c>
      <c r="BM467" s="2">
        <v>4</v>
      </c>
      <c r="BN467" s="2">
        <v>4</v>
      </c>
      <c r="BO467" s="45"/>
      <c r="BP467" s="2">
        <f>BN467+BO467</f>
        <v>4</v>
      </c>
      <c r="BQ467" s="2">
        <f>BM467/BL467*1000</f>
        <v>0.49067713444553479</v>
      </c>
      <c r="BR467" s="2">
        <f>BP467/BL467*1000</f>
        <v>0.49067713444553479</v>
      </c>
      <c r="BS467" s="2"/>
      <c r="BT467" s="7">
        <v>8245</v>
      </c>
      <c r="BU467" s="3">
        <v>8244</v>
      </c>
      <c r="BV467" s="2">
        <f>BT467-BU467</f>
        <v>1</v>
      </c>
      <c r="BW467" s="2">
        <v>1</v>
      </c>
      <c r="BX467" s="61"/>
      <c r="BY467" s="2">
        <f>BW467+BX467</f>
        <v>1</v>
      </c>
      <c r="BZ467" s="2">
        <f>BV467/BU467*1000</f>
        <v>0.12130033964095099</v>
      </c>
      <c r="CA467" s="2">
        <f>BY467/BU467*1000</f>
        <v>0.12130033964095099</v>
      </c>
      <c r="CB467" s="2"/>
      <c r="CC467" s="105">
        <v>8232</v>
      </c>
      <c r="CD467" s="3">
        <v>8232</v>
      </c>
      <c r="CE467" s="2">
        <f>CC467-CD467</f>
        <v>0</v>
      </c>
      <c r="CF467" s="2">
        <v>0</v>
      </c>
      <c r="CG467" s="61"/>
      <c r="CH467" s="2">
        <f>CF467+CG467</f>
        <v>0</v>
      </c>
      <c r="CI467" s="2">
        <f>CE467/CD467*1000</f>
        <v>0</v>
      </c>
      <c r="CJ467" s="2">
        <f>CH467/CD467*1000</f>
        <v>0</v>
      </c>
      <c r="CK467" s="2"/>
      <c r="CL467" s="105">
        <v>8300</v>
      </c>
      <c r="CM467" s="3">
        <v>8307</v>
      </c>
      <c r="CN467" s="2">
        <f>CL467-CM467</f>
        <v>-7</v>
      </c>
      <c r="CO467" s="2">
        <f>CN467</f>
        <v>-7</v>
      </c>
      <c r="CP467" s="61"/>
      <c r="CQ467" s="2">
        <f>CO467+CP467</f>
        <v>-7</v>
      </c>
      <c r="CR467" s="2">
        <f>CN467/CM467*1000</f>
        <v>-0.84266281449380043</v>
      </c>
      <c r="CS467" s="2">
        <f>CQ467/CM467*1000</f>
        <v>-0.84266281449380043</v>
      </c>
      <c r="CT467" s="2"/>
      <c r="CU467" s="132">
        <v>8350</v>
      </c>
      <c r="CV467" s="3">
        <v>8357</v>
      </c>
      <c r="CW467" s="2">
        <f>CU467-CV467</f>
        <v>-7</v>
      </c>
      <c r="CX467" s="2">
        <f>CW467</f>
        <v>-7</v>
      </c>
      <c r="CY467" s="61"/>
      <c r="CZ467" s="2">
        <f>CX467+CY467</f>
        <v>-7</v>
      </c>
      <c r="DA467" s="2">
        <f>CW467/CV467*1000</f>
        <v>-0.8376211559171951</v>
      </c>
      <c r="DB467" s="2">
        <f>CZ467/CV467*1000</f>
        <v>-0.8376211559171951</v>
      </c>
      <c r="DC467" s="2"/>
      <c r="DD467" s="132">
        <v>8402</v>
      </c>
      <c r="DE467" s="3">
        <v>8397</v>
      </c>
      <c r="DF467" s="2">
        <f>DD467-DE467</f>
        <v>5</v>
      </c>
      <c r="DG467" s="2">
        <f>DF467</f>
        <v>5</v>
      </c>
      <c r="DH467" s="61"/>
      <c r="DI467" s="2">
        <f>DG467+DH467</f>
        <v>5</v>
      </c>
      <c r="DJ467" s="2">
        <f>DF467/DE467*1000</f>
        <v>0.59545075622246035</v>
      </c>
      <c r="DK467" s="2">
        <f>DI467/DE467*1000</f>
        <v>0.59545075622246035</v>
      </c>
      <c r="DL467" s="2"/>
      <c r="DM467" s="132">
        <v>8408</v>
      </c>
      <c r="DN467" s="2">
        <v>8403</v>
      </c>
      <c r="DO467" s="3">
        <f>DM467-DN467</f>
        <v>5</v>
      </c>
      <c r="DP467" s="3">
        <f>DO467/DN467*1000</f>
        <v>0.59502558610020229</v>
      </c>
      <c r="DQ467" s="2"/>
      <c r="DR467" s="132">
        <v>8330</v>
      </c>
      <c r="DS467" s="2">
        <v>8323</v>
      </c>
      <c r="DT467" s="3">
        <f>DR467-DS467</f>
        <v>7</v>
      </c>
      <c r="DU467" s="3">
        <f>DT467/DS467*1000</f>
        <v>0.84104289318755254</v>
      </c>
      <c r="DV467" s="2"/>
      <c r="DW467" s="2"/>
      <c r="DX467" s="77">
        <f>BP467</f>
        <v>4</v>
      </c>
      <c r="DY467" s="83">
        <f>BY467</f>
        <v>1</v>
      </c>
      <c r="DZ467" s="83">
        <f>CH467</f>
        <v>0</v>
      </c>
      <c r="EA467" s="81">
        <f>CQ467</f>
        <v>-7</v>
      </c>
      <c r="EB467" s="81">
        <f>CZ467</f>
        <v>-7</v>
      </c>
      <c r="EC467" s="81">
        <f>DI467</f>
        <v>5</v>
      </c>
      <c r="ED467" s="81">
        <f>DO467</f>
        <v>5</v>
      </c>
      <c r="EE467" s="81">
        <f>DT467</f>
        <v>7</v>
      </c>
      <c r="EF467" s="2"/>
      <c r="EG467" s="77">
        <f>DX467/BL467*1000</f>
        <v>0.49067713444553479</v>
      </c>
      <c r="EH467" s="83">
        <f>DY467/BU467*1000</f>
        <v>0.12130033964095099</v>
      </c>
      <c r="EI467" s="83">
        <f>DZ467/CD467*1000</f>
        <v>0</v>
      </c>
      <c r="EJ467" s="81">
        <f>EA467/CM467*1000</f>
        <v>-0.84266281449380043</v>
      </c>
      <c r="EK467" s="81">
        <f>EB467/CV467*1000</f>
        <v>-0.8376211559171951</v>
      </c>
      <c r="EL467" s="81">
        <f>EC467/DN467*1000</f>
        <v>0.59502558610020229</v>
      </c>
      <c r="EM467" s="81">
        <f>ED467/DN467*1000</f>
        <v>0.59502558610020229</v>
      </c>
      <c r="EN467" s="81">
        <f>EE467/DS467*1000</f>
        <v>0.84104289318755254</v>
      </c>
      <c r="EO467" s="2"/>
      <c r="EP467" s="83">
        <f>DY467-DX467</f>
        <v>-3</v>
      </c>
      <c r="EQ467" s="83">
        <f>DZ467-DY467</f>
        <v>-1</v>
      </c>
      <c r="ER467" s="83">
        <f>EA467-DZ467</f>
        <v>-7</v>
      </c>
      <c r="ES467" s="83">
        <f>EB467-EA467</f>
        <v>0</v>
      </c>
      <c r="ET467" s="83">
        <f>EC467-EB467</f>
        <v>12</v>
      </c>
      <c r="EU467" s="83">
        <f>ED467-EC467</f>
        <v>0</v>
      </c>
      <c r="EV467" s="83">
        <f>EE467-ED467</f>
        <v>2</v>
      </c>
      <c r="EW467" s="2">
        <f>EU467+EV467</f>
        <v>2</v>
      </c>
      <c r="EX467" s="2">
        <f>SUM(ES467:EV467)</f>
        <v>14</v>
      </c>
      <c r="EY467" s="54"/>
      <c r="EZ467" s="77">
        <f>BR467</f>
        <v>0.49067713444553479</v>
      </c>
      <c r="FA467" s="83">
        <f>CA467</f>
        <v>0.12130033964095099</v>
      </c>
      <c r="FB467" s="83">
        <f>CJ467</f>
        <v>0</v>
      </c>
      <c r="FC467" s="81">
        <f>CS467</f>
        <v>-0.84266281449380043</v>
      </c>
      <c r="FD467" s="83">
        <f>DB467</f>
        <v>-0.8376211559171951</v>
      </c>
      <c r="FE467" s="83">
        <f>DP467</f>
        <v>0.59502558610020229</v>
      </c>
      <c r="FF467" s="83">
        <f>DP467</f>
        <v>0.59502558610020229</v>
      </c>
      <c r="FG467" s="83">
        <f>DU467</f>
        <v>0.84104289318755254</v>
      </c>
      <c r="FH467" s="2">
        <f>EW467/DE467*1000</f>
        <v>0.23818030248898417</v>
      </c>
      <c r="FI467" s="2">
        <f>EX467/CM467*1000</f>
        <v>1.6853256289876009</v>
      </c>
      <c r="FJ467" s="2"/>
      <c r="FK467" s="3">
        <f>EE467</f>
        <v>7</v>
      </c>
    </row>
    <row r="468" spans="1:167" ht="12" customHeight="1" x14ac:dyDescent="0.25">
      <c r="A468" s="2">
        <v>2</v>
      </c>
      <c r="B468" s="10" t="s">
        <v>146</v>
      </c>
      <c r="C468" s="197">
        <v>21003</v>
      </c>
      <c r="D468" s="10"/>
      <c r="E468" s="2" t="s">
        <v>15</v>
      </c>
      <c r="F468" s="33"/>
      <c r="G468" s="33"/>
      <c r="H468" s="33"/>
      <c r="I468" s="33"/>
      <c r="J468" s="33"/>
      <c r="K468" s="33"/>
      <c r="L468" s="33"/>
      <c r="M468" s="45"/>
      <c r="N468" s="45"/>
      <c r="O468" s="45"/>
      <c r="P468" s="45"/>
      <c r="Q468" s="45"/>
      <c r="R468" s="45"/>
      <c r="S468" s="45"/>
      <c r="T468" s="45">
        <v>120</v>
      </c>
      <c r="U468" s="45"/>
      <c r="V468" s="45"/>
      <c r="W468" s="61"/>
      <c r="X468" s="45">
        <f>SUM(M468:W468)</f>
        <v>120</v>
      </c>
      <c r="Y468" s="3">
        <v>120</v>
      </c>
      <c r="Z468" s="147">
        <v>7</v>
      </c>
      <c r="AA468" s="3">
        <f>SUM(Y468:Z468)</f>
        <v>127</v>
      </c>
      <c r="AB468" s="2"/>
      <c r="AC468" s="2"/>
      <c r="AD468" s="2"/>
      <c r="AE468" s="2"/>
      <c r="AF468" s="2"/>
      <c r="AG468" s="2"/>
      <c r="AH468" s="2"/>
      <c r="AI468" s="2"/>
      <c r="AJ468" s="2">
        <v>120</v>
      </c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3">
        <v>120</v>
      </c>
      <c r="AV468" s="2">
        <f>SUM(AB468:AJ468)</f>
        <v>120</v>
      </c>
      <c r="AW468" s="2">
        <f>SUM(AK468:AL468)</f>
        <v>0</v>
      </c>
      <c r="AX468" s="2">
        <f>SUM(AM468:AT468)</f>
        <v>0</v>
      </c>
      <c r="AY468" s="3">
        <f>SUM(AV468:AX468)</f>
        <v>120</v>
      </c>
      <c r="AZ468" s="3"/>
      <c r="BA468" s="2">
        <f>AV468</f>
        <v>120</v>
      </c>
      <c r="BB468" s="2">
        <f>AW468</f>
        <v>0</v>
      </c>
      <c r="BC468" s="2">
        <f>AX468</f>
        <v>0</v>
      </c>
      <c r="BD468" s="3">
        <f>AY468</f>
        <v>120</v>
      </c>
      <c r="BE468" s="3">
        <f>EK468</f>
        <v>7.4454003970880205</v>
      </c>
      <c r="BF468" s="2">
        <f>BA468/CV468*1000</f>
        <v>4.9636002647253479</v>
      </c>
      <c r="BG468" s="2">
        <f>BB468/CV468*1000</f>
        <v>0</v>
      </c>
      <c r="BH468" s="2">
        <f>BC468/CV468*1000</f>
        <v>0</v>
      </c>
      <c r="BI468" s="3">
        <f>BD468/CV468*1000</f>
        <v>4.9636002647253479</v>
      </c>
      <c r="BJ468" s="3"/>
      <c r="BK468" s="21">
        <v>22975</v>
      </c>
      <c r="BL468" s="3">
        <v>22876</v>
      </c>
      <c r="BM468" s="2">
        <v>99</v>
      </c>
      <c r="BN468" s="2">
        <v>99</v>
      </c>
      <c r="BO468" s="45"/>
      <c r="BP468" s="2">
        <f>BN468+BO468</f>
        <v>99</v>
      </c>
      <c r="BQ468" s="2">
        <f>BM468/BL468*1000</f>
        <v>4.327679664276971</v>
      </c>
      <c r="BR468" s="2">
        <f>BP468/BL468*1000</f>
        <v>4.327679664276971</v>
      </c>
      <c r="BS468" s="2"/>
      <c r="BT468" s="7">
        <v>23463</v>
      </c>
      <c r="BU468" s="3">
        <v>23381</v>
      </c>
      <c r="BV468" s="2">
        <f>BT468-BU468</f>
        <v>82</v>
      </c>
      <c r="BW468" s="2">
        <v>82</v>
      </c>
      <c r="BX468" s="61"/>
      <c r="BY468" s="2">
        <f>BW468+BX468</f>
        <v>82</v>
      </c>
      <c r="BZ468" s="2">
        <f>BV468/BU468*1000</f>
        <v>3.5071211667593345</v>
      </c>
      <c r="CA468" s="2">
        <f>BY468/BU468*1000</f>
        <v>3.5071211667593345</v>
      </c>
      <c r="CB468" s="2"/>
      <c r="CC468" s="105">
        <v>23722</v>
      </c>
      <c r="CD468" s="3">
        <v>23651</v>
      </c>
      <c r="CE468" s="2">
        <f>CC468-CD468</f>
        <v>71</v>
      </c>
      <c r="CF468" s="2">
        <v>71</v>
      </c>
      <c r="CG468" s="61"/>
      <c r="CH468" s="2">
        <f>CF468+CG468</f>
        <v>71</v>
      </c>
      <c r="CI468" s="2">
        <f>CE468/CD468*1000</f>
        <v>3.0019872309838909</v>
      </c>
      <c r="CJ468" s="2">
        <f>CH468/CD468*1000</f>
        <v>3.0019872309838909</v>
      </c>
      <c r="CK468" s="2"/>
      <c r="CL468" s="105">
        <v>23938</v>
      </c>
      <c r="CM468" s="3">
        <v>23873</v>
      </c>
      <c r="CN468" s="2">
        <f>CL468-CM468</f>
        <v>65</v>
      </c>
      <c r="CO468" s="2">
        <f>CN468</f>
        <v>65</v>
      </c>
      <c r="CP468" s="61"/>
      <c r="CQ468" s="2">
        <f>CO468+CP468</f>
        <v>65</v>
      </c>
      <c r="CR468" s="2">
        <f>CN468/CM468*1000</f>
        <v>2.7227411720353536</v>
      </c>
      <c r="CS468" s="2">
        <f>CQ468/CM468*1000</f>
        <v>2.7227411720353536</v>
      </c>
      <c r="CT468" s="2"/>
      <c r="CU468" s="132">
        <v>24356</v>
      </c>
      <c r="CV468" s="3">
        <v>24176</v>
      </c>
      <c r="CW468" s="2">
        <f>CU468-CV468</f>
        <v>180</v>
      </c>
      <c r="CX468" s="2">
        <f>CW468</f>
        <v>180</v>
      </c>
      <c r="CY468" s="61"/>
      <c r="CZ468" s="2">
        <f>CX468+CY468</f>
        <v>180</v>
      </c>
      <c r="DA468" s="2">
        <f>CW468/CV468*1000</f>
        <v>7.4454003970880205</v>
      </c>
      <c r="DB468" s="2">
        <f>CZ468/CV468*1000</f>
        <v>7.4454003970880205</v>
      </c>
      <c r="DC468" s="2"/>
      <c r="DD468" s="132">
        <v>24714</v>
      </c>
      <c r="DE468" s="3">
        <v>24705</v>
      </c>
      <c r="DF468" s="2">
        <f>DD468-DE468</f>
        <v>9</v>
      </c>
      <c r="DG468" s="2">
        <f>DF468</f>
        <v>9</v>
      </c>
      <c r="DH468" s="61"/>
      <c r="DI468" s="2">
        <f>DG468+DH468</f>
        <v>9</v>
      </c>
      <c r="DJ468" s="2">
        <f>DF468/DE468*1000</f>
        <v>0.36429872495446264</v>
      </c>
      <c r="DK468" s="2">
        <f>DI468/DE468*1000</f>
        <v>0.36429872495446264</v>
      </c>
      <c r="DL468" s="2"/>
      <c r="DM468" s="132">
        <v>24804</v>
      </c>
      <c r="DN468" s="2">
        <v>24831</v>
      </c>
      <c r="DO468" s="3">
        <f>DM468-DN468</f>
        <v>-27</v>
      </c>
      <c r="DP468" s="3">
        <f>DO468/DN468*1000</f>
        <v>-1.0873504893077202</v>
      </c>
      <c r="DQ468" s="2"/>
      <c r="DR468" s="132">
        <v>25227</v>
      </c>
      <c r="DS468" s="2">
        <v>25195</v>
      </c>
      <c r="DT468" s="3">
        <f>DR468-DS468</f>
        <v>32</v>
      </c>
      <c r="DU468" s="3">
        <f>DT468/DS468*1000</f>
        <v>1.2700932724746974</v>
      </c>
      <c r="DV468" s="2"/>
      <c r="DW468" s="2"/>
      <c r="DX468" s="77">
        <f>BP468</f>
        <v>99</v>
      </c>
      <c r="DY468" s="83">
        <f>BY468</f>
        <v>82</v>
      </c>
      <c r="DZ468" s="83">
        <f>CH468</f>
        <v>71</v>
      </c>
      <c r="EA468" s="81">
        <f>CQ468</f>
        <v>65</v>
      </c>
      <c r="EB468" s="81">
        <f>CZ468</f>
        <v>180</v>
      </c>
      <c r="EC468" s="81">
        <f>DI468</f>
        <v>9</v>
      </c>
      <c r="ED468" s="81">
        <f>DO468</f>
        <v>-27</v>
      </c>
      <c r="EE468" s="81">
        <f>DT468</f>
        <v>32</v>
      </c>
      <c r="EF468" s="2"/>
      <c r="EG468" s="77">
        <f>DX468/BL468*1000</f>
        <v>4.327679664276971</v>
      </c>
      <c r="EH468" s="83">
        <f>DY468/BU468*1000</f>
        <v>3.5071211667593345</v>
      </c>
      <c r="EI468" s="83">
        <f>DZ468/CD468*1000</f>
        <v>3.0019872309838909</v>
      </c>
      <c r="EJ468" s="81">
        <f>EA468/CM468*1000</f>
        <v>2.7227411720353536</v>
      </c>
      <c r="EK468" s="81">
        <f>EB468/CV468*1000</f>
        <v>7.4454003970880205</v>
      </c>
      <c r="EL468" s="81">
        <f>EC468/DN468*1000</f>
        <v>0.36245016310257339</v>
      </c>
      <c r="EM468" s="81">
        <f>ED468/DN468*1000</f>
        <v>-1.0873504893077202</v>
      </c>
      <c r="EN468" s="81">
        <f>EE468/DS468*1000</f>
        <v>1.2700932724746974</v>
      </c>
      <c r="EO468" s="2"/>
      <c r="EP468" s="83">
        <f>DY468-DX468</f>
        <v>-17</v>
      </c>
      <c r="EQ468" s="83">
        <f>DZ468-DY468</f>
        <v>-11</v>
      </c>
      <c r="ER468" s="83">
        <f>EA468-DZ468</f>
        <v>-6</v>
      </c>
      <c r="ES468" s="83">
        <f>EB468-EA468</f>
        <v>115</v>
      </c>
      <c r="ET468" s="83">
        <f>EC468-EB468</f>
        <v>-171</v>
      </c>
      <c r="EU468" s="83">
        <f>ED468-EC468</f>
        <v>-36</v>
      </c>
      <c r="EV468" s="83">
        <f>EE468-ED468</f>
        <v>59</v>
      </c>
      <c r="EW468" s="2">
        <f>EU468+EV468</f>
        <v>23</v>
      </c>
      <c r="EX468" s="2">
        <f>SUM(ES468:EV468)</f>
        <v>-33</v>
      </c>
      <c r="EY468" s="54"/>
      <c r="EZ468" s="77">
        <f>BR468</f>
        <v>4.327679664276971</v>
      </c>
      <c r="FA468" s="83">
        <f>CA468</f>
        <v>3.5071211667593345</v>
      </c>
      <c r="FB468" s="83">
        <f>CJ468</f>
        <v>3.0019872309838909</v>
      </c>
      <c r="FC468" s="81">
        <f>CS468</f>
        <v>2.7227411720353536</v>
      </c>
      <c r="FD468" s="83">
        <f>DB468</f>
        <v>7.4454003970880205</v>
      </c>
      <c r="FE468" s="83">
        <f>DP468</f>
        <v>-1.0873504893077202</v>
      </c>
      <c r="FF468" s="83">
        <f>DP468</f>
        <v>-1.0873504893077202</v>
      </c>
      <c r="FG468" s="83">
        <f>DU468</f>
        <v>1.2700932724746974</v>
      </c>
      <c r="FH468" s="2">
        <f>EW468/DE468*1000</f>
        <v>0.93098563043918237</v>
      </c>
      <c r="FI468" s="2">
        <f>EX468/CM468*1000</f>
        <v>-1.3823147488794871</v>
      </c>
      <c r="FJ468" s="2"/>
      <c r="FK468" s="3">
        <f>EE468</f>
        <v>32</v>
      </c>
    </row>
    <row r="469" spans="1:167" ht="12" customHeight="1" x14ac:dyDescent="0.25">
      <c r="A469" s="2">
        <v>1</v>
      </c>
      <c r="B469" s="10" t="s">
        <v>147</v>
      </c>
      <c r="C469" s="197">
        <v>23101</v>
      </c>
      <c r="D469" s="10"/>
      <c r="E469" s="2" t="s">
        <v>16</v>
      </c>
      <c r="F469" s="33"/>
      <c r="G469" s="33"/>
      <c r="H469" s="33"/>
      <c r="I469" s="33"/>
      <c r="J469" s="33"/>
      <c r="K469" s="33"/>
      <c r="L469" s="33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61"/>
      <c r="X469" s="45"/>
      <c r="Y469" s="3">
        <v>33</v>
      </c>
      <c r="Z469" s="147">
        <v>7</v>
      </c>
      <c r="AA469" s="3">
        <f>SUM(Y469:Z469)</f>
        <v>40</v>
      </c>
      <c r="AB469" s="184"/>
      <c r="AC469" s="184"/>
      <c r="AD469" s="184"/>
      <c r="AE469" s="184"/>
      <c r="AF469" s="184"/>
      <c r="AG469" s="184"/>
      <c r="AH469" s="184"/>
      <c r="AI469" s="184"/>
      <c r="AJ469" s="184"/>
      <c r="AK469" s="184">
        <v>38</v>
      </c>
      <c r="AL469" s="184"/>
      <c r="AM469" s="184"/>
      <c r="AN469" s="184"/>
      <c r="AO469" s="184"/>
      <c r="AP469" s="184"/>
      <c r="AQ469" s="184"/>
      <c r="AR469" s="184"/>
      <c r="AS469" s="184"/>
      <c r="AT469" s="184"/>
      <c r="AU469" s="3">
        <f>SUM(AB469:AT469)</f>
        <v>38</v>
      </c>
      <c r="AV469" s="184">
        <f>SUM(AB469:AJ469)</f>
        <v>0</v>
      </c>
      <c r="AW469" s="184">
        <f>SUM(AK469:AL469)</f>
        <v>38</v>
      </c>
      <c r="AX469" s="184">
        <f>SUM(AM469:AT469)</f>
        <v>0</v>
      </c>
      <c r="AY469" s="3">
        <f>SUM(AV469:AX469)</f>
        <v>38</v>
      </c>
      <c r="AZ469" s="3"/>
      <c r="BA469" s="2">
        <f>AV469</f>
        <v>0</v>
      </c>
      <c r="BB469" s="2">
        <f>AW469</f>
        <v>38</v>
      </c>
      <c r="BC469" s="2">
        <f>AX469</f>
        <v>0</v>
      </c>
      <c r="BD469" s="3">
        <f>AY469</f>
        <v>38</v>
      </c>
      <c r="BE469" s="3">
        <f>EK469</f>
        <v>3.0848895499366495</v>
      </c>
      <c r="BF469" s="2">
        <f>BA469/CV469*1000</f>
        <v>0</v>
      </c>
      <c r="BG469" s="2">
        <f>BB469/CV469*1000</f>
        <v>2.0933179088855836</v>
      </c>
      <c r="BH469" s="2">
        <f>BC469/CV469*1000</f>
        <v>0</v>
      </c>
      <c r="BI469" s="3">
        <f>BD469/CV469*1000</f>
        <v>2.0933179088855836</v>
      </c>
      <c r="BJ469" s="3"/>
      <c r="BK469" s="21">
        <v>17975</v>
      </c>
      <c r="BL469" s="3">
        <v>17940</v>
      </c>
      <c r="BM469" s="2">
        <v>35</v>
      </c>
      <c r="BN469" s="2">
        <v>35</v>
      </c>
      <c r="BO469" s="45"/>
      <c r="BP469" s="2">
        <f>BN469+BO469</f>
        <v>35</v>
      </c>
      <c r="BQ469" s="2">
        <f>BM469/BL469*1000</f>
        <v>1.9509476031215163</v>
      </c>
      <c r="BR469" s="2">
        <f>BP469/BL469*1000</f>
        <v>1.9509476031215163</v>
      </c>
      <c r="BS469" s="2"/>
      <c r="BT469" s="7">
        <v>17963</v>
      </c>
      <c r="BU469" s="3">
        <v>17872</v>
      </c>
      <c r="BV469" s="2">
        <f>BT469-BU469</f>
        <v>91</v>
      </c>
      <c r="BW469" s="2">
        <v>91</v>
      </c>
      <c r="BX469" s="61"/>
      <c r="BY469" s="2">
        <f>BW469+BX469</f>
        <v>91</v>
      </c>
      <c r="BZ469" s="2">
        <f>BV469/BU469*1000</f>
        <v>5.0917636526410028</v>
      </c>
      <c r="CA469" s="2">
        <f>BY469/BU469*1000</f>
        <v>5.0917636526410028</v>
      </c>
      <c r="CB469" s="2"/>
      <c r="CC469" s="105">
        <v>18019</v>
      </c>
      <c r="CD469" s="3">
        <v>17985</v>
      </c>
      <c r="CE469" s="2">
        <f>CC469-CD469</f>
        <v>34</v>
      </c>
      <c r="CF469" s="2">
        <v>34</v>
      </c>
      <c r="CG469" s="61"/>
      <c r="CH469" s="2">
        <f>CF469+CG469</f>
        <v>34</v>
      </c>
      <c r="CI469" s="2">
        <f>CE469/CD469*1000</f>
        <v>1.8904642757853767</v>
      </c>
      <c r="CJ469" s="2">
        <f>CH469/CD469*1000</f>
        <v>1.8904642757853767</v>
      </c>
      <c r="CK469" s="2"/>
      <c r="CL469" s="105">
        <v>17980</v>
      </c>
      <c r="CM469" s="3">
        <v>17929</v>
      </c>
      <c r="CN469" s="2">
        <f>CL469-CM469</f>
        <v>51</v>
      </c>
      <c r="CO469" s="2">
        <f>CN469</f>
        <v>51</v>
      </c>
      <c r="CP469" s="61"/>
      <c r="CQ469" s="2">
        <f>CO469+CP469</f>
        <v>51</v>
      </c>
      <c r="CR469" s="2">
        <f>CN469/CM469*1000</f>
        <v>2.8445535166490044</v>
      </c>
      <c r="CS469" s="2">
        <f>CQ469/CM469*1000</f>
        <v>2.8445535166490044</v>
      </c>
      <c r="CT469" s="2"/>
      <c r="CU469" s="132">
        <v>18209</v>
      </c>
      <c r="CV469" s="3">
        <v>18153</v>
      </c>
      <c r="CW469" s="2">
        <f>CU469-CV469</f>
        <v>56</v>
      </c>
      <c r="CX469" s="2">
        <f>CW469</f>
        <v>56</v>
      </c>
      <c r="CY469" s="61"/>
      <c r="CZ469" s="2">
        <f>CX469+CY469</f>
        <v>56</v>
      </c>
      <c r="DA469" s="2">
        <f>CW469/CV469*1000</f>
        <v>3.0848895499366495</v>
      </c>
      <c r="DB469" s="2">
        <f>CZ469/CV469*1000</f>
        <v>3.0848895499366495</v>
      </c>
      <c r="DC469" s="2"/>
      <c r="DD469" s="132">
        <v>18249</v>
      </c>
      <c r="DE469" s="3">
        <v>18218</v>
      </c>
      <c r="DF469" s="2">
        <f>DD469-DE469</f>
        <v>31</v>
      </c>
      <c r="DG469" s="2">
        <f>DF469</f>
        <v>31</v>
      </c>
      <c r="DH469" s="61"/>
      <c r="DI469" s="2">
        <f>DG469+DH469</f>
        <v>31</v>
      </c>
      <c r="DJ469" s="2">
        <f>DF469/DE469*1000</f>
        <v>1.7016137885607641</v>
      </c>
      <c r="DK469" s="2">
        <f>DI469/DE469*1000</f>
        <v>1.7016137885607641</v>
      </c>
      <c r="DL469" s="2"/>
      <c r="DM469" s="132">
        <v>18304</v>
      </c>
      <c r="DN469" s="2">
        <v>18278</v>
      </c>
      <c r="DO469" s="3">
        <f>DM469-DN469</f>
        <v>26</v>
      </c>
      <c r="DP469" s="3">
        <f>DO469/DN469*1000</f>
        <v>1.4224751066856332</v>
      </c>
      <c r="DQ469" s="2"/>
      <c r="DR469" s="132">
        <v>18400</v>
      </c>
      <c r="DS469" s="2">
        <v>18393</v>
      </c>
      <c r="DT469" s="3">
        <f>DR469-DS469</f>
        <v>7</v>
      </c>
      <c r="DU469" s="3">
        <f>DT469/DS469*1000</f>
        <v>0.3805795683140325</v>
      </c>
      <c r="DV469" s="2"/>
      <c r="DW469" s="2"/>
      <c r="DX469" s="77">
        <f>BP469</f>
        <v>35</v>
      </c>
      <c r="DY469" s="83">
        <f>BY469</f>
        <v>91</v>
      </c>
      <c r="DZ469" s="83">
        <f>CH469</f>
        <v>34</v>
      </c>
      <c r="EA469" s="81">
        <f>CQ469</f>
        <v>51</v>
      </c>
      <c r="EB469" s="81">
        <f>CZ469</f>
        <v>56</v>
      </c>
      <c r="EC469" s="81">
        <f>DI469</f>
        <v>31</v>
      </c>
      <c r="ED469" s="81">
        <f>DO469</f>
        <v>26</v>
      </c>
      <c r="EE469" s="81">
        <f>DT469</f>
        <v>7</v>
      </c>
      <c r="EF469" s="2"/>
      <c r="EG469" s="77">
        <f>DX469/BL469*1000</f>
        <v>1.9509476031215163</v>
      </c>
      <c r="EH469" s="83">
        <f>DY469/BU469*1000</f>
        <v>5.0917636526410028</v>
      </c>
      <c r="EI469" s="83">
        <f>DZ469/CD469*1000</f>
        <v>1.8904642757853767</v>
      </c>
      <c r="EJ469" s="81">
        <f>EA469/CM469*1000</f>
        <v>2.8445535166490044</v>
      </c>
      <c r="EK469" s="81">
        <f>EB469/CV469*1000</f>
        <v>3.0848895499366495</v>
      </c>
      <c r="EL469" s="81">
        <f>EC469/DN469*1000</f>
        <v>1.6960280118174855</v>
      </c>
      <c r="EM469" s="81">
        <f>ED469/DN469*1000</f>
        <v>1.4224751066856332</v>
      </c>
      <c r="EN469" s="81">
        <f>EE469/DS469*1000</f>
        <v>0.3805795683140325</v>
      </c>
      <c r="EO469" s="2"/>
      <c r="EP469" s="83">
        <f>DY469-DX469</f>
        <v>56</v>
      </c>
      <c r="EQ469" s="83">
        <f>DZ469-DY469</f>
        <v>-57</v>
      </c>
      <c r="ER469" s="83">
        <f>EA469-DZ469</f>
        <v>17</v>
      </c>
      <c r="ES469" s="83">
        <f>EB469-EA469</f>
        <v>5</v>
      </c>
      <c r="ET469" s="83">
        <f>EC469-EB469</f>
        <v>-25</v>
      </c>
      <c r="EU469" s="83">
        <f>ED469-EC469</f>
        <v>-5</v>
      </c>
      <c r="EV469" s="83">
        <f>EE469-ED469</f>
        <v>-19</v>
      </c>
      <c r="EW469" s="2">
        <f>EU469+EV469</f>
        <v>-24</v>
      </c>
      <c r="EX469" s="2">
        <f>SUM(ES469:EV469)</f>
        <v>-44</v>
      </c>
      <c r="EY469" s="54"/>
      <c r="EZ469" s="77">
        <f>BR469</f>
        <v>1.9509476031215163</v>
      </c>
      <c r="FA469" s="83">
        <f>CA469</f>
        <v>5.0917636526410028</v>
      </c>
      <c r="FB469" s="83">
        <f>CJ469</f>
        <v>1.8904642757853767</v>
      </c>
      <c r="FC469" s="81">
        <f>CS469</f>
        <v>2.8445535166490044</v>
      </c>
      <c r="FD469" s="83">
        <f>DB469</f>
        <v>3.0848895499366495</v>
      </c>
      <c r="FE469" s="83">
        <f>DP469</f>
        <v>1.4224751066856332</v>
      </c>
      <c r="FF469" s="83">
        <f>DP469</f>
        <v>1.4224751066856332</v>
      </c>
      <c r="FG469" s="83">
        <f>DU469</f>
        <v>0.3805795683140325</v>
      </c>
      <c r="FH469" s="2">
        <f>EW469/DE469*1000</f>
        <v>-1.3173784169502689</v>
      </c>
      <c r="FI469" s="2">
        <f>EX469/CM469*1000</f>
        <v>-2.454124602599141</v>
      </c>
      <c r="FJ469" s="2"/>
      <c r="FK469" s="3">
        <f>EE469</f>
        <v>7</v>
      </c>
    </row>
    <row r="470" spans="1:167" ht="12" customHeight="1" x14ac:dyDescent="0.25">
      <c r="A470" s="2">
        <v>2</v>
      </c>
      <c r="B470" s="10" t="s">
        <v>146</v>
      </c>
      <c r="C470" s="197">
        <v>21013</v>
      </c>
      <c r="D470" s="10"/>
      <c r="E470" s="2" t="s">
        <v>17</v>
      </c>
      <c r="F470" s="33"/>
      <c r="G470" s="33"/>
      <c r="H470" s="33"/>
      <c r="I470" s="33"/>
      <c r="J470" s="33"/>
      <c r="K470" s="33"/>
      <c r="L470" s="33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61"/>
      <c r="X470" s="45"/>
      <c r="Y470" s="3">
        <v>26</v>
      </c>
      <c r="Z470" s="147">
        <v>14</v>
      </c>
      <c r="AA470" s="3">
        <f>SUM(Y470:Z470)</f>
        <v>40</v>
      </c>
      <c r="AB470" s="2"/>
      <c r="AC470" s="2"/>
      <c r="AD470" s="2"/>
      <c r="AE470" s="2"/>
      <c r="AF470" s="2"/>
      <c r="AG470" s="2"/>
      <c r="AH470" s="2"/>
      <c r="AI470" s="2"/>
      <c r="AJ470" s="2"/>
      <c r="AK470" s="2">
        <v>22</v>
      </c>
      <c r="AL470" s="2">
        <v>26</v>
      </c>
      <c r="AM470" s="2"/>
      <c r="AN470" s="2"/>
      <c r="AO470" s="2"/>
      <c r="AP470" s="2"/>
      <c r="AQ470" s="2"/>
      <c r="AR470" s="2"/>
      <c r="AS470" s="2"/>
      <c r="AT470" s="2"/>
      <c r="AU470" s="3">
        <v>48</v>
      </c>
      <c r="AV470" s="2">
        <f>SUM(AB470:AJ470)</f>
        <v>0</v>
      </c>
      <c r="AW470" s="2">
        <f>SUM(AK470:AL470)</f>
        <v>48</v>
      </c>
      <c r="AX470" s="2">
        <f>SUM(AM470:AT470)</f>
        <v>0</v>
      </c>
      <c r="AY470" s="3">
        <f>SUM(AV470:AX470)</f>
        <v>48</v>
      </c>
      <c r="AZ470" s="3"/>
      <c r="BA470" s="2">
        <f>AV470</f>
        <v>0</v>
      </c>
      <c r="BB470" s="2">
        <f>AW470</f>
        <v>48</v>
      </c>
      <c r="BC470" s="2">
        <f>AX470</f>
        <v>0</v>
      </c>
      <c r="BD470" s="3">
        <f>AY470</f>
        <v>48</v>
      </c>
      <c r="BE470" s="3">
        <f>EK470</f>
        <v>13.153686230609306</v>
      </c>
      <c r="BF470" s="2">
        <f>BA470/CV470*1000</f>
        <v>0</v>
      </c>
      <c r="BG470" s="2">
        <f>BB470/CV470*1000</f>
        <v>0.9595394210778827</v>
      </c>
      <c r="BH470" s="2">
        <f>BC470/CV470*1000</f>
        <v>0</v>
      </c>
      <c r="BI470" s="3">
        <f>BD470/CV470*1000</f>
        <v>0.9595394210778827</v>
      </c>
      <c r="BJ470" s="3"/>
      <c r="BK470" s="21">
        <v>49769</v>
      </c>
      <c r="BL470" s="3">
        <v>48940</v>
      </c>
      <c r="BM470" s="2">
        <v>829</v>
      </c>
      <c r="BN470" s="2">
        <v>829</v>
      </c>
      <c r="BO470" s="45"/>
      <c r="BP470" s="2">
        <f>BN470+BO470</f>
        <v>829</v>
      </c>
      <c r="BQ470" s="2">
        <f>BM470/BL470*1000</f>
        <v>16.939109113199837</v>
      </c>
      <c r="BR470" s="2">
        <f>BP470/BL470*1000</f>
        <v>16.939109113199837</v>
      </c>
      <c r="BS470" s="2"/>
      <c r="BT470" s="7">
        <v>50824</v>
      </c>
      <c r="BU470" s="3">
        <v>49836</v>
      </c>
      <c r="BV470" s="2">
        <f>BT470-BU470</f>
        <v>988</v>
      </c>
      <c r="BW470" s="2">
        <v>988</v>
      </c>
      <c r="BX470" s="61"/>
      <c r="BY470" s="2">
        <f>BW470+BX470</f>
        <v>988</v>
      </c>
      <c r="BZ470" s="2">
        <f>BV470/BU470*1000</f>
        <v>19.825026085560637</v>
      </c>
      <c r="CA470" s="2">
        <f>BY470/BU470*1000</f>
        <v>19.825026085560637</v>
      </c>
      <c r="CB470" s="2"/>
      <c r="CC470" s="105">
        <v>50731</v>
      </c>
      <c r="CD470" s="3">
        <v>49927</v>
      </c>
      <c r="CE470" s="2">
        <f>CC470-CD470</f>
        <v>804</v>
      </c>
      <c r="CF470" s="2">
        <v>804</v>
      </c>
      <c r="CG470" s="61"/>
      <c r="CH470" s="2">
        <f>CF470+CG470</f>
        <v>804</v>
      </c>
      <c r="CI470" s="2">
        <f>CE470/CD470*1000</f>
        <v>16.103511126244317</v>
      </c>
      <c r="CJ470" s="2">
        <f>CH470/CD470*1000</f>
        <v>16.103511126244317</v>
      </c>
      <c r="CK470" s="2"/>
      <c r="CL470" s="105">
        <v>50591</v>
      </c>
      <c r="CM470" s="3">
        <v>49834</v>
      </c>
      <c r="CN470" s="2">
        <f>CL470-CM470</f>
        <v>757</v>
      </c>
      <c r="CO470" s="2">
        <f>CN470</f>
        <v>757</v>
      </c>
      <c r="CP470" s="61"/>
      <c r="CQ470" s="2">
        <f>CO470+CP470</f>
        <v>757</v>
      </c>
      <c r="CR470" s="2">
        <f>CN470/CM470*1000</f>
        <v>15.190432235020268</v>
      </c>
      <c r="CS470" s="2">
        <f>CQ470/CM470*1000</f>
        <v>15.190432235020268</v>
      </c>
      <c r="CT470" s="2"/>
      <c r="CU470" s="132">
        <v>50682</v>
      </c>
      <c r="CV470" s="3">
        <v>50024</v>
      </c>
      <c r="CW470" s="2">
        <f>CU470-CV470</f>
        <v>658</v>
      </c>
      <c r="CX470" s="2">
        <f>CW470</f>
        <v>658</v>
      </c>
      <c r="CY470" s="61"/>
      <c r="CZ470" s="2">
        <f>CX470+CY470</f>
        <v>658</v>
      </c>
      <c r="DA470" s="2">
        <f>CW470/CV470*1000</f>
        <v>13.153686230609306</v>
      </c>
      <c r="DB470" s="2">
        <f>CZ470/CV470*1000</f>
        <v>13.153686230609306</v>
      </c>
      <c r="DC470" s="2"/>
      <c r="DD470" s="132">
        <v>50482</v>
      </c>
      <c r="DE470" s="3">
        <v>49805</v>
      </c>
      <c r="DF470" s="2">
        <f>DD470-DE470</f>
        <v>677</v>
      </c>
      <c r="DG470" s="2">
        <f>DF470</f>
        <v>677</v>
      </c>
      <c r="DH470" s="61"/>
      <c r="DI470" s="2">
        <f>DG470+DH470</f>
        <v>677</v>
      </c>
      <c r="DJ470" s="2">
        <f>DF470/DE470*1000</f>
        <v>13.593012749723924</v>
      </c>
      <c r="DK470" s="2">
        <f>DI470/DE470*1000</f>
        <v>13.593012749723924</v>
      </c>
      <c r="DL470" s="2"/>
      <c r="DM470" s="132">
        <v>49977</v>
      </c>
      <c r="DN470" s="2">
        <v>49361</v>
      </c>
      <c r="DO470" s="3">
        <f>DM470-DN470</f>
        <v>616</v>
      </c>
      <c r="DP470" s="3">
        <f>DO470/DN470*1000</f>
        <v>12.479487854784143</v>
      </c>
      <c r="DQ470" s="2"/>
      <c r="DR470" s="132">
        <v>50307</v>
      </c>
      <c r="DS470" s="2">
        <v>49715</v>
      </c>
      <c r="DT470" s="3">
        <f>DR470-DS470</f>
        <v>592</v>
      </c>
      <c r="DU470" s="3">
        <f>DT470/DS470*1000</f>
        <v>11.907874886855074</v>
      </c>
      <c r="DV470" s="2"/>
      <c r="DW470" s="2"/>
      <c r="DX470" s="77">
        <f>BP470</f>
        <v>829</v>
      </c>
      <c r="DY470" s="83">
        <f>BY470</f>
        <v>988</v>
      </c>
      <c r="DZ470" s="83">
        <f>CH470</f>
        <v>804</v>
      </c>
      <c r="EA470" s="81">
        <f>CQ470</f>
        <v>757</v>
      </c>
      <c r="EB470" s="81">
        <f>CZ470</f>
        <v>658</v>
      </c>
      <c r="EC470" s="81">
        <f>DI470</f>
        <v>677</v>
      </c>
      <c r="ED470" s="81">
        <f>DO470</f>
        <v>616</v>
      </c>
      <c r="EE470" s="81">
        <f>DT470</f>
        <v>592</v>
      </c>
      <c r="EF470" s="2"/>
      <c r="EG470" s="77">
        <f>DX470/BL470*1000</f>
        <v>16.939109113199837</v>
      </c>
      <c r="EH470" s="83">
        <f>DY470/BU470*1000</f>
        <v>19.825026085560637</v>
      </c>
      <c r="EI470" s="83">
        <f>DZ470/CD470*1000</f>
        <v>16.103511126244317</v>
      </c>
      <c r="EJ470" s="81">
        <f>EA470/CM470*1000</f>
        <v>15.190432235020268</v>
      </c>
      <c r="EK470" s="81">
        <f>EB470/CV470*1000</f>
        <v>13.153686230609306</v>
      </c>
      <c r="EL470" s="81">
        <f>EC470/DN470*1000</f>
        <v>13.715281294949454</v>
      </c>
      <c r="EM470" s="81">
        <f>ED470/DN470*1000</f>
        <v>12.479487854784143</v>
      </c>
      <c r="EN470" s="81">
        <f>EE470/DS470*1000</f>
        <v>11.907874886855074</v>
      </c>
      <c r="EO470" s="2"/>
      <c r="EP470" s="83">
        <f>DY470-DX470</f>
        <v>159</v>
      </c>
      <c r="EQ470" s="83">
        <f>DZ470-DY470</f>
        <v>-184</v>
      </c>
      <c r="ER470" s="83">
        <f>EA470-DZ470</f>
        <v>-47</v>
      </c>
      <c r="ES470" s="83">
        <f>EB470-EA470</f>
        <v>-99</v>
      </c>
      <c r="ET470" s="83">
        <f>EC470-EB470</f>
        <v>19</v>
      </c>
      <c r="EU470" s="83">
        <f>ED470-EC470</f>
        <v>-61</v>
      </c>
      <c r="EV470" s="83">
        <f>EE470-ED470</f>
        <v>-24</v>
      </c>
      <c r="EW470" s="2">
        <f>EU470+EV470</f>
        <v>-85</v>
      </c>
      <c r="EX470" s="2">
        <f>SUM(ES470:EV470)</f>
        <v>-165</v>
      </c>
      <c r="EY470" s="54"/>
      <c r="EZ470" s="77">
        <f>BR470</f>
        <v>16.939109113199837</v>
      </c>
      <c r="FA470" s="83">
        <f>CA470</f>
        <v>19.825026085560637</v>
      </c>
      <c r="FB470" s="83">
        <f>CJ470</f>
        <v>16.103511126244317</v>
      </c>
      <c r="FC470" s="81">
        <f>CS470</f>
        <v>15.190432235020268</v>
      </c>
      <c r="FD470" s="83">
        <f>DB470</f>
        <v>13.153686230609306</v>
      </c>
      <c r="FE470" s="83">
        <f>DP470</f>
        <v>12.479487854784143</v>
      </c>
      <c r="FF470" s="83">
        <f>DP470</f>
        <v>12.479487854784143</v>
      </c>
      <c r="FG470" s="83">
        <f>DU470</f>
        <v>11.907874886855074</v>
      </c>
      <c r="FH470" s="2">
        <f>EW470/DE470*1000</f>
        <v>-1.7066559582371248</v>
      </c>
      <c r="FI470" s="2">
        <f>EX470/CM470*1000</f>
        <v>-3.3109924950836778</v>
      </c>
      <c r="FJ470" s="2"/>
      <c r="FK470" s="3">
        <f>EE470</f>
        <v>592</v>
      </c>
    </row>
    <row r="471" spans="1:167" ht="12" customHeight="1" x14ac:dyDescent="0.25">
      <c r="A471" s="2">
        <v>1</v>
      </c>
      <c r="B471" s="10" t="s">
        <v>150</v>
      </c>
      <c r="C471" s="197">
        <v>46020</v>
      </c>
      <c r="D471" s="10"/>
      <c r="E471" s="2" t="s">
        <v>18</v>
      </c>
      <c r="F471" s="33"/>
      <c r="G471" s="33"/>
      <c r="H471" s="33"/>
      <c r="I471" s="33"/>
      <c r="J471" s="33"/>
      <c r="K471" s="33"/>
      <c r="L471" s="33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61"/>
      <c r="X471" s="45"/>
      <c r="Y471" s="3">
        <v>19</v>
      </c>
      <c r="Z471" s="147">
        <v>7</v>
      </c>
      <c r="AA471" s="3">
        <f>SUM(Y471:Z471)</f>
        <v>26</v>
      </c>
      <c r="AB471" s="184"/>
      <c r="AC471" s="184" t="s">
        <v>694</v>
      </c>
      <c r="AD471" s="184"/>
      <c r="AE471" s="184"/>
      <c r="AF471" s="184"/>
      <c r="AG471" s="184"/>
      <c r="AH471" s="184"/>
      <c r="AI471" s="184"/>
      <c r="AJ471" s="184"/>
      <c r="AK471" s="184">
        <v>19</v>
      </c>
      <c r="AL471" s="184" t="s">
        <v>694</v>
      </c>
      <c r="AM471" s="184" t="s">
        <v>694</v>
      </c>
      <c r="AN471" s="184" t="s">
        <v>694</v>
      </c>
      <c r="AO471" s="184"/>
      <c r="AP471" s="184" t="s">
        <v>694</v>
      </c>
      <c r="AQ471" s="184"/>
      <c r="AR471" s="184"/>
      <c r="AS471" s="184" t="s">
        <v>694</v>
      </c>
      <c r="AT471" s="184" t="s">
        <v>694</v>
      </c>
      <c r="AU471" s="3">
        <f>SUM(AB471:AT471)</f>
        <v>19</v>
      </c>
      <c r="AV471" s="184">
        <f>SUM(AB471:AJ471)</f>
        <v>0</v>
      </c>
      <c r="AW471" s="184">
        <f>SUM(AK471:AL471)</f>
        <v>19</v>
      </c>
      <c r="AX471" s="184">
        <f>SUM(AM471:AT471)</f>
        <v>0</v>
      </c>
      <c r="AY471" s="3">
        <f>SUM(AV471:AX471)</f>
        <v>19</v>
      </c>
      <c r="AZ471" s="3"/>
      <c r="BA471" s="2">
        <f>AV471</f>
        <v>0</v>
      </c>
      <c r="BB471" s="2">
        <f>AW471</f>
        <v>19</v>
      </c>
      <c r="BC471" s="2">
        <f>AX471</f>
        <v>0</v>
      </c>
      <c r="BD471" s="3">
        <f>AY471</f>
        <v>19</v>
      </c>
      <c r="BE471" s="3">
        <f>EK471</f>
        <v>2.447916666666667</v>
      </c>
      <c r="BF471" s="2">
        <f>BA471/CV471*1000</f>
        <v>0</v>
      </c>
      <c r="BG471" s="2">
        <f>BB471/CV471*1000</f>
        <v>0.98958333333333337</v>
      </c>
      <c r="BH471" s="2">
        <f>BC471/CV471*1000</f>
        <v>0</v>
      </c>
      <c r="BI471" s="3">
        <f>BD471/CV471*1000</f>
        <v>0.98958333333333337</v>
      </c>
      <c r="BJ471" s="3"/>
      <c r="BK471" s="21">
        <v>18913</v>
      </c>
      <c r="BL471" s="3">
        <v>18869</v>
      </c>
      <c r="BM471" s="2">
        <v>44</v>
      </c>
      <c r="BN471" s="2">
        <v>44</v>
      </c>
      <c r="BO471" s="45"/>
      <c r="BP471" s="2">
        <f>BN471+BO471</f>
        <v>44</v>
      </c>
      <c r="BQ471" s="2">
        <f>BM471/BL471*1000</f>
        <v>2.3318670835762361</v>
      </c>
      <c r="BR471" s="2">
        <f>BP471/BL471*1000</f>
        <v>2.3318670835762361</v>
      </c>
      <c r="BS471" s="2"/>
      <c r="BT471" s="7">
        <v>19004</v>
      </c>
      <c r="BU471" s="3">
        <v>18941</v>
      </c>
      <c r="BV471" s="2">
        <f>BT471-BU471</f>
        <v>63</v>
      </c>
      <c r="BW471" s="2">
        <v>63</v>
      </c>
      <c r="BX471" s="61"/>
      <c r="BY471" s="2">
        <f>BW471+BX471</f>
        <v>63</v>
      </c>
      <c r="BZ471" s="2">
        <f>BV471/BU471*1000</f>
        <v>3.3261179451982472</v>
      </c>
      <c r="CA471" s="2">
        <f>BY471/BU471*1000</f>
        <v>3.3261179451982472</v>
      </c>
      <c r="CB471" s="2"/>
      <c r="CC471" s="105">
        <v>19103</v>
      </c>
      <c r="CD471" s="3">
        <v>19065</v>
      </c>
      <c r="CE471" s="2">
        <f>CC471-CD471</f>
        <v>38</v>
      </c>
      <c r="CF471" s="2">
        <v>38</v>
      </c>
      <c r="CG471" s="61"/>
      <c r="CH471" s="2">
        <f>CF471+CG471</f>
        <v>38</v>
      </c>
      <c r="CI471" s="2">
        <f>CE471/CD471*1000</f>
        <v>1.993181222134802</v>
      </c>
      <c r="CJ471" s="2">
        <f>CH471/CD471*1000</f>
        <v>1.993181222134802</v>
      </c>
      <c r="CK471" s="2"/>
      <c r="CL471" s="105">
        <v>19264</v>
      </c>
      <c r="CM471" s="3">
        <v>19224</v>
      </c>
      <c r="CN471" s="2">
        <f>CL471-CM471</f>
        <v>40</v>
      </c>
      <c r="CO471" s="2">
        <f>CN471</f>
        <v>40</v>
      </c>
      <c r="CP471" s="61"/>
      <c r="CQ471" s="2">
        <f>CO471+CP471</f>
        <v>40</v>
      </c>
      <c r="CR471" s="2">
        <f>CN471/CM471*1000</f>
        <v>2.0807324178110695</v>
      </c>
      <c r="CS471" s="2">
        <f>CQ471/CM471*1000</f>
        <v>2.0807324178110695</v>
      </c>
      <c r="CT471" s="2"/>
      <c r="CU471" s="132">
        <v>19247</v>
      </c>
      <c r="CV471" s="3">
        <v>19200</v>
      </c>
      <c r="CW471" s="2">
        <f>CU471-CV471</f>
        <v>47</v>
      </c>
      <c r="CX471" s="2">
        <f>CW471</f>
        <v>47</v>
      </c>
      <c r="CY471" s="61"/>
      <c r="CZ471" s="2">
        <f>CX471+CY471</f>
        <v>47</v>
      </c>
      <c r="DA471" s="2">
        <f>CW471/CV471*1000</f>
        <v>2.447916666666667</v>
      </c>
      <c r="DB471" s="2">
        <f>CZ471/CV471*1000</f>
        <v>2.447916666666667</v>
      </c>
      <c r="DC471" s="2"/>
      <c r="DD471" s="132">
        <v>19254</v>
      </c>
      <c r="DE471" s="3">
        <v>19239</v>
      </c>
      <c r="DF471" s="2">
        <f>DD471-DE471</f>
        <v>15</v>
      </c>
      <c r="DG471" s="2">
        <f>DF471</f>
        <v>15</v>
      </c>
      <c r="DH471" s="61"/>
      <c r="DI471" s="2">
        <f>DG471+DH471</f>
        <v>15</v>
      </c>
      <c r="DJ471" s="2">
        <f>DF471/DE471*1000</f>
        <v>0.77966630282239202</v>
      </c>
      <c r="DK471" s="2">
        <f>DI471/DE471*1000</f>
        <v>0.77966630282239202</v>
      </c>
      <c r="DL471" s="2"/>
      <c r="DM471" s="132">
        <v>19291</v>
      </c>
      <c r="DN471" s="2">
        <v>19258</v>
      </c>
      <c r="DO471" s="3">
        <f>DM471-DN471</f>
        <v>33</v>
      </c>
      <c r="DP471" s="3">
        <f>DO471/DN471*1000</f>
        <v>1.7135735798109875</v>
      </c>
      <c r="DQ471" s="2"/>
      <c r="DR471" s="132">
        <v>19377</v>
      </c>
      <c r="DS471" s="2">
        <v>19360</v>
      </c>
      <c r="DT471" s="3">
        <f>DR471-DS471</f>
        <v>17</v>
      </c>
      <c r="DU471" s="3">
        <f>DT471/DS471*1000</f>
        <v>0.87809917355371903</v>
      </c>
      <c r="DV471" s="2"/>
      <c r="DW471" s="2"/>
      <c r="DX471" s="77">
        <f>BP471</f>
        <v>44</v>
      </c>
      <c r="DY471" s="83">
        <f>BY471</f>
        <v>63</v>
      </c>
      <c r="DZ471" s="83">
        <f>CH471</f>
        <v>38</v>
      </c>
      <c r="EA471" s="81">
        <f>CQ471</f>
        <v>40</v>
      </c>
      <c r="EB471" s="81">
        <f>CZ471</f>
        <v>47</v>
      </c>
      <c r="EC471" s="81">
        <f>DI471</f>
        <v>15</v>
      </c>
      <c r="ED471" s="81">
        <f>DO471</f>
        <v>33</v>
      </c>
      <c r="EE471" s="81">
        <f>DT471</f>
        <v>17</v>
      </c>
      <c r="EF471" s="2"/>
      <c r="EG471" s="77">
        <f>DX471/BL471*1000</f>
        <v>2.3318670835762361</v>
      </c>
      <c r="EH471" s="83">
        <f>DY471/BU471*1000</f>
        <v>3.3261179451982472</v>
      </c>
      <c r="EI471" s="83">
        <f>DZ471/CD471*1000</f>
        <v>1.993181222134802</v>
      </c>
      <c r="EJ471" s="81">
        <f>EA471/CM471*1000</f>
        <v>2.0807324178110695</v>
      </c>
      <c r="EK471" s="81">
        <f>EB471/CV471*1000</f>
        <v>2.447916666666667</v>
      </c>
      <c r="EL471" s="81">
        <f>EC471/DN471*1000</f>
        <v>0.77889708173226713</v>
      </c>
      <c r="EM471" s="81">
        <f>ED471/DN471*1000</f>
        <v>1.7135735798109875</v>
      </c>
      <c r="EN471" s="81">
        <f>EE471/DS471*1000</f>
        <v>0.87809917355371903</v>
      </c>
      <c r="EO471" s="2"/>
      <c r="EP471" s="83">
        <f>DY471-DX471</f>
        <v>19</v>
      </c>
      <c r="EQ471" s="83">
        <f>DZ471-DY471</f>
        <v>-25</v>
      </c>
      <c r="ER471" s="83">
        <f>EA471-DZ471</f>
        <v>2</v>
      </c>
      <c r="ES471" s="83">
        <f>EB471-EA471</f>
        <v>7</v>
      </c>
      <c r="ET471" s="83">
        <f>EC471-EB471</f>
        <v>-32</v>
      </c>
      <c r="EU471" s="83">
        <f>ED471-EC471</f>
        <v>18</v>
      </c>
      <c r="EV471" s="83">
        <f>EE471-ED471</f>
        <v>-16</v>
      </c>
      <c r="EW471" s="2">
        <f>EU471+EV471</f>
        <v>2</v>
      </c>
      <c r="EX471" s="2">
        <f>SUM(ES471:EV471)</f>
        <v>-23</v>
      </c>
      <c r="EY471" s="54"/>
      <c r="EZ471" s="77">
        <f>BR471</f>
        <v>2.3318670835762361</v>
      </c>
      <c r="FA471" s="83">
        <f>CA471</f>
        <v>3.3261179451982472</v>
      </c>
      <c r="FB471" s="83">
        <f>CJ471</f>
        <v>1.993181222134802</v>
      </c>
      <c r="FC471" s="81">
        <f>CS471</f>
        <v>2.0807324178110695</v>
      </c>
      <c r="FD471" s="83">
        <f>DB471</f>
        <v>2.447916666666667</v>
      </c>
      <c r="FE471" s="83">
        <f>DP471</f>
        <v>1.7135735798109875</v>
      </c>
      <c r="FF471" s="83">
        <f>DP471</f>
        <v>1.7135735798109875</v>
      </c>
      <c r="FG471" s="83">
        <f>DU471</f>
        <v>0.87809917355371903</v>
      </c>
      <c r="FH471" s="2">
        <f>EW471/DE471*1000</f>
        <v>0.1039555070429856</v>
      </c>
      <c r="FI471" s="2">
        <f>EX471/CM471*1000</f>
        <v>-1.1964211402413649</v>
      </c>
      <c r="FJ471" s="2"/>
      <c r="FK471" s="3">
        <f>EE471</f>
        <v>17</v>
      </c>
    </row>
    <row r="472" spans="1:167" ht="12" customHeight="1" x14ac:dyDescent="0.25">
      <c r="A472" s="2">
        <v>2</v>
      </c>
      <c r="B472" s="10" t="s">
        <v>146</v>
      </c>
      <c r="C472" s="197">
        <v>21012</v>
      </c>
      <c r="D472" s="10"/>
      <c r="E472" s="2" t="s">
        <v>19</v>
      </c>
      <c r="F472" s="33"/>
      <c r="G472" s="33"/>
      <c r="H472" s="33"/>
      <c r="I472" s="33"/>
      <c r="J472" s="33"/>
      <c r="K472" s="33"/>
      <c r="L472" s="33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61"/>
      <c r="X472" s="45"/>
      <c r="Y472" s="3">
        <v>11</v>
      </c>
      <c r="Z472" s="147">
        <v>30</v>
      </c>
      <c r="AA472" s="3">
        <f>SUM(Y472:Z472)</f>
        <v>41</v>
      </c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>
        <v>11</v>
      </c>
      <c r="AM472" s="2"/>
      <c r="AN472" s="2"/>
      <c r="AO472" s="2"/>
      <c r="AP472" s="2"/>
      <c r="AQ472" s="2"/>
      <c r="AR472" s="2"/>
      <c r="AS472" s="2"/>
      <c r="AT472" s="2"/>
      <c r="AU472" s="3">
        <v>11</v>
      </c>
      <c r="AV472" s="2">
        <f>SUM(AB472:AJ472)</f>
        <v>0</v>
      </c>
      <c r="AW472" s="2">
        <f>SUM(AK472:AL472)</f>
        <v>11</v>
      </c>
      <c r="AX472" s="2">
        <f>SUM(AM472:AT472)</f>
        <v>0</v>
      </c>
      <c r="AY472" s="3">
        <f>SUM(AV472:AX472)</f>
        <v>11</v>
      </c>
      <c r="AZ472" s="3"/>
      <c r="BA472" s="2">
        <f>AV472</f>
        <v>0</v>
      </c>
      <c r="BB472" s="2">
        <f>AW472</f>
        <v>11</v>
      </c>
      <c r="BC472" s="2">
        <f>AX472</f>
        <v>0</v>
      </c>
      <c r="BD472" s="3">
        <f>AY472</f>
        <v>11</v>
      </c>
      <c r="BE472" s="3">
        <f>EK472</f>
        <v>15.261680975579225</v>
      </c>
      <c r="BF472" s="2">
        <f>BA472/CV472*1000</f>
        <v>0</v>
      </c>
      <c r="BG472" s="2">
        <f>BB472/CV472*1000</f>
        <v>0.11474948101939265</v>
      </c>
      <c r="BH472" s="2">
        <f>BC472/CV472*1000</f>
        <v>0</v>
      </c>
      <c r="BI472" s="3">
        <f>BD472/CV472*1000</f>
        <v>0.11474948101939265</v>
      </c>
      <c r="BJ472" s="3"/>
      <c r="BK472" s="21">
        <v>94798</v>
      </c>
      <c r="BL472" s="3">
        <v>93279</v>
      </c>
      <c r="BM472" s="2">
        <v>1519</v>
      </c>
      <c r="BN472" s="2">
        <v>1519</v>
      </c>
      <c r="BO472" s="45"/>
      <c r="BP472" s="2">
        <f>BN472+BO472</f>
        <v>1519</v>
      </c>
      <c r="BQ472" s="2">
        <f>BM472/BL472*1000</f>
        <v>16.284479893652374</v>
      </c>
      <c r="BR472" s="2">
        <f>BP472/BL472*1000</f>
        <v>16.284479893652374</v>
      </c>
      <c r="BS472" s="2"/>
      <c r="BT472" s="7">
        <v>95621</v>
      </c>
      <c r="BU472" s="3">
        <v>94151</v>
      </c>
      <c r="BV472" s="2">
        <f>BT472-BU472</f>
        <v>1470</v>
      </c>
      <c r="BW472" s="2">
        <v>1470</v>
      </c>
      <c r="BX472" s="61"/>
      <c r="BY472" s="2">
        <f>BW472+BX472</f>
        <v>1470</v>
      </c>
      <c r="BZ472" s="2">
        <f>BV472/BU472*1000</f>
        <v>15.613217066202164</v>
      </c>
      <c r="CA472" s="2">
        <f>BY472/BU472*1000</f>
        <v>15.613217066202164</v>
      </c>
      <c r="CB472" s="2"/>
      <c r="CC472" s="105">
        <v>95665</v>
      </c>
      <c r="CD472" s="3">
        <v>94252</v>
      </c>
      <c r="CE472" s="2">
        <f>CC472-CD472</f>
        <v>1413</v>
      </c>
      <c r="CF472" s="2">
        <v>1413</v>
      </c>
      <c r="CG472" s="61"/>
      <c r="CH472" s="2">
        <f>CF472+CG472</f>
        <v>1413</v>
      </c>
      <c r="CI472" s="2">
        <f>CE472/CD472*1000</f>
        <v>14.991724313542417</v>
      </c>
      <c r="CJ472" s="2">
        <f>CH472/CD472*1000</f>
        <v>14.991724313542417</v>
      </c>
      <c r="CK472" s="2"/>
      <c r="CL472" s="105">
        <v>96346</v>
      </c>
      <c r="CM472" s="3">
        <v>94801</v>
      </c>
      <c r="CN472" s="2">
        <f>CL472-CM472</f>
        <v>1545</v>
      </c>
      <c r="CO472" s="2">
        <f>CN472</f>
        <v>1545</v>
      </c>
      <c r="CP472" s="61"/>
      <c r="CQ472" s="2">
        <f>CO472+CP472</f>
        <v>1545</v>
      </c>
      <c r="CR472" s="2">
        <f>CN472/CM472*1000</f>
        <v>16.297296442020656</v>
      </c>
      <c r="CS472" s="2">
        <f>CQ472/CM472*1000</f>
        <v>16.297296442020656</v>
      </c>
      <c r="CT472" s="2"/>
      <c r="CU472" s="132">
        <v>97324</v>
      </c>
      <c r="CV472" s="3">
        <v>95861</v>
      </c>
      <c r="CW472" s="2">
        <f>CU472-CV472</f>
        <v>1463</v>
      </c>
      <c r="CX472" s="2">
        <f>CW472</f>
        <v>1463</v>
      </c>
      <c r="CY472" s="61"/>
      <c r="CZ472" s="2">
        <f>CX472+CY472</f>
        <v>1463</v>
      </c>
      <c r="DA472" s="2">
        <f>CW472/CV472*1000</f>
        <v>15.261680975579225</v>
      </c>
      <c r="DB472" s="2">
        <f>CZ472/CV472*1000</f>
        <v>15.261680975579225</v>
      </c>
      <c r="DC472" s="2"/>
      <c r="DD472" s="132">
        <v>97402</v>
      </c>
      <c r="DE472" s="3">
        <v>95514</v>
      </c>
      <c r="DF472" s="2">
        <f>DD472-DE472</f>
        <v>1888</v>
      </c>
      <c r="DG472" s="2">
        <f>DF472</f>
        <v>1888</v>
      </c>
      <c r="DH472" s="61"/>
      <c r="DI472" s="2">
        <f>DG472+DH472</f>
        <v>1888</v>
      </c>
      <c r="DJ472" s="2">
        <f>DF472/DE472*1000</f>
        <v>19.766735766484494</v>
      </c>
      <c r="DK472" s="2">
        <f>DI472/DE472*1000</f>
        <v>19.766735766484494</v>
      </c>
      <c r="DL472" s="2"/>
      <c r="DM472" s="132">
        <v>97456</v>
      </c>
      <c r="DN472" s="2">
        <v>95455</v>
      </c>
      <c r="DO472" s="3">
        <f>DM472-DN472</f>
        <v>2001</v>
      </c>
      <c r="DP472" s="3">
        <f>DO472/DN472*1000</f>
        <v>20.962757320203238</v>
      </c>
      <c r="DQ472" s="2"/>
      <c r="DR472" s="132">
        <v>97968</v>
      </c>
      <c r="DS472" s="2">
        <v>96501</v>
      </c>
      <c r="DT472" s="3">
        <f>DR472-DS472</f>
        <v>1467</v>
      </c>
      <c r="DU472" s="3">
        <f>DT472/DS472*1000</f>
        <v>15.201915006062112</v>
      </c>
      <c r="DV472" s="2"/>
      <c r="DW472" s="2"/>
      <c r="DX472" s="77">
        <f>BP472</f>
        <v>1519</v>
      </c>
      <c r="DY472" s="83">
        <f>BY472</f>
        <v>1470</v>
      </c>
      <c r="DZ472" s="83">
        <f>CH472</f>
        <v>1413</v>
      </c>
      <c r="EA472" s="81">
        <f>CQ472</f>
        <v>1545</v>
      </c>
      <c r="EB472" s="81">
        <f>CZ472</f>
        <v>1463</v>
      </c>
      <c r="EC472" s="81">
        <f>DI472</f>
        <v>1888</v>
      </c>
      <c r="ED472" s="81">
        <f>DO472</f>
        <v>2001</v>
      </c>
      <c r="EE472" s="81">
        <f>DT472</f>
        <v>1467</v>
      </c>
      <c r="EF472" s="2"/>
      <c r="EG472" s="77">
        <f>DX472/BL472*1000</f>
        <v>16.284479893652374</v>
      </c>
      <c r="EH472" s="83">
        <f>DY472/BU472*1000</f>
        <v>15.613217066202164</v>
      </c>
      <c r="EI472" s="83">
        <f>DZ472/CD472*1000</f>
        <v>14.991724313542417</v>
      </c>
      <c r="EJ472" s="81">
        <f>EA472/CM472*1000</f>
        <v>16.297296442020656</v>
      </c>
      <c r="EK472" s="81">
        <f>EB472/CV472*1000</f>
        <v>15.261680975579225</v>
      </c>
      <c r="EL472" s="81">
        <f>EC472/DN472*1000</f>
        <v>19.778953433555078</v>
      </c>
      <c r="EM472" s="81">
        <f>ED472/DN472*1000</f>
        <v>20.962757320203238</v>
      </c>
      <c r="EN472" s="81">
        <f>EE472/DS472*1000</f>
        <v>15.201915006062112</v>
      </c>
      <c r="EO472" s="2"/>
      <c r="EP472" s="83">
        <f>DY472-DX472</f>
        <v>-49</v>
      </c>
      <c r="EQ472" s="83">
        <f>DZ472-DY472</f>
        <v>-57</v>
      </c>
      <c r="ER472" s="83">
        <f>EA472-DZ472</f>
        <v>132</v>
      </c>
      <c r="ES472" s="83">
        <f>EB472-EA472</f>
        <v>-82</v>
      </c>
      <c r="ET472" s="83">
        <f>EC472-EB472</f>
        <v>425</v>
      </c>
      <c r="EU472" s="83">
        <f>ED472-EC472</f>
        <v>113</v>
      </c>
      <c r="EV472" s="83">
        <f>EE472-ED472</f>
        <v>-534</v>
      </c>
      <c r="EW472" s="2">
        <f>EU472+EV472</f>
        <v>-421</v>
      </c>
      <c r="EX472" s="2">
        <f>SUM(ES472:EV472)</f>
        <v>-78</v>
      </c>
      <c r="EY472" s="54"/>
      <c r="EZ472" s="77">
        <f>BR472</f>
        <v>16.284479893652374</v>
      </c>
      <c r="FA472" s="83">
        <f>CA472</f>
        <v>15.613217066202164</v>
      </c>
      <c r="FB472" s="83">
        <f>CJ472</f>
        <v>14.991724313542417</v>
      </c>
      <c r="FC472" s="81">
        <f>CS472</f>
        <v>16.297296442020656</v>
      </c>
      <c r="FD472" s="83">
        <f>DB472</f>
        <v>15.261680975579225</v>
      </c>
      <c r="FE472" s="83">
        <f>DP472</f>
        <v>20.962757320203238</v>
      </c>
      <c r="FF472" s="83">
        <f>DP472</f>
        <v>20.962757320203238</v>
      </c>
      <c r="FG472" s="83">
        <f>DU472</f>
        <v>15.201915006062112</v>
      </c>
      <c r="FH472" s="2">
        <f>EW472/DE472*1000</f>
        <v>-4.407730803861214</v>
      </c>
      <c r="FI472" s="2">
        <f>EX472/CM472*1000</f>
        <v>-0.82277613105346992</v>
      </c>
      <c r="FJ472" s="2"/>
      <c r="FK472" s="3">
        <f>EE472</f>
        <v>1467</v>
      </c>
    </row>
    <row r="473" spans="1:167" ht="12" customHeight="1" x14ac:dyDescent="0.25">
      <c r="A473" s="2">
        <v>2</v>
      </c>
      <c r="B473" s="10" t="s">
        <v>146</v>
      </c>
      <c r="C473" s="197">
        <v>21014</v>
      </c>
      <c r="D473" s="10"/>
      <c r="E473" s="2" t="s">
        <v>20</v>
      </c>
      <c r="F473" s="33"/>
      <c r="G473" s="33"/>
      <c r="H473" s="33"/>
      <c r="I473" s="33"/>
      <c r="J473" s="33"/>
      <c r="K473" s="33"/>
      <c r="L473" s="33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61"/>
      <c r="X473" s="45"/>
      <c r="Y473" s="3">
        <v>100</v>
      </c>
      <c r="Z473" s="147">
        <v>6</v>
      </c>
      <c r="AA473" s="3">
        <f>SUM(Y473:Z473)</f>
        <v>106</v>
      </c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3"/>
      <c r="AV473" s="2">
        <f>SUM(AB473:AJ473)</f>
        <v>0</v>
      </c>
      <c r="AW473" s="2">
        <f>SUM(AK473:AL473)</f>
        <v>0</v>
      </c>
      <c r="AX473" s="2">
        <f>SUM(AM473:AT473)</f>
        <v>0</v>
      </c>
      <c r="AY473" s="3">
        <f>SUM(AV473:AX473)</f>
        <v>0</v>
      </c>
      <c r="AZ473" s="3"/>
      <c r="BA473" s="2">
        <f>AV473</f>
        <v>0</v>
      </c>
      <c r="BB473" s="2">
        <f>AW473</f>
        <v>0</v>
      </c>
      <c r="BC473" s="2">
        <f>AX473</f>
        <v>0</v>
      </c>
      <c r="BD473" s="3">
        <f>AY473</f>
        <v>0</v>
      </c>
      <c r="BE473" s="3">
        <f>EK473</f>
        <v>14.02967533421478</v>
      </c>
      <c r="BF473" s="2">
        <f>BA473/CV473*1000</f>
        <v>0</v>
      </c>
      <c r="BG473" s="2">
        <f>BB473/CV473*1000</f>
        <v>0</v>
      </c>
      <c r="BH473" s="2">
        <f>BC473/CV473*1000</f>
        <v>0</v>
      </c>
      <c r="BI473" s="3">
        <f>BD473/CV473*1000</f>
        <v>0</v>
      </c>
      <c r="BJ473" s="3"/>
      <c r="BK473" s="21">
        <v>27548</v>
      </c>
      <c r="BL473" s="3">
        <v>26902</v>
      </c>
      <c r="BM473" s="2">
        <v>646</v>
      </c>
      <c r="BN473" s="2">
        <v>646</v>
      </c>
      <c r="BO473" s="45"/>
      <c r="BP473" s="2">
        <f>BN473+BO473</f>
        <v>646</v>
      </c>
      <c r="BQ473" s="2">
        <f>BM473/BL473*1000</f>
        <v>24.0130845290313</v>
      </c>
      <c r="BR473" s="2">
        <f>BP473/BL473*1000</f>
        <v>24.0130845290313</v>
      </c>
      <c r="BS473" s="2"/>
      <c r="BT473" s="7">
        <v>27614</v>
      </c>
      <c r="BU473" s="3">
        <v>27008</v>
      </c>
      <c r="BV473" s="2">
        <f>BT473-BU473</f>
        <v>606</v>
      </c>
      <c r="BW473" s="2">
        <v>606</v>
      </c>
      <c r="BX473" s="61"/>
      <c r="BY473" s="2">
        <f>BW473+BX473</f>
        <v>606</v>
      </c>
      <c r="BZ473" s="2">
        <f>BV473/BU473*1000</f>
        <v>22.437796208530806</v>
      </c>
      <c r="CA473" s="2">
        <f>BY473/BU473*1000</f>
        <v>22.437796208530806</v>
      </c>
      <c r="CB473" s="2"/>
      <c r="CC473" s="105">
        <v>27841</v>
      </c>
      <c r="CD473" s="3">
        <v>27275</v>
      </c>
      <c r="CE473" s="2">
        <f>CC473-CD473</f>
        <v>566</v>
      </c>
      <c r="CF473" s="2">
        <v>566</v>
      </c>
      <c r="CG473" s="61"/>
      <c r="CH473" s="2">
        <f>CF473+CG473</f>
        <v>566</v>
      </c>
      <c r="CI473" s="2">
        <f>CE473/CD473*1000</f>
        <v>20.75160403299725</v>
      </c>
      <c r="CJ473" s="2">
        <f>CH473/CD473*1000</f>
        <v>20.75160403299725</v>
      </c>
      <c r="CK473" s="2"/>
      <c r="CL473" s="105">
        <v>27646</v>
      </c>
      <c r="CM473" s="3">
        <v>27126</v>
      </c>
      <c r="CN473" s="2">
        <f>CL473-CM473</f>
        <v>520</v>
      </c>
      <c r="CO473" s="2">
        <f>CN473</f>
        <v>520</v>
      </c>
      <c r="CP473" s="61"/>
      <c r="CQ473" s="2">
        <f>CO473+CP473</f>
        <v>520</v>
      </c>
      <c r="CR473" s="2">
        <f>CN473/CM473*1000</f>
        <v>19.169800191698002</v>
      </c>
      <c r="CS473" s="2">
        <f>CQ473/CM473*1000</f>
        <v>19.169800191698002</v>
      </c>
      <c r="CT473" s="2"/>
      <c r="CU473" s="132">
        <v>27610</v>
      </c>
      <c r="CV473" s="3">
        <v>27228</v>
      </c>
      <c r="CW473" s="2">
        <f>CU473-CV473</f>
        <v>382</v>
      </c>
      <c r="CX473" s="2">
        <f>CW473</f>
        <v>382</v>
      </c>
      <c r="CY473" s="61"/>
      <c r="CZ473" s="2">
        <f>CX473+CY473</f>
        <v>382</v>
      </c>
      <c r="DA473" s="2">
        <f>CW473/CV473*1000</f>
        <v>14.02967533421478</v>
      </c>
      <c r="DB473" s="2">
        <f>CZ473/CV473*1000</f>
        <v>14.02967533421478</v>
      </c>
      <c r="DC473" s="2"/>
      <c r="DD473" s="132">
        <v>27318</v>
      </c>
      <c r="DE473" s="3">
        <v>26946</v>
      </c>
      <c r="DF473" s="2">
        <f>DD473-DE473</f>
        <v>372</v>
      </c>
      <c r="DG473" s="2">
        <f>DF473</f>
        <v>372</v>
      </c>
      <c r="DH473" s="61"/>
      <c r="DI473" s="2">
        <f>DG473+DH473</f>
        <v>372</v>
      </c>
      <c r="DJ473" s="2">
        <f>DF473/DE473*1000</f>
        <v>13.805388554887553</v>
      </c>
      <c r="DK473" s="2">
        <f>DI473/DE473*1000</f>
        <v>13.805388554887553</v>
      </c>
      <c r="DL473" s="2"/>
      <c r="DM473" s="132">
        <v>27161</v>
      </c>
      <c r="DN473" s="2">
        <v>26813</v>
      </c>
      <c r="DO473" s="3">
        <f>DM473-DN473</f>
        <v>348</v>
      </c>
      <c r="DP473" s="3">
        <f>DO473/DN473*1000</f>
        <v>12.978778950509081</v>
      </c>
      <c r="DQ473" s="2"/>
      <c r="DR473" s="132">
        <v>27657</v>
      </c>
      <c r="DS473" s="2">
        <v>27087</v>
      </c>
      <c r="DT473" s="3">
        <f>DR473-DS473</f>
        <v>570</v>
      </c>
      <c r="DU473" s="3">
        <f>DT473/DS473*1000</f>
        <v>21.043304906412668</v>
      </c>
      <c r="DV473" s="2"/>
      <c r="DW473" s="2"/>
      <c r="DX473" s="77">
        <f>BP473</f>
        <v>646</v>
      </c>
      <c r="DY473" s="83">
        <f>BY473</f>
        <v>606</v>
      </c>
      <c r="DZ473" s="83">
        <f>CH473</f>
        <v>566</v>
      </c>
      <c r="EA473" s="81">
        <f>CQ473</f>
        <v>520</v>
      </c>
      <c r="EB473" s="81">
        <f>CZ473</f>
        <v>382</v>
      </c>
      <c r="EC473" s="81">
        <f>DI473</f>
        <v>372</v>
      </c>
      <c r="ED473" s="81">
        <f>DO473</f>
        <v>348</v>
      </c>
      <c r="EE473" s="81">
        <f>DT473</f>
        <v>570</v>
      </c>
      <c r="EF473" s="2"/>
      <c r="EG473" s="77">
        <f>DX473/BL473*1000</f>
        <v>24.0130845290313</v>
      </c>
      <c r="EH473" s="83">
        <f>DY473/BU473*1000</f>
        <v>22.437796208530806</v>
      </c>
      <c r="EI473" s="83">
        <f>DZ473/CD473*1000</f>
        <v>20.75160403299725</v>
      </c>
      <c r="EJ473" s="81">
        <f>EA473/CM473*1000</f>
        <v>19.169800191698002</v>
      </c>
      <c r="EK473" s="81">
        <f>EB473/CV473*1000</f>
        <v>14.02967533421478</v>
      </c>
      <c r="EL473" s="81">
        <f>EC473/DN473*1000</f>
        <v>13.873867153992466</v>
      </c>
      <c r="EM473" s="81">
        <f>ED473/DN473*1000</f>
        <v>12.978778950509081</v>
      </c>
      <c r="EN473" s="81">
        <f>EE473/DS473*1000</f>
        <v>21.043304906412668</v>
      </c>
      <c r="EO473" s="2"/>
      <c r="EP473" s="83">
        <f>DY473-DX473</f>
        <v>-40</v>
      </c>
      <c r="EQ473" s="83">
        <f>DZ473-DY473</f>
        <v>-40</v>
      </c>
      <c r="ER473" s="83">
        <f>EA473-DZ473</f>
        <v>-46</v>
      </c>
      <c r="ES473" s="83">
        <f>EB473-EA473</f>
        <v>-138</v>
      </c>
      <c r="ET473" s="83">
        <f>EC473-EB473</f>
        <v>-10</v>
      </c>
      <c r="EU473" s="83">
        <f>ED473-EC473</f>
        <v>-24</v>
      </c>
      <c r="EV473" s="83">
        <f>EE473-ED473</f>
        <v>222</v>
      </c>
      <c r="EW473" s="2">
        <f>EU473+EV473</f>
        <v>198</v>
      </c>
      <c r="EX473" s="2">
        <f>SUM(ES473:EV473)</f>
        <v>50</v>
      </c>
      <c r="EY473" s="54"/>
      <c r="EZ473" s="77">
        <f>BR473</f>
        <v>24.0130845290313</v>
      </c>
      <c r="FA473" s="83">
        <f>CA473</f>
        <v>22.437796208530806</v>
      </c>
      <c r="FB473" s="83">
        <f>CJ473</f>
        <v>20.75160403299725</v>
      </c>
      <c r="FC473" s="81">
        <f>CS473</f>
        <v>19.169800191698002</v>
      </c>
      <c r="FD473" s="83">
        <f>DB473</f>
        <v>14.02967533421478</v>
      </c>
      <c r="FE473" s="83">
        <f>DP473</f>
        <v>12.978778950509081</v>
      </c>
      <c r="FF473" s="83">
        <f>DP473</f>
        <v>12.978778950509081</v>
      </c>
      <c r="FG473" s="83">
        <f>DU473</f>
        <v>21.043304906412668</v>
      </c>
      <c r="FH473" s="2">
        <f>EW473/DE473*1000</f>
        <v>7.3480293921175681</v>
      </c>
      <c r="FI473" s="2">
        <f>EX473/CM473*1000</f>
        <v>1.8432500184325002</v>
      </c>
      <c r="FJ473" s="2"/>
      <c r="FK473" s="3">
        <f>EE473</f>
        <v>570</v>
      </c>
    </row>
    <row r="474" spans="1:167" ht="12" customHeight="1" x14ac:dyDescent="0.25">
      <c r="A474" s="2">
        <v>1</v>
      </c>
      <c r="B474" s="10" t="s">
        <v>145</v>
      </c>
      <c r="C474" s="197">
        <v>12035</v>
      </c>
      <c r="D474" s="10"/>
      <c r="E474" s="2" t="s">
        <v>21</v>
      </c>
      <c r="F474" s="33"/>
      <c r="G474" s="33"/>
      <c r="H474" s="33"/>
      <c r="I474" s="33"/>
      <c r="J474" s="33"/>
      <c r="K474" s="33"/>
      <c r="L474" s="33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61"/>
      <c r="X474" s="45"/>
      <c r="Y474" s="3">
        <v>18</v>
      </c>
      <c r="Z474" s="147">
        <v>9</v>
      </c>
      <c r="AA474" s="3">
        <f>SUM(Y474:Z474)</f>
        <v>27</v>
      </c>
      <c r="AB474" s="184" t="s">
        <v>694</v>
      </c>
      <c r="AC474" s="184" t="s">
        <v>694</v>
      </c>
      <c r="AD474" s="184"/>
      <c r="AE474" s="184"/>
      <c r="AF474" s="184"/>
      <c r="AG474" s="184"/>
      <c r="AH474" s="184"/>
      <c r="AI474" s="184"/>
      <c r="AJ474" s="184" t="s">
        <v>694</v>
      </c>
      <c r="AK474" s="184">
        <v>18</v>
      </c>
      <c r="AL474" s="184"/>
      <c r="AM474" s="184" t="s">
        <v>694</v>
      </c>
      <c r="AN474" s="184" t="s">
        <v>694</v>
      </c>
      <c r="AO474" s="184"/>
      <c r="AP474" s="184"/>
      <c r="AQ474" s="184"/>
      <c r="AR474" s="184"/>
      <c r="AS474" s="184" t="s">
        <v>694</v>
      </c>
      <c r="AT474" s="184"/>
      <c r="AU474" s="3">
        <f>SUM(AB474:AT474)</f>
        <v>18</v>
      </c>
      <c r="AV474" s="184">
        <f>SUM(AB474:AJ474)</f>
        <v>0</v>
      </c>
      <c r="AW474" s="184">
        <f>SUM(AK474:AL474)</f>
        <v>18</v>
      </c>
      <c r="AX474" s="184">
        <f>SUM(AM474:AT474)</f>
        <v>0</v>
      </c>
      <c r="AY474" s="3">
        <f>SUM(AV474:AX474)</f>
        <v>18</v>
      </c>
      <c r="AZ474" s="3"/>
      <c r="BA474" s="2">
        <f>AV474</f>
        <v>0</v>
      </c>
      <c r="BB474" s="2">
        <f>AW474</f>
        <v>18</v>
      </c>
      <c r="BC474" s="2">
        <f>AX474</f>
        <v>0</v>
      </c>
      <c r="BD474" s="3">
        <f>AY474</f>
        <v>18</v>
      </c>
      <c r="BE474" s="3">
        <f>EK474</f>
        <v>0.7276961141027507</v>
      </c>
      <c r="BF474" s="2">
        <f>BA474/CV474*1000</f>
        <v>0</v>
      </c>
      <c r="BG474" s="2">
        <f>BB474/CV474*1000</f>
        <v>0.87323533692330091</v>
      </c>
      <c r="BH474" s="2">
        <f>BC474/CV474*1000</f>
        <v>0</v>
      </c>
      <c r="BI474" s="3">
        <f>BD474/CV474*1000</f>
        <v>0.87323533692330091</v>
      </c>
      <c r="BJ474" s="3"/>
      <c r="BK474" s="21">
        <v>20383</v>
      </c>
      <c r="BL474" s="3">
        <v>20351</v>
      </c>
      <c r="BM474" s="2">
        <v>32</v>
      </c>
      <c r="BN474" s="2">
        <v>32</v>
      </c>
      <c r="BO474" s="45"/>
      <c r="BP474" s="2">
        <f>BN474+BO474</f>
        <v>32</v>
      </c>
      <c r="BQ474" s="2">
        <f>BM474/BL474*1000</f>
        <v>1.5724043044567835</v>
      </c>
      <c r="BR474" s="2">
        <f>BP474/BL474*1000</f>
        <v>1.5724043044567835</v>
      </c>
      <c r="BS474" s="2"/>
      <c r="BT474" s="7">
        <v>20442</v>
      </c>
      <c r="BU474" s="3">
        <v>20409</v>
      </c>
      <c r="BV474" s="2">
        <f>BT474-BU474</f>
        <v>33</v>
      </c>
      <c r="BW474" s="2">
        <v>33</v>
      </c>
      <c r="BX474" s="61"/>
      <c r="BY474" s="2">
        <f>BW474+BX474</f>
        <v>33</v>
      </c>
      <c r="BZ474" s="2">
        <f>BV474/BU474*1000</f>
        <v>1.6169337057180655</v>
      </c>
      <c r="CA474" s="2">
        <f>BY474/BU474*1000</f>
        <v>1.6169337057180655</v>
      </c>
      <c r="CB474" s="2"/>
      <c r="CC474" s="105">
        <v>20425</v>
      </c>
      <c r="CD474" s="3">
        <v>20399</v>
      </c>
      <c r="CE474" s="2">
        <f>CC474-CD474</f>
        <v>26</v>
      </c>
      <c r="CF474" s="2">
        <v>26</v>
      </c>
      <c r="CG474" s="61"/>
      <c r="CH474" s="2">
        <f>CF474+CG474</f>
        <v>26</v>
      </c>
      <c r="CI474" s="2">
        <f>CE474/CD474*1000</f>
        <v>1.2745722829550468</v>
      </c>
      <c r="CJ474" s="2">
        <f>CH474/CD474*1000</f>
        <v>1.2745722829550468</v>
      </c>
      <c r="CK474" s="2"/>
      <c r="CL474" s="105">
        <v>20445</v>
      </c>
      <c r="CM474" s="3">
        <v>20433</v>
      </c>
      <c r="CN474" s="2">
        <f>CL474-CM474</f>
        <v>12</v>
      </c>
      <c r="CO474" s="2">
        <f>CN474</f>
        <v>12</v>
      </c>
      <c r="CP474" s="61"/>
      <c r="CQ474" s="2">
        <f>CO474+CP474</f>
        <v>12</v>
      </c>
      <c r="CR474" s="2">
        <f>CN474/CM474*1000</f>
        <v>0.58728527382175888</v>
      </c>
      <c r="CS474" s="2">
        <f>CQ474/CM474*1000</f>
        <v>0.58728527382175888</v>
      </c>
      <c r="CT474" s="2"/>
      <c r="CU474" s="132">
        <v>20628</v>
      </c>
      <c r="CV474" s="3">
        <v>20613</v>
      </c>
      <c r="CW474" s="2">
        <f>CU474-CV474</f>
        <v>15</v>
      </c>
      <c r="CX474" s="2">
        <f>CW474</f>
        <v>15</v>
      </c>
      <c r="CY474" s="61"/>
      <c r="CZ474" s="2">
        <f>CX474+CY474</f>
        <v>15</v>
      </c>
      <c r="DA474" s="2">
        <f>CW474/CV474*1000</f>
        <v>0.7276961141027507</v>
      </c>
      <c r="DB474" s="2">
        <f>CZ474/CV474*1000</f>
        <v>0.7276961141027507</v>
      </c>
      <c r="DC474" s="2"/>
      <c r="DD474" s="132">
        <v>20708</v>
      </c>
      <c r="DE474" s="3">
        <v>20674</v>
      </c>
      <c r="DF474" s="2">
        <f>DD474-DE474</f>
        <v>34</v>
      </c>
      <c r="DG474" s="2">
        <f>DF474</f>
        <v>34</v>
      </c>
      <c r="DH474" s="61"/>
      <c r="DI474" s="2">
        <f>DG474+DH474</f>
        <v>34</v>
      </c>
      <c r="DJ474" s="2">
        <f>DF474/DE474*1000</f>
        <v>1.644577730482732</v>
      </c>
      <c r="DK474" s="2">
        <f>DI474/DE474*1000</f>
        <v>1.644577730482732</v>
      </c>
      <c r="DL474" s="2"/>
      <c r="DM474" s="132">
        <v>20866</v>
      </c>
      <c r="DN474" s="2">
        <v>20863</v>
      </c>
      <c r="DO474" s="3">
        <f>DM474-DN474</f>
        <v>3</v>
      </c>
      <c r="DP474" s="3">
        <f>DO474/DN474*1000</f>
        <v>0.14379523558452764</v>
      </c>
      <c r="DQ474" s="2"/>
      <c r="DR474" s="132">
        <v>20819</v>
      </c>
      <c r="DS474" s="2">
        <v>20786</v>
      </c>
      <c r="DT474" s="3">
        <f>DR474-DS474</f>
        <v>33</v>
      </c>
      <c r="DU474" s="3">
        <f>DT474/DS474*1000</f>
        <v>1.5876070432021554</v>
      </c>
      <c r="DV474" s="2"/>
      <c r="DW474" s="2"/>
      <c r="DX474" s="77">
        <f>BP474</f>
        <v>32</v>
      </c>
      <c r="DY474" s="83">
        <f>BY474</f>
        <v>33</v>
      </c>
      <c r="DZ474" s="83">
        <f>CH474</f>
        <v>26</v>
      </c>
      <c r="EA474" s="81">
        <f>CQ474</f>
        <v>12</v>
      </c>
      <c r="EB474" s="81">
        <f>CZ474</f>
        <v>15</v>
      </c>
      <c r="EC474" s="81">
        <f>DI474</f>
        <v>34</v>
      </c>
      <c r="ED474" s="81">
        <f>DO474</f>
        <v>3</v>
      </c>
      <c r="EE474" s="81">
        <f>DT474</f>
        <v>33</v>
      </c>
      <c r="EF474" s="2"/>
      <c r="EG474" s="77">
        <f>DX474/BL474*1000</f>
        <v>1.5724043044567835</v>
      </c>
      <c r="EH474" s="83">
        <f>DY474/BU474*1000</f>
        <v>1.6169337057180655</v>
      </c>
      <c r="EI474" s="83">
        <f>DZ474/CD474*1000</f>
        <v>1.2745722829550468</v>
      </c>
      <c r="EJ474" s="81">
        <f>EA474/CM474*1000</f>
        <v>0.58728527382175888</v>
      </c>
      <c r="EK474" s="81">
        <f>EB474/CV474*1000</f>
        <v>0.7276961141027507</v>
      </c>
      <c r="EL474" s="81">
        <f>EC474/DN474*1000</f>
        <v>1.6296793366246465</v>
      </c>
      <c r="EM474" s="81">
        <f>ED474/DN474*1000</f>
        <v>0.14379523558452764</v>
      </c>
      <c r="EN474" s="81">
        <f>EE474/DS474*1000</f>
        <v>1.5876070432021554</v>
      </c>
      <c r="EO474" s="2"/>
      <c r="EP474" s="83">
        <f>DY474-DX474</f>
        <v>1</v>
      </c>
      <c r="EQ474" s="83">
        <f>DZ474-DY474</f>
        <v>-7</v>
      </c>
      <c r="ER474" s="83">
        <f>EA474-DZ474</f>
        <v>-14</v>
      </c>
      <c r="ES474" s="83">
        <f>EB474-EA474</f>
        <v>3</v>
      </c>
      <c r="ET474" s="83">
        <f>EC474-EB474</f>
        <v>19</v>
      </c>
      <c r="EU474" s="83">
        <f>ED474-EC474</f>
        <v>-31</v>
      </c>
      <c r="EV474" s="83">
        <f>EE474-ED474</f>
        <v>30</v>
      </c>
      <c r="EW474" s="2">
        <f>EU474+EV474</f>
        <v>-1</v>
      </c>
      <c r="EX474" s="2">
        <f>SUM(ES474:EV474)</f>
        <v>21</v>
      </c>
      <c r="EY474" s="54"/>
      <c r="EZ474" s="77">
        <f>BR474</f>
        <v>1.5724043044567835</v>
      </c>
      <c r="FA474" s="83">
        <f>CA474</f>
        <v>1.6169337057180655</v>
      </c>
      <c r="FB474" s="83">
        <f>CJ474</f>
        <v>1.2745722829550468</v>
      </c>
      <c r="FC474" s="81">
        <f>CS474</f>
        <v>0.58728527382175888</v>
      </c>
      <c r="FD474" s="83">
        <f>DB474</f>
        <v>0.7276961141027507</v>
      </c>
      <c r="FE474" s="83">
        <f>DP474</f>
        <v>0.14379523558452764</v>
      </c>
      <c r="FF474" s="83">
        <f>DP474</f>
        <v>0.14379523558452764</v>
      </c>
      <c r="FG474" s="83">
        <f>DU474</f>
        <v>1.5876070432021554</v>
      </c>
      <c r="FH474" s="2">
        <f>EW474/DE474*1000</f>
        <v>-4.8369933249492111E-2</v>
      </c>
      <c r="FI474" s="2">
        <f>EX474/CM474*1000</f>
        <v>1.0277492291880781</v>
      </c>
      <c r="FJ474" s="2"/>
      <c r="FK474" s="3">
        <f>EE474</f>
        <v>33</v>
      </c>
    </row>
    <row r="475" spans="1:167" ht="12" customHeight="1" x14ac:dyDescent="0.25">
      <c r="A475" s="2">
        <v>2</v>
      </c>
      <c r="B475" s="10" t="s">
        <v>146</v>
      </c>
      <c r="C475" s="197">
        <v>21018</v>
      </c>
      <c r="D475" s="10"/>
      <c r="E475" s="2" t="s">
        <v>22</v>
      </c>
      <c r="F475" s="33"/>
      <c r="G475" s="33"/>
      <c r="H475" s="33"/>
      <c r="I475" s="33"/>
      <c r="J475" s="33"/>
      <c r="K475" s="33"/>
      <c r="L475" s="33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61"/>
      <c r="X475" s="45"/>
      <c r="Y475" s="3">
        <v>24</v>
      </c>
      <c r="Z475" s="147">
        <v>17</v>
      </c>
      <c r="AA475" s="3">
        <f>SUM(Y475:Z475)</f>
        <v>41</v>
      </c>
      <c r="AB475" s="2"/>
      <c r="AC475" s="2"/>
      <c r="AD475" s="2"/>
      <c r="AE475" s="2"/>
      <c r="AF475" s="2"/>
      <c r="AG475" s="2"/>
      <c r="AH475" s="2"/>
      <c r="AI475" s="2"/>
      <c r="AJ475" s="2"/>
      <c r="AK475" s="2">
        <v>24</v>
      </c>
      <c r="AL475" s="2"/>
      <c r="AM475" s="2"/>
      <c r="AN475" s="2"/>
      <c r="AO475" s="2"/>
      <c r="AP475" s="2"/>
      <c r="AQ475" s="2"/>
      <c r="AR475" s="2"/>
      <c r="AS475" s="2"/>
      <c r="AT475" s="2"/>
      <c r="AU475" s="3">
        <v>24</v>
      </c>
      <c r="AV475" s="2">
        <f>SUM(AB475:AJ475)</f>
        <v>0</v>
      </c>
      <c r="AW475" s="2">
        <f>SUM(AK475:AL475)</f>
        <v>24</v>
      </c>
      <c r="AX475" s="2">
        <f>SUM(AM475:AT475)</f>
        <v>0</v>
      </c>
      <c r="AY475" s="3">
        <f>SUM(AV475:AX475)</f>
        <v>24</v>
      </c>
      <c r="AZ475" s="3"/>
      <c r="BA475" s="2">
        <f>AV475</f>
        <v>0</v>
      </c>
      <c r="BB475" s="2">
        <f>AW475</f>
        <v>24</v>
      </c>
      <c r="BC475" s="2">
        <f>AX475</f>
        <v>0</v>
      </c>
      <c r="BD475" s="3">
        <f>AY475</f>
        <v>24</v>
      </c>
      <c r="BE475" s="3">
        <f>EK475</f>
        <v>3.749261229314421</v>
      </c>
      <c r="BF475" s="2">
        <f>BA475/CV475*1000</f>
        <v>0</v>
      </c>
      <c r="BG475" s="2">
        <f>BB475/CV475*1000</f>
        <v>0.4432624113475177</v>
      </c>
      <c r="BH475" s="2">
        <f>BC475/CV475*1000</f>
        <v>0</v>
      </c>
      <c r="BI475" s="3">
        <f>BD475/CV475*1000</f>
        <v>0.4432624113475177</v>
      </c>
      <c r="BJ475" s="3"/>
      <c r="BK475" s="21">
        <v>51937</v>
      </c>
      <c r="BL475" s="3">
        <v>51688</v>
      </c>
      <c r="BM475" s="2">
        <v>249</v>
      </c>
      <c r="BN475" s="2">
        <v>249</v>
      </c>
      <c r="BO475" s="45"/>
      <c r="BP475" s="2">
        <f>BN475+BO475</f>
        <v>249</v>
      </c>
      <c r="BQ475" s="2">
        <f>BM475/BL475*1000</f>
        <v>4.8173657328586907</v>
      </c>
      <c r="BR475" s="2">
        <f>BP475/BL475*1000</f>
        <v>4.8173657328586907</v>
      </c>
      <c r="BS475" s="2"/>
      <c r="BT475" s="7">
        <v>52638</v>
      </c>
      <c r="BU475" s="3">
        <v>52461</v>
      </c>
      <c r="BV475" s="2">
        <f>BT475-BU475</f>
        <v>177</v>
      </c>
      <c r="BW475" s="2">
        <v>177</v>
      </c>
      <c r="BX475" s="61"/>
      <c r="BY475" s="2">
        <f>BW475+BX475</f>
        <v>177</v>
      </c>
      <c r="BZ475" s="2">
        <f>BV475/BU475*1000</f>
        <v>3.373934923085721</v>
      </c>
      <c r="CA475" s="2">
        <f>BY475/BU475*1000</f>
        <v>3.373934923085721</v>
      </c>
      <c r="CB475" s="2"/>
      <c r="CC475" s="105">
        <v>53353</v>
      </c>
      <c r="CD475" s="3">
        <v>53139</v>
      </c>
      <c r="CE475" s="2">
        <f>CC475-CD475</f>
        <v>214</v>
      </c>
      <c r="CF475" s="2">
        <v>214</v>
      </c>
      <c r="CG475" s="61"/>
      <c r="CH475" s="2">
        <f>CF475+CG475</f>
        <v>214</v>
      </c>
      <c r="CI475" s="2">
        <f>CE475/CD475*1000</f>
        <v>4.027174015318316</v>
      </c>
      <c r="CJ475" s="2">
        <f>CH475/CD475*1000</f>
        <v>4.027174015318316</v>
      </c>
      <c r="CK475" s="2"/>
      <c r="CL475" s="105">
        <v>54054</v>
      </c>
      <c r="CM475" s="3">
        <v>53844</v>
      </c>
      <c r="CN475" s="2">
        <f>CL475-CM475</f>
        <v>210</v>
      </c>
      <c r="CO475" s="2">
        <f>CN475</f>
        <v>210</v>
      </c>
      <c r="CP475" s="61"/>
      <c r="CQ475" s="2">
        <f>CO475+CP475</f>
        <v>210</v>
      </c>
      <c r="CR475" s="2">
        <f>CN475/CM475*1000</f>
        <v>3.9001560062402496</v>
      </c>
      <c r="CS475" s="2">
        <f>CQ475/CM475*1000</f>
        <v>3.9001560062402496</v>
      </c>
      <c r="CT475" s="2"/>
      <c r="CU475" s="132">
        <v>54347</v>
      </c>
      <c r="CV475" s="3">
        <v>54144</v>
      </c>
      <c r="CW475" s="2">
        <f>CU475-CV475</f>
        <v>203</v>
      </c>
      <c r="CX475" s="2">
        <f>CW475</f>
        <v>203</v>
      </c>
      <c r="CY475" s="61"/>
      <c r="CZ475" s="2">
        <f>CX475+CY475</f>
        <v>203</v>
      </c>
      <c r="DA475" s="2">
        <f>CW475/CV475*1000</f>
        <v>3.749261229314421</v>
      </c>
      <c r="DB475" s="2">
        <f>CZ475/CV475*1000</f>
        <v>3.749261229314421</v>
      </c>
      <c r="DC475" s="2"/>
      <c r="DD475" s="132">
        <v>55270</v>
      </c>
      <c r="DE475" s="3">
        <v>54951</v>
      </c>
      <c r="DF475" s="2">
        <f>DD475-DE475</f>
        <v>319</v>
      </c>
      <c r="DG475" s="2">
        <f>DF475</f>
        <v>319</v>
      </c>
      <c r="DH475" s="61"/>
      <c r="DI475" s="2">
        <f>DG475+DH475</f>
        <v>319</v>
      </c>
      <c r="DJ475" s="2">
        <f>DF475/DE475*1000</f>
        <v>5.8051718804025407</v>
      </c>
      <c r="DK475" s="2">
        <f>DI475/DE475*1000</f>
        <v>5.8051718804025407</v>
      </c>
      <c r="DL475" s="2"/>
      <c r="DM475" s="132">
        <v>56421</v>
      </c>
      <c r="DN475" s="2">
        <v>56212</v>
      </c>
      <c r="DO475" s="3">
        <f>DM475-DN475</f>
        <v>209</v>
      </c>
      <c r="DP475" s="3">
        <f>DO475/DN475*1000</f>
        <v>3.7180673165872054</v>
      </c>
      <c r="DQ475" s="2"/>
      <c r="DR475" s="132">
        <v>56749</v>
      </c>
      <c r="DS475" s="2">
        <v>56496</v>
      </c>
      <c r="DT475" s="3">
        <f>DR475-DS475</f>
        <v>253</v>
      </c>
      <c r="DU475" s="3">
        <f>DT475/DS475*1000</f>
        <v>4.4781931464174454</v>
      </c>
      <c r="DV475" s="2"/>
      <c r="DW475" s="2"/>
      <c r="DX475" s="77">
        <f>BP475</f>
        <v>249</v>
      </c>
      <c r="DY475" s="83">
        <f>BY475</f>
        <v>177</v>
      </c>
      <c r="DZ475" s="83">
        <f>CH475</f>
        <v>214</v>
      </c>
      <c r="EA475" s="81">
        <f>CQ475</f>
        <v>210</v>
      </c>
      <c r="EB475" s="81">
        <f>CZ475</f>
        <v>203</v>
      </c>
      <c r="EC475" s="81">
        <f>DI475</f>
        <v>319</v>
      </c>
      <c r="ED475" s="81">
        <f>DO475</f>
        <v>209</v>
      </c>
      <c r="EE475" s="81">
        <f>DT475</f>
        <v>253</v>
      </c>
      <c r="EF475" s="2"/>
      <c r="EG475" s="77">
        <f>DX475/BL475*1000</f>
        <v>4.8173657328586907</v>
      </c>
      <c r="EH475" s="83">
        <f>DY475/BU475*1000</f>
        <v>3.373934923085721</v>
      </c>
      <c r="EI475" s="83">
        <f>DZ475/CD475*1000</f>
        <v>4.027174015318316</v>
      </c>
      <c r="EJ475" s="81">
        <f>EA475/CM475*1000</f>
        <v>3.9001560062402496</v>
      </c>
      <c r="EK475" s="81">
        <f>EB475/CV475*1000</f>
        <v>3.749261229314421</v>
      </c>
      <c r="EL475" s="81">
        <f>EC475/DN475*1000</f>
        <v>5.6749448516331027</v>
      </c>
      <c r="EM475" s="81">
        <f>ED475/DN475*1000</f>
        <v>3.7180673165872054</v>
      </c>
      <c r="EN475" s="81">
        <f>EE475/DS475*1000</f>
        <v>4.4781931464174454</v>
      </c>
      <c r="EO475" s="2"/>
      <c r="EP475" s="83">
        <f>DY475-DX475</f>
        <v>-72</v>
      </c>
      <c r="EQ475" s="83">
        <f>DZ475-DY475</f>
        <v>37</v>
      </c>
      <c r="ER475" s="83">
        <f>EA475-DZ475</f>
        <v>-4</v>
      </c>
      <c r="ES475" s="83">
        <f>EB475-EA475</f>
        <v>-7</v>
      </c>
      <c r="ET475" s="83">
        <f>EC475-EB475</f>
        <v>116</v>
      </c>
      <c r="EU475" s="83">
        <f>ED475-EC475</f>
        <v>-110</v>
      </c>
      <c r="EV475" s="83">
        <f>EE475-ED475</f>
        <v>44</v>
      </c>
      <c r="EW475" s="2">
        <f>EU475+EV475</f>
        <v>-66</v>
      </c>
      <c r="EX475" s="2">
        <f>SUM(ES475:EV475)</f>
        <v>43</v>
      </c>
      <c r="EY475" s="54"/>
      <c r="EZ475" s="77">
        <f>BR475</f>
        <v>4.8173657328586907</v>
      </c>
      <c r="FA475" s="83">
        <f>CA475</f>
        <v>3.373934923085721</v>
      </c>
      <c r="FB475" s="83">
        <f>CJ475</f>
        <v>4.027174015318316</v>
      </c>
      <c r="FC475" s="81">
        <f>CS475</f>
        <v>3.9001560062402496</v>
      </c>
      <c r="FD475" s="83">
        <f>DB475</f>
        <v>3.749261229314421</v>
      </c>
      <c r="FE475" s="83">
        <f>DP475</f>
        <v>3.7180673165872054</v>
      </c>
      <c r="FF475" s="83">
        <f>DP475</f>
        <v>3.7180673165872054</v>
      </c>
      <c r="FG475" s="83">
        <f>DU475</f>
        <v>4.4781931464174454</v>
      </c>
      <c r="FH475" s="2">
        <f>EW475/DE475*1000</f>
        <v>-1.2010700442212152</v>
      </c>
      <c r="FI475" s="2">
        <f>EX475/CM475*1000</f>
        <v>0.79860337270633686</v>
      </c>
      <c r="FJ475" s="2"/>
      <c r="FK475" s="3">
        <f>EE475</f>
        <v>253</v>
      </c>
    </row>
    <row r="476" spans="1:167" ht="12" customHeight="1" x14ac:dyDescent="0.25">
      <c r="A476" s="2">
        <v>1</v>
      </c>
      <c r="B476" s="10" t="s">
        <v>150</v>
      </c>
      <c r="C476" s="197">
        <v>43014</v>
      </c>
      <c r="D476" s="10"/>
      <c r="E476" s="2" t="s">
        <v>23</v>
      </c>
      <c r="F476" s="33"/>
      <c r="G476" s="33"/>
      <c r="H476" s="33"/>
      <c r="I476" s="33"/>
      <c r="J476" s="33"/>
      <c r="K476" s="33"/>
      <c r="L476" s="33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61"/>
      <c r="X476" s="45"/>
      <c r="Y476" s="3">
        <v>0</v>
      </c>
      <c r="Z476" s="147">
        <v>10</v>
      </c>
      <c r="AA476" s="3">
        <f>SUM(Y476:Z476)</f>
        <v>10</v>
      </c>
      <c r="AB476" s="184"/>
      <c r="AC476" s="184"/>
      <c r="AD476" s="184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84"/>
      <c r="AS476" s="184"/>
      <c r="AT476" s="184"/>
      <c r="AU476" s="3"/>
      <c r="AV476" s="184">
        <f>SUM(AB476:AJ476)</f>
        <v>0</v>
      </c>
      <c r="AW476" s="184">
        <f>SUM(AK476:AL476)</f>
        <v>0</v>
      </c>
      <c r="AX476" s="184">
        <f>SUM(AM476:AT476)</f>
        <v>0</v>
      </c>
      <c r="AY476" s="3">
        <f>SUM(AV476:AX476)</f>
        <v>0</v>
      </c>
      <c r="AZ476" s="3"/>
      <c r="BA476" s="2">
        <f>AV476</f>
        <v>0</v>
      </c>
      <c r="BB476" s="2">
        <f>AW476</f>
        <v>0</v>
      </c>
      <c r="BC476" s="2">
        <f>AX476</f>
        <v>0</v>
      </c>
      <c r="BD476" s="3">
        <f>AY476</f>
        <v>0</v>
      </c>
      <c r="BE476" s="3">
        <f>EK476</f>
        <v>0.14997000599880023</v>
      </c>
      <c r="BF476" s="2">
        <f>BA476/CV476*1000</f>
        <v>0</v>
      </c>
      <c r="BG476" s="2">
        <f>BB476/CV476*1000</f>
        <v>0</v>
      </c>
      <c r="BH476" s="2">
        <f>BC476/CV476*1000</f>
        <v>0</v>
      </c>
      <c r="BI476" s="3">
        <f>BD476/CV476*1000</f>
        <v>0</v>
      </c>
      <c r="BJ476" s="3"/>
      <c r="BK476" s="21">
        <v>6651</v>
      </c>
      <c r="BL476" s="3">
        <v>6637</v>
      </c>
      <c r="BM476" s="2">
        <v>14</v>
      </c>
      <c r="BN476" s="2">
        <v>14</v>
      </c>
      <c r="BO476" s="45"/>
      <c r="BP476" s="2">
        <f>BN476+BO476</f>
        <v>14</v>
      </c>
      <c r="BQ476" s="2">
        <f>BM476/BL476*1000</f>
        <v>2.1093867711315353</v>
      </c>
      <c r="BR476" s="2">
        <f>BP476/BL476*1000</f>
        <v>2.1093867711315353</v>
      </c>
      <c r="BS476" s="2"/>
      <c r="BT476" s="7">
        <v>6651</v>
      </c>
      <c r="BU476" s="3">
        <v>6640</v>
      </c>
      <c r="BV476" s="2">
        <f>BT476-BU476</f>
        <v>11</v>
      </c>
      <c r="BW476" s="2">
        <v>11</v>
      </c>
      <c r="BX476" s="61"/>
      <c r="BY476" s="2">
        <f>BW476+BX476</f>
        <v>11</v>
      </c>
      <c r="BZ476" s="2">
        <f>BV476/BU476*1000</f>
        <v>1.6566265060240963</v>
      </c>
      <c r="CA476" s="2">
        <f>BY476/BU476*1000</f>
        <v>1.6566265060240963</v>
      </c>
      <c r="CB476" s="2"/>
      <c r="CC476" s="105">
        <v>6658</v>
      </c>
      <c r="CD476" s="3">
        <v>6646</v>
      </c>
      <c r="CE476" s="2">
        <f>CC476-CD476</f>
        <v>12</v>
      </c>
      <c r="CF476" s="2">
        <v>12</v>
      </c>
      <c r="CG476" s="61"/>
      <c r="CH476" s="2">
        <f>CF476+CG476</f>
        <v>12</v>
      </c>
      <c r="CI476" s="2">
        <f>CE476/CD476*1000</f>
        <v>1.8055973517905506</v>
      </c>
      <c r="CJ476" s="2">
        <f>CH476/CD476*1000</f>
        <v>1.8055973517905506</v>
      </c>
      <c r="CK476" s="2"/>
      <c r="CL476" s="105">
        <v>6663</v>
      </c>
      <c r="CM476" s="3">
        <v>6666</v>
      </c>
      <c r="CN476" s="2">
        <f>CL476-CM476</f>
        <v>-3</v>
      </c>
      <c r="CO476" s="2">
        <f>CN476</f>
        <v>-3</v>
      </c>
      <c r="CP476" s="61"/>
      <c r="CQ476" s="2">
        <f>CO476+CP476</f>
        <v>-3</v>
      </c>
      <c r="CR476" s="2">
        <f>CN476/CM476*1000</f>
        <v>-0.45004500450045004</v>
      </c>
      <c r="CS476" s="2">
        <f>CQ476/CM476*1000</f>
        <v>-0.45004500450045004</v>
      </c>
      <c r="CT476" s="2"/>
      <c r="CU476" s="132">
        <v>6669</v>
      </c>
      <c r="CV476" s="3">
        <v>6668</v>
      </c>
      <c r="CW476" s="2">
        <f>CU476-CV476</f>
        <v>1</v>
      </c>
      <c r="CX476" s="2">
        <f>CW476</f>
        <v>1</v>
      </c>
      <c r="CY476" s="61"/>
      <c r="CZ476" s="2">
        <f>CX476+CY476</f>
        <v>1</v>
      </c>
      <c r="DA476" s="2">
        <f>CW476/CV476*1000</f>
        <v>0.14997000599880023</v>
      </c>
      <c r="DB476" s="2">
        <f>CZ476/CV476*1000</f>
        <v>0.14997000599880023</v>
      </c>
      <c r="DC476" s="2"/>
      <c r="DD476" s="132">
        <v>6640</v>
      </c>
      <c r="DE476" s="3">
        <v>6632</v>
      </c>
      <c r="DF476" s="2">
        <f>DD476-DE476</f>
        <v>8</v>
      </c>
      <c r="DG476" s="2">
        <f>DF476</f>
        <v>8</v>
      </c>
      <c r="DH476" s="61"/>
      <c r="DI476" s="2">
        <f>DG476+DH476</f>
        <v>8</v>
      </c>
      <c r="DJ476" s="2">
        <f>DF476/DE476*1000</f>
        <v>1.2062726176115801</v>
      </c>
      <c r="DK476" s="2">
        <f>DI476/DE476*1000</f>
        <v>1.2062726176115801</v>
      </c>
      <c r="DL476" s="2"/>
      <c r="DM476" s="132">
        <v>6684</v>
      </c>
      <c r="DN476" s="2">
        <v>6681</v>
      </c>
      <c r="DO476" s="3">
        <f>DM476-DN476</f>
        <v>3</v>
      </c>
      <c r="DP476" s="3">
        <f>DO476/DN476*1000</f>
        <v>0.44903457566232596</v>
      </c>
      <c r="DQ476" s="2"/>
      <c r="DR476" s="132">
        <v>6766</v>
      </c>
      <c r="DS476" s="2">
        <v>6785</v>
      </c>
      <c r="DT476" s="3">
        <f>DR476-DS476</f>
        <v>-19</v>
      </c>
      <c r="DU476" s="3">
        <f>DT476/DS476*1000</f>
        <v>-2.8002947678703021</v>
      </c>
      <c r="DV476" s="2"/>
      <c r="DW476" s="2"/>
      <c r="DX476" s="77">
        <f>BP476</f>
        <v>14</v>
      </c>
      <c r="DY476" s="83">
        <f>BY476</f>
        <v>11</v>
      </c>
      <c r="DZ476" s="83">
        <f>CH476</f>
        <v>12</v>
      </c>
      <c r="EA476" s="81">
        <f>CQ476</f>
        <v>-3</v>
      </c>
      <c r="EB476" s="81">
        <f>CZ476</f>
        <v>1</v>
      </c>
      <c r="EC476" s="81">
        <f>DI476</f>
        <v>8</v>
      </c>
      <c r="ED476" s="81">
        <f>DO476</f>
        <v>3</v>
      </c>
      <c r="EE476" s="81">
        <f>DT476</f>
        <v>-19</v>
      </c>
      <c r="EF476" s="2"/>
      <c r="EG476" s="77">
        <f>DX476/BL476*1000</f>
        <v>2.1093867711315353</v>
      </c>
      <c r="EH476" s="83">
        <f>DY476/BU476*1000</f>
        <v>1.6566265060240963</v>
      </c>
      <c r="EI476" s="83">
        <f>DZ476/CD476*1000</f>
        <v>1.8055973517905506</v>
      </c>
      <c r="EJ476" s="81">
        <f>EA476/CM476*1000</f>
        <v>-0.45004500450045004</v>
      </c>
      <c r="EK476" s="81">
        <f>EB476/CV476*1000</f>
        <v>0.14997000599880023</v>
      </c>
      <c r="EL476" s="81">
        <f>EC476/DN476*1000</f>
        <v>1.1974255350995362</v>
      </c>
      <c r="EM476" s="81">
        <f>ED476/DN476*1000</f>
        <v>0.44903457566232596</v>
      </c>
      <c r="EN476" s="81">
        <f>EE476/DS476*1000</f>
        <v>-2.8002947678703021</v>
      </c>
      <c r="EO476" s="2"/>
      <c r="EP476" s="83">
        <f>DY476-DX476</f>
        <v>-3</v>
      </c>
      <c r="EQ476" s="83">
        <f>DZ476-DY476</f>
        <v>1</v>
      </c>
      <c r="ER476" s="83">
        <f>EA476-DZ476</f>
        <v>-15</v>
      </c>
      <c r="ES476" s="83">
        <f>EB476-EA476</f>
        <v>4</v>
      </c>
      <c r="ET476" s="83">
        <f>EC476-EB476</f>
        <v>7</v>
      </c>
      <c r="EU476" s="83">
        <f>ED476-EC476</f>
        <v>-5</v>
      </c>
      <c r="EV476" s="83">
        <f>EE476-ED476</f>
        <v>-22</v>
      </c>
      <c r="EW476" s="2">
        <f>EU476+EV476</f>
        <v>-27</v>
      </c>
      <c r="EX476" s="2">
        <f>SUM(ES476:EV476)</f>
        <v>-16</v>
      </c>
      <c r="EY476" s="54"/>
      <c r="EZ476" s="77">
        <f>BR476</f>
        <v>2.1093867711315353</v>
      </c>
      <c r="FA476" s="83">
        <f>CA476</f>
        <v>1.6566265060240963</v>
      </c>
      <c r="FB476" s="83">
        <f>CJ476</f>
        <v>1.8055973517905506</v>
      </c>
      <c r="FC476" s="81">
        <f>CS476</f>
        <v>-0.45004500450045004</v>
      </c>
      <c r="FD476" s="83">
        <f>DB476</f>
        <v>0.14997000599880023</v>
      </c>
      <c r="FE476" s="83">
        <f>DP476</f>
        <v>0.44903457566232596</v>
      </c>
      <c r="FF476" s="83">
        <f>DP476</f>
        <v>0.44903457566232596</v>
      </c>
      <c r="FG476" s="83">
        <f>DU476</f>
        <v>-2.8002947678703021</v>
      </c>
      <c r="FH476" s="2">
        <f>EW476/DE476*1000</f>
        <v>-4.0711700844390828</v>
      </c>
      <c r="FI476" s="2">
        <f>EX476/CM476*1000</f>
        <v>-2.4002400240024002</v>
      </c>
      <c r="FJ476" s="2"/>
      <c r="FK476" s="3">
        <f>EE476</f>
        <v>-19</v>
      </c>
    </row>
    <row r="477" spans="1:167" ht="12" customHeight="1" x14ac:dyDescent="0.25">
      <c r="A477" s="2">
        <v>1</v>
      </c>
      <c r="B477" s="10" t="s">
        <v>150</v>
      </c>
      <c r="C477" s="197">
        <v>41063</v>
      </c>
      <c r="D477" s="10"/>
      <c r="E477" s="2" t="s">
        <v>24</v>
      </c>
      <c r="F477" s="33"/>
      <c r="G477" s="33"/>
      <c r="H477" s="33"/>
      <c r="I477" s="33"/>
      <c r="J477" s="33"/>
      <c r="K477" s="33"/>
      <c r="L477" s="33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61"/>
      <c r="X477" s="45"/>
      <c r="Y477" s="3">
        <v>5</v>
      </c>
      <c r="Z477" s="147">
        <v>7</v>
      </c>
      <c r="AA477" s="3">
        <f>SUM(Y477:Z477)</f>
        <v>12</v>
      </c>
      <c r="AB477" s="184"/>
      <c r="AC477" s="184" t="s">
        <v>694</v>
      </c>
      <c r="AD477" s="184"/>
      <c r="AE477" s="184"/>
      <c r="AF477" s="184"/>
      <c r="AG477" s="184"/>
      <c r="AH477" s="184"/>
      <c r="AI477" s="184"/>
      <c r="AJ477" s="184"/>
      <c r="AK477" s="184">
        <v>5</v>
      </c>
      <c r="AL477" s="184" t="s">
        <v>694</v>
      </c>
      <c r="AM477" s="184" t="s">
        <v>694</v>
      </c>
      <c r="AN477" s="184" t="s">
        <v>694</v>
      </c>
      <c r="AO477" s="184"/>
      <c r="AP477" s="184" t="s">
        <v>694</v>
      </c>
      <c r="AQ477" s="184"/>
      <c r="AR477" s="184"/>
      <c r="AS477" s="184" t="s">
        <v>694</v>
      </c>
      <c r="AT477" s="184" t="s">
        <v>694</v>
      </c>
      <c r="AU477" s="3">
        <f>SUM(AB477:AT477)</f>
        <v>5</v>
      </c>
      <c r="AV477" s="184">
        <f>SUM(AB477:AJ477)</f>
        <v>0</v>
      </c>
      <c r="AW477" s="184">
        <f>SUM(AK477:AL477)</f>
        <v>5</v>
      </c>
      <c r="AX477" s="184">
        <f>SUM(AM477:AT477)</f>
        <v>0</v>
      </c>
      <c r="AY477" s="3">
        <f>SUM(AV477:AX477)</f>
        <v>5</v>
      </c>
      <c r="AZ477" s="3"/>
      <c r="BA477" s="2">
        <f>AV477</f>
        <v>0</v>
      </c>
      <c r="BB477" s="2">
        <f>AW477</f>
        <v>5</v>
      </c>
      <c r="BC477" s="2">
        <f>AX477</f>
        <v>0</v>
      </c>
      <c r="BD477" s="3">
        <f>AY477</f>
        <v>5</v>
      </c>
      <c r="BE477" s="3">
        <f>EK477</f>
        <v>1.1827321111768185</v>
      </c>
      <c r="BF477" s="2">
        <f>BA477/CV477*1000</f>
        <v>0</v>
      </c>
      <c r="BG477" s="2">
        <f>BB477/CV477*1000</f>
        <v>0.49280504632367428</v>
      </c>
      <c r="BH477" s="2">
        <f>BC477/CV477*1000</f>
        <v>0</v>
      </c>
      <c r="BI477" s="3">
        <f>BD477/CV477*1000</f>
        <v>0.49280504632367428</v>
      </c>
      <c r="BJ477" s="3"/>
      <c r="BK477" s="21">
        <v>10003</v>
      </c>
      <c r="BL477" s="3">
        <v>9986</v>
      </c>
      <c r="BM477" s="2">
        <v>17</v>
      </c>
      <c r="BN477" s="2">
        <v>17</v>
      </c>
      <c r="BO477" s="45"/>
      <c r="BP477" s="2">
        <f>BN477+BO477</f>
        <v>17</v>
      </c>
      <c r="BQ477" s="2">
        <f>BM477/BL477*1000</f>
        <v>1.7023833366713399</v>
      </c>
      <c r="BR477" s="2">
        <f>BP477/BL477*1000</f>
        <v>1.7023833366713399</v>
      </c>
      <c r="BS477" s="2"/>
      <c r="BT477" s="7">
        <v>10039</v>
      </c>
      <c r="BU477" s="3">
        <v>10025</v>
      </c>
      <c r="BV477" s="2">
        <f>BT477-BU477</f>
        <v>14</v>
      </c>
      <c r="BW477" s="2">
        <v>14</v>
      </c>
      <c r="BX477" s="61"/>
      <c r="BY477" s="2">
        <f>BW477+BX477</f>
        <v>14</v>
      </c>
      <c r="BZ477" s="2">
        <f>BV477/BU477*1000</f>
        <v>1.396508728179551</v>
      </c>
      <c r="CA477" s="2">
        <f>BY477/BU477*1000</f>
        <v>1.396508728179551</v>
      </c>
      <c r="CB477" s="2"/>
      <c r="CC477" s="105">
        <v>10099</v>
      </c>
      <c r="CD477" s="3">
        <v>10086</v>
      </c>
      <c r="CE477" s="2">
        <f>CC477-CD477</f>
        <v>13</v>
      </c>
      <c r="CF477" s="2">
        <v>13</v>
      </c>
      <c r="CG477" s="61"/>
      <c r="CH477" s="2">
        <f>CF477+CG477</f>
        <v>13</v>
      </c>
      <c r="CI477" s="2">
        <f>CE477/CD477*1000</f>
        <v>1.288915328177672</v>
      </c>
      <c r="CJ477" s="2">
        <f>CH477/CD477*1000</f>
        <v>1.288915328177672</v>
      </c>
      <c r="CK477" s="2"/>
      <c r="CL477" s="105">
        <v>10171</v>
      </c>
      <c r="CM477" s="3">
        <v>10166</v>
      </c>
      <c r="CN477" s="2">
        <f>CL477-CM477</f>
        <v>5</v>
      </c>
      <c r="CO477" s="2">
        <f>CN477</f>
        <v>5</v>
      </c>
      <c r="CP477" s="61"/>
      <c r="CQ477" s="2">
        <f>CO477+CP477</f>
        <v>5</v>
      </c>
      <c r="CR477" s="2">
        <f>CN477/CM477*1000</f>
        <v>0.49183553019870158</v>
      </c>
      <c r="CS477" s="2">
        <f>CQ477/CM477*1000</f>
        <v>0.49183553019870158</v>
      </c>
      <c r="CT477" s="2"/>
      <c r="CU477" s="132">
        <v>10158</v>
      </c>
      <c r="CV477" s="3">
        <v>10146</v>
      </c>
      <c r="CW477" s="2">
        <f>CU477-CV477</f>
        <v>12</v>
      </c>
      <c r="CX477" s="2">
        <f>CW477</f>
        <v>12</v>
      </c>
      <c r="CY477" s="61"/>
      <c r="CZ477" s="2">
        <f>CX477+CY477</f>
        <v>12</v>
      </c>
      <c r="DA477" s="2">
        <f>CW477/CV477*1000</f>
        <v>1.1827321111768185</v>
      </c>
      <c r="DB477" s="2">
        <f>CZ477/CV477*1000</f>
        <v>1.1827321111768185</v>
      </c>
      <c r="DC477" s="2"/>
      <c r="DD477" s="132">
        <v>10217</v>
      </c>
      <c r="DE477" s="3">
        <v>10207</v>
      </c>
      <c r="DF477" s="2">
        <f>DD477-DE477</f>
        <v>10</v>
      </c>
      <c r="DG477" s="2">
        <f>DF477</f>
        <v>10</v>
      </c>
      <c r="DH477" s="61"/>
      <c r="DI477" s="2">
        <f>DG477+DH477</f>
        <v>10</v>
      </c>
      <c r="DJ477" s="2">
        <f>DF477/DE477*1000</f>
        <v>0.97971980013716076</v>
      </c>
      <c r="DK477" s="2">
        <f>DI477/DE477*1000</f>
        <v>0.97971980013716076</v>
      </c>
      <c r="DL477" s="2"/>
      <c r="DM477" s="132">
        <v>10255</v>
      </c>
      <c r="DN477" s="2">
        <v>10244</v>
      </c>
      <c r="DO477" s="3">
        <f>DM477-DN477</f>
        <v>11</v>
      </c>
      <c r="DP477" s="3">
        <f>DO477/DN477*1000</f>
        <v>1.0737992971495509</v>
      </c>
      <c r="DQ477" s="2"/>
      <c r="DR477" s="132">
        <v>10329</v>
      </c>
      <c r="DS477" s="2">
        <v>10330</v>
      </c>
      <c r="DT477" s="3">
        <f>DR477-DS477</f>
        <v>-1</v>
      </c>
      <c r="DU477" s="3">
        <f>DT477/DS477*1000</f>
        <v>-9.6805421103581812E-2</v>
      </c>
      <c r="DV477" s="2"/>
      <c r="DW477" s="2"/>
      <c r="DX477" s="77">
        <f>BP477</f>
        <v>17</v>
      </c>
      <c r="DY477" s="83">
        <f>BY477</f>
        <v>14</v>
      </c>
      <c r="DZ477" s="83">
        <f>CH477</f>
        <v>13</v>
      </c>
      <c r="EA477" s="81">
        <f>CQ477</f>
        <v>5</v>
      </c>
      <c r="EB477" s="81">
        <f>CZ477</f>
        <v>12</v>
      </c>
      <c r="EC477" s="81">
        <f>DI477</f>
        <v>10</v>
      </c>
      <c r="ED477" s="81">
        <f>DO477</f>
        <v>11</v>
      </c>
      <c r="EE477" s="81">
        <f>DT477</f>
        <v>-1</v>
      </c>
      <c r="EF477" s="2"/>
      <c r="EG477" s="77">
        <f>DX477/BL477*1000</f>
        <v>1.7023833366713399</v>
      </c>
      <c r="EH477" s="83">
        <f>DY477/BU477*1000</f>
        <v>1.396508728179551</v>
      </c>
      <c r="EI477" s="83">
        <f>DZ477/CD477*1000</f>
        <v>1.288915328177672</v>
      </c>
      <c r="EJ477" s="81">
        <f>EA477/CM477*1000</f>
        <v>0.49183553019870158</v>
      </c>
      <c r="EK477" s="81">
        <f>EB477/CV477*1000</f>
        <v>1.1827321111768185</v>
      </c>
      <c r="EL477" s="81">
        <f>EC477/DN477*1000</f>
        <v>0.97618117922686443</v>
      </c>
      <c r="EM477" s="81">
        <f>ED477/DN477*1000</f>
        <v>1.0737992971495509</v>
      </c>
      <c r="EN477" s="81">
        <f>EE477/DS477*1000</f>
        <v>-9.6805421103581812E-2</v>
      </c>
      <c r="EO477" s="2"/>
      <c r="EP477" s="83">
        <f>DY477-DX477</f>
        <v>-3</v>
      </c>
      <c r="EQ477" s="83">
        <f>DZ477-DY477</f>
        <v>-1</v>
      </c>
      <c r="ER477" s="83">
        <f>EA477-DZ477</f>
        <v>-8</v>
      </c>
      <c r="ES477" s="83">
        <f>EB477-EA477</f>
        <v>7</v>
      </c>
      <c r="ET477" s="83">
        <f>EC477-EB477</f>
        <v>-2</v>
      </c>
      <c r="EU477" s="83">
        <f>ED477-EC477</f>
        <v>1</v>
      </c>
      <c r="EV477" s="83">
        <f>EE477-ED477</f>
        <v>-12</v>
      </c>
      <c r="EW477" s="2">
        <f>EU477+EV477</f>
        <v>-11</v>
      </c>
      <c r="EX477" s="2">
        <f>SUM(ES477:EV477)</f>
        <v>-6</v>
      </c>
      <c r="EY477" s="54"/>
      <c r="EZ477" s="77">
        <f>BR477</f>
        <v>1.7023833366713399</v>
      </c>
      <c r="FA477" s="83">
        <f>CA477</f>
        <v>1.396508728179551</v>
      </c>
      <c r="FB477" s="83">
        <f>CJ477</f>
        <v>1.288915328177672</v>
      </c>
      <c r="FC477" s="81">
        <f>CS477</f>
        <v>0.49183553019870158</v>
      </c>
      <c r="FD477" s="83">
        <f>DB477</f>
        <v>1.1827321111768185</v>
      </c>
      <c r="FE477" s="83">
        <f>DP477</f>
        <v>1.0737992971495509</v>
      </c>
      <c r="FF477" s="83">
        <f>DP477</f>
        <v>1.0737992971495509</v>
      </c>
      <c r="FG477" s="83">
        <f>DU477</f>
        <v>-9.6805421103581812E-2</v>
      </c>
      <c r="FH477" s="2">
        <f>EW477/DE477*1000</f>
        <v>-1.0776917801508767</v>
      </c>
      <c r="FI477" s="2">
        <f>EX477/CM477*1000</f>
        <v>-0.59020263623844182</v>
      </c>
      <c r="FJ477" s="2"/>
      <c r="FK477" s="3">
        <f>EE477</f>
        <v>-1</v>
      </c>
    </row>
    <row r="478" spans="1:167" ht="12" customHeight="1" x14ac:dyDescent="0.25">
      <c r="A478" s="2">
        <v>1</v>
      </c>
      <c r="B478" s="10" t="s">
        <v>150</v>
      </c>
      <c r="C478" s="197">
        <v>44064</v>
      </c>
      <c r="D478" s="10"/>
      <c r="E478" s="2" t="s">
        <v>25</v>
      </c>
      <c r="F478" s="33"/>
      <c r="G478" s="33"/>
      <c r="H478" s="33"/>
      <c r="I478" s="33"/>
      <c r="J478" s="33"/>
      <c r="K478" s="33"/>
      <c r="L478" s="33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61"/>
      <c r="X478" s="45"/>
      <c r="Y478" s="3">
        <v>15</v>
      </c>
      <c r="Z478" s="147">
        <v>6</v>
      </c>
      <c r="AA478" s="3">
        <f>SUM(Y478:Z478)</f>
        <v>21</v>
      </c>
      <c r="AB478" s="184"/>
      <c r="AC478" s="184" t="s">
        <v>694</v>
      </c>
      <c r="AD478" s="184"/>
      <c r="AE478" s="184"/>
      <c r="AF478" s="184"/>
      <c r="AG478" s="184"/>
      <c r="AH478" s="184"/>
      <c r="AI478" s="184"/>
      <c r="AJ478" s="184"/>
      <c r="AK478" s="184">
        <v>13</v>
      </c>
      <c r="AL478" s="184" t="s">
        <v>694</v>
      </c>
      <c r="AM478" s="184" t="s">
        <v>694</v>
      </c>
      <c r="AN478" s="184" t="s">
        <v>694</v>
      </c>
      <c r="AO478" s="184"/>
      <c r="AP478" s="184" t="s">
        <v>694</v>
      </c>
      <c r="AQ478" s="184"/>
      <c r="AR478" s="184"/>
      <c r="AS478" s="184" t="s">
        <v>694</v>
      </c>
      <c r="AT478" s="184" t="s">
        <v>694</v>
      </c>
      <c r="AU478" s="3">
        <f>SUM(AB478:AT478)</f>
        <v>13</v>
      </c>
      <c r="AV478" s="184">
        <f>SUM(AB478:AJ478)</f>
        <v>0</v>
      </c>
      <c r="AW478" s="184">
        <f>SUM(AK478:AL478)</f>
        <v>13</v>
      </c>
      <c r="AX478" s="184">
        <f>SUM(AM478:AT478)</f>
        <v>0</v>
      </c>
      <c r="AY478" s="3">
        <f>SUM(AV478:AX478)</f>
        <v>13</v>
      </c>
      <c r="AZ478" s="3"/>
      <c r="BA478" s="2">
        <f>AV478</f>
        <v>0</v>
      </c>
      <c r="BB478" s="2">
        <f>AW478</f>
        <v>13</v>
      </c>
      <c r="BC478" s="2">
        <f>AX478</f>
        <v>0</v>
      </c>
      <c r="BD478" s="3">
        <f>AY478</f>
        <v>13</v>
      </c>
      <c r="BE478" s="3">
        <f>EK478</f>
        <v>1.7613903240958197</v>
      </c>
      <c r="BF478" s="2">
        <f>BA478/CV478*1000</f>
        <v>0</v>
      </c>
      <c r="BG478" s="2">
        <f>BB478/CV478*1000</f>
        <v>1.5265382808830437</v>
      </c>
      <c r="BH478" s="2">
        <f>BC478/CV478*1000</f>
        <v>0</v>
      </c>
      <c r="BI478" s="3">
        <f>BD478/CV478*1000</f>
        <v>1.5265382808830437</v>
      </c>
      <c r="BJ478" s="3"/>
      <c r="BK478" s="21">
        <v>8390</v>
      </c>
      <c r="BL478" s="3">
        <v>8372</v>
      </c>
      <c r="BM478" s="2">
        <v>18</v>
      </c>
      <c r="BN478" s="2">
        <v>18</v>
      </c>
      <c r="BO478" s="45"/>
      <c r="BP478" s="2">
        <f>BN478+BO478</f>
        <v>18</v>
      </c>
      <c r="BQ478" s="2">
        <f>BM478/BL478*1000</f>
        <v>2.150023889154324</v>
      </c>
      <c r="BR478" s="2">
        <f>BP478/BL478*1000</f>
        <v>2.150023889154324</v>
      </c>
      <c r="BS478" s="2"/>
      <c r="BT478" s="7">
        <v>8432</v>
      </c>
      <c r="BU478" s="3">
        <v>8429</v>
      </c>
      <c r="BV478" s="2">
        <f>BT478-BU478</f>
        <v>3</v>
      </c>
      <c r="BW478" s="2">
        <v>3</v>
      </c>
      <c r="BX478" s="61"/>
      <c r="BY478" s="2">
        <f>BW478+BX478</f>
        <v>3</v>
      </c>
      <c r="BZ478" s="2">
        <f>BV478/BU478*1000</f>
        <v>0.35591410606240365</v>
      </c>
      <c r="CA478" s="2">
        <f>BY478/BU478*1000</f>
        <v>0.35591410606240365</v>
      </c>
      <c r="CB478" s="2"/>
      <c r="CC478" s="105">
        <v>8463</v>
      </c>
      <c r="CD478" s="3">
        <v>8443</v>
      </c>
      <c r="CE478" s="2">
        <f>CC478-CD478</f>
        <v>20</v>
      </c>
      <c r="CF478" s="2">
        <v>20</v>
      </c>
      <c r="CG478" s="61"/>
      <c r="CH478" s="2">
        <f>CF478+CG478</f>
        <v>20</v>
      </c>
      <c r="CI478" s="2">
        <f>CE478/CD478*1000</f>
        <v>2.3688262465948124</v>
      </c>
      <c r="CJ478" s="2">
        <f>CH478/CD478*1000</f>
        <v>2.3688262465948124</v>
      </c>
      <c r="CK478" s="2"/>
      <c r="CL478" s="105">
        <v>8504</v>
      </c>
      <c r="CM478" s="3">
        <v>8496</v>
      </c>
      <c r="CN478" s="2">
        <f>CL478-CM478</f>
        <v>8</v>
      </c>
      <c r="CO478" s="2">
        <f>CN478</f>
        <v>8</v>
      </c>
      <c r="CP478" s="61"/>
      <c r="CQ478" s="2">
        <f>CO478+CP478</f>
        <v>8</v>
      </c>
      <c r="CR478" s="2">
        <f>CN478/CM478*1000</f>
        <v>0.94161958568738224</v>
      </c>
      <c r="CS478" s="2">
        <f>CQ478/CM478*1000</f>
        <v>0.94161958568738224</v>
      </c>
      <c r="CT478" s="2"/>
      <c r="CU478" s="132">
        <v>8531</v>
      </c>
      <c r="CV478" s="3">
        <v>8516</v>
      </c>
      <c r="CW478" s="2">
        <f>CU478-CV478</f>
        <v>15</v>
      </c>
      <c r="CX478" s="2">
        <f>CW478</f>
        <v>15</v>
      </c>
      <c r="CY478" s="61"/>
      <c r="CZ478" s="2">
        <f>CX478+CY478</f>
        <v>15</v>
      </c>
      <c r="DA478" s="2">
        <f>CW478/CV478*1000</f>
        <v>1.7613903240958197</v>
      </c>
      <c r="DB478" s="2">
        <f>CZ478/CV478*1000</f>
        <v>1.7613903240958197</v>
      </c>
      <c r="DC478" s="2"/>
      <c r="DD478" s="132">
        <v>8508</v>
      </c>
      <c r="DE478" s="3">
        <v>8498</v>
      </c>
      <c r="DF478" s="2">
        <f>DD478-DE478</f>
        <v>10</v>
      </c>
      <c r="DG478" s="2">
        <f>DF478</f>
        <v>10</v>
      </c>
      <c r="DH478" s="61"/>
      <c r="DI478" s="2">
        <f>DG478+DH478</f>
        <v>10</v>
      </c>
      <c r="DJ478" s="2">
        <f>DF478/DE478*1000</f>
        <v>1.1767474699929394</v>
      </c>
      <c r="DK478" s="2">
        <f>DI478/DE478*1000</f>
        <v>1.1767474699929394</v>
      </c>
      <c r="DL478" s="2"/>
      <c r="DM478" s="132">
        <v>8474</v>
      </c>
      <c r="DN478" s="2">
        <v>8470</v>
      </c>
      <c r="DO478" s="3">
        <f>DM478-DN478</f>
        <v>4</v>
      </c>
      <c r="DP478" s="3">
        <f>DO478/DN478*1000</f>
        <v>0.47225501770956319</v>
      </c>
      <c r="DQ478" s="2"/>
      <c r="DR478" s="132">
        <v>8381</v>
      </c>
      <c r="DS478" s="2">
        <v>8398</v>
      </c>
      <c r="DT478" s="3">
        <f>DR478-DS478</f>
        <v>-17</v>
      </c>
      <c r="DU478" s="3">
        <f>DT478/DS478*1000</f>
        <v>-2.0242914979757085</v>
      </c>
      <c r="DV478" s="2"/>
      <c r="DW478" s="2"/>
      <c r="DX478" s="77">
        <f>BP478</f>
        <v>18</v>
      </c>
      <c r="DY478" s="83">
        <f>BY478</f>
        <v>3</v>
      </c>
      <c r="DZ478" s="83">
        <f>CH478</f>
        <v>20</v>
      </c>
      <c r="EA478" s="81">
        <f>CQ478</f>
        <v>8</v>
      </c>
      <c r="EB478" s="81">
        <f>CZ478</f>
        <v>15</v>
      </c>
      <c r="EC478" s="81">
        <f>DI478</f>
        <v>10</v>
      </c>
      <c r="ED478" s="81">
        <f>DO478</f>
        <v>4</v>
      </c>
      <c r="EE478" s="81">
        <f>DT478</f>
        <v>-17</v>
      </c>
      <c r="EF478" s="2"/>
      <c r="EG478" s="77">
        <f>DX478/BL478*1000</f>
        <v>2.150023889154324</v>
      </c>
      <c r="EH478" s="83">
        <f>DY478/BU478*1000</f>
        <v>0.35591410606240365</v>
      </c>
      <c r="EI478" s="83">
        <f>DZ478/CD478*1000</f>
        <v>2.3688262465948124</v>
      </c>
      <c r="EJ478" s="81">
        <f>EA478/CM478*1000</f>
        <v>0.94161958568738224</v>
      </c>
      <c r="EK478" s="81">
        <f>EB478/CV478*1000</f>
        <v>1.7613903240958197</v>
      </c>
      <c r="EL478" s="81">
        <f>EC478/DN478*1000</f>
        <v>1.1806375442739079</v>
      </c>
      <c r="EM478" s="81">
        <f>ED478/DN478*1000</f>
        <v>0.47225501770956319</v>
      </c>
      <c r="EN478" s="81">
        <f>EE478/DS478*1000</f>
        <v>-2.0242914979757085</v>
      </c>
      <c r="EO478" s="2"/>
      <c r="EP478" s="83">
        <f>DY478-DX478</f>
        <v>-15</v>
      </c>
      <c r="EQ478" s="83">
        <f>DZ478-DY478</f>
        <v>17</v>
      </c>
      <c r="ER478" s="83">
        <f>EA478-DZ478</f>
        <v>-12</v>
      </c>
      <c r="ES478" s="83">
        <f>EB478-EA478</f>
        <v>7</v>
      </c>
      <c r="ET478" s="83">
        <f>EC478-EB478</f>
        <v>-5</v>
      </c>
      <c r="EU478" s="83">
        <f>ED478-EC478</f>
        <v>-6</v>
      </c>
      <c r="EV478" s="83">
        <f>EE478-ED478</f>
        <v>-21</v>
      </c>
      <c r="EW478" s="2">
        <f>EU478+EV478</f>
        <v>-27</v>
      </c>
      <c r="EX478" s="2">
        <f>SUM(ES478:EV478)</f>
        <v>-25</v>
      </c>
      <c r="EY478" s="54"/>
      <c r="EZ478" s="77">
        <f>BR478</f>
        <v>2.150023889154324</v>
      </c>
      <c r="FA478" s="83">
        <f>CA478</f>
        <v>0.35591410606240365</v>
      </c>
      <c r="FB478" s="83">
        <f>CJ478</f>
        <v>2.3688262465948124</v>
      </c>
      <c r="FC478" s="81">
        <f>CS478</f>
        <v>0.94161958568738224</v>
      </c>
      <c r="FD478" s="83">
        <f>DB478</f>
        <v>1.7613903240958197</v>
      </c>
      <c r="FE478" s="83">
        <f>DP478</f>
        <v>0.47225501770956319</v>
      </c>
      <c r="FF478" s="83">
        <f>DP478</f>
        <v>0.47225501770956319</v>
      </c>
      <c r="FG478" s="83">
        <f>DU478</f>
        <v>-2.0242914979757085</v>
      </c>
      <c r="FH478" s="2">
        <f>EW478/DE478*1000</f>
        <v>-3.1772181689809367</v>
      </c>
      <c r="FI478" s="2">
        <f>EX478/CM478*1000</f>
        <v>-2.9425612052730696</v>
      </c>
      <c r="FJ478" s="2"/>
      <c r="FK478" s="3">
        <f>EE478</f>
        <v>-17</v>
      </c>
    </row>
    <row r="479" spans="1:167" ht="12" customHeight="1" x14ac:dyDescent="0.25">
      <c r="A479" s="2">
        <v>1</v>
      </c>
      <c r="B479" s="10" t="s">
        <v>150</v>
      </c>
      <c r="C479" s="197">
        <v>46021</v>
      </c>
      <c r="D479" s="10"/>
      <c r="E479" s="192" t="s">
        <v>26</v>
      </c>
      <c r="F479" s="33"/>
      <c r="G479" s="33" t="s">
        <v>176</v>
      </c>
      <c r="H479" s="33" t="s">
        <v>176</v>
      </c>
      <c r="I479" s="33"/>
      <c r="J479" s="33">
        <f>465+250</f>
        <v>715</v>
      </c>
      <c r="K479" s="33">
        <f>SUM(I479+J479)</f>
        <v>715</v>
      </c>
      <c r="L479" s="33"/>
      <c r="M479" s="45"/>
      <c r="N479" s="45">
        <f>154+350</f>
        <v>504</v>
      </c>
      <c r="O479" s="45"/>
      <c r="P479" s="45"/>
      <c r="Q479" s="45"/>
      <c r="R479" s="45"/>
      <c r="S479" s="45"/>
      <c r="T479" s="45"/>
      <c r="U479" s="45"/>
      <c r="V479" s="45"/>
      <c r="W479" s="61"/>
      <c r="X479" s="45">
        <f>SUM(M479:W479)</f>
        <v>504</v>
      </c>
      <c r="Y479" s="3">
        <v>715</v>
      </c>
      <c r="Z479" s="147">
        <v>20</v>
      </c>
      <c r="AA479" s="3">
        <f>SUM(Y479:Z479)</f>
        <v>735</v>
      </c>
      <c r="AB479" s="184"/>
      <c r="AC479" s="184">
        <v>773</v>
      </c>
      <c r="AD479" s="184"/>
      <c r="AE479" s="184"/>
      <c r="AF479" s="184"/>
      <c r="AG479" s="184"/>
      <c r="AH479" s="184"/>
      <c r="AI479" s="184"/>
      <c r="AJ479" s="184"/>
      <c r="AK479" s="184" t="s">
        <v>694</v>
      </c>
      <c r="AL479" s="184" t="s">
        <v>694</v>
      </c>
      <c r="AM479" s="184" t="s">
        <v>694</v>
      </c>
      <c r="AN479" s="184" t="s">
        <v>694</v>
      </c>
      <c r="AO479" s="184"/>
      <c r="AP479" s="184" t="s">
        <v>694</v>
      </c>
      <c r="AQ479" s="184"/>
      <c r="AR479" s="184"/>
      <c r="AS479" s="184">
        <v>42</v>
      </c>
      <c r="AT479" s="184" t="s">
        <v>694</v>
      </c>
      <c r="AU479" s="3">
        <f>SUM(AB479:AT479)</f>
        <v>815</v>
      </c>
      <c r="AV479" s="184">
        <f>SUM(AB479:AJ479)</f>
        <v>773</v>
      </c>
      <c r="AW479" s="184">
        <f>SUM(AK479:AL479)</f>
        <v>0</v>
      </c>
      <c r="AX479" s="184">
        <f>SUM(AM479:AT479)</f>
        <v>42</v>
      </c>
      <c r="AY479" s="3">
        <f>SUM(AV479:AX479)</f>
        <v>815</v>
      </c>
      <c r="AZ479" s="3"/>
      <c r="BA479" s="2">
        <f>AV479</f>
        <v>773</v>
      </c>
      <c r="BB479" s="2">
        <f>AW479</f>
        <v>0</v>
      </c>
      <c r="BC479" s="2">
        <f>AX479</f>
        <v>42</v>
      </c>
      <c r="BD479" s="3">
        <f>AY479</f>
        <v>815</v>
      </c>
      <c r="BE479" s="3">
        <f>EK479</f>
        <v>10.499980038060764</v>
      </c>
      <c r="BF479" s="3">
        <f>BA479/CV479*1000</f>
        <v>10.287052686211624</v>
      </c>
      <c r="BG479" s="2">
        <f>BB479/CV479*1000</f>
        <v>0</v>
      </c>
      <c r="BH479" s="2">
        <f>BC479/CV479*1000</f>
        <v>0.55893429860399502</v>
      </c>
      <c r="BI479" s="3">
        <f>BD479/CV479*1000</f>
        <v>10.845986984815617</v>
      </c>
      <c r="BJ479" s="3"/>
      <c r="BK479" s="21">
        <v>73317</v>
      </c>
      <c r="BL479" s="3">
        <v>72924</v>
      </c>
      <c r="BM479" s="2">
        <v>393</v>
      </c>
      <c r="BN479" s="2">
        <v>393</v>
      </c>
      <c r="BO479" s="45"/>
      <c r="BP479" s="2">
        <f>BN479+BO479</f>
        <v>393</v>
      </c>
      <c r="BQ479" s="2">
        <f>BM479/BL479*1000</f>
        <v>5.3891722889583678</v>
      </c>
      <c r="BR479" s="2">
        <f>BP479/BL479*1000</f>
        <v>5.3891722889583678</v>
      </c>
      <c r="BS479" s="2"/>
      <c r="BT479" s="7">
        <v>73812</v>
      </c>
      <c r="BU479" s="3">
        <v>73279</v>
      </c>
      <c r="BV479" s="2">
        <f>BT479-BU479</f>
        <v>533</v>
      </c>
      <c r="BW479" s="2">
        <v>533</v>
      </c>
      <c r="BX479" s="61"/>
      <c r="BY479" s="2">
        <f>BW479+BX479</f>
        <v>533</v>
      </c>
      <c r="BZ479" s="2">
        <f>BV479/BU479*1000</f>
        <v>7.2735708729649691</v>
      </c>
      <c r="CA479" s="2">
        <f>BY479/BU479*1000</f>
        <v>7.2735708729649691</v>
      </c>
      <c r="CB479" s="2"/>
      <c r="CC479" s="105">
        <v>74131</v>
      </c>
      <c r="CD479" s="3">
        <v>73717</v>
      </c>
      <c r="CE479" s="2">
        <f>CC479-CD479</f>
        <v>414</v>
      </c>
      <c r="CF479" s="2">
        <v>414</v>
      </c>
      <c r="CG479" s="61"/>
      <c r="CH479" s="2">
        <f>CF479+CG479</f>
        <v>414</v>
      </c>
      <c r="CI479" s="2">
        <f>CE479/CD479*1000</f>
        <v>5.6160722764084268</v>
      </c>
      <c r="CJ479" s="2">
        <f>CH479/CD479*1000</f>
        <v>5.6160722764084268</v>
      </c>
      <c r="CK479" s="2"/>
      <c r="CL479" s="105">
        <v>74721</v>
      </c>
      <c r="CM479" s="3">
        <v>74245</v>
      </c>
      <c r="CN479" s="2">
        <f>CL479-CM479</f>
        <v>476</v>
      </c>
      <c r="CO479" s="2">
        <f>CN479</f>
        <v>476</v>
      </c>
      <c r="CP479" s="61"/>
      <c r="CQ479" s="2">
        <f>CO479+CP479</f>
        <v>476</v>
      </c>
      <c r="CR479" s="2">
        <f>CN479/CM479*1000</f>
        <v>6.4112061418277326</v>
      </c>
      <c r="CS479" s="2">
        <f>CQ479/CM479*1000</f>
        <v>6.4112061418277326</v>
      </c>
      <c r="CT479" s="2"/>
      <c r="CU479" s="132">
        <v>75932</v>
      </c>
      <c r="CV479" s="3">
        <v>75143</v>
      </c>
      <c r="CW479" s="2">
        <f>CU479-CV479</f>
        <v>789</v>
      </c>
      <c r="CX479" s="2">
        <f>CW479</f>
        <v>789</v>
      </c>
      <c r="CY479" s="61"/>
      <c r="CZ479" s="2">
        <f>CX479+CY479</f>
        <v>789</v>
      </c>
      <c r="DA479" s="2">
        <f>CW479/CV479*1000</f>
        <v>10.499980038060764</v>
      </c>
      <c r="DB479" s="2">
        <f>CZ479/CV479*1000</f>
        <v>10.499980038060764</v>
      </c>
      <c r="DC479" s="2"/>
      <c r="DD479" s="132">
        <v>76887</v>
      </c>
      <c r="DE479" s="3">
        <v>75984</v>
      </c>
      <c r="DF479" s="2">
        <f>DD479-DE479</f>
        <v>903</v>
      </c>
      <c r="DG479" s="2">
        <f>DF479</f>
        <v>903</v>
      </c>
      <c r="DH479" s="61"/>
      <c r="DI479" s="2">
        <f>DG479+DH479</f>
        <v>903</v>
      </c>
      <c r="DJ479" s="2">
        <f>DF479/DE479*1000</f>
        <v>11.884080859128238</v>
      </c>
      <c r="DK479" s="2">
        <f>DI479/DE479*1000</f>
        <v>11.884080859128238</v>
      </c>
      <c r="DL479" s="2"/>
      <c r="DM479" s="132">
        <v>77358</v>
      </c>
      <c r="DN479" s="2">
        <v>76670</v>
      </c>
      <c r="DO479" s="3">
        <f>DM479-DN479</f>
        <v>688</v>
      </c>
      <c r="DP479" s="3">
        <f>DO479/DN479*1000</f>
        <v>8.973522890309118</v>
      </c>
      <c r="DQ479" s="2"/>
      <c r="DR479" s="132">
        <v>78345</v>
      </c>
      <c r="DS479" s="2">
        <v>77644</v>
      </c>
      <c r="DT479" s="3">
        <f>DR479-DS479</f>
        <v>701</v>
      </c>
      <c r="DU479" s="3">
        <f>DT479/DS479*1000</f>
        <v>9.0283859667199025</v>
      </c>
      <c r="DV479" s="2"/>
      <c r="DW479" s="2"/>
      <c r="DX479" s="77">
        <f>BP479</f>
        <v>393</v>
      </c>
      <c r="DY479" s="83">
        <f>BY479</f>
        <v>533</v>
      </c>
      <c r="DZ479" s="83">
        <f>CH479</f>
        <v>414</v>
      </c>
      <c r="EA479" s="81">
        <f>CQ479</f>
        <v>476</v>
      </c>
      <c r="EB479" s="81">
        <f>CZ479</f>
        <v>789</v>
      </c>
      <c r="EC479" s="81">
        <f>DI479</f>
        <v>903</v>
      </c>
      <c r="ED479" s="81">
        <f>DO479</f>
        <v>688</v>
      </c>
      <c r="EE479" s="81">
        <f>DT479</f>
        <v>701</v>
      </c>
      <c r="EF479" s="2"/>
      <c r="EG479" s="77">
        <f>DX479/BL479*1000</f>
        <v>5.3891722889583678</v>
      </c>
      <c r="EH479" s="83">
        <f>DY479/BU479*1000</f>
        <v>7.2735708729649691</v>
      </c>
      <c r="EI479" s="83">
        <f>DZ479/CD479*1000</f>
        <v>5.6160722764084268</v>
      </c>
      <c r="EJ479" s="81">
        <f>EA479/CM479*1000</f>
        <v>6.4112061418277326</v>
      </c>
      <c r="EK479" s="81">
        <f>EB479/CV479*1000</f>
        <v>10.499980038060764</v>
      </c>
      <c r="EL479" s="81">
        <f>EC479/DN479*1000</f>
        <v>11.777748793530716</v>
      </c>
      <c r="EM479" s="81">
        <f>ED479/DN479*1000</f>
        <v>8.973522890309118</v>
      </c>
      <c r="EN479" s="81">
        <f>EE479/DS479*1000</f>
        <v>9.0283859667199025</v>
      </c>
      <c r="EO479" s="2"/>
      <c r="EP479" s="83">
        <f>DY479-DX479</f>
        <v>140</v>
      </c>
      <c r="EQ479" s="83">
        <f>DZ479-DY479</f>
        <v>-119</v>
      </c>
      <c r="ER479" s="83">
        <f>EA479-DZ479</f>
        <v>62</v>
      </c>
      <c r="ES479" s="83">
        <f>EB479-EA479</f>
        <v>313</v>
      </c>
      <c r="ET479" s="83">
        <f>EC479-EB479</f>
        <v>114</v>
      </c>
      <c r="EU479" s="83">
        <f>ED479-EC479</f>
        <v>-215</v>
      </c>
      <c r="EV479" s="83">
        <f>EE479-ED479</f>
        <v>13</v>
      </c>
      <c r="EW479" s="2">
        <f>EU479+EV479</f>
        <v>-202</v>
      </c>
      <c r="EX479" s="2">
        <f>SUM(ES479:EV479)</f>
        <v>225</v>
      </c>
      <c r="EY479" s="54"/>
      <c r="EZ479" s="77">
        <f>BR479</f>
        <v>5.3891722889583678</v>
      </c>
      <c r="FA479" s="83">
        <f>CA479</f>
        <v>7.2735708729649691</v>
      </c>
      <c r="FB479" s="83">
        <f>CJ479</f>
        <v>5.6160722764084268</v>
      </c>
      <c r="FC479" s="81">
        <f>CS479</f>
        <v>6.4112061418277326</v>
      </c>
      <c r="FD479" s="83">
        <f>DB479</f>
        <v>10.499980038060764</v>
      </c>
      <c r="FE479" s="83">
        <f>DP479</f>
        <v>8.973522890309118</v>
      </c>
      <c r="FF479" s="83">
        <f>DP479</f>
        <v>8.973522890309118</v>
      </c>
      <c r="FG479" s="83">
        <f>DU479</f>
        <v>9.0283859667199025</v>
      </c>
      <c r="FH479" s="2">
        <f>EW479/DE479*1000</f>
        <v>-2.6584544114550428</v>
      </c>
      <c r="FI479" s="2">
        <f>EX479/CM479*1000</f>
        <v>3.0305071048555456</v>
      </c>
      <c r="FJ479" s="2"/>
      <c r="FK479" s="3">
        <f>EE479</f>
        <v>701</v>
      </c>
    </row>
    <row r="480" spans="1:167" ht="12" customHeight="1" x14ac:dyDescent="0.25">
      <c r="A480" s="2">
        <v>1</v>
      </c>
      <c r="B480" s="10" t="s">
        <v>147</v>
      </c>
      <c r="C480" s="197">
        <v>23077</v>
      </c>
      <c r="D480" s="10"/>
      <c r="E480" s="2" t="s">
        <v>27</v>
      </c>
      <c r="F480" s="33"/>
      <c r="G480" s="33"/>
      <c r="H480" s="33"/>
      <c r="I480" s="33"/>
      <c r="J480" s="33"/>
      <c r="K480" s="33"/>
      <c r="L480" s="33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61"/>
      <c r="X480" s="45"/>
      <c r="Y480" s="3">
        <v>20</v>
      </c>
      <c r="Z480" s="147">
        <v>12</v>
      </c>
      <c r="AA480" s="3">
        <f>SUM(Y480:Z480)</f>
        <v>32</v>
      </c>
      <c r="AB480" s="184"/>
      <c r="AC480" s="184"/>
      <c r="AD480" s="184"/>
      <c r="AE480" s="184"/>
      <c r="AF480" s="184"/>
      <c r="AG480" s="184"/>
      <c r="AH480" s="184"/>
      <c r="AI480" s="184"/>
      <c r="AJ480" s="184"/>
      <c r="AK480" s="184">
        <v>15</v>
      </c>
      <c r="AL480" s="184">
        <v>9</v>
      </c>
      <c r="AM480" s="184"/>
      <c r="AN480" s="184"/>
      <c r="AO480" s="184"/>
      <c r="AP480" s="184"/>
      <c r="AQ480" s="184"/>
      <c r="AR480" s="184"/>
      <c r="AS480" s="184"/>
      <c r="AT480" s="184"/>
      <c r="AU480" s="3">
        <f>SUM(AB480:AT480)</f>
        <v>24</v>
      </c>
      <c r="AV480" s="184">
        <f>SUM(AB480:AJ480)</f>
        <v>0</v>
      </c>
      <c r="AW480" s="184">
        <f>SUM(AK480:AL480)</f>
        <v>24</v>
      </c>
      <c r="AX480" s="184">
        <f>SUM(AM480:AT480)</f>
        <v>0</v>
      </c>
      <c r="AY480" s="3">
        <f>SUM(AV480:AX480)</f>
        <v>24</v>
      </c>
      <c r="AZ480" s="3"/>
      <c r="BA480" s="2">
        <f>AV480</f>
        <v>0</v>
      </c>
      <c r="BB480" s="2">
        <f>AW480</f>
        <v>24</v>
      </c>
      <c r="BC480" s="2">
        <f>AX480</f>
        <v>0</v>
      </c>
      <c r="BD480" s="3">
        <f>AY480</f>
        <v>24</v>
      </c>
      <c r="BE480" s="3">
        <f>EK480</f>
        <v>1.7017465293327361</v>
      </c>
      <c r="BF480" s="2">
        <f>BA480/CV480*1000</f>
        <v>0</v>
      </c>
      <c r="BG480" s="2">
        <f>BB480/CV480*1000</f>
        <v>0.71652485445588887</v>
      </c>
      <c r="BH480" s="2">
        <f>BC480/CV480*1000</f>
        <v>0</v>
      </c>
      <c r="BI480" s="3">
        <f>BD480/CV480*1000</f>
        <v>0.71652485445588887</v>
      </c>
      <c r="BJ480" s="3"/>
      <c r="BK480" s="21">
        <v>32265</v>
      </c>
      <c r="BL480" s="3">
        <v>32215</v>
      </c>
      <c r="BM480" s="2">
        <v>50</v>
      </c>
      <c r="BN480" s="2">
        <v>50</v>
      </c>
      <c r="BO480" s="45"/>
      <c r="BP480" s="2">
        <f>BN480+BO480</f>
        <v>50</v>
      </c>
      <c r="BQ480" s="2">
        <f>BM480/BL480*1000</f>
        <v>1.5520720161415489</v>
      </c>
      <c r="BR480" s="2">
        <f>BP480/BL480*1000</f>
        <v>1.5520720161415489</v>
      </c>
      <c r="BS480" s="2"/>
      <c r="BT480" s="7">
        <v>32730</v>
      </c>
      <c r="BU480" s="3">
        <v>32660</v>
      </c>
      <c r="BV480" s="2">
        <f>BT480-BU480</f>
        <v>70</v>
      </c>
      <c r="BW480" s="2">
        <v>70</v>
      </c>
      <c r="BX480" s="61"/>
      <c r="BY480" s="2">
        <f>BW480+BX480</f>
        <v>70</v>
      </c>
      <c r="BZ480" s="2">
        <f>BV480/BU480*1000</f>
        <v>2.1432945499081448</v>
      </c>
      <c r="CA480" s="2">
        <f>BY480/BU480*1000</f>
        <v>2.1432945499081448</v>
      </c>
      <c r="CB480" s="2"/>
      <c r="CC480" s="105">
        <v>32979</v>
      </c>
      <c r="CD480" s="3">
        <v>32920</v>
      </c>
      <c r="CE480" s="2">
        <f>CC480-CD480</f>
        <v>59</v>
      </c>
      <c r="CF480" s="2">
        <v>59</v>
      </c>
      <c r="CG480" s="61"/>
      <c r="CH480" s="2">
        <f>CF480+CG480</f>
        <v>59</v>
      </c>
      <c r="CI480" s="2">
        <f>CE480/CD480*1000</f>
        <v>1.7922235722964763</v>
      </c>
      <c r="CJ480" s="2">
        <f>CH480/CD480*1000</f>
        <v>1.7922235722964763</v>
      </c>
      <c r="CK480" s="2"/>
      <c r="CL480" s="105">
        <v>33291</v>
      </c>
      <c r="CM480" s="3">
        <v>33249</v>
      </c>
      <c r="CN480" s="2">
        <f>CL480-CM480</f>
        <v>42</v>
      </c>
      <c r="CO480" s="2">
        <f>CN480</f>
        <v>42</v>
      </c>
      <c r="CP480" s="61"/>
      <c r="CQ480" s="2">
        <f>CO480+CP480</f>
        <v>42</v>
      </c>
      <c r="CR480" s="2">
        <f>CN480/CM480*1000</f>
        <v>1.2631958855905441</v>
      </c>
      <c r="CS480" s="2">
        <f>CQ480/CM480*1000</f>
        <v>1.2631958855905441</v>
      </c>
      <c r="CT480" s="2"/>
      <c r="CU480" s="132">
        <v>33552</v>
      </c>
      <c r="CV480" s="3">
        <v>33495</v>
      </c>
      <c r="CW480" s="2">
        <f>CU480-CV480</f>
        <v>57</v>
      </c>
      <c r="CX480" s="2">
        <f>CW480</f>
        <v>57</v>
      </c>
      <c r="CY480" s="61"/>
      <c r="CZ480" s="2">
        <f>CX480+CY480</f>
        <v>57</v>
      </c>
      <c r="DA480" s="2">
        <f>CW480/CV480*1000</f>
        <v>1.7017465293327361</v>
      </c>
      <c r="DB480" s="2">
        <f>CZ480/CV480*1000</f>
        <v>1.7017465293327361</v>
      </c>
      <c r="DC480" s="2"/>
      <c r="DD480" s="132">
        <v>33797</v>
      </c>
      <c r="DE480" s="3">
        <v>33755</v>
      </c>
      <c r="DF480" s="2">
        <f>DD480-DE480</f>
        <v>42</v>
      </c>
      <c r="DG480" s="2">
        <f>DF480</f>
        <v>42</v>
      </c>
      <c r="DH480" s="61"/>
      <c r="DI480" s="2">
        <f>DG480+DH480</f>
        <v>42</v>
      </c>
      <c r="DJ480" s="2">
        <f>DF480/DE480*1000</f>
        <v>1.2442601096133907</v>
      </c>
      <c r="DK480" s="2">
        <f>DI480/DE480*1000</f>
        <v>1.2442601096133907</v>
      </c>
      <c r="DL480" s="2"/>
      <c r="DM480" s="132">
        <v>34046</v>
      </c>
      <c r="DN480" s="2">
        <v>34025</v>
      </c>
      <c r="DO480" s="3">
        <f>DM480-DN480</f>
        <v>21</v>
      </c>
      <c r="DP480" s="3">
        <f>DO480/DN480*1000</f>
        <v>0.61719324026451139</v>
      </c>
      <c r="DQ480" s="2"/>
      <c r="DR480" s="132">
        <v>34236</v>
      </c>
      <c r="DS480" s="2">
        <v>34214</v>
      </c>
      <c r="DT480" s="3">
        <f>DR480-DS480</f>
        <v>22</v>
      </c>
      <c r="DU480" s="3">
        <f>DT480/DS480*1000</f>
        <v>0.64301163266499095</v>
      </c>
      <c r="DV480" s="2"/>
      <c r="DW480" s="2"/>
      <c r="DX480" s="77">
        <f>BP480</f>
        <v>50</v>
      </c>
      <c r="DY480" s="83">
        <f>BY480</f>
        <v>70</v>
      </c>
      <c r="DZ480" s="83">
        <f>CH480</f>
        <v>59</v>
      </c>
      <c r="EA480" s="81">
        <f>CQ480</f>
        <v>42</v>
      </c>
      <c r="EB480" s="81">
        <f>CZ480</f>
        <v>57</v>
      </c>
      <c r="EC480" s="81">
        <f>DI480</f>
        <v>42</v>
      </c>
      <c r="ED480" s="81">
        <f>DO480</f>
        <v>21</v>
      </c>
      <c r="EE480" s="81">
        <f>DT480</f>
        <v>22</v>
      </c>
      <c r="EF480" s="2"/>
      <c r="EG480" s="77">
        <f>DX480/BL480*1000</f>
        <v>1.5520720161415489</v>
      </c>
      <c r="EH480" s="83">
        <f>DY480/BU480*1000</f>
        <v>2.1432945499081448</v>
      </c>
      <c r="EI480" s="83">
        <f>DZ480/CD480*1000</f>
        <v>1.7922235722964763</v>
      </c>
      <c r="EJ480" s="81">
        <f>EA480/CM480*1000</f>
        <v>1.2631958855905441</v>
      </c>
      <c r="EK480" s="81">
        <f>EB480/CV480*1000</f>
        <v>1.7017465293327361</v>
      </c>
      <c r="EL480" s="81">
        <f>EC480/DN480*1000</f>
        <v>1.2343864805290228</v>
      </c>
      <c r="EM480" s="81">
        <f>ED480/DN480*1000</f>
        <v>0.61719324026451139</v>
      </c>
      <c r="EN480" s="81">
        <f>EE480/DS480*1000</f>
        <v>0.64301163266499095</v>
      </c>
      <c r="EO480" s="2"/>
      <c r="EP480" s="83">
        <f>DY480-DX480</f>
        <v>20</v>
      </c>
      <c r="EQ480" s="83">
        <f>DZ480-DY480</f>
        <v>-11</v>
      </c>
      <c r="ER480" s="83">
        <f>EA480-DZ480</f>
        <v>-17</v>
      </c>
      <c r="ES480" s="83">
        <f>EB480-EA480</f>
        <v>15</v>
      </c>
      <c r="ET480" s="83">
        <f>EC480-EB480</f>
        <v>-15</v>
      </c>
      <c r="EU480" s="83">
        <f>ED480-EC480</f>
        <v>-21</v>
      </c>
      <c r="EV480" s="83">
        <f>EE480-ED480</f>
        <v>1</v>
      </c>
      <c r="EW480" s="2">
        <f>EU480+EV480</f>
        <v>-20</v>
      </c>
      <c r="EX480" s="2">
        <f>SUM(ES480:EV480)</f>
        <v>-20</v>
      </c>
      <c r="EY480" s="54"/>
      <c r="EZ480" s="77">
        <f>BR480</f>
        <v>1.5520720161415489</v>
      </c>
      <c r="FA480" s="83">
        <f>CA480</f>
        <v>2.1432945499081448</v>
      </c>
      <c r="FB480" s="83">
        <f>CJ480</f>
        <v>1.7922235722964763</v>
      </c>
      <c r="FC480" s="81">
        <f>CS480</f>
        <v>1.2631958855905441</v>
      </c>
      <c r="FD480" s="83">
        <f>DB480</f>
        <v>1.7017465293327361</v>
      </c>
      <c r="FE480" s="83">
        <f>DP480</f>
        <v>0.61719324026451139</v>
      </c>
      <c r="FF480" s="83">
        <f>DP480</f>
        <v>0.61719324026451139</v>
      </c>
      <c r="FG480" s="83">
        <f>DU480</f>
        <v>0.64301163266499095</v>
      </c>
      <c r="FH480" s="2">
        <f>EW480/DE480*1000</f>
        <v>-0.5925048141016146</v>
      </c>
      <c r="FI480" s="2">
        <f>EX480/CM480*1000</f>
        <v>-0.60152185028121152</v>
      </c>
      <c r="FJ480" s="2"/>
      <c r="FK480" s="3">
        <f>EE480</f>
        <v>22</v>
      </c>
    </row>
    <row r="481" spans="1:167" ht="12" customHeight="1" x14ac:dyDescent="0.25">
      <c r="A481" s="2">
        <v>2</v>
      </c>
      <c r="B481" s="10" t="s">
        <v>146</v>
      </c>
      <c r="C481" s="197">
        <v>21019</v>
      </c>
      <c r="D481" s="10"/>
      <c r="E481" s="192" t="s">
        <v>28</v>
      </c>
      <c r="F481" s="33" t="s">
        <v>176</v>
      </c>
      <c r="G481" s="33"/>
      <c r="H481" s="33" t="s">
        <v>176</v>
      </c>
      <c r="I481" s="33">
        <v>102</v>
      </c>
      <c r="J481" s="33"/>
      <c r="K481" s="33">
        <f>SUM(I481+J481)</f>
        <v>102</v>
      </c>
      <c r="L481" s="33"/>
      <c r="M481" s="45">
        <v>80</v>
      </c>
      <c r="N481" s="45"/>
      <c r="O481" s="45"/>
      <c r="P481" s="45"/>
      <c r="Q481" s="45"/>
      <c r="R481" s="45"/>
      <c r="S481" s="45"/>
      <c r="T481" s="45"/>
      <c r="U481" s="45"/>
      <c r="V481" s="45"/>
      <c r="W481" s="61"/>
      <c r="X481" s="45">
        <f>SUM(M481:W481)</f>
        <v>80</v>
      </c>
      <c r="Y481" s="3">
        <v>85</v>
      </c>
      <c r="Z481" s="147">
        <v>13</v>
      </c>
      <c r="AA481" s="3">
        <f>SUM(Y481:Z481)</f>
        <v>98</v>
      </c>
      <c r="AB481" s="2"/>
      <c r="AC481" s="2"/>
      <c r="AD481" s="2"/>
      <c r="AE481" s="2"/>
      <c r="AF481" s="2"/>
      <c r="AG481" s="2"/>
      <c r="AH481" s="2"/>
      <c r="AI481" s="2"/>
      <c r="AJ481" s="2"/>
      <c r="AK481" s="2">
        <v>5</v>
      </c>
      <c r="AL481" s="2"/>
      <c r="AM481" s="2">
        <v>80</v>
      </c>
      <c r="AN481" s="2"/>
      <c r="AO481" s="2"/>
      <c r="AP481" s="2"/>
      <c r="AQ481" s="2"/>
      <c r="AR481" s="2"/>
      <c r="AS481" s="2"/>
      <c r="AT481" s="2"/>
      <c r="AU481" s="3">
        <v>85</v>
      </c>
      <c r="AV481" s="2">
        <f>SUM(AB481:AJ481)</f>
        <v>0</v>
      </c>
      <c r="AW481" s="2">
        <f>SUM(AK481:AL481)</f>
        <v>5</v>
      </c>
      <c r="AX481" s="2">
        <f>SUM(AM481:AT481)</f>
        <v>80</v>
      </c>
      <c r="AY481" s="3">
        <f>SUM(AV481:AX481)</f>
        <v>85</v>
      </c>
      <c r="AZ481" s="3"/>
      <c r="BA481" s="2">
        <f>AV481</f>
        <v>0</v>
      </c>
      <c r="BB481" s="2">
        <f>AW481</f>
        <v>5</v>
      </c>
      <c r="BC481" s="2">
        <f>AX481</f>
        <v>80</v>
      </c>
      <c r="BD481" s="3">
        <f>AY481</f>
        <v>85</v>
      </c>
      <c r="BE481" s="3">
        <f>EK481</f>
        <v>3.4286548001167199</v>
      </c>
      <c r="BF481" s="2">
        <f>BA481/CV481*1000</f>
        <v>0</v>
      </c>
      <c r="BG481" s="2">
        <f>BB481/CV481*1000</f>
        <v>0.12158350355023831</v>
      </c>
      <c r="BH481" s="2">
        <f>BC481/CV481*1000</f>
        <v>1.9453360568038129</v>
      </c>
      <c r="BI481" s="3">
        <f>BD481/CV481*1000</f>
        <v>2.0669195603540511</v>
      </c>
      <c r="BJ481" s="3"/>
      <c r="BK481" s="21">
        <v>40044</v>
      </c>
      <c r="BL481" s="3">
        <v>39949</v>
      </c>
      <c r="BM481" s="2">
        <v>95</v>
      </c>
      <c r="BN481" s="2">
        <v>95</v>
      </c>
      <c r="BO481" s="21">
        <v>95</v>
      </c>
      <c r="BP481" s="2">
        <f>BN481+BO481</f>
        <v>190</v>
      </c>
      <c r="BQ481" s="2">
        <f>BM481/BL481*1000</f>
        <v>2.378031990788255</v>
      </c>
      <c r="BR481" s="2">
        <f>BP481/BL481*1000</f>
        <v>4.75606398157651</v>
      </c>
      <c r="BS481" s="2"/>
      <c r="BT481" s="7">
        <v>40557</v>
      </c>
      <c r="BU481" s="3">
        <v>40448</v>
      </c>
      <c r="BV481" s="2">
        <f>BT481-BU481</f>
        <v>109</v>
      </c>
      <c r="BW481" s="2">
        <v>109</v>
      </c>
      <c r="BX481" s="62">
        <v>95</v>
      </c>
      <c r="BY481" s="2">
        <f>BW481+BX481</f>
        <v>204</v>
      </c>
      <c r="BZ481" s="2">
        <f>BV481/BU481*1000</f>
        <v>2.6948180379746836</v>
      </c>
      <c r="CA481" s="2">
        <f>BY481/BU481*1000</f>
        <v>5.043512658227848</v>
      </c>
      <c r="CB481" s="2"/>
      <c r="CC481" s="105">
        <v>40952</v>
      </c>
      <c r="CD481" s="3">
        <v>40828</v>
      </c>
      <c r="CE481" s="2">
        <f>CC481-CD481</f>
        <v>124</v>
      </c>
      <c r="CF481" s="2">
        <v>124</v>
      </c>
      <c r="CG481" s="62">
        <v>95</v>
      </c>
      <c r="CH481" s="2">
        <f>CF481+CG481</f>
        <v>219</v>
      </c>
      <c r="CI481" s="2">
        <f>CE481/CD481*1000</f>
        <v>3.0371313804251985</v>
      </c>
      <c r="CJ481" s="2">
        <f>CH481/CD481*1000</f>
        <v>5.3639659057509554</v>
      </c>
      <c r="CK481" s="2"/>
      <c r="CL481" s="105">
        <v>41131</v>
      </c>
      <c r="CM481" s="3">
        <v>40894</v>
      </c>
      <c r="CN481" s="2">
        <f>CL481-CM481</f>
        <v>237</v>
      </c>
      <c r="CO481" s="2">
        <f>CN481</f>
        <v>237</v>
      </c>
      <c r="CP481" s="62">
        <v>95</v>
      </c>
      <c r="CQ481" s="2">
        <f>CO481+CP481</f>
        <v>332</v>
      </c>
      <c r="CR481" s="2">
        <f>CN481/CM481*1000</f>
        <v>5.7954712182716293</v>
      </c>
      <c r="CS481" s="2">
        <f>CQ481/CM481*1000</f>
        <v>8.1185503985914789</v>
      </c>
      <c r="CT481" s="2"/>
      <c r="CU481" s="132">
        <v>41265</v>
      </c>
      <c r="CV481" s="3">
        <v>41124</v>
      </c>
      <c r="CW481" s="2">
        <f>CU481-CV481</f>
        <v>141</v>
      </c>
      <c r="CX481" s="2">
        <f>CW481</f>
        <v>141</v>
      </c>
      <c r="CY481" s="62"/>
      <c r="CZ481" s="2">
        <f>CX481+CY481</f>
        <v>141</v>
      </c>
      <c r="DA481" s="2">
        <f>CW481/CV481*1000</f>
        <v>3.4286548001167199</v>
      </c>
      <c r="DB481" s="2">
        <f>CZ481/CV481*1000</f>
        <v>3.4286548001167199</v>
      </c>
      <c r="DC481" s="2"/>
      <c r="DD481" s="132">
        <v>41223</v>
      </c>
      <c r="DE481" s="3">
        <v>41167</v>
      </c>
      <c r="DF481" s="2">
        <f>DD481-DE481</f>
        <v>56</v>
      </c>
      <c r="DG481" s="2">
        <f>DF481</f>
        <v>56</v>
      </c>
      <c r="DH481" s="62"/>
      <c r="DI481" s="2">
        <f>DG481+DH481</f>
        <v>56</v>
      </c>
      <c r="DJ481" s="2">
        <f>DF481/DE481*1000</f>
        <v>1.3603128719605508</v>
      </c>
      <c r="DK481" s="2">
        <f>DI481/DE481*1000</f>
        <v>1.3603128719605508</v>
      </c>
      <c r="DL481" s="2"/>
      <c r="DM481" s="132">
        <v>41611</v>
      </c>
      <c r="DN481" s="2">
        <v>41513</v>
      </c>
      <c r="DO481" s="3">
        <f>DM481-DN481</f>
        <v>98</v>
      </c>
      <c r="DP481" s="3">
        <f>DO481/DN481*1000</f>
        <v>2.3607062847782623</v>
      </c>
      <c r="DQ481" s="2"/>
      <c r="DR481" s="132">
        <v>41845</v>
      </c>
      <c r="DS481" s="2">
        <v>41789</v>
      </c>
      <c r="DT481" s="3">
        <f>DR481-DS481</f>
        <v>56</v>
      </c>
      <c r="DU481" s="3">
        <f>DT481/DS481*1000</f>
        <v>1.340065567493838</v>
      </c>
      <c r="DV481" s="2"/>
      <c r="DW481" s="2"/>
      <c r="DX481" s="77">
        <f>BP481</f>
        <v>190</v>
      </c>
      <c r="DY481" s="83">
        <f>BY481</f>
        <v>204</v>
      </c>
      <c r="DZ481" s="83">
        <f>CH481</f>
        <v>219</v>
      </c>
      <c r="EA481" s="81">
        <f>CQ481</f>
        <v>332</v>
      </c>
      <c r="EB481" s="81">
        <f>CZ481</f>
        <v>141</v>
      </c>
      <c r="EC481" s="81">
        <f>DI481</f>
        <v>56</v>
      </c>
      <c r="ED481" s="81">
        <f>DO481</f>
        <v>98</v>
      </c>
      <c r="EE481" s="81">
        <f>DT481</f>
        <v>56</v>
      </c>
      <c r="EF481" s="2"/>
      <c r="EG481" s="77">
        <f>DX481/BL481*1000</f>
        <v>4.75606398157651</v>
      </c>
      <c r="EH481" s="83">
        <f>DY481/BU481*1000</f>
        <v>5.043512658227848</v>
      </c>
      <c r="EI481" s="83">
        <f>DZ481/CD481*1000</f>
        <v>5.3639659057509554</v>
      </c>
      <c r="EJ481" s="81">
        <f>EA481/CM481*1000</f>
        <v>8.1185503985914789</v>
      </c>
      <c r="EK481" s="81">
        <f>EB481/CV481*1000</f>
        <v>3.4286548001167199</v>
      </c>
      <c r="EL481" s="81">
        <f>EC481/DN481*1000</f>
        <v>1.3489750198732928</v>
      </c>
      <c r="EM481" s="81">
        <f>ED481/DN481*1000</f>
        <v>2.3607062847782623</v>
      </c>
      <c r="EN481" s="81">
        <f>EE481/DS481*1000</f>
        <v>1.340065567493838</v>
      </c>
      <c r="EO481" s="2"/>
      <c r="EP481" s="83">
        <f>DY481-DX481</f>
        <v>14</v>
      </c>
      <c r="EQ481" s="83">
        <f>DZ481-DY481</f>
        <v>15</v>
      </c>
      <c r="ER481" s="83">
        <f>EA481-DZ481</f>
        <v>113</v>
      </c>
      <c r="ES481" s="83">
        <f>EB481-EA481</f>
        <v>-191</v>
      </c>
      <c r="ET481" s="83">
        <f>EC481-EB481</f>
        <v>-85</v>
      </c>
      <c r="EU481" s="83">
        <f>ED481-EC481</f>
        <v>42</v>
      </c>
      <c r="EV481" s="83">
        <f>EE481-ED481</f>
        <v>-42</v>
      </c>
      <c r="EW481" s="2">
        <f>EU481+EV481</f>
        <v>0</v>
      </c>
      <c r="EX481" s="2">
        <f>SUM(ES481:EV481)</f>
        <v>-276</v>
      </c>
      <c r="EY481" s="54"/>
      <c r="EZ481" s="77">
        <f>BR481</f>
        <v>4.75606398157651</v>
      </c>
      <c r="FA481" s="83">
        <f>CA481</f>
        <v>5.043512658227848</v>
      </c>
      <c r="FB481" s="83">
        <f>CJ481</f>
        <v>5.3639659057509554</v>
      </c>
      <c r="FC481" s="81">
        <f>CS481</f>
        <v>8.1185503985914789</v>
      </c>
      <c r="FD481" s="83">
        <f>DB481</f>
        <v>3.4286548001167199</v>
      </c>
      <c r="FE481" s="83">
        <f>DP481</f>
        <v>2.3607062847782623</v>
      </c>
      <c r="FF481" s="83">
        <f>DP481</f>
        <v>2.3607062847782623</v>
      </c>
      <c r="FG481" s="83">
        <f>DU481</f>
        <v>1.340065567493838</v>
      </c>
      <c r="FH481" s="2">
        <f>EW481/DE481*1000</f>
        <v>0</v>
      </c>
      <c r="FI481" s="2">
        <f>EX481/CM481*1000</f>
        <v>-6.7491563554555682</v>
      </c>
      <c r="FJ481" s="2"/>
      <c r="FK481" s="3">
        <f>EE481</f>
        <v>56</v>
      </c>
    </row>
    <row r="482" spans="1:167" ht="12" customHeight="1" x14ac:dyDescent="0.25">
      <c r="A482" s="2">
        <v>1</v>
      </c>
      <c r="B482" s="10" t="s">
        <v>153</v>
      </c>
      <c r="C482" s="197">
        <v>71053</v>
      </c>
      <c r="D482" s="10"/>
      <c r="E482" s="192" t="s">
        <v>29</v>
      </c>
      <c r="F482" s="33" t="s">
        <v>176</v>
      </c>
      <c r="G482" s="33"/>
      <c r="H482" s="33" t="s">
        <v>176</v>
      </c>
      <c r="I482" s="33">
        <v>558</v>
      </c>
      <c r="J482" s="33"/>
      <c r="K482" s="33">
        <f>SUM(I482+J482)</f>
        <v>558</v>
      </c>
      <c r="L482" s="33"/>
      <c r="M482" s="45">
        <f>518+40+22</f>
        <v>580</v>
      </c>
      <c r="N482" s="45"/>
      <c r="O482" s="45"/>
      <c r="P482" s="45"/>
      <c r="Q482" s="45"/>
      <c r="R482" s="45"/>
      <c r="S482" s="45"/>
      <c r="T482" s="45"/>
      <c r="U482" s="45"/>
      <c r="V482" s="45"/>
      <c r="W482" s="61"/>
      <c r="X482" s="45">
        <f>SUM(M482:W482)</f>
        <v>580</v>
      </c>
      <c r="Y482" s="3">
        <v>644</v>
      </c>
      <c r="Z482" s="147"/>
      <c r="AA482" s="3">
        <f>SUM(Y482:Z482)</f>
        <v>644</v>
      </c>
      <c r="AB482" s="184">
        <v>540</v>
      </c>
      <c r="AC482" s="184" t="s">
        <v>694</v>
      </c>
      <c r="AD482" s="184"/>
      <c r="AE482" s="184"/>
      <c r="AF482" s="184"/>
      <c r="AG482" s="184"/>
      <c r="AH482" s="184"/>
      <c r="AI482" s="184"/>
      <c r="AJ482" s="184"/>
      <c r="AK482" s="184" t="s">
        <v>694</v>
      </c>
      <c r="AL482" s="184"/>
      <c r="AM482" s="184">
        <v>64</v>
      </c>
      <c r="AN482" s="184" t="s">
        <v>694</v>
      </c>
      <c r="AO482" s="184"/>
      <c r="AP482" s="184"/>
      <c r="AQ482" s="184"/>
      <c r="AR482" s="184"/>
      <c r="AS482" s="184" t="s">
        <v>694</v>
      </c>
      <c r="AT482" s="184"/>
      <c r="AU482" s="3">
        <f>SUM(AB482:AT482)</f>
        <v>604</v>
      </c>
      <c r="AV482" s="184">
        <f>SUM(AB482:AJ482)</f>
        <v>540</v>
      </c>
      <c r="AW482" s="184">
        <f>SUM(AK482:AL482)</f>
        <v>0</v>
      </c>
      <c r="AX482" s="184">
        <f>SUM(AM482:AT482)</f>
        <v>64</v>
      </c>
      <c r="AY482" s="3">
        <f>SUM(AV482:AX482)</f>
        <v>604</v>
      </c>
      <c r="AZ482" s="3"/>
      <c r="BA482" s="2">
        <f>AV482</f>
        <v>540</v>
      </c>
      <c r="BB482" s="2">
        <f>AW482</f>
        <v>0</v>
      </c>
      <c r="BC482" s="2">
        <f>AX482</f>
        <v>64</v>
      </c>
      <c r="BD482" s="3">
        <f>AY482</f>
        <v>604</v>
      </c>
      <c r="BE482" s="3">
        <f>EK482</f>
        <v>16.934357541899441</v>
      </c>
      <c r="BF482" s="3">
        <f>BA482/CV482*1000</f>
        <v>13.467677573822826</v>
      </c>
      <c r="BG482" s="2">
        <f>BB482/CV482*1000</f>
        <v>0</v>
      </c>
      <c r="BH482" s="2">
        <f>BC482/CV482*1000</f>
        <v>1.5961691939345573</v>
      </c>
      <c r="BI482" s="3">
        <f>BD482/CV482*1000</f>
        <v>15.063846767757383</v>
      </c>
      <c r="BJ482" s="3"/>
      <c r="BK482" s="21">
        <v>40357</v>
      </c>
      <c r="BL482" s="3">
        <v>39726</v>
      </c>
      <c r="BM482" s="2">
        <v>631</v>
      </c>
      <c r="BN482" s="2">
        <v>631</v>
      </c>
      <c r="BO482" s="45"/>
      <c r="BP482" s="2">
        <f>BN482+BO482</f>
        <v>631</v>
      </c>
      <c r="BQ482" s="2">
        <f>BM482/BL482*1000</f>
        <v>15.883804057795901</v>
      </c>
      <c r="BR482" s="2">
        <f>BP482/BL482*1000</f>
        <v>15.883804057795901</v>
      </c>
      <c r="BS482" s="2"/>
      <c r="BT482" s="7">
        <v>40341</v>
      </c>
      <c r="BU482" s="3">
        <v>39742</v>
      </c>
      <c r="BV482" s="2">
        <f>BT482-BU482</f>
        <v>599</v>
      </c>
      <c r="BW482" s="2">
        <v>599</v>
      </c>
      <c r="BX482" s="61"/>
      <c r="BY482" s="2">
        <f>BW482+BX482</f>
        <v>599</v>
      </c>
      <c r="BZ482" s="2">
        <f>BV482/BU482*1000</f>
        <v>15.072215791857481</v>
      </c>
      <c r="CA482" s="2">
        <f>BY482/BU482*1000</f>
        <v>15.072215791857481</v>
      </c>
      <c r="CB482" s="2"/>
      <c r="CC482" s="105">
        <v>40253</v>
      </c>
      <c r="CD482" s="3">
        <v>39805</v>
      </c>
      <c r="CE482" s="2">
        <f>CC482-CD482</f>
        <v>448</v>
      </c>
      <c r="CF482" s="2">
        <v>448</v>
      </c>
      <c r="CG482" s="61"/>
      <c r="CH482" s="2">
        <f>CF482+CG482</f>
        <v>448</v>
      </c>
      <c r="CI482" s="2">
        <f>CE482/CD482*1000</f>
        <v>11.254867478959929</v>
      </c>
      <c r="CJ482" s="2">
        <f>CH482/CD482*1000</f>
        <v>11.254867478959929</v>
      </c>
      <c r="CK482" s="2"/>
      <c r="CL482" s="105">
        <v>40361</v>
      </c>
      <c r="CM482" s="3">
        <v>39912</v>
      </c>
      <c r="CN482" s="2">
        <f>CL482-CM482</f>
        <v>449</v>
      </c>
      <c r="CO482" s="2">
        <f>CN482</f>
        <v>449</v>
      </c>
      <c r="CP482" s="61"/>
      <c r="CQ482" s="2">
        <f>CO482+CP482</f>
        <v>449</v>
      </c>
      <c r="CR482" s="2">
        <f>CN482/CM482*1000</f>
        <v>11.249749448787332</v>
      </c>
      <c r="CS482" s="2">
        <f>CQ482/CM482*1000</f>
        <v>11.249749448787332</v>
      </c>
      <c r="CT482" s="2"/>
      <c r="CU482" s="132">
        <v>40775</v>
      </c>
      <c r="CV482" s="3">
        <v>40096</v>
      </c>
      <c r="CW482" s="2">
        <f>CU482-CV482</f>
        <v>679</v>
      </c>
      <c r="CX482" s="2">
        <f>CW482</f>
        <v>679</v>
      </c>
      <c r="CY482" s="61"/>
      <c r="CZ482" s="2">
        <f>CX482+CY482</f>
        <v>679</v>
      </c>
      <c r="DA482" s="2">
        <f>CW482/CV482*1000</f>
        <v>16.934357541899441</v>
      </c>
      <c r="DB482" s="2">
        <f>CZ482/CV482*1000</f>
        <v>16.934357541899441</v>
      </c>
      <c r="DC482" s="2"/>
      <c r="DD482" s="132">
        <v>40619</v>
      </c>
      <c r="DE482" s="3">
        <v>40118</v>
      </c>
      <c r="DF482" s="2">
        <f>DD482-DE482</f>
        <v>501</v>
      </c>
      <c r="DG482" s="2">
        <f>DF482</f>
        <v>501</v>
      </c>
      <c r="DH482" s="61"/>
      <c r="DI482" s="2">
        <f>DG482+DH482</f>
        <v>501</v>
      </c>
      <c r="DJ482" s="2">
        <f>DF482/DE482*1000</f>
        <v>12.488159928211775</v>
      </c>
      <c r="DK482" s="2">
        <f>DI482/DE482*1000</f>
        <v>12.488159928211775</v>
      </c>
      <c r="DL482" s="2"/>
      <c r="DM482" s="132">
        <v>40900</v>
      </c>
      <c r="DN482" s="2">
        <v>40444</v>
      </c>
      <c r="DO482" s="3">
        <f>DM482-DN482</f>
        <v>456</v>
      </c>
      <c r="DP482" s="3">
        <f>DO482/DN482*1000</f>
        <v>11.274849174166748</v>
      </c>
      <c r="DQ482" s="2"/>
      <c r="DR482" s="132">
        <v>41028</v>
      </c>
      <c r="DS482" s="2">
        <v>40530</v>
      </c>
      <c r="DT482" s="3">
        <f>DR482-DS482</f>
        <v>498</v>
      </c>
      <c r="DU482" s="3">
        <f>DT482/DS482*1000</f>
        <v>12.28719467061436</v>
      </c>
      <c r="DV482" s="2"/>
      <c r="DW482" s="2"/>
      <c r="DX482" s="77">
        <f>BP482</f>
        <v>631</v>
      </c>
      <c r="DY482" s="83">
        <f>BY482</f>
        <v>599</v>
      </c>
      <c r="DZ482" s="83">
        <f>CH482</f>
        <v>448</v>
      </c>
      <c r="EA482" s="81">
        <f>CQ482</f>
        <v>449</v>
      </c>
      <c r="EB482" s="81">
        <f>CZ482</f>
        <v>679</v>
      </c>
      <c r="EC482" s="81">
        <f>DI482</f>
        <v>501</v>
      </c>
      <c r="ED482" s="81">
        <f>DO482</f>
        <v>456</v>
      </c>
      <c r="EE482" s="81">
        <f>DT482</f>
        <v>498</v>
      </c>
      <c r="EF482" s="2"/>
      <c r="EG482" s="77">
        <f>DX482/BL482*1000</f>
        <v>15.883804057795901</v>
      </c>
      <c r="EH482" s="83">
        <f>DY482/BU482*1000</f>
        <v>15.072215791857481</v>
      </c>
      <c r="EI482" s="83">
        <f>DZ482/CD482*1000</f>
        <v>11.254867478959929</v>
      </c>
      <c r="EJ482" s="81">
        <f>EA482/CM482*1000</f>
        <v>11.249749448787332</v>
      </c>
      <c r="EK482" s="81">
        <f>EB482/CV482*1000</f>
        <v>16.934357541899441</v>
      </c>
      <c r="EL482" s="81">
        <f>EC482/DN482*1000</f>
        <v>12.387498763722679</v>
      </c>
      <c r="EM482" s="81">
        <f>ED482/DN482*1000</f>
        <v>11.274849174166748</v>
      </c>
      <c r="EN482" s="81">
        <f>EE482/DS482*1000</f>
        <v>12.28719467061436</v>
      </c>
      <c r="EO482" s="2"/>
      <c r="EP482" s="83">
        <f>DY482-DX482</f>
        <v>-32</v>
      </c>
      <c r="EQ482" s="83">
        <f>DZ482-DY482</f>
        <v>-151</v>
      </c>
      <c r="ER482" s="83">
        <f>EA482-DZ482</f>
        <v>1</v>
      </c>
      <c r="ES482" s="83">
        <f>EB482-EA482</f>
        <v>230</v>
      </c>
      <c r="ET482" s="83">
        <f>EC482-EB482</f>
        <v>-178</v>
      </c>
      <c r="EU482" s="83">
        <f>ED482-EC482</f>
        <v>-45</v>
      </c>
      <c r="EV482" s="83">
        <f>EE482-ED482</f>
        <v>42</v>
      </c>
      <c r="EW482" s="2">
        <f>EU482+EV482</f>
        <v>-3</v>
      </c>
      <c r="EX482" s="2">
        <f>SUM(ES482:EV482)</f>
        <v>49</v>
      </c>
      <c r="EY482" s="54"/>
      <c r="EZ482" s="77">
        <f>BR482</f>
        <v>15.883804057795901</v>
      </c>
      <c r="FA482" s="83">
        <f>CA482</f>
        <v>15.072215791857481</v>
      </c>
      <c r="FB482" s="83">
        <f>CJ482</f>
        <v>11.254867478959929</v>
      </c>
      <c r="FC482" s="81">
        <f>CS482</f>
        <v>11.249749448787332</v>
      </c>
      <c r="FD482" s="83">
        <f>DB482</f>
        <v>16.934357541899441</v>
      </c>
      <c r="FE482" s="83">
        <f>DP482</f>
        <v>11.274849174166748</v>
      </c>
      <c r="FF482" s="83">
        <f>DP482</f>
        <v>11.274849174166748</v>
      </c>
      <c r="FG482" s="83">
        <f>DU482</f>
        <v>12.28719467061436</v>
      </c>
      <c r="FH482" s="2">
        <f>EW482/DE482*1000</f>
        <v>-7.4779400767735191E-2</v>
      </c>
      <c r="FI482" s="2">
        <f>EX482/CM482*1000</f>
        <v>1.2277009420725598</v>
      </c>
      <c r="FJ482" s="2"/>
      <c r="FK482" s="3">
        <f>EE482</f>
        <v>498</v>
      </c>
    </row>
    <row r="483" spans="1:167" ht="12" customHeight="1" x14ac:dyDescent="0.25">
      <c r="A483" s="2">
        <v>3</v>
      </c>
      <c r="B483" s="10" t="s">
        <v>151</v>
      </c>
      <c r="C483" s="197">
        <v>56088</v>
      </c>
      <c r="D483" s="10"/>
      <c r="E483" s="2" t="s">
        <v>30</v>
      </c>
      <c r="F483" s="33"/>
      <c r="G483" s="33"/>
      <c r="H483" s="33"/>
      <c r="I483" s="33"/>
      <c r="J483" s="33"/>
      <c r="K483" s="33"/>
      <c r="L483" s="33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61"/>
      <c r="X483" s="45"/>
      <c r="Y483" s="3">
        <v>13</v>
      </c>
      <c r="Z483" s="147">
        <v>2</v>
      </c>
      <c r="AA483" s="3">
        <f>SUM(Y483:Z483)</f>
        <v>15</v>
      </c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188">
        <f>AV483</f>
        <v>0</v>
      </c>
      <c r="BB483" s="2">
        <f>AW483</f>
        <v>0</v>
      </c>
      <c r="BC483" s="2">
        <f>AX483</f>
        <v>0</v>
      </c>
      <c r="BD483" s="147">
        <f>AY483</f>
        <v>0</v>
      </c>
      <c r="BE483" s="3">
        <f>EK483</f>
        <v>4.3334709038382169</v>
      </c>
      <c r="BF483" s="188">
        <f>BA483/CV483*1000</f>
        <v>0</v>
      </c>
      <c r="BG483" s="2">
        <f>BB483/CV483*1000</f>
        <v>0</v>
      </c>
      <c r="BH483" s="2">
        <f>BC483/CV483*1000</f>
        <v>0</v>
      </c>
      <c r="BI483" s="147">
        <f>BD483/CV483*1000</f>
        <v>0</v>
      </c>
      <c r="BJ483" s="3"/>
      <c r="BK483" s="21">
        <v>4925</v>
      </c>
      <c r="BL483" s="3">
        <v>4910</v>
      </c>
      <c r="BM483" s="2">
        <v>15</v>
      </c>
      <c r="BN483" s="2">
        <v>15</v>
      </c>
      <c r="BO483" s="45"/>
      <c r="BP483" s="2">
        <f>BN483+BO483</f>
        <v>15</v>
      </c>
      <c r="BQ483" s="2">
        <f>BM483/BL483*1000</f>
        <v>3.0549898167006111</v>
      </c>
      <c r="BR483" s="2">
        <f>BP483/BL483*1000</f>
        <v>3.0549898167006111</v>
      </c>
      <c r="BS483" s="2"/>
      <c r="BT483" s="7">
        <v>4899</v>
      </c>
      <c r="BU483" s="3">
        <v>4885</v>
      </c>
      <c r="BV483" s="2">
        <f>BT483-BU483</f>
        <v>14</v>
      </c>
      <c r="BW483" s="2">
        <v>14</v>
      </c>
      <c r="BX483" s="61"/>
      <c r="BY483" s="2">
        <f>BW483+BX483</f>
        <v>14</v>
      </c>
      <c r="BZ483" s="2">
        <f>BV483/BU483*1000</f>
        <v>2.8659160696008188</v>
      </c>
      <c r="CA483" s="2">
        <f>BY483/BU483*1000</f>
        <v>2.8659160696008188</v>
      </c>
      <c r="CB483" s="2"/>
      <c r="CC483" s="105">
        <v>4895</v>
      </c>
      <c r="CD483" s="3">
        <v>4875</v>
      </c>
      <c r="CE483" s="2">
        <f>CC483-CD483</f>
        <v>20</v>
      </c>
      <c r="CF483" s="2">
        <v>20</v>
      </c>
      <c r="CG483" s="61"/>
      <c r="CH483" s="2">
        <f>CF483+CG483</f>
        <v>20</v>
      </c>
      <c r="CI483" s="2">
        <f>CE483/CD483*1000</f>
        <v>4.1025641025641022</v>
      </c>
      <c r="CJ483" s="2">
        <f>CH483/CD483*1000</f>
        <v>4.1025641025641022</v>
      </c>
      <c r="CK483" s="2"/>
      <c r="CL483" s="105">
        <v>4852</v>
      </c>
      <c r="CM483" s="3">
        <v>4840</v>
      </c>
      <c r="CN483" s="2">
        <f>CL483-CM483</f>
        <v>12</v>
      </c>
      <c r="CO483" s="2">
        <f>CN483</f>
        <v>12</v>
      </c>
      <c r="CP483" s="61"/>
      <c r="CQ483" s="2">
        <f>CO483+CP483</f>
        <v>12</v>
      </c>
      <c r="CR483" s="2">
        <f>CN483/CM483*1000</f>
        <v>2.4793388429752068</v>
      </c>
      <c r="CS483" s="2">
        <f>CQ483/CM483*1000</f>
        <v>2.4793388429752068</v>
      </c>
      <c r="CT483" s="2"/>
      <c r="CU483" s="132">
        <v>4867</v>
      </c>
      <c r="CV483" s="3">
        <v>4846</v>
      </c>
      <c r="CW483" s="2">
        <f>CU483-CV483</f>
        <v>21</v>
      </c>
      <c r="CX483" s="2">
        <f>CW483</f>
        <v>21</v>
      </c>
      <c r="CY483" s="61"/>
      <c r="CZ483" s="2">
        <f>CX483+CY483</f>
        <v>21</v>
      </c>
      <c r="DA483" s="2">
        <f>CW483/CV483*1000</f>
        <v>4.3334709038382169</v>
      </c>
      <c r="DB483" s="2">
        <f>CZ483/CV483*1000</f>
        <v>4.3334709038382169</v>
      </c>
      <c r="DC483" s="2"/>
      <c r="DD483" s="132">
        <v>4856</v>
      </c>
      <c r="DE483" s="3">
        <v>4848</v>
      </c>
      <c r="DF483" s="2">
        <f>DD483-DE483</f>
        <v>8</v>
      </c>
      <c r="DG483" s="2">
        <f>DF483</f>
        <v>8</v>
      </c>
      <c r="DH483" s="61"/>
      <c r="DI483" s="2">
        <f>DG483+DH483</f>
        <v>8</v>
      </c>
      <c r="DJ483" s="2">
        <f>DF483/DE483*1000</f>
        <v>1.6501650165016502</v>
      </c>
      <c r="DK483" s="2">
        <f>DI483/DE483*1000</f>
        <v>1.6501650165016502</v>
      </c>
      <c r="DL483" s="2"/>
      <c r="DM483" s="132">
        <v>4835</v>
      </c>
      <c r="DN483" s="2">
        <v>4832</v>
      </c>
      <c r="DO483" s="3">
        <f>DM483-DN483</f>
        <v>3</v>
      </c>
      <c r="DP483" s="3">
        <f>DO483/DN483*1000</f>
        <v>0.62086092715231789</v>
      </c>
      <c r="DQ483" s="2"/>
      <c r="DR483" s="132">
        <v>4801</v>
      </c>
      <c r="DS483" s="2">
        <v>4796</v>
      </c>
      <c r="DT483" s="3">
        <f>DR483-DS483</f>
        <v>5</v>
      </c>
      <c r="DU483" s="3">
        <f>DT483/DS483*1000</f>
        <v>1.042535446205171</v>
      </c>
      <c r="DV483" s="2"/>
      <c r="DW483" s="2"/>
      <c r="DX483" s="77">
        <f>BP483</f>
        <v>15</v>
      </c>
      <c r="DY483" s="83">
        <f>BY483</f>
        <v>14</v>
      </c>
      <c r="DZ483" s="83">
        <f>CH483</f>
        <v>20</v>
      </c>
      <c r="EA483" s="81">
        <f>CQ483</f>
        <v>12</v>
      </c>
      <c r="EB483" s="81">
        <f>CZ483</f>
        <v>21</v>
      </c>
      <c r="EC483" s="81">
        <f>DI483</f>
        <v>8</v>
      </c>
      <c r="ED483" s="81">
        <f>DO483</f>
        <v>3</v>
      </c>
      <c r="EE483" s="81">
        <f>DT483</f>
        <v>5</v>
      </c>
      <c r="EF483" s="2"/>
      <c r="EG483" s="77">
        <f>DX483/BL483*1000</f>
        <v>3.0549898167006111</v>
      </c>
      <c r="EH483" s="83">
        <f>DY483/BU483*1000</f>
        <v>2.8659160696008188</v>
      </c>
      <c r="EI483" s="83">
        <f>DZ483/CD483*1000</f>
        <v>4.1025641025641022</v>
      </c>
      <c r="EJ483" s="81">
        <f>EA483/CM483*1000</f>
        <v>2.4793388429752068</v>
      </c>
      <c r="EK483" s="81">
        <f>EB483/CV483*1000</f>
        <v>4.3334709038382169</v>
      </c>
      <c r="EL483" s="81">
        <f>EC483/DN483*1000</f>
        <v>1.6556291390728477</v>
      </c>
      <c r="EM483" s="81">
        <f>ED483/DN483*1000</f>
        <v>0.62086092715231789</v>
      </c>
      <c r="EN483" s="81">
        <f>EE483/DS483*1000</f>
        <v>1.042535446205171</v>
      </c>
      <c r="EO483" s="2"/>
      <c r="EP483" s="83">
        <f>DY483-DX483</f>
        <v>-1</v>
      </c>
      <c r="EQ483" s="83">
        <f>DZ483-DY483</f>
        <v>6</v>
      </c>
      <c r="ER483" s="83">
        <f>EA483-DZ483</f>
        <v>-8</v>
      </c>
      <c r="ES483" s="83">
        <f>EB483-EA483</f>
        <v>9</v>
      </c>
      <c r="ET483" s="83">
        <f>EC483-EB483</f>
        <v>-13</v>
      </c>
      <c r="EU483" s="83">
        <f>ED483-EC483</f>
        <v>-5</v>
      </c>
      <c r="EV483" s="83">
        <f>EE483-ED483</f>
        <v>2</v>
      </c>
      <c r="EW483" s="2">
        <f>EU483+EV483</f>
        <v>-3</v>
      </c>
      <c r="EX483" s="2">
        <f>SUM(ES483:EV483)</f>
        <v>-7</v>
      </c>
      <c r="EY483" s="54"/>
      <c r="EZ483" s="77">
        <f>BR483</f>
        <v>3.0549898167006111</v>
      </c>
      <c r="FA483" s="83">
        <f>CA483</f>
        <v>2.8659160696008188</v>
      </c>
      <c r="FB483" s="83">
        <f>CJ483</f>
        <v>4.1025641025641022</v>
      </c>
      <c r="FC483" s="81">
        <f>CS483</f>
        <v>2.4793388429752068</v>
      </c>
      <c r="FD483" s="83">
        <f>DB483</f>
        <v>4.3334709038382169</v>
      </c>
      <c r="FE483" s="83">
        <f>DP483</f>
        <v>0.62086092715231789</v>
      </c>
      <c r="FF483" s="83">
        <f>DP483</f>
        <v>0.62086092715231789</v>
      </c>
      <c r="FG483" s="83">
        <f>DU483</f>
        <v>1.042535446205171</v>
      </c>
      <c r="FH483" s="2">
        <f>EW483/DE483*1000</f>
        <v>-0.61881188118811881</v>
      </c>
      <c r="FI483" s="2">
        <f>EX483/CM483*1000</f>
        <v>-1.446280991735537</v>
      </c>
      <c r="FJ483" s="2"/>
      <c r="FK483" s="3">
        <f>EE483</f>
        <v>5</v>
      </c>
    </row>
    <row r="484" spans="1:167" ht="12" customHeight="1" x14ac:dyDescent="0.25">
      <c r="A484" s="2">
        <v>3</v>
      </c>
      <c r="B484" s="10" t="s">
        <v>151</v>
      </c>
      <c r="C484" s="197">
        <v>55040</v>
      </c>
      <c r="D484" s="10"/>
      <c r="E484" s="2" t="s">
        <v>31</v>
      </c>
      <c r="F484" s="33"/>
      <c r="G484" s="33"/>
      <c r="H484" s="33"/>
      <c r="I484" s="33"/>
      <c r="J484" s="33"/>
      <c r="K484" s="33"/>
      <c r="L484" s="33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61"/>
      <c r="X484" s="45"/>
      <c r="Y484" s="3">
        <v>19</v>
      </c>
      <c r="Z484" s="147">
        <v>9</v>
      </c>
      <c r="AA484" s="3">
        <f>SUM(Y484:Z484)</f>
        <v>28</v>
      </c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188">
        <f>AV484</f>
        <v>0</v>
      </c>
      <c r="BB484" s="2">
        <f>AW484</f>
        <v>0</v>
      </c>
      <c r="BC484" s="2">
        <f>AX484</f>
        <v>0</v>
      </c>
      <c r="BD484" s="147">
        <f>AY484</f>
        <v>0</v>
      </c>
      <c r="BE484" s="3">
        <f>EK484</f>
        <v>0.95510983763132762</v>
      </c>
      <c r="BF484" s="188">
        <f>BA484/CV484*1000</f>
        <v>0</v>
      </c>
      <c r="BG484" s="2">
        <f>BB484/CV484*1000</f>
        <v>0</v>
      </c>
      <c r="BH484" s="2">
        <f>BC484/CV484*1000</f>
        <v>0</v>
      </c>
      <c r="BI484" s="147">
        <f>BD484/CV484*1000</f>
        <v>0</v>
      </c>
      <c r="BJ484" s="3"/>
      <c r="BK484" s="21">
        <v>26536</v>
      </c>
      <c r="BL484" s="3">
        <v>26509</v>
      </c>
      <c r="BM484" s="2">
        <v>27</v>
      </c>
      <c r="BN484" s="2">
        <v>27</v>
      </c>
      <c r="BO484" s="45"/>
      <c r="BP484" s="2">
        <f>BN484+BO484</f>
        <v>27</v>
      </c>
      <c r="BQ484" s="2">
        <f>BM484/BL484*1000</f>
        <v>1.0185220113923574</v>
      </c>
      <c r="BR484" s="2">
        <f>BP484/BL484*1000</f>
        <v>1.0185220113923574</v>
      </c>
      <c r="BS484" s="2"/>
      <c r="BT484" s="7">
        <v>26722</v>
      </c>
      <c r="BU484" s="3">
        <v>26676</v>
      </c>
      <c r="BV484" s="2">
        <f>BT484-BU484</f>
        <v>46</v>
      </c>
      <c r="BW484" s="2">
        <v>46</v>
      </c>
      <c r="BX484" s="61"/>
      <c r="BY484" s="2">
        <f>BW484+BX484</f>
        <v>46</v>
      </c>
      <c r="BZ484" s="2">
        <f>BV484/BU484*1000</f>
        <v>1.7243964612385665</v>
      </c>
      <c r="CA484" s="2">
        <f>BY484/BU484*1000</f>
        <v>1.7243964612385665</v>
      </c>
      <c r="CB484" s="2"/>
      <c r="CC484" s="105">
        <v>26832</v>
      </c>
      <c r="CD484" s="3">
        <v>26802</v>
      </c>
      <c r="CE484" s="2">
        <f>CC484-CD484</f>
        <v>30</v>
      </c>
      <c r="CF484" s="2">
        <v>30</v>
      </c>
      <c r="CG484" s="61"/>
      <c r="CH484" s="2">
        <f>CF484+CG484</f>
        <v>30</v>
      </c>
      <c r="CI484" s="2">
        <f>CE484/CD484*1000</f>
        <v>1.1193194537721065</v>
      </c>
      <c r="CJ484" s="2">
        <f>CH484/CD484*1000</f>
        <v>1.1193194537721065</v>
      </c>
      <c r="CK484" s="2"/>
      <c r="CL484" s="105">
        <v>27039</v>
      </c>
      <c r="CM484" s="3">
        <v>27001</v>
      </c>
      <c r="CN484" s="2">
        <f>CL484-CM484</f>
        <v>38</v>
      </c>
      <c r="CO484" s="2">
        <f>CN484</f>
        <v>38</v>
      </c>
      <c r="CP484" s="61"/>
      <c r="CQ484" s="2">
        <f>CO484+CP484</f>
        <v>38</v>
      </c>
      <c r="CR484" s="2">
        <f>CN484/CM484*1000</f>
        <v>1.4073552831376617</v>
      </c>
      <c r="CS484" s="2">
        <f>CQ484/CM484*1000</f>
        <v>1.4073552831376617</v>
      </c>
      <c r="CT484" s="2"/>
      <c r="CU484" s="132">
        <v>27248</v>
      </c>
      <c r="CV484" s="3">
        <v>27222</v>
      </c>
      <c r="CW484" s="2">
        <f>CU484-CV484</f>
        <v>26</v>
      </c>
      <c r="CX484" s="2">
        <f>CW484</f>
        <v>26</v>
      </c>
      <c r="CY484" s="61"/>
      <c r="CZ484" s="2">
        <f>CX484+CY484</f>
        <v>26</v>
      </c>
      <c r="DA484" s="2">
        <f>CW484/CV484*1000</f>
        <v>0.95510983763132762</v>
      </c>
      <c r="DB484" s="2">
        <f>CZ484/CV484*1000</f>
        <v>0.95510983763132762</v>
      </c>
      <c r="DC484" s="2"/>
      <c r="DD484" s="132">
        <v>27462</v>
      </c>
      <c r="DE484" s="3">
        <v>27435</v>
      </c>
      <c r="DF484" s="2">
        <f>DD484-DE484</f>
        <v>27</v>
      </c>
      <c r="DG484" s="2">
        <f>DF484</f>
        <v>27</v>
      </c>
      <c r="DH484" s="61"/>
      <c r="DI484" s="2">
        <f>DG484+DH484</f>
        <v>27</v>
      </c>
      <c r="DJ484" s="2">
        <f>DF484/DE484*1000</f>
        <v>0.98414434117003835</v>
      </c>
      <c r="DK484" s="2">
        <f>DI484/DE484*1000</f>
        <v>0.98414434117003835</v>
      </c>
      <c r="DL484" s="2"/>
      <c r="DM484" s="132">
        <v>27607</v>
      </c>
      <c r="DN484" s="2">
        <v>27573</v>
      </c>
      <c r="DO484" s="3">
        <f>DM484-DN484</f>
        <v>34</v>
      </c>
      <c r="DP484" s="3">
        <f>DO484/DN484*1000</f>
        <v>1.2330903420012331</v>
      </c>
      <c r="DQ484" s="2"/>
      <c r="DR484" s="132">
        <v>28036</v>
      </c>
      <c r="DS484" s="2">
        <v>28007</v>
      </c>
      <c r="DT484" s="3">
        <f>DR484-DS484</f>
        <v>29</v>
      </c>
      <c r="DU484" s="3">
        <f>DT484/DS484*1000</f>
        <v>1.035455421858821</v>
      </c>
      <c r="DV484" s="2"/>
      <c r="DW484" s="2"/>
      <c r="DX484" s="77">
        <f>BP484</f>
        <v>27</v>
      </c>
      <c r="DY484" s="83">
        <f>BY484</f>
        <v>46</v>
      </c>
      <c r="DZ484" s="83">
        <f>CH484</f>
        <v>30</v>
      </c>
      <c r="EA484" s="81">
        <f>CQ484</f>
        <v>38</v>
      </c>
      <c r="EB484" s="81">
        <f>CZ484</f>
        <v>26</v>
      </c>
      <c r="EC484" s="81">
        <f>DI484</f>
        <v>27</v>
      </c>
      <c r="ED484" s="81">
        <f>DO484</f>
        <v>34</v>
      </c>
      <c r="EE484" s="81">
        <f>DT484</f>
        <v>29</v>
      </c>
      <c r="EF484" s="2"/>
      <c r="EG484" s="77">
        <f>DX484/BL484*1000</f>
        <v>1.0185220113923574</v>
      </c>
      <c r="EH484" s="83">
        <f>DY484/BU484*1000</f>
        <v>1.7243964612385665</v>
      </c>
      <c r="EI484" s="83">
        <f>DZ484/CD484*1000</f>
        <v>1.1193194537721065</v>
      </c>
      <c r="EJ484" s="81">
        <f>EA484/CM484*1000</f>
        <v>1.4073552831376617</v>
      </c>
      <c r="EK484" s="81">
        <f>EB484/CV484*1000</f>
        <v>0.95510983763132762</v>
      </c>
      <c r="EL484" s="81">
        <f>EC484/DN484*1000</f>
        <v>0.97921880100097936</v>
      </c>
      <c r="EM484" s="81">
        <f>ED484/DN484*1000</f>
        <v>1.2330903420012331</v>
      </c>
      <c r="EN484" s="81">
        <f>EE484/DS484*1000</f>
        <v>1.035455421858821</v>
      </c>
      <c r="EO484" s="2"/>
      <c r="EP484" s="83">
        <f>DY484-DX484</f>
        <v>19</v>
      </c>
      <c r="EQ484" s="83">
        <f>DZ484-DY484</f>
        <v>-16</v>
      </c>
      <c r="ER484" s="83">
        <f>EA484-DZ484</f>
        <v>8</v>
      </c>
      <c r="ES484" s="83">
        <f>EB484-EA484</f>
        <v>-12</v>
      </c>
      <c r="ET484" s="83">
        <f>EC484-EB484</f>
        <v>1</v>
      </c>
      <c r="EU484" s="83">
        <f>ED484-EC484</f>
        <v>7</v>
      </c>
      <c r="EV484" s="83">
        <f>EE484-ED484</f>
        <v>-5</v>
      </c>
      <c r="EW484" s="2">
        <f>EU484+EV484</f>
        <v>2</v>
      </c>
      <c r="EX484" s="2">
        <f>SUM(ES484:EV484)</f>
        <v>-9</v>
      </c>
      <c r="EY484" s="54"/>
      <c r="EZ484" s="77">
        <f>BR484</f>
        <v>1.0185220113923574</v>
      </c>
      <c r="FA484" s="83">
        <f>CA484</f>
        <v>1.7243964612385665</v>
      </c>
      <c r="FB484" s="83">
        <f>CJ484</f>
        <v>1.1193194537721065</v>
      </c>
      <c r="FC484" s="81">
        <f>CS484</f>
        <v>1.4073552831376617</v>
      </c>
      <c r="FD484" s="83">
        <f>DB484</f>
        <v>0.95510983763132762</v>
      </c>
      <c r="FE484" s="83">
        <f>DP484</f>
        <v>1.2330903420012331</v>
      </c>
      <c r="FF484" s="83">
        <f>DP484</f>
        <v>1.2330903420012331</v>
      </c>
      <c r="FG484" s="83">
        <f>DU484</f>
        <v>1.035455421858821</v>
      </c>
      <c r="FH484" s="2">
        <f>EW484/DE484*1000</f>
        <v>7.2899580827410243E-2</v>
      </c>
      <c r="FI484" s="2">
        <f>EX484/CM484*1000</f>
        <v>-0.33332098811155142</v>
      </c>
      <c r="FJ484" s="2"/>
      <c r="FK484" s="3">
        <f>EE484</f>
        <v>29</v>
      </c>
    </row>
    <row r="485" spans="1:167" ht="12" customHeight="1" x14ac:dyDescent="0.25">
      <c r="A485" s="2">
        <v>3</v>
      </c>
      <c r="B485" s="10" t="s">
        <v>154</v>
      </c>
      <c r="C485" s="197">
        <v>92114</v>
      </c>
      <c r="D485" s="10"/>
      <c r="E485" s="2" t="s">
        <v>32</v>
      </c>
      <c r="F485" s="33"/>
      <c r="G485" s="33"/>
      <c r="H485" s="33"/>
      <c r="I485" s="33"/>
      <c r="J485" s="33"/>
      <c r="K485" s="33"/>
      <c r="L485" s="33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61"/>
      <c r="X485" s="45"/>
      <c r="Y485" s="3">
        <v>4</v>
      </c>
      <c r="Z485" s="147">
        <v>5</v>
      </c>
      <c r="AA485" s="3">
        <f>SUM(Y485:Z485)</f>
        <v>9</v>
      </c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188">
        <f>AV485</f>
        <v>0</v>
      </c>
      <c r="BB485" s="2">
        <f>AW485</f>
        <v>0</v>
      </c>
      <c r="BC485" s="2">
        <f>AX485</f>
        <v>0</v>
      </c>
      <c r="BD485" s="147">
        <f>AY485</f>
        <v>0</v>
      </c>
      <c r="BE485" s="3">
        <f>EK485</f>
        <v>3.1078173559646185</v>
      </c>
      <c r="BF485" s="188">
        <f>BA485/CV485*1000</f>
        <v>0</v>
      </c>
      <c r="BG485" s="2">
        <f>BB485/CV485*1000</f>
        <v>0</v>
      </c>
      <c r="BH485" s="2">
        <f>BC485/CV485*1000</f>
        <v>0</v>
      </c>
      <c r="BI485" s="147">
        <f>BD485/CV485*1000</f>
        <v>0</v>
      </c>
      <c r="BJ485" s="3"/>
      <c r="BK485" s="21">
        <v>8174</v>
      </c>
      <c r="BL485" s="3">
        <v>8170</v>
      </c>
      <c r="BM485" s="2">
        <v>4</v>
      </c>
      <c r="BN485" s="2">
        <v>4</v>
      </c>
      <c r="BO485" s="45"/>
      <c r="BP485" s="2">
        <f>BN485+BO485</f>
        <v>4</v>
      </c>
      <c r="BQ485" s="2">
        <f>BM485/BL485*1000</f>
        <v>0.48959608323133419</v>
      </c>
      <c r="BR485" s="2">
        <f>BP485/BL485*1000</f>
        <v>0.48959608323133419</v>
      </c>
      <c r="BS485" s="2"/>
      <c r="BT485" s="7">
        <v>8160</v>
      </c>
      <c r="BU485" s="3">
        <v>8155</v>
      </c>
      <c r="BV485" s="2">
        <f>BT485-BU485</f>
        <v>5</v>
      </c>
      <c r="BW485" s="2">
        <v>5</v>
      </c>
      <c r="BX485" s="61"/>
      <c r="BY485" s="2">
        <f>BW485+BX485</f>
        <v>5</v>
      </c>
      <c r="BZ485" s="2">
        <f>BV485/BU485*1000</f>
        <v>0.61312078479460452</v>
      </c>
      <c r="CA485" s="2">
        <f>BY485/BU485*1000</f>
        <v>0.61312078479460452</v>
      </c>
      <c r="CB485" s="2"/>
      <c r="CC485" s="105">
        <v>8237</v>
      </c>
      <c r="CD485" s="3">
        <v>8232</v>
      </c>
      <c r="CE485" s="2">
        <f>CC485-CD485</f>
        <v>5</v>
      </c>
      <c r="CF485" s="2">
        <v>5</v>
      </c>
      <c r="CG485" s="61"/>
      <c r="CH485" s="2">
        <f>CF485+CG485</f>
        <v>5</v>
      </c>
      <c r="CI485" s="2">
        <f>CE485/CD485*1000</f>
        <v>0.60738581146744408</v>
      </c>
      <c r="CJ485" s="2">
        <f>CH485/CD485*1000</f>
        <v>0.60738581146744408</v>
      </c>
      <c r="CK485" s="2"/>
      <c r="CL485" s="105">
        <v>8321</v>
      </c>
      <c r="CM485" s="3">
        <v>8317</v>
      </c>
      <c r="CN485" s="2">
        <f>CL485-CM485</f>
        <v>4</v>
      </c>
      <c r="CO485" s="2">
        <f>CN485</f>
        <v>4</v>
      </c>
      <c r="CP485" s="61"/>
      <c r="CQ485" s="2">
        <f>CO485+CP485</f>
        <v>4</v>
      </c>
      <c r="CR485" s="2">
        <f>CN485/CM485*1000</f>
        <v>0.48094264758927502</v>
      </c>
      <c r="CS485" s="2">
        <f>CQ485/CM485*1000</f>
        <v>0.48094264758927502</v>
      </c>
      <c r="CT485" s="2"/>
      <c r="CU485" s="132">
        <v>8392</v>
      </c>
      <c r="CV485" s="3">
        <v>8366</v>
      </c>
      <c r="CW485" s="2">
        <f>CU485-CV485</f>
        <v>26</v>
      </c>
      <c r="CX485" s="2">
        <f>CW485</f>
        <v>26</v>
      </c>
      <c r="CY485" s="61"/>
      <c r="CZ485" s="2">
        <f>CX485+CY485</f>
        <v>26</v>
      </c>
      <c r="DA485" s="2">
        <f>CW485/CV485*1000</f>
        <v>3.1078173559646185</v>
      </c>
      <c r="DB485" s="2">
        <f>CZ485/CV485*1000</f>
        <v>3.1078173559646185</v>
      </c>
      <c r="DC485" s="2"/>
      <c r="DD485" s="132">
        <v>8420</v>
      </c>
      <c r="DE485" s="3">
        <v>8424</v>
      </c>
      <c r="DF485" s="2">
        <f>DD485-DE485</f>
        <v>-4</v>
      </c>
      <c r="DG485" s="2">
        <f>DF485</f>
        <v>-4</v>
      </c>
      <c r="DH485" s="61"/>
      <c r="DI485" s="2">
        <f>DG485+DH485</f>
        <v>-4</v>
      </c>
      <c r="DJ485" s="2">
        <f>DF485/DE485*1000</f>
        <v>-0.47483380816714155</v>
      </c>
      <c r="DK485" s="2">
        <f>DI485/DE485*1000</f>
        <v>-0.47483380816714155</v>
      </c>
      <c r="DL485" s="2"/>
      <c r="DM485" s="132">
        <v>8427</v>
      </c>
      <c r="DN485" s="2">
        <v>8423</v>
      </c>
      <c r="DO485" s="3">
        <f>DM485-DN485</f>
        <v>4</v>
      </c>
      <c r="DP485" s="3">
        <f>DO485/DN485*1000</f>
        <v>0.47489018164549451</v>
      </c>
      <c r="DQ485" s="2"/>
      <c r="DR485" s="132">
        <v>8429</v>
      </c>
      <c r="DS485" s="2">
        <v>8440</v>
      </c>
      <c r="DT485" s="3">
        <f>DR485-DS485</f>
        <v>-11</v>
      </c>
      <c r="DU485" s="3">
        <f>DT485/DS485*1000</f>
        <v>-1.3033175355450237</v>
      </c>
      <c r="DV485" s="2"/>
      <c r="DW485" s="2"/>
      <c r="DX485" s="77">
        <f>BP485</f>
        <v>4</v>
      </c>
      <c r="DY485" s="83">
        <f>BY485</f>
        <v>5</v>
      </c>
      <c r="DZ485" s="83">
        <f>CH485</f>
        <v>5</v>
      </c>
      <c r="EA485" s="81">
        <f>CQ485</f>
        <v>4</v>
      </c>
      <c r="EB485" s="81">
        <f>CZ485</f>
        <v>26</v>
      </c>
      <c r="EC485" s="81">
        <f>DI485</f>
        <v>-4</v>
      </c>
      <c r="ED485" s="81">
        <f>DO485</f>
        <v>4</v>
      </c>
      <c r="EE485" s="81">
        <f>DT485</f>
        <v>-11</v>
      </c>
      <c r="EF485" s="2"/>
      <c r="EG485" s="77">
        <f>DX485/BL485*1000</f>
        <v>0.48959608323133419</v>
      </c>
      <c r="EH485" s="83">
        <f>DY485/BU485*1000</f>
        <v>0.61312078479460452</v>
      </c>
      <c r="EI485" s="83">
        <f>DZ485/CD485*1000</f>
        <v>0.60738581146744408</v>
      </c>
      <c r="EJ485" s="81">
        <f>EA485/CM485*1000</f>
        <v>0.48094264758927502</v>
      </c>
      <c r="EK485" s="81">
        <f>EB485/CV485*1000</f>
        <v>3.1078173559646185</v>
      </c>
      <c r="EL485" s="81">
        <f>EC485/DN485*1000</f>
        <v>-0.47489018164549451</v>
      </c>
      <c r="EM485" s="81">
        <f>ED485/DN485*1000</f>
        <v>0.47489018164549451</v>
      </c>
      <c r="EN485" s="81">
        <f>EE485/DS485*1000</f>
        <v>-1.3033175355450237</v>
      </c>
      <c r="EO485" s="2"/>
      <c r="EP485" s="83">
        <f>DY485-DX485</f>
        <v>1</v>
      </c>
      <c r="EQ485" s="83">
        <f>DZ485-DY485</f>
        <v>0</v>
      </c>
      <c r="ER485" s="83">
        <f>EA485-DZ485</f>
        <v>-1</v>
      </c>
      <c r="ES485" s="83">
        <f>EB485-EA485</f>
        <v>22</v>
      </c>
      <c r="ET485" s="83">
        <f>EC485-EB485</f>
        <v>-30</v>
      </c>
      <c r="EU485" s="83">
        <f>ED485-EC485</f>
        <v>8</v>
      </c>
      <c r="EV485" s="83">
        <f>EE485-ED485</f>
        <v>-15</v>
      </c>
      <c r="EW485" s="2">
        <f>EU485+EV485</f>
        <v>-7</v>
      </c>
      <c r="EX485" s="2">
        <f>SUM(ES485:EV485)</f>
        <v>-15</v>
      </c>
      <c r="EY485" s="54"/>
      <c r="EZ485" s="77">
        <f>BR485</f>
        <v>0.48959608323133419</v>
      </c>
      <c r="FA485" s="83">
        <f>CA485</f>
        <v>0.61312078479460452</v>
      </c>
      <c r="FB485" s="83">
        <f>CJ485</f>
        <v>0.60738581146744408</v>
      </c>
      <c r="FC485" s="81">
        <f>CS485</f>
        <v>0.48094264758927502</v>
      </c>
      <c r="FD485" s="83">
        <f>DB485</f>
        <v>3.1078173559646185</v>
      </c>
      <c r="FE485" s="83">
        <f>DP485</f>
        <v>0.47489018164549451</v>
      </c>
      <c r="FF485" s="83">
        <f>DP485</f>
        <v>0.47489018164549451</v>
      </c>
      <c r="FG485" s="83">
        <f>DU485</f>
        <v>-1.3033175355450237</v>
      </c>
      <c r="FH485" s="2">
        <f>EW485/DE485*1000</f>
        <v>-0.83095916429249761</v>
      </c>
      <c r="FI485" s="2">
        <f>EX485/CM485*1000</f>
        <v>-1.8035349284597813</v>
      </c>
      <c r="FJ485" s="2"/>
      <c r="FK485" s="3">
        <f>EE485</f>
        <v>-11</v>
      </c>
    </row>
    <row r="486" spans="1:167" ht="12" customHeight="1" x14ac:dyDescent="0.25">
      <c r="A486" s="2">
        <v>3</v>
      </c>
      <c r="B486" s="10" t="s">
        <v>154</v>
      </c>
      <c r="C486" s="197">
        <v>91120</v>
      </c>
      <c r="D486" s="10"/>
      <c r="E486" s="2" t="s">
        <v>33</v>
      </c>
      <c r="F486" s="33"/>
      <c r="G486" s="33"/>
      <c r="H486" s="33"/>
      <c r="I486" s="33"/>
      <c r="J486" s="33"/>
      <c r="K486" s="33"/>
      <c r="L486" s="33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61"/>
      <c r="X486" s="45"/>
      <c r="Y486" s="3">
        <v>3</v>
      </c>
      <c r="Z486" s="147">
        <v>4</v>
      </c>
      <c r="AA486" s="3">
        <f>SUM(Y486:Z486)</f>
        <v>7</v>
      </c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188">
        <f>AV486</f>
        <v>0</v>
      </c>
      <c r="BB486" s="2">
        <f>AW486</f>
        <v>0</v>
      </c>
      <c r="BC486" s="2">
        <f>AX486</f>
        <v>0</v>
      </c>
      <c r="BD486" s="147">
        <f>AY486</f>
        <v>0</v>
      </c>
      <c r="BE486" s="3">
        <f>EK486</f>
        <v>1.2946180876641391</v>
      </c>
      <c r="BF486" s="188">
        <f>BA486/CV486*1000</f>
        <v>0</v>
      </c>
      <c r="BG486" s="2">
        <f>BB486/CV486*1000</f>
        <v>0</v>
      </c>
      <c r="BH486" s="2">
        <f>BC486/CV486*1000</f>
        <v>0</v>
      </c>
      <c r="BI486" s="147">
        <f>BD486/CV486*1000</f>
        <v>0</v>
      </c>
      <c r="BJ486" s="3"/>
      <c r="BK486" s="21">
        <v>5032</v>
      </c>
      <c r="BL486" s="3">
        <v>5025</v>
      </c>
      <c r="BM486" s="2">
        <v>7</v>
      </c>
      <c r="BN486" s="2">
        <v>7</v>
      </c>
      <c r="BO486" s="45"/>
      <c r="BP486" s="2">
        <f>BN486+BO486</f>
        <v>7</v>
      </c>
      <c r="BQ486" s="2">
        <f>BM486/BL486*1000</f>
        <v>1.3930348258706469</v>
      </c>
      <c r="BR486" s="2">
        <f>BP486/BL486*1000</f>
        <v>1.3930348258706469</v>
      </c>
      <c r="BS486" s="2"/>
      <c r="BT486" s="7">
        <v>5144</v>
      </c>
      <c r="BU486" s="3">
        <v>5146</v>
      </c>
      <c r="BV486" s="2">
        <f>BT486-BU486</f>
        <v>-2</v>
      </c>
      <c r="BW486" s="2">
        <v>-2</v>
      </c>
      <c r="BX486" s="61"/>
      <c r="BY486" s="2">
        <f>BW486+BX486</f>
        <v>-2</v>
      </c>
      <c r="BZ486" s="2">
        <f>BV486/BU486*1000</f>
        <v>-0.38865137971239799</v>
      </c>
      <c r="CA486" s="2">
        <f>BY486/BU486*1000</f>
        <v>-0.38865137971239799</v>
      </c>
      <c r="CB486" s="2"/>
      <c r="CC486" s="105">
        <v>5205</v>
      </c>
      <c r="CD486" s="3">
        <v>5189</v>
      </c>
      <c r="CE486" s="2">
        <f>CC486-CD486</f>
        <v>16</v>
      </c>
      <c r="CF486" s="2">
        <v>16</v>
      </c>
      <c r="CG486" s="61"/>
      <c r="CH486" s="2">
        <f>CF486+CG486</f>
        <v>16</v>
      </c>
      <c r="CI486" s="2">
        <f>CE486/CD486*1000</f>
        <v>3.0834457506263249</v>
      </c>
      <c r="CJ486" s="2">
        <f>CH486/CD486*1000</f>
        <v>3.0834457506263249</v>
      </c>
      <c r="CK486" s="2"/>
      <c r="CL486" s="105">
        <v>5286</v>
      </c>
      <c r="CM486" s="3">
        <v>5278</v>
      </c>
      <c r="CN486" s="2">
        <f>CL486-CM486</f>
        <v>8</v>
      </c>
      <c r="CO486" s="2">
        <f>CN486</f>
        <v>8</v>
      </c>
      <c r="CP486" s="61"/>
      <c r="CQ486" s="2">
        <f>CO486+CP486</f>
        <v>8</v>
      </c>
      <c r="CR486" s="2">
        <f>CN486/CM486*1000</f>
        <v>1.5157256536566881</v>
      </c>
      <c r="CS486" s="2">
        <f>CQ486/CM486*1000</f>
        <v>1.5157256536566881</v>
      </c>
      <c r="CT486" s="2"/>
      <c r="CU486" s="132">
        <v>5414</v>
      </c>
      <c r="CV486" s="3">
        <v>5407</v>
      </c>
      <c r="CW486" s="2">
        <f>CU486-CV486</f>
        <v>7</v>
      </c>
      <c r="CX486" s="2">
        <f>CW486</f>
        <v>7</v>
      </c>
      <c r="CY486" s="61"/>
      <c r="CZ486" s="2">
        <f>CX486+CY486</f>
        <v>7</v>
      </c>
      <c r="DA486" s="2">
        <f>CW486/CV486*1000</f>
        <v>1.2946180876641391</v>
      </c>
      <c r="DB486" s="2">
        <f>CZ486/CV486*1000</f>
        <v>1.2946180876641391</v>
      </c>
      <c r="DC486" s="2"/>
      <c r="DD486" s="132">
        <v>5504</v>
      </c>
      <c r="DE486" s="3">
        <v>5498</v>
      </c>
      <c r="DF486" s="2">
        <f>DD486-DE486</f>
        <v>6</v>
      </c>
      <c r="DG486" s="2">
        <f>DF486</f>
        <v>6</v>
      </c>
      <c r="DH486" s="61"/>
      <c r="DI486" s="2">
        <f>DG486+DH486</f>
        <v>6</v>
      </c>
      <c r="DJ486" s="2">
        <f>DF486/DE486*1000</f>
        <v>1.0913059294288832</v>
      </c>
      <c r="DK486" s="2">
        <f>DI486/DE486*1000</f>
        <v>1.0913059294288832</v>
      </c>
      <c r="DL486" s="2"/>
      <c r="DM486" s="132">
        <v>5585</v>
      </c>
      <c r="DN486" s="2">
        <v>5587</v>
      </c>
      <c r="DO486" s="3">
        <f>DM486-DN486</f>
        <v>-2</v>
      </c>
      <c r="DP486" s="3">
        <f>DO486/DN486*1000</f>
        <v>-0.35797386790764274</v>
      </c>
      <c r="DQ486" s="2"/>
      <c r="DR486" s="132">
        <v>5633</v>
      </c>
      <c r="DS486" s="2">
        <v>5641</v>
      </c>
      <c r="DT486" s="3">
        <f>DR486-DS486</f>
        <v>-8</v>
      </c>
      <c r="DU486" s="3">
        <f>DT486/DS486*1000</f>
        <v>-1.4181882644921113</v>
      </c>
      <c r="DV486" s="2"/>
      <c r="DW486" s="2"/>
      <c r="DX486" s="77">
        <f>BP486</f>
        <v>7</v>
      </c>
      <c r="DY486" s="83">
        <f>BY486</f>
        <v>-2</v>
      </c>
      <c r="DZ486" s="83">
        <f>CH486</f>
        <v>16</v>
      </c>
      <c r="EA486" s="81">
        <f>CQ486</f>
        <v>8</v>
      </c>
      <c r="EB486" s="81">
        <f>CZ486</f>
        <v>7</v>
      </c>
      <c r="EC486" s="81">
        <f>DI486</f>
        <v>6</v>
      </c>
      <c r="ED486" s="81">
        <f>DO486</f>
        <v>-2</v>
      </c>
      <c r="EE486" s="81">
        <f>DT486</f>
        <v>-8</v>
      </c>
      <c r="EF486" s="2"/>
      <c r="EG486" s="77">
        <f>DX486/BL486*1000</f>
        <v>1.3930348258706469</v>
      </c>
      <c r="EH486" s="83">
        <f>DY486/BU486*1000</f>
        <v>-0.38865137971239799</v>
      </c>
      <c r="EI486" s="83">
        <f>DZ486/CD486*1000</f>
        <v>3.0834457506263249</v>
      </c>
      <c r="EJ486" s="81">
        <f>EA486/CM486*1000</f>
        <v>1.5157256536566881</v>
      </c>
      <c r="EK486" s="81">
        <f>EB486/CV486*1000</f>
        <v>1.2946180876641391</v>
      </c>
      <c r="EL486" s="81">
        <f>EC486/DN486*1000</f>
        <v>1.0739216037229282</v>
      </c>
      <c r="EM486" s="81">
        <f>ED486/DN486*1000</f>
        <v>-0.35797386790764274</v>
      </c>
      <c r="EN486" s="81">
        <f>EE486/DS486*1000</f>
        <v>-1.4181882644921113</v>
      </c>
      <c r="EO486" s="2"/>
      <c r="EP486" s="83">
        <f>DY486-DX486</f>
        <v>-9</v>
      </c>
      <c r="EQ486" s="83">
        <f>DZ486-DY486</f>
        <v>18</v>
      </c>
      <c r="ER486" s="83">
        <f>EA486-DZ486</f>
        <v>-8</v>
      </c>
      <c r="ES486" s="83">
        <f>EB486-EA486</f>
        <v>-1</v>
      </c>
      <c r="ET486" s="83">
        <f>EC486-EB486</f>
        <v>-1</v>
      </c>
      <c r="EU486" s="83">
        <f>ED486-EC486</f>
        <v>-8</v>
      </c>
      <c r="EV486" s="83">
        <f>EE486-ED486</f>
        <v>-6</v>
      </c>
      <c r="EW486" s="2">
        <f>EU486+EV486</f>
        <v>-14</v>
      </c>
      <c r="EX486" s="2">
        <f>SUM(ES486:EV486)</f>
        <v>-16</v>
      </c>
      <c r="EY486" s="54"/>
      <c r="EZ486" s="77">
        <f>BR486</f>
        <v>1.3930348258706469</v>
      </c>
      <c r="FA486" s="83">
        <f>CA486</f>
        <v>-0.38865137971239799</v>
      </c>
      <c r="FB486" s="83">
        <f>CJ486</f>
        <v>3.0834457506263249</v>
      </c>
      <c r="FC486" s="81">
        <f>CS486</f>
        <v>1.5157256536566881</v>
      </c>
      <c r="FD486" s="83">
        <f>DB486</f>
        <v>1.2946180876641391</v>
      </c>
      <c r="FE486" s="83">
        <f>DP486</f>
        <v>-0.35797386790764274</v>
      </c>
      <c r="FF486" s="83">
        <f>DP486</f>
        <v>-0.35797386790764274</v>
      </c>
      <c r="FG486" s="83">
        <f>DU486</f>
        <v>-1.4181882644921113</v>
      </c>
      <c r="FH486" s="2">
        <f>EW486/DE486*1000</f>
        <v>-2.5463805020007273</v>
      </c>
      <c r="FI486" s="2">
        <f>EX486/CM486*1000</f>
        <v>-3.0314513073133762</v>
      </c>
      <c r="FJ486" s="2"/>
      <c r="FK486" s="3">
        <f>EE486</f>
        <v>-8</v>
      </c>
    </row>
    <row r="487" spans="1:167" ht="12" customHeight="1" x14ac:dyDescent="0.25">
      <c r="A487" s="2">
        <v>3</v>
      </c>
      <c r="B487" s="10" t="s">
        <v>152</v>
      </c>
      <c r="C487" s="197">
        <v>62099</v>
      </c>
      <c r="D487" s="10"/>
      <c r="E487" s="2" t="s">
        <v>34</v>
      </c>
      <c r="F487" s="33"/>
      <c r="G487" s="33"/>
      <c r="H487" s="33"/>
      <c r="I487" s="33"/>
      <c r="J487" s="33"/>
      <c r="K487" s="33"/>
      <c r="L487" s="33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61"/>
      <c r="X487" s="45"/>
      <c r="Y487" s="3">
        <v>21</v>
      </c>
      <c r="Z487" s="147">
        <v>6</v>
      </c>
      <c r="AA487" s="3">
        <f>SUM(Y487:Z487)</f>
        <v>27</v>
      </c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188">
        <f>AV487</f>
        <v>0</v>
      </c>
      <c r="BB487" s="2">
        <f>AW487</f>
        <v>0</v>
      </c>
      <c r="BC487" s="2">
        <f>AX487</f>
        <v>0</v>
      </c>
      <c r="BD487" s="147">
        <f>AY487</f>
        <v>0</v>
      </c>
      <c r="BE487" s="3">
        <f>EK487</f>
        <v>1.9801980198019802</v>
      </c>
      <c r="BF487" s="188">
        <f>BA487/CV487*1000</f>
        <v>0</v>
      </c>
      <c r="BG487" s="2">
        <f>BB487/CV487*1000</f>
        <v>0</v>
      </c>
      <c r="BH487" s="2">
        <f>BC487/CV487*1000</f>
        <v>0</v>
      </c>
      <c r="BI487" s="147">
        <f>BD487/CV487*1000</f>
        <v>0</v>
      </c>
      <c r="BJ487" s="3"/>
      <c r="BK487" s="21">
        <v>16348</v>
      </c>
      <c r="BL487" s="3">
        <v>16294</v>
      </c>
      <c r="BM487" s="2">
        <v>54</v>
      </c>
      <c r="BN487" s="2">
        <v>54</v>
      </c>
      <c r="BO487" s="45"/>
      <c r="BP487" s="2">
        <f>BN487+BO487</f>
        <v>54</v>
      </c>
      <c r="BQ487" s="2">
        <f>BM487/BL487*1000</f>
        <v>3.3141033509267213</v>
      </c>
      <c r="BR487" s="2">
        <f>BP487/BL487*1000</f>
        <v>3.3141033509267213</v>
      </c>
      <c r="BS487" s="2"/>
      <c r="BT487" s="7">
        <v>16452</v>
      </c>
      <c r="BU487" s="3">
        <v>16405</v>
      </c>
      <c r="BV487" s="2">
        <f>BT487-BU487</f>
        <v>47</v>
      </c>
      <c r="BW487" s="2">
        <v>47</v>
      </c>
      <c r="BX487" s="61"/>
      <c r="BY487" s="2">
        <f>BW487+BX487</f>
        <v>47</v>
      </c>
      <c r="BZ487" s="2">
        <f>BV487/BU487*1000</f>
        <v>2.8649801889667783</v>
      </c>
      <c r="CA487" s="2">
        <f>BY487/BU487*1000</f>
        <v>2.8649801889667783</v>
      </c>
      <c r="CB487" s="2"/>
      <c r="CC487" s="105">
        <v>16605</v>
      </c>
      <c r="CD487" s="3">
        <v>16529</v>
      </c>
      <c r="CE487" s="2">
        <f>CC487-CD487</f>
        <v>76</v>
      </c>
      <c r="CF487" s="2">
        <v>76</v>
      </c>
      <c r="CG487" s="61"/>
      <c r="CH487" s="2">
        <f>CF487+CG487</f>
        <v>76</v>
      </c>
      <c r="CI487" s="2">
        <f>CE487/CD487*1000</f>
        <v>4.5979793090931089</v>
      </c>
      <c r="CJ487" s="2">
        <f>CH487/CD487*1000</f>
        <v>4.5979793090931089</v>
      </c>
      <c r="CK487" s="2"/>
      <c r="CL487" s="105">
        <v>16650</v>
      </c>
      <c r="CM487" s="3">
        <v>16623</v>
      </c>
      <c r="CN487" s="2">
        <f>CL487-CM487</f>
        <v>27</v>
      </c>
      <c r="CO487" s="2">
        <f>CN487</f>
        <v>27</v>
      </c>
      <c r="CP487" s="61"/>
      <c r="CQ487" s="2">
        <f>CO487+CP487</f>
        <v>27</v>
      </c>
      <c r="CR487" s="2">
        <f>CN487/CM487*1000</f>
        <v>1.6242555495397943</v>
      </c>
      <c r="CS487" s="2">
        <f>CQ487/CM487*1000</f>
        <v>1.6242555495397943</v>
      </c>
      <c r="CT487" s="2"/>
      <c r="CU487" s="132">
        <v>16698</v>
      </c>
      <c r="CV487" s="3">
        <v>16665</v>
      </c>
      <c r="CW487" s="2">
        <f>CU487-CV487</f>
        <v>33</v>
      </c>
      <c r="CX487" s="2">
        <f>CW487</f>
        <v>33</v>
      </c>
      <c r="CY487" s="61"/>
      <c r="CZ487" s="2">
        <f>CX487+CY487</f>
        <v>33</v>
      </c>
      <c r="DA487" s="2">
        <f>CW487/CV487*1000</f>
        <v>1.9801980198019802</v>
      </c>
      <c r="DB487" s="2">
        <f>CZ487/CV487*1000</f>
        <v>1.9801980198019802</v>
      </c>
      <c r="DC487" s="2"/>
      <c r="DD487" s="132">
        <v>16807</v>
      </c>
      <c r="DE487" s="3">
        <v>16787</v>
      </c>
      <c r="DF487" s="2">
        <f>DD487-DE487</f>
        <v>20</v>
      </c>
      <c r="DG487" s="2">
        <f>DF487</f>
        <v>20</v>
      </c>
      <c r="DH487" s="61"/>
      <c r="DI487" s="2">
        <f>DG487+DH487</f>
        <v>20</v>
      </c>
      <c r="DJ487" s="2">
        <f>DF487/DE487*1000</f>
        <v>1.191398105677012</v>
      </c>
      <c r="DK487" s="2">
        <f>DI487/DE487*1000</f>
        <v>1.191398105677012</v>
      </c>
      <c r="DL487" s="2"/>
      <c r="DM487" s="132">
        <v>16898</v>
      </c>
      <c r="DN487" s="2">
        <v>16883</v>
      </c>
      <c r="DO487" s="3">
        <f>DM487-DN487</f>
        <v>15</v>
      </c>
      <c r="DP487" s="3">
        <f>DO487/DN487*1000</f>
        <v>0.88846768939169574</v>
      </c>
      <c r="DQ487" s="2"/>
      <c r="DR487" s="132">
        <v>16958</v>
      </c>
      <c r="DS487" s="2">
        <v>16925</v>
      </c>
      <c r="DT487" s="3">
        <f>DR487-DS487</f>
        <v>33</v>
      </c>
      <c r="DU487" s="3">
        <f>DT487/DS487*1000</f>
        <v>1.9497784342688331</v>
      </c>
      <c r="DV487" s="2"/>
      <c r="DW487" s="2"/>
      <c r="DX487" s="77">
        <f>BP487</f>
        <v>54</v>
      </c>
      <c r="DY487" s="83">
        <f>BY487</f>
        <v>47</v>
      </c>
      <c r="DZ487" s="83">
        <f>CH487</f>
        <v>76</v>
      </c>
      <c r="EA487" s="81">
        <f>CQ487</f>
        <v>27</v>
      </c>
      <c r="EB487" s="81">
        <f>CZ487</f>
        <v>33</v>
      </c>
      <c r="EC487" s="81">
        <f>DI487</f>
        <v>20</v>
      </c>
      <c r="ED487" s="81">
        <f>DO487</f>
        <v>15</v>
      </c>
      <c r="EE487" s="81">
        <f>DT487</f>
        <v>33</v>
      </c>
      <c r="EF487" s="2"/>
      <c r="EG487" s="77">
        <f>DX487/BL487*1000</f>
        <v>3.3141033509267213</v>
      </c>
      <c r="EH487" s="83">
        <f>DY487/BU487*1000</f>
        <v>2.8649801889667783</v>
      </c>
      <c r="EI487" s="83">
        <f>DZ487/CD487*1000</f>
        <v>4.5979793090931089</v>
      </c>
      <c r="EJ487" s="81">
        <f>EA487/CM487*1000</f>
        <v>1.6242555495397943</v>
      </c>
      <c r="EK487" s="81">
        <f>EB487/CV487*1000</f>
        <v>1.9801980198019802</v>
      </c>
      <c r="EL487" s="81">
        <f>EC487/DN487*1000</f>
        <v>1.1846235858555945</v>
      </c>
      <c r="EM487" s="81">
        <f>ED487/DN487*1000</f>
        <v>0.88846768939169574</v>
      </c>
      <c r="EN487" s="81">
        <f>EE487/DS487*1000</f>
        <v>1.9497784342688331</v>
      </c>
      <c r="EO487" s="2"/>
      <c r="EP487" s="83">
        <f>DY487-DX487</f>
        <v>-7</v>
      </c>
      <c r="EQ487" s="83">
        <f>DZ487-DY487</f>
        <v>29</v>
      </c>
      <c r="ER487" s="83">
        <f>EA487-DZ487</f>
        <v>-49</v>
      </c>
      <c r="ES487" s="83">
        <f>EB487-EA487</f>
        <v>6</v>
      </c>
      <c r="ET487" s="83">
        <f>EC487-EB487</f>
        <v>-13</v>
      </c>
      <c r="EU487" s="83">
        <f>ED487-EC487</f>
        <v>-5</v>
      </c>
      <c r="EV487" s="83">
        <f>EE487-ED487</f>
        <v>18</v>
      </c>
      <c r="EW487" s="2">
        <f>EU487+EV487</f>
        <v>13</v>
      </c>
      <c r="EX487" s="2">
        <f>SUM(ES487:EV487)</f>
        <v>6</v>
      </c>
      <c r="EY487" s="54"/>
      <c r="EZ487" s="77">
        <f>BR487</f>
        <v>3.3141033509267213</v>
      </c>
      <c r="FA487" s="83">
        <f>CA487</f>
        <v>2.8649801889667783</v>
      </c>
      <c r="FB487" s="83">
        <f>CJ487</f>
        <v>4.5979793090931089</v>
      </c>
      <c r="FC487" s="81">
        <f>CS487</f>
        <v>1.6242555495397943</v>
      </c>
      <c r="FD487" s="83">
        <f>DB487</f>
        <v>1.9801980198019802</v>
      </c>
      <c r="FE487" s="83">
        <f>DP487</f>
        <v>0.88846768939169574</v>
      </c>
      <c r="FF487" s="83">
        <f>DP487</f>
        <v>0.88846768939169574</v>
      </c>
      <c r="FG487" s="83">
        <f>DU487</f>
        <v>1.9497784342688331</v>
      </c>
      <c r="FH487" s="2">
        <f>EW487/DE487*1000</f>
        <v>0.77440876869005781</v>
      </c>
      <c r="FI487" s="2">
        <f>EX487/CM487*1000</f>
        <v>0.36094567767550984</v>
      </c>
      <c r="FJ487" s="2"/>
      <c r="FK487" s="3">
        <f>EE487</f>
        <v>33</v>
      </c>
    </row>
    <row r="488" spans="1:167" ht="12" customHeight="1" x14ac:dyDescent="0.25">
      <c r="A488" s="2">
        <v>3</v>
      </c>
      <c r="B488" s="10" t="s">
        <v>152</v>
      </c>
      <c r="C488" s="197">
        <v>63072</v>
      </c>
      <c r="D488" s="10"/>
      <c r="E488" s="2" t="s">
        <v>35</v>
      </c>
      <c r="F488" s="33"/>
      <c r="G488" s="33"/>
      <c r="H488" s="33"/>
      <c r="I488" s="33"/>
      <c r="J488" s="33"/>
      <c r="K488" s="33"/>
      <c r="L488" s="33"/>
      <c r="M488" s="45"/>
      <c r="N488" s="45"/>
      <c r="O488" s="45">
        <v>218</v>
      </c>
      <c r="P488" s="45"/>
      <c r="Q488" s="45">
        <v>217</v>
      </c>
      <c r="R488" s="45"/>
      <c r="S488" s="45"/>
      <c r="T488" s="45">
        <v>30</v>
      </c>
      <c r="U488" s="45">
        <f>100+400</f>
        <v>500</v>
      </c>
      <c r="V488" s="45"/>
      <c r="W488" s="61"/>
      <c r="X488" s="45">
        <f>SUM(M488:W488)</f>
        <v>965</v>
      </c>
      <c r="Y488" s="3">
        <v>470</v>
      </c>
      <c r="Z488" s="147"/>
      <c r="AA488" s="3">
        <f>SUM(Y488:Z488)</f>
        <v>470</v>
      </c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188">
        <f>AV488</f>
        <v>0</v>
      </c>
      <c r="BB488" s="2">
        <f>AW488</f>
        <v>0</v>
      </c>
      <c r="BC488" s="2">
        <f>AX488</f>
        <v>0</v>
      </c>
      <c r="BD488" s="147">
        <f>AY488</f>
        <v>0</v>
      </c>
      <c r="BE488" s="3">
        <f>EK488</f>
        <v>7.1099154496541122</v>
      </c>
      <c r="BF488" s="188">
        <f>BA488/CV488*1000</f>
        <v>0</v>
      </c>
      <c r="BG488" s="2">
        <f>BB488/CV488*1000</f>
        <v>0</v>
      </c>
      <c r="BH488" s="2">
        <f>BC488/CV488*1000</f>
        <v>0</v>
      </c>
      <c r="BI488" s="147">
        <f>BD488/CV488*1000</f>
        <v>0</v>
      </c>
      <c r="BJ488" s="3"/>
      <c r="BK488" s="21">
        <v>10591</v>
      </c>
      <c r="BL488" s="3">
        <v>10572</v>
      </c>
      <c r="BM488" s="2">
        <v>19</v>
      </c>
      <c r="BN488" s="2">
        <v>19</v>
      </c>
      <c r="BO488" s="45"/>
      <c r="BP488" s="2">
        <f>BN488+BO488</f>
        <v>19</v>
      </c>
      <c r="BQ488" s="2">
        <f>BM488/BL488*1000</f>
        <v>1.7972001513431708</v>
      </c>
      <c r="BR488" s="2">
        <f>BP488/BL488*1000</f>
        <v>1.7972001513431708</v>
      </c>
      <c r="BS488" s="2"/>
      <c r="BT488" s="7">
        <v>10511</v>
      </c>
      <c r="BU488" s="3">
        <v>10500</v>
      </c>
      <c r="BV488" s="2">
        <f>BT488-BU488</f>
        <v>11</v>
      </c>
      <c r="BW488" s="2">
        <v>11</v>
      </c>
      <c r="BX488" s="61"/>
      <c r="BY488" s="2">
        <f>BW488+BX488</f>
        <v>11</v>
      </c>
      <c r="BZ488" s="2">
        <f>BV488/BU488*1000</f>
        <v>1.0476190476190477</v>
      </c>
      <c r="CA488" s="2">
        <f>BY488/BU488*1000</f>
        <v>1.0476190476190477</v>
      </c>
      <c r="CB488" s="2"/>
      <c r="CC488" s="105">
        <v>10453</v>
      </c>
      <c r="CD488" s="3">
        <v>10425</v>
      </c>
      <c r="CE488" s="2">
        <f>CC488-CD488</f>
        <v>28</v>
      </c>
      <c r="CF488" s="2">
        <v>28</v>
      </c>
      <c r="CG488" s="61"/>
      <c r="CH488" s="2">
        <f>CF488+CG488</f>
        <v>28</v>
      </c>
      <c r="CI488" s="2">
        <f>CE488/CD488*1000</f>
        <v>2.6858513189448439</v>
      </c>
      <c r="CJ488" s="2">
        <f>CH488/CD488*1000</f>
        <v>2.6858513189448439</v>
      </c>
      <c r="CK488" s="2"/>
      <c r="CL488" s="105">
        <v>10500</v>
      </c>
      <c r="CM488" s="3">
        <v>10486</v>
      </c>
      <c r="CN488" s="2">
        <f>CL488-CM488</f>
        <v>14</v>
      </c>
      <c r="CO488" s="2">
        <f>CN488</f>
        <v>14</v>
      </c>
      <c r="CP488" s="61"/>
      <c r="CQ488" s="2">
        <f>CO488+CP488</f>
        <v>14</v>
      </c>
      <c r="CR488" s="2">
        <f>CN488/CM488*1000</f>
        <v>1.3351134846461949</v>
      </c>
      <c r="CS488" s="2">
        <f>CQ488/CM488*1000</f>
        <v>1.3351134846461949</v>
      </c>
      <c r="CT488" s="2"/>
      <c r="CU488" s="132">
        <v>10482</v>
      </c>
      <c r="CV488" s="3">
        <v>10408</v>
      </c>
      <c r="CW488" s="2">
        <f>CU488-CV488</f>
        <v>74</v>
      </c>
      <c r="CX488" s="2">
        <f>CW488</f>
        <v>74</v>
      </c>
      <c r="CY488" s="61"/>
      <c r="CZ488" s="2">
        <f>CX488+CY488</f>
        <v>74</v>
      </c>
      <c r="DA488" s="2">
        <f>CW488/CV488*1000</f>
        <v>7.1099154496541122</v>
      </c>
      <c r="DB488" s="2">
        <f>CZ488/CV488*1000</f>
        <v>7.1099154496541122</v>
      </c>
      <c r="DC488" s="2"/>
      <c r="DD488" s="132">
        <v>10371</v>
      </c>
      <c r="DE488" s="3">
        <v>10332</v>
      </c>
      <c r="DF488" s="2">
        <f>DD488-DE488</f>
        <v>39</v>
      </c>
      <c r="DG488" s="2">
        <f>DF488</f>
        <v>39</v>
      </c>
      <c r="DH488" s="61"/>
      <c r="DI488" s="2">
        <f>DG488+DH488</f>
        <v>39</v>
      </c>
      <c r="DJ488" s="2">
        <f>DF488/DE488*1000</f>
        <v>3.7746806039488967</v>
      </c>
      <c r="DK488" s="2">
        <f>DI488/DE488*1000</f>
        <v>3.7746806039488967</v>
      </c>
      <c r="DL488" s="2"/>
      <c r="DM488" s="132">
        <v>10389</v>
      </c>
      <c r="DN488" s="2">
        <v>10371</v>
      </c>
      <c r="DO488" s="3">
        <f>DM488-DN488</f>
        <v>18</v>
      </c>
      <c r="DP488" s="3">
        <f>DO488/DN488*1000</f>
        <v>1.7356089094590685</v>
      </c>
      <c r="DQ488" s="2"/>
      <c r="DR488" s="132">
        <v>10237</v>
      </c>
      <c r="DS488" s="2">
        <v>10220</v>
      </c>
      <c r="DT488" s="3">
        <f>DR488-DS488</f>
        <v>17</v>
      </c>
      <c r="DU488" s="3">
        <f>DT488/DS488*1000</f>
        <v>1.6634050880626223</v>
      </c>
      <c r="DV488" s="2"/>
      <c r="DW488" s="2"/>
      <c r="DX488" s="77">
        <f>BP488</f>
        <v>19</v>
      </c>
      <c r="DY488" s="83">
        <f>BY488</f>
        <v>11</v>
      </c>
      <c r="DZ488" s="83">
        <f>CH488</f>
        <v>28</v>
      </c>
      <c r="EA488" s="81">
        <f>CQ488</f>
        <v>14</v>
      </c>
      <c r="EB488" s="81">
        <f>CZ488</f>
        <v>74</v>
      </c>
      <c r="EC488" s="81">
        <f>DI488</f>
        <v>39</v>
      </c>
      <c r="ED488" s="81">
        <f>DO488</f>
        <v>18</v>
      </c>
      <c r="EE488" s="81">
        <f>DT488</f>
        <v>17</v>
      </c>
      <c r="EF488" s="2"/>
      <c r="EG488" s="77">
        <f>DX488/BL488*1000</f>
        <v>1.7972001513431708</v>
      </c>
      <c r="EH488" s="83">
        <f>DY488/BU488*1000</f>
        <v>1.0476190476190477</v>
      </c>
      <c r="EI488" s="83">
        <f>DZ488/CD488*1000</f>
        <v>2.6858513189448439</v>
      </c>
      <c r="EJ488" s="81">
        <f>EA488/CM488*1000</f>
        <v>1.3351134846461949</v>
      </c>
      <c r="EK488" s="81">
        <f>EB488/CV488*1000</f>
        <v>7.1099154496541122</v>
      </c>
      <c r="EL488" s="81">
        <f>EC488/DN488*1000</f>
        <v>3.7604859704946487</v>
      </c>
      <c r="EM488" s="81">
        <f>ED488/DN488*1000</f>
        <v>1.7356089094590685</v>
      </c>
      <c r="EN488" s="81">
        <f>EE488/DS488*1000</f>
        <v>1.6634050880626223</v>
      </c>
      <c r="EO488" s="2"/>
      <c r="EP488" s="83">
        <f>DY488-DX488</f>
        <v>-8</v>
      </c>
      <c r="EQ488" s="83">
        <f>DZ488-DY488</f>
        <v>17</v>
      </c>
      <c r="ER488" s="83">
        <f>EA488-DZ488</f>
        <v>-14</v>
      </c>
      <c r="ES488" s="83">
        <f>EB488-EA488</f>
        <v>60</v>
      </c>
      <c r="ET488" s="83">
        <f>EC488-EB488</f>
        <v>-35</v>
      </c>
      <c r="EU488" s="83">
        <f>ED488-EC488</f>
        <v>-21</v>
      </c>
      <c r="EV488" s="83">
        <f>EE488-ED488</f>
        <v>-1</v>
      </c>
      <c r="EW488" s="2">
        <f>EU488+EV488</f>
        <v>-22</v>
      </c>
      <c r="EX488" s="2">
        <f>SUM(ES488:EV488)</f>
        <v>3</v>
      </c>
      <c r="EY488" s="54"/>
      <c r="EZ488" s="77">
        <f>BR488</f>
        <v>1.7972001513431708</v>
      </c>
      <c r="FA488" s="83">
        <f>CA488</f>
        <v>1.0476190476190477</v>
      </c>
      <c r="FB488" s="83">
        <f>CJ488</f>
        <v>2.6858513189448439</v>
      </c>
      <c r="FC488" s="81">
        <f>CS488</f>
        <v>1.3351134846461949</v>
      </c>
      <c r="FD488" s="83">
        <f>DB488</f>
        <v>7.1099154496541122</v>
      </c>
      <c r="FE488" s="83">
        <f>DP488</f>
        <v>1.7356089094590685</v>
      </c>
      <c r="FF488" s="83">
        <f>DP488</f>
        <v>1.7356089094590685</v>
      </c>
      <c r="FG488" s="83">
        <f>DU488</f>
        <v>1.6634050880626223</v>
      </c>
      <c r="FH488" s="2">
        <f>EW488/DE488*1000</f>
        <v>-2.1293070073557878</v>
      </c>
      <c r="FI488" s="2">
        <f>EX488/CM488*1000</f>
        <v>0.2860957467098989</v>
      </c>
      <c r="FJ488" s="2"/>
      <c r="FK488" s="3">
        <f>EE488</f>
        <v>17</v>
      </c>
    </row>
    <row r="489" spans="1:167" ht="12" customHeight="1" x14ac:dyDescent="0.25">
      <c r="A489" s="2">
        <v>1</v>
      </c>
      <c r="B489" s="10" t="s">
        <v>149</v>
      </c>
      <c r="C489" s="197">
        <v>34043</v>
      </c>
      <c r="D489" s="10"/>
      <c r="E489" s="2" t="s">
        <v>36</v>
      </c>
      <c r="F489" s="33"/>
      <c r="G489" s="33"/>
      <c r="H489" s="33"/>
      <c r="I489" s="33"/>
      <c r="J489" s="33"/>
      <c r="K489" s="33"/>
      <c r="L489" s="33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61"/>
      <c r="X489" s="45"/>
      <c r="Y489" s="3">
        <v>0</v>
      </c>
      <c r="Z489" s="147">
        <v>3</v>
      </c>
      <c r="AA489" s="3">
        <f>SUM(Y489:Z489)</f>
        <v>3</v>
      </c>
      <c r="AB489" s="184"/>
      <c r="AC489" s="184"/>
      <c r="AD489" s="184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84"/>
      <c r="AS489" s="184"/>
      <c r="AT489" s="184"/>
      <c r="AU489" s="3"/>
      <c r="AV489" s="184">
        <f>SUM(AB489:AJ489)</f>
        <v>0</v>
      </c>
      <c r="AW489" s="184">
        <f>SUM(AK489:AL489)</f>
        <v>0</v>
      </c>
      <c r="AX489" s="184">
        <f>SUM(AM489:AT489)</f>
        <v>0</v>
      </c>
      <c r="AY489" s="3">
        <f>SUM(AV489:AX489)</f>
        <v>0</v>
      </c>
      <c r="AZ489" s="3"/>
      <c r="BA489" s="2">
        <f>AV489</f>
        <v>0</v>
      </c>
      <c r="BB489" s="2">
        <f>AW489</f>
        <v>0</v>
      </c>
      <c r="BC489" s="2">
        <f>AX489</f>
        <v>0</v>
      </c>
      <c r="BD489" s="3">
        <f>AY489</f>
        <v>0</v>
      </c>
      <c r="BE489" s="3">
        <f>EK489</f>
        <v>0</v>
      </c>
      <c r="BF489" s="2">
        <f>BA489/CV489*1000</f>
        <v>0</v>
      </c>
      <c r="BG489" s="2">
        <f>BB489/CV489*1000</f>
        <v>0</v>
      </c>
      <c r="BH489" s="2">
        <f>BC489/CV489*1000</f>
        <v>0</v>
      </c>
      <c r="BI489" s="3">
        <f>BD489/CV489*1000</f>
        <v>0</v>
      </c>
      <c r="BJ489" s="3"/>
      <c r="BK489" s="21">
        <v>2110</v>
      </c>
      <c r="BL489" s="3">
        <v>2105</v>
      </c>
      <c r="BM489" s="2">
        <v>5</v>
      </c>
      <c r="BN489" s="2">
        <v>5</v>
      </c>
      <c r="BO489" s="45"/>
      <c r="BP489" s="2">
        <f>BN489+BO489</f>
        <v>5</v>
      </c>
      <c r="BQ489" s="2">
        <f>BM489/BL489*1000</f>
        <v>2.3752969121140142</v>
      </c>
      <c r="BR489" s="2">
        <f>BP489/BL489*1000</f>
        <v>2.3752969121140142</v>
      </c>
      <c r="BS489" s="2"/>
      <c r="BT489" s="7">
        <v>2125</v>
      </c>
      <c r="BU489" s="3">
        <v>2119</v>
      </c>
      <c r="BV489" s="2">
        <f>BT489-BU489</f>
        <v>6</v>
      </c>
      <c r="BW489" s="2">
        <v>6</v>
      </c>
      <c r="BX489" s="61"/>
      <c r="BY489" s="2">
        <f>BW489+BX489</f>
        <v>6</v>
      </c>
      <c r="BZ489" s="2">
        <f>BV489/BU489*1000</f>
        <v>2.8315243039169422</v>
      </c>
      <c r="CA489" s="2">
        <f>BY489/BU489*1000</f>
        <v>2.8315243039169422</v>
      </c>
      <c r="CB489" s="2"/>
      <c r="CC489" s="105">
        <v>2124</v>
      </c>
      <c r="CD489" s="3">
        <v>2121</v>
      </c>
      <c r="CE489" s="2">
        <f>CC489-CD489</f>
        <v>3</v>
      </c>
      <c r="CF489" s="2">
        <v>3</v>
      </c>
      <c r="CG489" s="61"/>
      <c r="CH489" s="2">
        <f>CF489+CG489</f>
        <v>3</v>
      </c>
      <c r="CI489" s="2">
        <f>CE489/CD489*1000</f>
        <v>1.4144271570014144</v>
      </c>
      <c r="CJ489" s="2">
        <f>CH489/CD489*1000</f>
        <v>1.4144271570014144</v>
      </c>
      <c r="CK489" s="2"/>
      <c r="CL489" s="105">
        <v>2154</v>
      </c>
      <c r="CM489" s="3">
        <v>2153</v>
      </c>
      <c r="CN489" s="2">
        <f>CL489-CM489</f>
        <v>1</v>
      </c>
      <c r="CO489" s="2">
        <f>CN489</f>
        <v>1</v>
      </c>
      <c r="CP489" s="61"/>
      <c r="CQ489" s="2">
        <f>CO489+CP489</f>
        <v>1</v>
      </c>
      <c r="CR489" s="2">
        <f>CN489/CM489*1000</f>
        <v>0.46446818392940087</v>
      </c>
      <c r="CS489" s="2">
        <f>CQ489/CM489*1000</f>
        <v>0.46446818392940087</v>
      </c>
      <c r="CT489" s="2"/>
      <c r="CU489" s="132">
        <v>2133</v>
      </c>
      <c r="CV489" s="3">
        <v>2133</v>
      </c>
      <c r="CW489" s="2">
        <f>CU489-CV489</f>
        <v>0</v>
      </c>
      <c r="CX489" s="2">
        <f>CW489</f>
        <v>0</v>
      </c>
      <c r="CY489" s="61"/>
      <c r="CZ489" s="2">
        <f>CX489+CY489</f>
        <v>0</v>
      </c>
      <c r="DA489" s="2">
        <f>CW489/CV489*1000</f>
        <v>0</v>
      </c>
      <c r="DB489" s="2">
        <f>CZ489/CV489*1000</f>
        <v>0</v>
      </c>
      <c r="DC489" s="2"/>
      <c r="DD489" s="132">
        <v>2142</v>
      </c>
      <c r="DE489" s="3">
        <v>2140</v>
      </c>
      <c r="DF489" s="2">
        <f>DD489-DE489</f>
        <v>2</v>
      </c>
      <c r="DG489" s="2">
        <f>DF489</f>
        <v>2</v>
      </c>
      <c r="DH489" s="61"/>
      <c r="DI489" s="2">
        <f>DG489+DH489</f>
        <v>2</v>
      </c>
      <c r="DJ489" s="2">
        <f>DF489/DE489*1000</f>
        <v>0.93457943925233644</v>
      </c>
      <c r="DK489" s="2">
        <f>DI489/DE489*1000</f>
        <v>0.93457943925233644</v>
      </c>
      <c r="DL489" s="2"/>
      <c r="DM489" s="132">
        <v>2090</v>
      </c>
      <c r="DN489" s="2">
        <v>2086</v>
      </c>
      <c r="DO489" s="3">
        <f>DM489-DN489</f>
        <v>4</v>
      </c>
      <c r="DP489" s="3">
        <f>DO489/DN489*1000</f>
        <v>1.9175455417066154</v>
      </c>
      <c r="DQ489" s="2"/>
      <c r="DR489" s="132">
        <v>2056</v>
      </c>
      <c r="DS489" s="2">
        <v>2048</v>
      </c>
      <c r="DT489" s="3">
        <f>DR489-DS489</f>
        <v>8</v>
      </c>
      <c r="DU489" s="3">
        <f>DT489/DS489*1000</f>
        <v>3.90625</v>
      </c>
      <c r="DV489" s="2"/>
      <c r="DW489" s="2"/>
      <c r="DX489" s="77">
        <f>BP489</f>
        <v>5</v>
      </c>
      <c r="DY489" s="83">
        <f>BY489</f>
        <v>6</v>
      </c>
      <c r="DZ489" s="83">
        <f>CH489</f>
        <v>3</v>
      </c>
      <c r="EA489" s="81">
        <f>CQ489</f>
        <v>1</v>
      </c>
      <c r="EB489" s="81">
        <f>CZ489</f>
        <v>0</v>
      </c>
      <c r="EC489" s="81">
        <f>DI489</f>
        <v>2</v>
      </c>
      <c r="ED489" s="81">
        <f>DO489</f>
        <v>4</v>
      </c>
      <c r="EE489" s="81">
        <f>DT489</f>
        <v>8</v>
      </c>
      <c r="EF489" s="2"/>
      <c r="EG489" s="77">
        <f>DX489/BL489*1000</f>
        <v>2.3752969121140142</v>
      </c>
      <c r="EH489" s="83">
        <f>DY489/BU489*1000</f>
        <v>2.8315243039169422</v>
      </c>
      <c r="EI489" s="83">
        <f>DZ489/CD489*1000</f>
        <v>1.4144271570014144</v>
      </c>
      <c r="EJ489" s="81">
        <f>EA489/CM489*1000</f>
        <v>0.46446818392940087</v>
      </c>
      <c r="EK489" s="81">
        <f>EB489/CV489*1000</f>
        <v>0</v>
      </c>
      <c r="EL489" s="81">
        <f>EC489/DN489*1000</f>
        <v>0.9587727708533077</v>
      </c>
      <c r="EM489" s="81">
        <f>ED489/DN489*1000</f>
        <v>1.9175455417066154</v>
      </c>
      <c r="EN489" s="81">
        <f>EE489/DS489*1000</f>
        <v>3.90625</v>
      </c>
      <c r="EO489" s="2"/>
      <c r="EP489" s="83">
        <f>DY489-DX489</f>
        <v>1</v>
      </c>
      <c r="EQ489" s="83">
        <f>DZ489-DY489</f>
        <v>-3</v>
      </c>
      <c r="ER489" s="83">
        <f>EA489-DZ489</f>
        <v>-2</v>
      </c>
      <c r="ES489" s="83">
        <f>EB489-EA489</f>
        <v>-1</v>
      </c>
      <c r="ET489" s="83">
        <f>EC489-EB489</f>
        <v>2</v>
      </c>
      <c r="EU489" s="83">
        <f>ED489-EC489</f>
        <v>2</v>
      </c>
      <c r="EV489" s="83">
        <f>EE489-ED489</f>
        <v>4</v>
      </c>
      <c r="EW489" s="2">
        <f>EU489+EV489</f>
        <v>6</v>
      </c>
      <c r="EX489" s="2">
        <f>SUM(ES489:EV489)</f>
        <v>7</v>
      </c>
      <c r="EY489" s="54"/>
      <c r="EZ489" s="77">
        <f>BR489</f>
        <v>2.3752969121140142</v>
      </c>
      <c r="FA489" s="83">
        <f>CA489</f>
        <v>2.8315243039169422</v>
      </c>
      <c r="FB489" s="83">
        <f>CJ489</f>
        <v>1.4144271570014144</v>
      </c>
      <c r="FC489" s="81">
        <f>CS489</f>
        <v>0.46446818392940087</v>
      </c>
      <c r="FD489" s="83">
        <f>DB489</f>
        <v>0</v>
      </c>
      <c r="FE489" s="83">
        <f>DP489</f>
        <v>1.9175455417066154</v>
      </c>
      <c r="FF489" s="83">
        <f>DP489</f>
        <v>1.9175455417066154</v>
      </c>
      <c r="FG489" s="83">
        <f>DU489</f>
        <v>3.90625</v>
      </c>
      <c r="FH489" s="2">
        <f>EW489/DE489*1000</f>
        <v>2.8037383177570092</v>
      </c>
      <c r="FI489" s="2">
        <f>EX489/CM489*1000</f>
        <v>3.2512772875058058</v>
      </c>
      <c r="FJ489" s="2"/>
      <c r="FK489" s="3">
        <f>EE489</f>
        <v>8</v>
      </c>
    </row>
    <row r="490" spans="1:167" ht="12" customHeight="1" x14ac:dyDescent="0.25">
      <c r="A490" s="2">
        <v>3</v>
      </c>
      <c r="B490" s="10" t="s">
        <v>152</v>
      </c>
      <c r="C490" s="197">
        <v>62100</v>
      </c>
      <c r="D490" s="10"/>
      <c r="E490" s="192" t="s">
        <v>37</v>
      </c>
      <c r="F490" s="33"/>
      <c r="G490" s="33" t="s">
        <v>176</v>
      </c>
      <c r="H490" s="33" t="s">
        <v>176</v>
      </c>
      <c r="I490" s="33"/>
      <c r="J490" s="33">
        <v>157</v>
      </c>
      <c r="K490" s="33">
        <f>SUM(I490+J490)</f>
        <v>157</v>
      </c>
      <c r="L490" s="33"/>
      <c r="M490" s="45"/>
      <c r="N490" s="45"/>
      <c r="O490" s="45">
        <v>150</v>
      </c>
      <c r="P490" s="45"/>
      <c r="Q490" s="45"/>
      <c r="R490" s="45"/>
      <c r="S490" s="45"/>
      <c r="T490" s="45"/>
      <c r="U490" s="45"/>
      <c r="V490" s="45"/>
      <c r="W490" s="61"/>
      <c r="X490" s="45">
        <f>SUM(M490:W490)</f>
        <v>150</v>
      </c>
      <c r="Y490" s="3">
        <v>167</v>
      </c>
      <c r="Z490" s="147"/>
      <c r="AA490" s="3">
        <f>SUM(Y490:Z490)</f>
        <v>167</v>
      </c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188">
        <f>AV490</f>
        <v>0</v>
      </c>
      <c r="BB490" s="2">
        <f>AW490</f>
        <v>0</v>
      </c>
      <c r="BC490" s="2">
        <f>AX490</f>
        <v>0</v>
      </c>
      <c r="BD490" s="147">
        <f>AY490</f>
        <v>0</v>
      </c>
      <c r="BE490" s="3">
        <f>EK490</f>
        <v>11.589978485668679</v>
      </c>
      <c r="BF490" s="188">
        <f>BA490/CV490*1000</f>
        <v>0</v>
      </c>
      <c r="BG490" s="2">
        <f>BB490/CV490*1000</f>
        <v>0</v>
      </c>
      <c r="BH490" s="2">
        <f>BC490/CV490*1000</f>
        <v>0</v>
      </c>
      <c r="BI490" s="147">
        <f>BD490/CV490*1000</f>
        <v>0</v>
      </c>
      <c r="BJ490" s="3"/>
      <c r="BK490" s="21">
        <v>14147</v>
      </c>
      <c r="BL490" s="3">
        <v>13959</v>
      </c>
      <c r="BM490" s="2">
        <v>188</v>
      </c>
      <c r="BN490" s="2">
        <v>188</v>
      </c>
      <c r="BO490" s="45"/>
      <c r="BP490" s="2">
        <f>BN490+BO490</f>
        <v>188</v>
      </c>
      <c r="BQ490" s="2">
        <f>BM490/BL490*1000</f>
        <v>13.468013468013467</v>
      </c>
      <c r="BR490" s="2">
        <f>BP490/BL490*1000</f>
        <v>13.468013468013467</v>
      </c>
      <c r="BS490" s="2"/>
      <c r="BT490" s="7">
        <v>14291</v>
      </c>
      <c r="BU490" s="3">
        <v>14073</v>
      </c>
      <c r="BV490" s="2">
        <f>BT490-BU490</f>
        <v>218</v>
      </c>
      <c r="BW490" s="2">
        <v>218</v>
      </c>
      <c r="BX490" s="61"/>
      <c r="BY490" s="2">
        <f>BW490+BX490</f>
        <v>218</v>
      </c>
      <c r="BZ490" s="2">
        <f>BV490/BU490*1000</f>
        <v>15.490655865842394</v>
      </c>
      <c r="CA490" s="2">
        <f>BY490/BU490*1000</f>
        <v>15.490655865842394</v>
      </c>
      <c r="CB490" s="2"/>
      <c r="CC490" s="105">
        <v>14357</v>
      </c>
      <c r="CD490" s="3">
        <v>14247</v>
      </c>
      <c r="CE490" s="2">
        <f>CC490-CD490</f>
        <v>110</v>
      </c>
      <c r="CF490" s="2">
        <v>110</v>
      </c>
      <c r="CG490" s="61"/>
      <c r="CH490" s="2">
        <f>CF490+CG490</f>
        <v>110</v>
      </c>
      <c r="CI490" s="2">
        <f>CE490/CD490*1000</f>
        <v>7.7209237032357692</v>
      </c>
      <c r="CJ490" s="2">
        <f>CH490/CD490*1000</f>
        <v>7.7209237032357692</v>
      </c>
      <c r="CK490" s="2"/>
      <c r="CL490" s="105">
        <v>14533</v>
      </c>
      <c r="CM490" s="3">
        <v>14403</v>
      </c>
      <c r="CN490" s="2">
        <f>CL490-CM490</f>
        <v>130</v>
      </c>
      <c r="CO490" s="2">
        <f>CN490</f>
        <v>130</v>
      </c>
      <c r="CP490" s="61"/>
      <c r="CQ490" s="2">
        <f>CO490+CP490</f>
        <v>130</v>
      </c>
      <c r="CR490" s="2">
        <f>CN490/CM490*1000</f>
        <v>9.0258973824897577</v>
      </c>
      <c r="CS490" s="2">
        <f>CQ490/CM490*1000</f>
        <v>9.0258973824897577</v>
      </c>
      <c r="CT490" s="2"/>
      <c r="CU490" s="132">
        <v>14576</v>
      </c>
      <c r="CV490" s="3">
        <v>14409</v>
      </c>
      <c r="CW490" s="2">
        <f>CU490-CV490</f>
        <v>167</v>
      </c>
      <c r="CX490" s="2">
        <f>CW490</f>
        <v>167</v>
      </c>
      <c r="CY490" s="61"/>
      <c r="CZ490" s="2">
        <f>CX490+CY490</f>
        <v>167</v>
      </c>
      <c r="DA490" s="2">
        <f>CW490/CV490*1000</f>
        <v>11.589978485668679</v>
      </c>
      <c r="DB490" s="2">
        <f>CZ490/CV490*1000</f>
        <v>11.589978485668679</v>
      </c>
      <c r="DC490" s="2"/>
      <c r="DD490" s="132">
        <v>14669</v>
      </c>
      <c r="DE490" s="3">
        <v>14483</v>
      </c>
      <c r="DF490" s="2">
        <f>DD490-DE490</f>
        <v>186</v>
      </c>
      <c r="DG490" s="2">
        <f>DF490</f>
        <v>186</v>
      </c>
      <c r="DH490" s="61"/>
      <c r="DI490" s="2">
        <f>DG490+DH490</f>
        <v>186</v>
      </c>
      <c r="DJ490" s="2">
        <f>DF490/DE490*1000</f>
        <v>12.842643098805496</v>
      </c>
      <c r="DK490" s="2">
        <f>DI490/DE490*1000</f>
        <v>12.842643098805496</v>
      </c>
      <c r="DL490" s="2"/>
      <c r="DM490" s="132">
        <v>14808</v>
      </c>
      <c r="DN490" s="2">
        <v>14650</v>
      </c>
      <c r="DO490" s="3">
        <f>DM490-DN490</f>
        <v>158</v>
      </c>
      <c r="DP490" s="3">
        <f>DO490/DN490*1000</f>
        <v>10.784982935153582</v>
      </c>
      <c r="DQ490" s="2"/>
      <c r="DR490" s="132">
        <v>14882</v>
      </c>
      <c r="DS490" s="2">
        <v>14716</v>
      </c>
      <c r="DT490" s="3">
        <f>DR490-DS490</f>
        <v>166</v>
      </c>
      <c r="DU490" s="3">
        <f>DT490/DS490*1000</f>
        <v>11.280239195433541</v>
      </c>
      <c r="DV490" s="2"/>
      <c r="DW490" s="2"/>
      <c r="DX490" s="77">
        <f>BP490</f>
        <v>188</v>
      </c>
      <c r="DY490" s="83">
        <f>BY490</f>
        <v>218</v>
      </c>
      <c r="DZ490" s="83">
        <f>CH490</f>
        <v>110</v>
      </c>
      <c r="EA490" s="81">
        <f>CQ490</f>
        <v>130</v>
      </c>
      <c r="EB490" s="81">
        <f>CZ490</f>
        <v>167</v>
      </c>
      <c r="EC490" s="81">
        <f>DI490</f>
        <v>186</v>
      </c>
      <c r="ED490" s="81">
        <f>DO490</f>
        <v>158</v>
      </c>
      <c r="EE490" s="81">
        <f>DT490</f>
        <v>166</v>
      </c>
      <c r="EF490" s="2"/>
      <c r="EG490" s="77">
        <f>DX490/BL490*1000</f>
        <v>13.468013468013467</v>
      </c>
      <c r="EH490" s="83">
        <f>DY490/BU490*1000</f>
        <v>15.490655865842394</v>
      </c>
      <c r="EI490" s="83">
        <f>DZ490/CD490*1000</f>
        <v>7.7209237032357692</v>
      </c>
      <c r="EJ490" s="81">
        <f>EA490/CM490*1000</f>
        <v>9.0258973824897577</v>
      </c>
      <c r="EK490" s="81">
        <f>EB490/CV490*1000</f>
        <v>11.589978485668679</v>
      </c>
      <c r="EL490" s="81">
        <f>EC490/DN490*1000</f>
        <v>12.696245733788396</v>
      </c>
      <c r="EM490" s="81">
        <f>ED490/DN490*1000</f>
        <v>10.784982935153582</v>
      </c>
      <c r="EN490" s="81">
        <f>EE490/DS490*1000</f>
        <v>11.280239195433541</v>
      </c>
      <c r="EO490" s="2"/>
      <c r="EP490" s="83">
        <f>DY490-DX490</f>
        <v>30</v>
      </c>
      <c r="EQ490" s="83">
        <f>DZ490-DY490</f>
        <v>-108</v>
      </c>
      <c r="ER490" s="83">
        <f>EA490-DZ490</f>
        <v>20</v>
      </c>
      <c r="ES490" s="83">
        <f>EB490-EA490</f>
        <v>37</v>
      </c>
      <c r="ET490" s="83">
        <f>EC490-EB490</f>
        <v>19</v>
      </c>
      <c r="EU490" s="83">
        <f>ED490-EC490</f>
        <v>-28</v>
      </c>
      <c r="EV490" s="83">
        <f>EE490-ED490</f>
        <v>8</v>
      </c>
      <c r="EW490" s="2">
        <f>EU490+EV490</f>
        <v>-20</v>
      </c>
      <c r="EX490" s="2">
        <f>SUM(ES490:EV490)</f>
        <v>36</v>
      </c>
      <c r="EY490" s="54"/>
      <c r="EZ490" s="77">
        <f>BR490</f>
        <v>13.468013468013467</v>
      </c>
      <c r="FA490" s="83">
        <f>CA490</f>
        <v>15.490655865842394</v>
      </c>
      <c r="FB490" s="83">
        <f>CJ490</f>
        <v>7.7209237032357692</v>
      </c>
      <c r="FC490" s="81">
        <f>CS490</f>
        <v>9.0258973824897577</v>
      </c>
      <c r="FD490" s="83">
        <f>DB490</f>
        <v>11.589978485668679</v>
      </c>
      <c r="FE490" s="83">
        <f>DP490</f>
        <v>10.784982935153582</v>
      </c>
      <c r="FF490" s="83">
        <f>DP490</f>
        <v>10.784982935153582</v>
      </c>
      <c r="FG490" s="83">
        <f>DU490</f>
        <v>11.280239195433541</v>
      </c>
      <c r="FH490" s="2">
        <f>EW490/DE490*1000</f>
        <v>-1.3809293654629564</v>
      </c>
      <c r="FI490" s="2">
        <f>EX490/CM490*1000</f>
        <v>2.4994792751510104</v>
      </c>
      <c r="FJ490" s="2"/>
      <c r="FK490" s="3">
        <f>EE490</f>
        <v>166</v>
      </c>
    </row>
    <row r="491" spans="1:167" ht="12" customHeight="1" x14ac:dyDescent="0.25">
      <c r="A491" s="2">
        <v>1</v>
      </c>
      <c r="B491" s="10" t="s">
        <v>145</v>
      </c>
      <c r="C491" s="197">
        <v>11044</v>
      </c>
      <c r="D491" s="10"/>
      <c r="E491" s="2" t="s">
        <v>38</v>
      </c>
      <c r="F491" s="33"/>
      <c r="G491" s="33"/>
      <c r="H491" s="33"/>
      <c r="I491" s="33"/>
      <c r="J491" s="33"/>
      <c r="K491" s="33"/>
      <c r="L491" s="33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61"/>
      <c r="X491" s="45"/>
      <c r="Y491" s="3">
        <v>6</v>
      </c>
      <c r="Z491" s="147">
        <v>10</v>
      </c>
      <c r="AA491" s="3">
        <f>SUM(Y491:Z491)</f>
        <v>16</v>
      </c>
      <c r="AB491" s="184" t="s">
        <v>694</v>
      </c>
      <c r="AC491" s="184" t="s">
        <v>694</v>
      </c>
      <c r="AD491" s="184"/>
      <c r="AE491" s="184"/>
      <c r="AF491" s="184"/>
      <c r="AG491" s="184"/>
      <c r="AH491" s="184"/>
      <c r="AI491" s="184"/>
      <c r="AJ491" s="184" t="s">
        <v>694</v>
      </c>
      <c r="AK491" s="184">
        <v>6</v>
      </c>
      <c r="AL491" s="184"/>
      <c r="AM491" s="184" t="s">
        <v>694</v>
      </c>
      <c r="AN491" s="184" t="s">
        <v>694</v>
      </c>
      <c r="AO491" s="184"/>
      <c r="AP491" s="184"/>
      <c r="AQ491" s="184"/>
      <c r="AR491" s="184"/>
      <c r="AS491" s="184" t="s">
        <v>694</v>
      </c>
      <c r="AT491" s="184"/>
      <c r="AU491" s="3">
        <f>SUM(AB491:AT491)</f>
        <v>6</v>
      </c>
      <c r="AV491" s="184">
        <f>SUM(AB491:AJ491)</f>
        <v>0</v>
      </c>
      <c r="AW491" s="184">
        <f>SUM(AK491:AL491)</f>
        <v>6</v>
      </c>
      <c r="AX491" s="184">
        <f>SUM(AM491:AT491)</f>
        <v>0</v>
      </c>
      <c r="AY491" s="3">
        <f>SUM(AV491:AX491)</f>
        <v>6</v>
      </c>
      <c r="AZ491" s="3"/>
      <c r="BA491" s="2">
        <f>AV491</f>
        <v>0</v>
      </c>
      <c r="BB491" s="2">
        <f>AW491</f>
        <v>6</v>
      </c>
      <c r="BC491" s="2">
        <f>AX491</f>
        <v>0</v>
      </c>
      <c r="BD491" s="3">
        <f>AY491</f>
        <v>6</v>
      </c>
      <c r="BE491" s="3">
        <f>EK491</f>
        <v>0.64833324328704955</v>
      </c>
      <c r="BF491" s="2">
        <f>BA491/CV491*1000</f>
        <v>0</v>
      </c>
      <c r="BG491" s="2">
        <f>BB491/CV491*1000</f>
        <v>0.32416662164352478</v>
      </c>
      <c r="BH491" s="2">
        <f>BC491/CV491*1000</f>
        <v>0</v>
      </c>
      <c r="BI491" s="3">
        <f>BD491/CV491*1000</f>
        <v>0.32416662164352478</v>
      </c>
      <c r="BJ491" s="3"/>
      <c r="BK491" s="21">
        <v>18047</v>
      </c>
      <c r="BL491" s="3">
        <v>18033</v>
      </c>
      <c r="BM491" s="2">
        <v>14</v>
      </c>
      <c r="BN491" s="2">
        <v>14</v>
      </c>
      <c r="BO491" s="45"/>
      <c r="BP491" s="2">
        <f>BN491+BO491</f>
        <v>14</v>
      </c>
      <c r="BQ491" s="2">
        <f>BM491/BL491*1000</f>
        <v>0.77635446126545771</v>
      </c>
      <c r="BR491" s="2">
        <f>BP491/BL491*1000</f>
        <v>0.77635446126545771</v>
      </c>
      <c r="BS491" s="2"/>
      <c r="BT491" s="7">
        <v>18155</v>
      </c>
      <c r="BU491" s="3">
        <v>18143</v>
      </c>
      <c r="BV491" s="2">
        <f>BT491-BU491</f>
        <v>12</v>
      </c>
      <c r="BW491" s="2">
        <v>12</v>
      </c>
      <c r="BX491" s="61"/>
      <c r="BY491" s="2">
        <f>BW491+BX491</f>
        <v>12</v>
      </c>
      <c r="BZ491" s="2">
        <f>BV491/BU491*1000</f>
        <v>0.66141211486523732</v>
      </c>
      <c r="CA491" s="2">
        <f>BY491/BU491*1000</f>
        <v>0.66141211486523732</v>
      </c>
      <c r="CB491" s="2"/>
      <c r="CC491" s="105">
        <v>18312</v>
      </c>
      <c r="CD491" s="3">
        <v>18310</v>
      </c>
      <c r="CE491" s="2">
        <f>CC491-CD491</f>
        <v>2</v>
      </c>
      <c r="CF491" s="2">
        <v>2</v>
      </c>
      <c r="CG491" s="61"/>
      <c r="CH491" s="2">
        <f>CF491+CG491</f>
        <v>2</v>
      </c>
      <c r="CI491" s="2">
        <f>CE491/CD491*1000</f>
        <v>0.10922992900054615</v>
      </c>
      <c r="CJ491" s="2">
        <f>CH491/CD491*1000</f>
        <v>0.10922992900054615</v>
      </c>
      <c r="CK491" s="2"/>
      <c r="CL491" s="105">
        <v>18408</v>
      </c>
      <c r="CM491" s="3">
        <v>18411</v>
      </c>
      <c r="CN491" s="2">
        <f>CL491-CM491</f>
        <v>-3</v>
      </c>
      <c r="CO491" s="2">
        <f>CN491</f>
        <v>-3</v>
      </c>
      <c r="CP491" s="61"/>
      <c r="CQ491" s="2">
        <f>CO491+CP491</f>
        <v>-3</v>
      </c>
      <c r="CR491" s="2">
        <f>CN491/CM491*1000</f>
        <v>-0.16294606485253382</v>
      </c>
      <c r="CS491" s="2">
        <f>CQ491/CM491*1000</f>
        <v>-0.16294606485253382</v>
      </c>
      <c r="CT491" s="2"/>
      <c r="CU491" s="132">
        <v>18521</v>
      </c>
      <c r="CV491" s="3">
        <v>18509</v>
      </c>
      <c r="CW491" s="2">
        <f>CU491-CV491</f>
        <v>12</v>
      </c>
      <c r="CX491" s="2">
        <f>CW491</f>
        <v>12</v>
      </c>
      <c r="CY491" s="61"/>
      <c r="CZ491" s="2">
        <f>CX491+CY491</f>
        <v>12</v>
      </c>
      <c r="DA491" s="2">
        <f>CW491/CV491*1000</f>
        <v>0.64833324328704955</v>
      </c>
      <c r="DB491" s="2">
        <f>CZ491/CV491*1000</f>
        <v>0.64833324328704955</v>
      </c>
      <c r="DC491" s="2"/>
      <c r="DD491" s="132">
        <v>18499</v>
      </c>
      <c r="DE491" s="3">
        <v>18486</v>
      </c>
      <c r="DF491" s="2">
        <f>DD491-DE491</f>
        <v>13</v>
      </c>
      <c r="DG491" s="2">
        <f>DF491</f>
        <v>13</v>
      </c>
      <c r="DH491" s="61"/>
      <c r="DI491" s="2">
        <f>DG491+DH491</f>
        <v>13</v>
      </c>
      <c r="DJ491" s="2">
        <f>DF491/DE491*1000</f>
        <v>0.70323488045007032</v>
      </c>
      <c r="DK491" s="2">
        <f>DI491/DE491*1000</f>
        <v>0.70323488045007032</v>
      </c>
      <c r="DL491" s="2"/>
      <c r="DM491" s="132">
        <v>18524</v>
      </c>
      <c r="DN491" s="2">
        <v>18522</v>
      </c>
      <c r="DO491" s="3">
        <f>DM491-DN491</f>
        <v>2</v>
      </c>
      <c r="DP491" s="3">
        <f>DO491/DN491*1000</f>
        <v>0.10797969981643452</v>
      </c>
      <c r="DQ491" s="2"/>
      <c r="DR491" s="132">
        <v>18670</v>
      </c>
      <c r="DS491" s="2">
        <v>18718</v>
      </c>
      <c r="DT491" s="3">
        <f>DR491-DS491</f>
        <v>-48</v>
      </c>
      <c r="DU491" s="3">
        <f>DT491/DS491*1000</f>
        <v>-2.5643765359546959</v>
      </c>
      <c r="DV491" s="2"/>
      <c r="DW491" s="2"/>
      <c r="DX491" s="77">
        <f>BP491</f>
        <v>14</v>
      </c>
      <c r="DY491" s="83">
        <f>BY491</f>
        <v>12</v>
      </c>
      <c r="DZ491" s="83">
        <f>CH491</f>
        <v>2</v>
      </c>
      <c r="EA491" s="81">
        <f>CQ491</f>
        <v>-3</v>
      </c>
      <c r="EB491" s="81">
        <f>CZ491</f>
        <v>12</v>
      </c>
      <c r="EC491" s="81">
        <f>DI491</f>
        <v>13</v>
      </c>
      <c r="ED491" s="81">
        <f>DO491</f>
        <v>2</v>
      </c>
      <c r="EE491" s="81">
        <f>DT491</f>
        <v>-48</v>
      </c>
      <c r="EF491" s="2"/>
      <c r="EG491" s="77">
        <f>DX491/BL491*1000</f>
        <v>0.77635446126545771</v>
      </c>
      <c r="EH491" s="83">
        <f>DY491/BU491*1000</f>
        <v>0.66141211486523732</v>
      </c>
      <c r="EI491" s="83">
        <f>DZ491/CD491*1000</f>
        <v>0.10922992900054615</v>
      </c>
      <c r="EJ491" s="81">
        <f>EA491/CM491*1000</f>
        <v>-0.16294606485253382</v>
      </c>
      <c r="EK491" s="81">
        <f>EB491/CV491*1000</f>
        <v>0.64833324328704955</v>
      </c>
      <c r="EL491" s="81">
        <f>EC491/DN491*1000</f>
        <v>0.7018680488068243</v>
      </c>
      <c r="EM491" s="81">
        <f>ED491/DN491*1000</f>
        <v>0.10797969981643452</v>
      </c>
      <c r="EN491" s="81">
        <f>EE491/DS491*1000</f>
        <v>-2.5643765359546959</v>
      </c>
      <c r="EO491" s="2"/>
      <c r="EP491" s="83">
        <f>DY491-DX491</f>
        <v>-2</v>
      </c>
      <c r="EQ491" s="83">
        <f>DZ491-DY491</f>
        <v>-10</v>
      </c>
      <c r="ER491" s="83">
        <f>EA491-DZ491</f>
        <v>-5</v>
      </c>
      <c r="ES491" s="83">
        <f>EB491-EA491</f>
        <v>15</v>
      </c>
      <c r="ET491" s="83">
        <f>EC491-EB491</f>
        <v>1</v>
      </c>
      <c r="EU491" s="83">
        <f>ED491-EC491</f>
        <v>-11</v>
      </c>
      <c r="EV491" s="83">
        <f>EE491-ED491</f>
        <v>-50</v>
      </c>
      <c r="EW491" s="2">
        <f>EU491+EV491</f>
        <v>-61</v>
      </c>
      <c r="EX491" s="2">
        <f>SUM(ES491:EV491)</f>
        <v>-45</v>
      </c>
      <c r="EY491" s="54"/>
      <c r="EZ491" s="77">
        <f>BR491</f>
        <v>0.77635446126545771</v>
      </c>
      <c r="FA491" s="83">
        <f>CA491</f>
        <v>0.66141211486523732</v>
      </c>
      <c r="FB491" s="83">
        <f>CJ491</f>
        <v>0.10922992900054615</v>
      </c>
      <c r="FC491" s="81">
        <f>CS491</f>
        <v>-0.16294606485253382</v>
      </c>
      <c r="FD491" s="83">
        <f>DB491</f>
        <v>0.64833324328704955</v>
      </c>
      <c r="FE491" s="83">
        <f>DP491</f>
        <v>0.10797969981643452</v>
      </c>
      <c r="FF491" s="83">
        <f>DP491</f>
        <v>0.10797969981643452</v>
      </c>
      <c r="FG491" s="83">
        <f>DU491</f>
        <v>-2.5643765359546959</v>
      </c>
      <c r="FH491" s="2">
        <f>EW491/DE491*1000</f>
        <v>-3.2997944390349456</v>
      </c>
      <c r="FI491" s="2">
        <f>EX491/CM491*1000</f>
        <v>-2.4441909727880069</v>
      </c>
      <c r="FJ491" s="2"/>
      <c r="FK491" s="3">
        <f>EE491</f>
        <v>-48</v>
      </c>
    </row>
    <row r="492" spans="1:167" ht="12" customHeight="1" x14ac:dyDescent="0.25">
      <c r="A492" s="2">
        <v>1</v>
      </c>
      <c r="B492" s="10" t="s">
        <v>149</v>
      </c>
      <c r="C492" s="197">
        <v>36019</v>
      </c>
      <c r="D492" s="10"/>
      <c r="E492" s="2" t="s">
        <v>39</v>
      </c>
      <c r="F492" s="33"/>
      <c r="G492" s="33"/>
      <c r="H492" s="33"/>
      <c r="I492" s="33"/>
      <c r="J492" s="33"/>
      <c r="K492" s="33"/>
      <c r="L492" s="33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61"/>
      <c r="X492" s="45"/>
      <c r="Y492" s="3">
        <v>10</v>
      </c>
      <c r="Z492" s="147">
        <v>7</v>
      </c>
      <c r="AA492" s="3">
        <f>SUM(Y492:Z492)</f>
        <v>17</v>
      </c>
      <c r="AB492" s="184"/>
      <c r="AC492" s="184"/>
      <c r="AD492" s="184"/>
      <c r="AE492" s="184"/>
      <c r="AF492" s="184"/>
      <c r="AG492" s="184"/>
      <c r="AH492" s="184"/>
      <c r="AI492" s="184"/>
      <c r="AJ492" s="184"/>
      <c r="AK492" s="184">
        <v>10</v>
      </c>
      <c r="AL492" s="184"/>
      <c r="AM492" s="184"/>
      <c r="AN492" s="184"/>
      <c r="AO492" s="184"/>
      <c r="AP492" s="184"/>
      <c r="AQ492" s="184"/>
      <c r="AR492" s="184"/>
      <c r="AS492" s="184"/>
      <c r="AT492" s="184"/>
      <c r="AU492" s="3">
        <f>SUM(AB492:AT492)</f>
        <v>10</v>
      </c>
      <c r="AV492" s="184">
        <f>SUM(AB492:AJ492)</f>
        <v>0</v>
      </c>
      <c r="AW492" s="184">
        <f>SUM(AK492:AL492)</f>
        <v>10</v>
      </c>
      <c r="AX492" s="184">
        <f>SUM(AM492:AT492)</f>
        <v>0</v>
      </c>
      <c r="AY492" s="3">
        <f>SUM(AV492:AX492)</f>
        <v>10</v>
      </c>
      <c r="AZ492" s="3"/>
      <c r="BA492" s="2">
        <f>AV492</f>
        <v>0</v>
      </c>
      <c r="BB492" s="2">
        <f>AW492</f>
        <v>10</v>
      </c>
      <c r="BC492" s="2">
        <f>AX492</f>
        <v>0</v>
      </c>
      <c r="BD492" s="3">
        <f>AY492</f>
        <v>10</v>
      </c>
      <c r="BE492" s="3">
        <f>EK492</f>
        <v>2.1509231044990145</v>
      </c>
      <c r="BF492" s="2">
        <f>BA492/CV492*1000</f>
        <v>0</v>
      </c>
      <c r="BG492" s="2">
        <f>BB492/CV492*1000</f>
        <v>0.89621796020792255</v>
      </c>
      <c r="BH492" s="2">
        <f>BC492/CV492*1000</f>
        <v>0</v>
      </c>
      <c r="BI492" s="3">
        <f>BD492/CV492*1000</f>
        <v>0.89621796020792255</v>
      </c>
      <c r="BJ492" s="3"/>
      <c r="BK492" s="21">
        <v>10955</v>
      </c>
      <c r="BL492" s="3">
        <v>10955</v>
      </c>
      <c r="BM492" s="2">
        <v>0</v>
      </c>
      <c r="BN492" s="2">
        <v>0</v>
      </c>
      <c r="BO492" s="45"/>
      <c r="BP492" s="2">
        <f>BN492+BO492</f>
        <v>0</v>
      </c>
      <c r="BQ492" s="2">
        <f>BM492/BL492*1000</f>
        <v>0</v>
      </c>
      <c r="BR492" s="2">
        <f>BP492/BL492*1000</f>
        <v>0</v>
      </c>
      <c r="BS492" s="2"/>
      <c r="BT492" s="7">
        <v>10958</v>
      </c>
      <c r="BU492" s="3">
        <v>10948</v>
      </c>
      <c r="BV492" s="2">
        <f>BT492-BU492</f>
        <v>10</v>
      </c>
      <c r="BW492" s="2">
        <v>10</v>
      </c>
      <c r="BX492" s="61"/>
      <c r="BY492" s="2">
        <f>BW492+BX492</f>
        <v>10</v>
      </c>
      <c r="BZ492" s="2">
        <f>BV492/BU492*1000</f>
        <v>0.91340884179758852</v>
      </c>
      <c r="CA492" s="2">
        <f>BY492/BU492*1000</f>
        <v>0.91340884179758852</v>
      </c>
      <c r="CB492" s="2"/>
      <c r="CC492" s="105">
        <v>11069</v>
      </c>
      <c r="CD492" s="3">
        <v>11066</v>
      </c>
      <c r="CE492" s="2">
        <f>CC492-CD492</f>
        <v>3</v>
      </c>
      <c r="CF492" s="2">
        <v>3</v>
      </c>
      <c r="CG492" s="61"/>
      <c r="CH492" s="2">
        <f>CF492+CG492</f>
        <v>3</v>
      </c>
      <c r="CI492" s="2">
        <f>CE492/CD492*1000</f>
        <v>0.27110066871498284</v>
      </c>
      <c r="CJ492" s="2">
        <f>CH492/CD492*1000</f>
        <v>0.27110066871498284</v>
      </c>
      <c r="CK492" s="2"/>
      <c r="CL492" s="105">
        <v>11194</v>
      </c>
      <c r="CM492" s="3">
        <v>11192</v>
      </c>
      <c r="CN492" s="2">
        <f>CL492-CM492</f>
        <v>2</v>
      </c>
      <c r="CO492" s="2">
        <f>CN492</f>
        <v>2</v>
      </c>
      <c r="CP492" s="61"/>
      <c r="CQ492" s="2">
        <f>CO492+CP492</f>
        <v>2</v>
      </c>
      <c r="CR492" s="2">
        <f>CN492/CM492*1000</f>
        <v>0.17869907076483202</v>
      </c>
      <c r="CS492" s="2">
        <f>CQ492/CM492*1000</f>
        <v>0.17869907076483202</v>
      </c>
      <c r="CT492" s="2"/>
      <c r="CU492" s="132">
        <v>11182</v>
      </c>
      <c r="CV492" s="3">
        <v>11158</v>
      </c>
      <c r="CW492" s="2">
        <f>CU492-CV492</f>
        <v>24</v>
      </c>
      <c r="CX492" s="2">
        <f>CW492</f>
        <v>24</v>
      </c>
      <c r="CY492" s="61"/>
      <c r="CZ492" s="2">
        <f>CX492+CY492</f>
        <v>24</v>
      </c>
      <c r="DA492" s="2">
        <f>CW492/CV492*1000</f>
        <v>2.1509231044990145</v>
      </c>
      <c r="DB492" s="2">
        <f>CZ492/CV492*1000</f>
        <v>2.1509231044990145</v>
      </c>
      <c r="DC492" s="2"/>
      <c r="DD492" s="132">
        <v>11321</v>
      </c>
      <c r="DE492" s="3">
        <v>11313</v>
      </c>
      <c r="DF492" s="2">
        <f>DD492-DE492</f>
        <v>8</v>
      </c>
      <c r="DG492" s="2">
        <f>DF492</f>
        <v>8</v>
      </c>
      <c r="DH492" s="61"/>
      <c r="DI492" s="2">
        <f>DG492+DH492</f>
        <v>8</v>
      </c>
      <c r="DJ492" s="2">
        <f>DF492/DE492*1000</f>
        <v>0.70715106514629189</v>
      </c>
      <c r="DK492" s="2">
        <f>DI492/DE492*1000</f>
        <v>0.70715106514629189</v>
      </c>
      <c r="DL492" s="2"/>
      <c r="DM492" s="132">
        <v>11376</v>
      </c>
      <c r="DN492" s="2">
        <v>11374</v>
      </c>
      <c r="DO492" s="3">
        <f>DM492-DN492</f>
        <v>2</v>
      </c>
      <c r="DP492" s="3">
        <f>DO492/DN492*1000</f>
        <v>0.17583963425356075</v>
      </c>
      <c r="DQ492" s="2"/>
      <c r="DR492" s="132">
        <v>11487</v>
      </c>
      <c r="DS492" s="2">
        <v>11483</v>
      </c>
      <c r="DT492" s="3">
        <f>DR492-DS492</f>
        <v>4</v>
      </c>
      <c r="DU492" s="3">
        <f>DT492/DS492*1000</f>
        <v>0.34834102586432114</v>
      </c>
      <c r="DV492" s="2"/>
      <c r="DW492" s="2"/>
      <c r="DX492" s="77">
        <f>BP492</f>
        <v>0</v>
      </c>
      <c r="DY492" s="83">
        <f>BY492</f>
        <v>10</v>
      </c>
      <c r="DZ492" s="83">
        <f>CH492</f>
        <v>3</v>
      </c>
      <c r="EA492" s="81">
        <f>CQ492</f>
        <v>2</v>
      </c>
      <c r="EB492" s="81">
        <f>CZ492</f>
        <v>24</v>
      </c>
      <c r="EC492" s="81">
        <f>DI492</f>
        <v>8</v>
      </c>
      <c r="ED492" s="81">
        <f>DO492</f>
        <v>2</v>
      </c>
      <c r="EE492" s="81">
        <f>DT492</f>
        <v>4</v>
      </c>
      <c r="EF492" s="2"/>
      <c r="EG492" s="77">
        <f>DX492/BL492*1000</f>
        <v>0</v>
      </c>
      <c r="EH492" s="83">
        <f>DY492/BU492*1000</f>
        <v>0.91340884179758852</v>
      </c>
      <c r="EI492" s="83">
        <f>DZ492/CD492*1000</f>
        <v>0.27110066871498284</v>
      </c>
      <c r="EJ492" s="81">
        <f>EA492/CM492*1000</f>
        <v>0.17869907076483202</v>
      </c>
      <c r="EK492" s="81">
        <f>EB492/CV492*1000</f>
        <v>2.1509231044990145</v>
      </c>
      <c r="EL492" s="81">
        <f>EC492/DN492*1000</f>
        <v>0.703358537014243</v>
      </c>
      <c r="EM492" s="81">
        <f>ED492/DN492*1000</f>
        <v>0.17583963425356075</v>
      </c>
      <c r="EN492" s="81">
        <f>EE492/DS492*1000</f>
        <v>0.34834102586432114</v>
      </c>
      <c r="EO492" s="2"/>
      <c r="EP492" s="83">
        <f>DY492-DX492</f>
        <v>10</v>
      </c>
      <c r="EQ492" s="83">
        <f>DZ492-DY492</f>
        <v>-7</v>
      </c>
      <c r="ER492" s="83">
        <f>EA492-DZ492</f>
        <v>-1</v>
      </c>
      <c r="ES492" s="83">
        <f>EB492-EA492</f>
        <v>22</v>
      </c>
      <c r="ET492" s="83">
        <f>EC492-EB492</f>
        <v>-16</v>
      </c>
      <c r="EU492" s="83">
        <f>ED492-EC492</f>
        <v>-6</v>
      </c>
      <c r="EV492" s="83">
        <f>EE492-ED492</f>
        <v>2</v>
      </c>
      <c r="EW492" s="2">
        <f>EU492+EV492</f>
        <v>-4</v>
      </c>
      <c r="EX492" s="2">
        <f>SUM(ES492:EV492)</f>
        <v>2</v>
      </c>
      <c r="EY492" s="54"/>
      <c r="EZ492" s="77">
        <f>BR492</f>
        <v>0</v>
      </c>
      <c r="FA492" s="83">
        <f>CA492</f>
        <v>0.91340884179758852</v>
      </c>
      <c r="FB492" s="83">
        <f>CJ492</f>
        <v>0.27110066871498284</v>
      </c>
      <c r="FC492" s="81">
        <f>CS492</f>
        <v>0.17869907076483202</v>
      </c>
      <c r="FD492" s="83">
        <f>DB492</f>
        <v>2.1509231044990145</v>
      </c>
      <c r="FE492" s="83">
        <f>DP492</f>
        <v>0.17583963425356075</v>
      </c>
      <c r="FF492" s="83">
        <f>DP492</f>
        <v>0.17583963425356075</v>
      </c>
      <c r="FG492" s="83">
        <f>DU492</f>
        <v>0.34834102586432114</v>
      </c>
      <c r="FH492" s="2">
        <f>EW492/DE492*1000</f>
        <v>-0.35357553257314595</v>
      </c>
      <c r="FI492" s="2">
        <f>EX492/CM492*1000</f>
        <v>0.17869907076483202</v>
      </c>
      <c r="FJ492" s="2"/>
      <c r="FK492" s="3">
        <f>EE492</f>
        <v>4</v>
      </c>
    </row>
    <row r="493" spans="1:167" ht="12" customHeight="1" x14ac:dyDescent="0.25">
      <c r="A493" s="2">
        <v>3</v>
      </c>
      <c r="B493" s="10" t="s">
        <v>152</v>
      </c>
      <c r="C493" s="197">
        <v>63073</v>
      </c>
      <c r="D493" s="10"/>
      <c r="E493" s="2" t="s">
        <v>40</v>
      </c>
      <c r="F493" s="33"/>
      <c r="G493" s="33"/>
      <c r="H493" s="33"/>
      <c r="I493" s="33"/>
      <c r="J493" s="33"/>
      <c r="K493" s="33"/>
      <c r="L493" s="33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61"/>
      <c r="X493" s="45"/>
      <c r="Y493" s="3">
        <v>28</v>
      </c>
      <c r="Z493" s="147">
        <v>2</v>
      </c>
      <c r="AA493" s="3">
        <f>SUM(Y493:Z493)</f>
        <v>30</v>
      </c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188">
        <f>AV493</f>
        <v>0</v>
      </c>
      <c r="BB493" s="2">
        <f>AW493</f>
        <v>0</v>
      </c>
      <c r="BC493" s="2">
        <f>AX493</f>
        <v>0</v>
      </c>
      <c r="BD493" s="147">
        <f>AY493</f>
        <v>0</v>
      </c>
      <c r="BE493" s="3">
        <f>EK493</f>
        <v>3.905160390516039</v>
      </c>
      <c r="BF493" s="188">
        <f>BA493/CV493*1000</f>
        <v>0</v>
      </c>
      <c r="BG493" s="2">
        <f>BB493/CV493*1000</f>
        <v>0</v>
      </c>
      <c r="BH493" s="2">
        <f>BC493/CV493*1000</f>
        <v>0</v>
      </c>
      <c r="BI493" s="147">
        <f>BD493/CV493*1000</f>
        <v>0</v>
      </c>
      <c r="BJ493" s="3"/>
      <c r="BK493" s="21">
        <v>6919</v>
      </c>
      <c r="BL493" s="3">
        <v>6895</v>
      </c>
      <c r="BM493" s="2">
        <v>24</v>
      </c>
      <c r="BN493" s="2">
        <v>24</v>
      </c>
      <c r="BO493" s="45"/>
      <c r="BP493" s="2">
        <f>BN493+BO493</f>
        <v>24</v>
      </c>
      <c r="BQ493" s="2">
        <f>BM493/BL493*1000</f>
        <v>3.4807831762146484</v>
      </c>
      <c r="BR493" s="2">
        <f>BP493/BL493*1000</f>
        <v>3.4807831762146484</v>
      </c>
      <c r="BS493" s="2"/>
      <c r="BT493" s="7">
        <v>7079</v>
      </c>
      <c r="BU493" s="3">
        <v>7028</v>
      </c>
      <c r="BV493" s="2">
        <f>BT493-BU493</f>
        <v>51</v>
      </c>
      <c r="BW493" s="2">
        <v>51</v>
      </c>
      <c r="BX493" s="61"/>
      <c r="BY493" s="2">
        <f>BW493+BX493</f>
        <v>51</v>
      </c>
      <c r="BZ493" s="2">
        <f>BV493/BU493*1000</f>
        <v>7.2566875355719977</v>
      </c>
      <c r="CA493" s="2">
        <f>BY493/BU493*1000</f>
        <v>7.2566875355719977</v>
      </c>
      <c r="CB493" s="2"/>
      <c r="CC493" s="105">
        <v>7110</v>
      </c>
      <c r="CD493" s="3">
        <v>7083</v>
      </c>
      <c r="CE493" s="2">
        <f>CC493-CD493</f>
        <v>27</v>
      </c>
      <c r="CF493" s="2">
        <v>27</v>
      </c>
      <c r="CG493" s="61"/>
      <c r="CH493" s="2">
        <f>CF493+CG493</f>
        <v>27</v>
      </c>
      <c r="CI493" s="2">
        <f>CE493/CD493*1000</f>
        <v>3.8119440914866582</v>
      </c>
      <c r="CJ493" s="2">
        <f>CH493/CD493*1000</f>
        <v>3.8119440914866582</v>
      </c>
      <c r="CK493" s="2"/>
      <c r="CL493" s="105">
        <v>7136</v>
      </c>
      <c r="CM493" s="3">
        <v>7108</v>
      </c>
      <c r="CN493" s="2">
        <f>CL493-CM493</f>
        <v>28</v>
      </c>
      <c r="CO493" s="2">
        <f>CN493</f>
        <v>28</v>
      </c>
      <c r="CP493" s="61"/>
      <c r="CQ493" s="2">
        <f>CO493+CP493</f>
        <v>28</v>
      </c>
      <c r="CR493" s="2">
        <f>CN493/CM493*1000</f>
        <v>3.9392234102419805</v>
      </c>
      <c r="CS493" s="2">
        <f>CQ493/CM493*1000</f>
        <v>3.9392234102419805</v>
      </c>
      <c r="CT493" s="2"/>
      <c r="CU493" s="132">
        <v>7198</v>
      </c>
      <c r="CV493" s="3">
        <v>7170</v>
      </c>
      <c r="CW493" s="2">
        <f>CU493-CV493</f>
        <v>28</v>
      </c>
      <c r="CX493" s="2">
        <f>CW493</f>
        <v>28</v>
      </c>
      <c r="CY493" s="61"/>
      <c r="CZ493" s="2">
        <f>CX493+CY493</f>
        <v>28</v>
      </c>
      <c r="DA493" s="2">
        <f>CW493/CV493*1000</f>
        <v>3.905160390516039</v>
      </c>
      <c r="DB493" s="2">
        <f>CZ493/CV493*1000</f>
        <v>3.905160390516039</v>
      </c>
      <c r="DC493" s="2"/>
      <c r="DD493" s="132">
        <v>7160</v>
      </c>
      <c r="DE493" s="3">
        <v>7128</v>
      </c>
      <c r="DF493" s="2">
        <f>DD493-DE493</f>
        <v>32</v>
      </c>
      <c r="DG493" s="2">
        <f>DF493</f>
        <v>32</v>
      </c>
      <c r="DH493" s="61"/>
      <c r="DI493" s="2">
        <f>DG493+DH493</f>
        <v>32</v>
      </c>
      <c r="DJ493" s="2">
        <f>DF493/DE493*1000</f>
        <v>4.489337822671156</v>
      </c>
      <c r="DK493" s="2">
        <f>DI493/DE493*1000</f>
        <v>4.489337822671156</v>
      </c>
      <c r="DL493" s="2"/>
      <c r="DM493" s="132">
        <v>7173</v>
      </c>
      <c r="DN493" s="2">
        <v>7144</v>
      </c>
      <c r="DO493" s="3">
        <f>DM493-DN493</f>
        <v>29</v>
      </c>
      <c r="DP493" s="3">
        <f>DO493/DN493*1000</f>
        <v>4.0593505039193731</v>
      </c>
      <c r="DQ493" s="2"/>
      <c r="DR493" s="132">
        <v>7146</v>
      </c>
      <c r="DS493" s="2">
        <v>7135</v>
      </c>
      <c r="DT493" s="3">
        <f>DR493-DS493</f>
        <v>11</v>
      </c>
      <c r="DU493" s="3">
        <f>DT493/DS493*1000</f>
        <v>1.5416958654519972</v>
      </c>
      <c r="DV493" s="2"/>
      <c r="DW493" s="2"/>
      <c r="DX493" s="77">
        <f>BP493</f>
        <v>24</v>
      </c>
      <c r="DY493" s="83">
        <f>BY493</f>
        <v>51</v>
      </c>
      <c r="DZ493" s="83">
        <f>CH493</f>
        <v>27</v>
      </c>
      <c r="EA493" s="81">
        <f>CQ493</f>
        <v>28</v>
      </c>
      <c r="EB493" s="81">
        <f>CZ493</f>
        <v>28</v>
      </c>
      <c r="EC493" s="81">
        <f>DI493</f>
        <v>32</v>
      </c>
      <c r="ED493" s="81">
        <f>DO493</f>
        <v>29</v>
      </c>
      <c r="EE493" s="81">
        <f>DT493</f>
        <v>11</v>
      </c>
      <c r="EF493" s="2"/>
      <c r="EG493" s="77">
        <f>DX493/BL493*1000</f>
        <v>3.4807831762146484</v>
      </c>
      <c r="EH493" s="83">
        <f>DY493/BU493*1000</f>
        <v>7.2566875355719977</v>
      </c>
      <c r="EI493" s="83">
        <f>DZ493/CD493*1000</f>
        <v>3.8119440914866582</v>
      </c>
      <c r="EJ493" s="81">
        <f>EA493/CM493*1000</f>
        <v>3.9392234102419805</v>
      </c>
      <c r="EK493" s="81">
        <f>EB493/CV493*1000</f>
        <v>3.905160390516039</v>
      </c>
      <c r="EL493" s="81">
        <f>EC493/DN493*1000</f>
        <v>4.4792833146696527</v>
      </c>
      <c r="EM493" s="81">
        <f>ED493/DN493*1000</f>
        <v>4.0593505039193731</v>
      </c>
      <c r="EN493" s="81">
        <f>EE493/DS493*1000</f>
        <v>1.5416958654519972</v>
      </c>
      <c r="EO493" s="2"/>
      <c r="EP493" s="83">
        <f>DY493-DX493</f>
        <v>27</v>
      </c>
      <c r="EQ493" s="83">
        <f>DZ493-DY493</f>
        <v>-24</v>
      </c>
      <c r="ER493" s="83">
        <f>EA493-DZ493</f>
        <v>1</v>
      </c>
      <c r="ES493" s="83">
        <f>EB493-EA493</f>
        <v>0</v>
      </c>
      <c r="ET493" s="83">
        <f>EC493-EB493</f>
        <v>4</v>
      </c>
      <c r="EU493" s="83">
        <f>ED493-EC493</f>
        <v>-3</v>
      </c>
      <c r="EV493" s="83">
        <f>EE493-ED493</f>
        <v>-18</v>
      </c>
      <c r="EW493" s="2">
        <f>EU493+EV493</f>
        <v>-21</v>
      </c>
      <c r="EX493" s="2">
        <f>SUM(ES493:EV493)</f>
        <v>-17</v>
      </c>
      <c r="EY493" s="54"/>
      <c r="EZ493" s="77">
        <f>BR493</f>
        <v>3.4807831762146484</v>
      </c>
      <c r="FA493" s="83">
        <f>CA493</f>
        <v>7.2566875355719977</v>
      </c>
      <c r="FB493" s="83">
        <f>CJ493</f>
        <v>3.8119440914866582</v>
      </c>
      <c r="FC493" s="81">
        <f>CS493</f>
        <v>3.9392234102419805</v>
      </c>
      <c r="FD493" s="83">
        <f>DB493</f>
        <v>3.905160390516039</v>
      </c>
      <c r="FE493" s="83">
        <f>DP493</f>
        <v>4.0593505039193731</v>
      </c>
      <c r="FF493" s="83">
        <f>DP493</f>
        <v>4.0593505039193731</v>
      </c>
      <c r="FG493" s="83">
        <f>DU493</f>
        <v>1.5416958654519972</v>
      </c>
      <c r="FH493" s="2">
        <f>EW493/DE493*1000</f>
        <v>-2.9461279461279464</v>
      </c>
      <c r="FI493" s="2">
        <f>EX493/CM493*1000</f>
        <v>-2.3916713562183451</v>
      </c>
      <c r="FJ493" s="2"/>
      <c r="FK493" s="3">
        <f>EE493</f>
        <v>11</v>
      </c>
    </row>
    <row r="494" spans="1:167" ht="12" customHeight="1" x14ac:dyDescent="0.25">
      <c r="A494" s="2">
        <v>1</v>
      </c>
      <c r="B494" s="10" t="s">
        <v>147</v>
      </c>
      <c r="C494" s="197">
        <v>23081</v>
      </c>
      <c r="D494" s="10"/>
      <c r="E494" s="192" t="s">
        <v>41</v>
      </c>
      <c r="F494" s="33" t="s">
        <v>176</v>
      </c>
      <c r="G494" s="33"/>
      <c r="H494" s="33" t="s">
        <v>176</v>
      </c>
      <c r="I494" s="33">
        <v>45</v>
      </c>
      <c r="J494" s="33"/>
      <c r="K494" s="33">
        <f>SUM(I494+J494)</f>
        <v>45</v>
      </c>
      <c r="L494" s="33">
        <v>90</v>
      </c>
      <c r="M494" s="45">
        <v>50</v>
      </c>
      <c r="N494" s="45"/>
      <c r="O494" s="45"/>
      <c r="P494" s="45"/>
      <c r="Q494" s="45"/>
      <c r="R494" s="45"/>
      <c r="S494" s="45"/>
      <c r="T494" s="45"/>
      <c r="U494" s="45"/>
      <c r="V494" s="45"/>
      <c r="W494" s="61"/>
      <c r="X494" s="45">
        <f>SUM(M494:W494)</f>
        <v>50</v>
      </c>
      <c r="Y494" s="3">
        <v>61</v>
      </c>
      <c r="Z494" s="147">
        <v>6</v>
      </c>
      <c r="AA494" s="3">
        <f>SUM(Y494:Z494)</f>
        <v>67</v>
      </c>
      <c r="AB494" s="184"/>
      <c r="AC494" s="184"/>
      <c r="AD494" s="184"/>
      <c r="AE494" s="184"/>
      <c r="AF494" s="184"/>
      <c r="AG494" s="184"/>
      <c r="AH494" s="184"/>
      <c r="AI494" s="184"/>
      <c r="AJ494" s="184"/>
      <c r="AK494" s="184"/>
      <c r="AL494" s="184"/>
      <c r="AM494" s="184">
        <v>80</v>
      </c>
      <c r="AN494" s="184"/>
      <c r="AO494" s="184"/>
      <c r="AP494" s="184"/>
      <c r="AQ494" s="184"/>
      <c r="AR494" s="184"/>
      <c r="AS494" s="184"/>
      <c r="AT494" s="184"/>
      <c r="AU494" s="3">
        <f>SUM(AB494:AT494)</f>
        <v>80</v>
      </c>
      <c r="AV494" s="184">
        <f>SUM(AB494:AJ494)</f>
        <v>0</v>
      </c>
      <c r="AW494" s="184">
        <f>SUM(AK494:AL494)</f>
        <v>0</v>
      </c>
      <c r="AX494" s="184">
        <f>SUM(AM494:AT494)</f>
        <v>80</v>
      </c>
      <c r="AY494" s="3">
        <f>SUM(AV494:AX494)</f>
        <v>80</v>
      </c>
      <c r="AZ494" s="3"/>
      <c r="BA494" s="2">
        <f>AV494</f>
        <v>0</v>
      </c>
      <c r="BB494" s="2">
        <f>AW494</f>
        <v>0</v>
      </c>
      <c r="BC494" s="2">
        <f>AX494</f>
        <v>80</v>
      </c>
      <c r="BD494" s="3">
        <f>AY494</f>
        <v>80</v>
      </c>
      <c r="BE494" s="3">
        <f>EK494</f>
        <v>12.251405555089368</v>
      </c>
      <c r="BF494" s="2">
        <f>BA494/CV494*1000</f>
        <v>0</v>
      </c>
      <c r="BG494" s="2">
        <f>BB494/CV494*1000</f>
        <v>0</v>
      </c>
      <c r="BH494" s="2">
        <f>BC494/CV494*1000</f>
        <v>6.7130989342955445</v>
      </c>
      <c r="BI494" s="3">
        <f>BD494/CV494*1000</f>
        <v>6.7130989342955445</v>
      </c>
      <c r="BJ494" s="3"/>
      <c r="BK494" s="21">
        <v>11935</v>
      </c>
      <c r="BL494" s="3">
        <v>11629</v>
      </c>
      <c r="BM494" s="2">
        <v>306</v>
      </c>
      <c r="BN494" s="2">
        <v>306</v>
      </c>
      <c r="BO494" s="45"/>
      <c r="BP494" s="2">
        <f>BN494+BO494</f>
        <v>306</v>
      </c>
      <c r="BQ494" s="2">
        <f>BM494/BL494*1000</f>
        <v>26.313526528506319</v>
      </c>
      <c r="BR494" s="2">
        <f>BP494/BL494*1000</f>
        <v>26.313526528506319</v>
      </c>
      <c r="BS494" s="2"/>
      <c r="BT494" s="7">
        <v>11786</v>
      </c>
      <c r="BU494" s="3">
        <v>11606</v>
      </c>
      <c r="BV494" s="2">
        <f>BT494-BU494</f>
        <v>180</v>
      </c>
      <c r="BW494" s="2">
        <v>180</v>
      </c>
      <c r="BX494" s="61"/>
      <c r="BY494" s="2">
        <f>BW494+BX494</f>
        <v>180</v>
      </c>
      <c r="BZ494" s="2">
        <f>BV494/BU494*1000</f>
        <v>15.509219369291745</v>
      </c>
      <c r="CA494" s="2">
        <f>BY494/BU494*1000</f>
        <v>15.509219369291745</v>
      </c>
      <c r="CB494" s="2"/>
      <c r="CC494" s="105">
        <v>11946</v>
      </c>
      <c r="CD494" s="3">
        <v>11735</v>
      </c>
      <c r="CE494" s="2">
        <f>CC494-CD494</f>
        <v>211</v>
      </c>
      <c r="CF494" s="2">
        <v>211</v>
      </c>
      <c r="CG494" s="61"/>
      <c r="CH494" s="2">
        <f>CF494+CG494</f>
        <v>211</v>
      </c>
      <c r="CI494" s="2">
        <f>CE494/CD494*1000</f>
        <v>17.980400511291009</v>
      </c>
      <c r="CJ494" s="2">
        <f>CH494/CD494*1000</f>
        <v>17.980400511291009</v>
      </c>
      <c r="CK494" s="2"/>
      <c r="CL494" s="105">
        <v>12075</v>
      </c>
      <c r="CM494" s="3">
        <v>11842</v>
      </c>
      <c r="CN494" s="2">
        <f>CL494-CM494</f>
        <v>233</v>
      </c>
      <c r="CO494" s="2">
        <f>CN494</f>
        <v>233</v>
      </c>
      <c r="CP494" s="61"/>
      <c r="CQ494" s="2">
        <f>CO494+CP494</f>
        <v>233</v>
      </c>
      <c r="CR494" s="2">
        <f>CN494/CM494*1000</f>
        <v>19.675730450937341</v>
      </c>
      <c r="CS494" s="2">
        <f>CQ494/CM494*1000</f>
        <v>19.675730450937341</v>
      </c>
      <c r="CT494" s="2"/>
      <c r="CU494" s="132">
        <v>12063</v>
      </c>
      <c r="CV494" s="3">
        <v>11917</v>
      </c>
      <c r="CW494" s="2">
        <f>CU494-CV494</f>
        <v>146</v>
      </c>
      <c r="CX494" s="2">
        <f>CW494</f>
        <v>146</v>
      </c>
      <c r="CY494" s="61"/>
      <c r="CZ494" s="2">
        <f>CX494+CY494</f>
        <v>146</v>
      </c>
      <c r="DA494" s="2">
        <f>CW494/CV494*1000</f>
        <v>12.251405555089368</v>
      </c>
      <c r="DB494" s="2">
        <f>CZ494/CV494*1000</f>
        <v>12.251405555089368</v>
      </c>
      <c r="DC494" s="2"/>
      <c r="DD494" s="132">
        <v>12094</v>
      </c>
      <c r="DE494" s="3">
        <v>11934</v>
      </c>
      <c r="DF494" s="2">
        <f>DD494-DE494</f>
        <v>160</v>
      </c>
      <c r="DG494" s="2">
        <f>DF494</f>
        <v>160</v>
      </c>
      <c r="DH494" s="61"/>
      <c r="DI494" s="2">
        <f>DG494+DH494</f>
        <v>160</v>
      </c>
      <c r="DJ494" s="2">
        <f>DF494/DE494*1000</f>
        <v>13.407072230601642</v>
      </c>
      <c r="DK494" s="2">
        <f>DI494/DE494*1000</f>
        <v>13.407072230601642</v>
      </c>
      <c r="DL494" s="2"/>
      <c r="DM494" s="132">
        <v>12205</v>
      </c>
      <c r="DN494" s="2">
        <v>12086</v>
      </c>
      <c r="DO494" s="3">
        <f>DM494-DN494</f>
        <v>119</v>
      </c>
      <c r="DP494" s="3">
        <f>DO494/DN494*1000</f>
        <v>9.8461029290087705</v>
      </c>
      <c r="DQ494" s="2"/>
      <c r="DR494" s="132">
        <v>12342</v>
      </c>
      <c r="DS494" s="2">
        <v>12126</v>
      </c>
      <c r="DT494" s="3">
        <f>DR494-DS494</f>
        <v>216</v>
      </c>
      <c r="DU494" s="3">
        <f>DT494/DS494*1000</f>
        <v>17.812963879267688</v>
      </c>
      <c r="DV494" s="2"/>
      <c r="DW494" s="2"/>
      <c r="DX494" s="77">
        <f>BP494</f>
        <v>306</v>
      </c>
      <c r="DY494" s="83">
        <f>BY494</f>
        <v>180</v>
      </c>
      <c r="DZ494" s="83">
        <f>CH494</f>
        <v>211</v>
      </c>
      <c r="EA494" s="81">
        <f>CQ494</f>
        <v>233</v>
      </c>
      <c r="EB494" s="81">
        <f>CZ494</f>
        <v>146</v>
      </c>
      <c r="EC494" s="81">
        <f>DI494</f>
        <v>160</v>
      </c>
      <c r="ED494" s="81">
        <f>DO494</f>
        <v>119</v>
      </c>
      <c r="EE494" s="81">
        <f>DT494</f>
        <v>216</v>
      </c>
      <c r="EF494" s="2"/>
      <c r="EG494" s="77">
        <f>DX494/BL494*1000</f>
        <v>26.313526528506319</v>
      </c>
      <c r="EH494" s="83">
        <f>DY494/BU494*1000</f>
        <v>15.509219369291745</v>
      </c>
      <c r="EI494" s="83">
        <f>DZ494/CD494*1000</f>
        <v>17.980400511291009</v>
      </c>
      <c r="EJ494" s="81">
        <f>EA494/CM494*1000</f>
        <v>19.675730450937341</v>
      </c>
      <c r="EK494" s="81">
        <f>EB494/CV494*1000</f>
        <v>12.251405555089368</v>
      </c>
      <c r="EL494" s="81">
        <f>EC494/DN494*1000</f>
        <v>13.238457719675658</v>
      </c>
      <c r="EM494" s="81">
        <f>ED494/DN494*1000</f>
        <v>9.8461029290087705</v>
      </c>
      <c r="EN494" s="81">
        <f>EE494/DS494*1000</f>
        <v>17.812963879267688</v>
      </c>
      <c r="EO494" s="2"/>
      <c r="EP494" s="83">
        <f>DY494-DX494</f>
        <v>-126</v>
      </c>
      <c r="EQ494" s="83">
        <f>DZ494-DY494</f>
        <v>31</v>
      </c>
      <c r="ER494" s="83">
        <f>EA494-DZ494</f>
        <v>22</v>
      </c>
      <c r="ES494" s="83">
        <f>EB494-EA494</f>
        <v>-87</v>
      </c>
      <c r="ET494" s="83">
        <f>EC494-EB494</f>
        <v>14</v>
      </c>
      <c r="EU494" s="83">
        <f>ED494-EC494</f>
        <v>-41</v>
      </c>
      <c r="EV494" s="83">
        <f>EE494-ED494</f>
        <v>97</v>
      </c>
      <c r="EW494" s="2">
        <f>EU494+EV494</f>
        <v>56</v>
      </c>
      <c r="EX494" s="2">
        <f>SUM(ES494:EV494)</f>
        <v>-17</v>
      </c>
      <c r="EY494" s="54"/>
      <c r="EZ494" s="77">
        <f>BR494</f>
        <v>26.313526528506319</v>
      </c>
      <c r="FA494" s="83">
        <f>CA494</f>
        <v>15.509219369291745</v>
      </c>
      <c r="FB494" s="83">
        <f>CJ494</f>
        <v>17.980400511291009</v>
      </c>
      <c r="FC494" s="81">
        <f>CS494</f>
        <v>19.675730450937341</v>
      </c>
      <c r="FD494" s="83">
        <f>DB494</f>
        <v>12.251405555089368</v>
      </c>
      <c r="FE494" s="83">
        <f>DP494</f>
        <v>9.8461029290087705</v>
      </c>
      <c r="FF494" s="83">
        <f>DP494</f>
        <v>9.8461029290087705</v>
      </c>
      <c r="FG494" s="83">
        <f>DU494</f>
        <v>17.812963879267688</v>
      </c>
      <c r="FH494" s="2">
        <f>EW494/DE494*1000</f>
        <v>4.6924752807105756</v>
      </c>
      <c r="FI494" s="2">
        <f>EX494/CM494*1000</f>
        <v>-1.4355683161628103</v>
      </c>
      <c r="FJ494" s="2"/>
      <c r="FK494" s="3">
        <f>EE494</f>
        <v>216</v>
      </c>
    </row>
    <row r="495" spans="1:167" ht="12" customHeight="1" x14ac:dyDescent="0.25">
      <c r="A495" s="2">
        <v>1</v>
      </c>
      <c r="B495" s="10" t="s">
        <v>150</v>
      </c>
      <c r="C495" s="197">
        <v>46024</v>
      </c>
      <c r="D495" s="10"/>
      <c r="E495" s="2" t="s">
        <v>42</v>
      </c>
      <c r="F495" s="33"/>
      <c r="G495" s="33"/>
      <c r="H495" s="33"/>
      <c r="I495" s="33"/>
      <c r="J495" s="33"/>
      <c r="K495" s="33"/>
      <c r="L495" s="33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61"/>
      <c r="X495" s="45"/>
      <c r="Y495" s="3">
        <v>9</v>
      </c>
      <c r="Z495" s="147">
        <v>8</v>
      </c>
      <c r="AA495" s="3">
        <f>SUM(Y495:Z495)</f>
        <v>17</v>
      </c>
      <c r="AB495" s="184"/>
      <c r="AC495" s="184" t="s">
        <v>694</v>
      </c>
      <c r="AD495" s="184"/>
      <c r="AE495" s="184"/>
      <c r="AF495" s="184"/>
      <c r="AG495" s="184"/>
      <c r="AH495" s="184"/>
      <c r="AI495" s="184"/>
      <c r="AJ495" s="184"/>
      <c r="AK495" s="184">
        <v>8</v>
      </c>
      <c r="AL495" s="184" t="s">
        <v>694</v>
      </c>
      <c r="AM495" s="184" t="s">
        <v>694</v>
      </c>
      <c r="AN495" s="184" t="s">
        <v>694</v>
      </c>
      <c r="AO495" s="184"/>
      <c r="AP495" s="184" t="s">
        <v>694</v>
      </c>
      <c r="AQ495" s="184"/>
      <c r="AR495" s="184"/>
      <c r="AS495" s="184" t="s">
        <v>694</v>
      </c>
      <c r="AT495" s="184" t="s">
        <v>694</v>
      </c>
      <c r="AU495" s="3">
        <f>SUM(AB495:AT495)</f>
        <v>8</v>
      </c>
      <c r="AV495" s="184">
        <f>SUM(AB495:AJ495)</f>
        <v>0</v>
      </c>
      <c r="AW495" s="184">
        <f>SUM(AK495:AL495)</f>
        <v>8</v>
      </c>
      <c r="AX495" s="184">
        <f>SUM(AM495:AT495)</f>
        <v>0</v>
      </c>
      <c r="AY495" s="3">
        <f>SUM(AV495:AX495)</f>
        <v>8</v>
      </c>
      <c r="AZ495" s="3"/>
      <c r="BA495" s="2">
        <f>AV495</f>
        <v>0</v>
      </c>
      <c r="BB495" s="2">
        <f>AW495</f>
        <v>8</v>
      </c>
      <c r="BC495" s="2">
        <f>AX495</f>
        <v>0</v>
      </c>
      <c r="BD495" s="3">
        <f>AY495</f>
        <v>8</v>
      </c>
      <c r="BE495" s="3">
        <f>EK495</f>
        <v>1.3987579029821517</v>
      </c>
      <c r="BF495" s="2">
        <f>BA495/CV495*1000</f>
        <v>0</v>
      </c>
      <c r="BG495" s="2">
        <f>BB495/CV495*1000</f>
        <v>0.44760252895428859</v>
      </c>
      <c r="BH495" s="2">
        <f>BC495/CV495*1000</f>
        <v>0</v>
      </c>
      <c r="BI495" s="3">
        <f>BD495/CV495*1000</f>
        <v>0.44760252895428859</v>
      </c>
      <c r="BJ495" s="3"/>
      <c r="BK495" s="21">
        <v>17490</v>
      </c>
      <c r="BL495" s="3">
        <v>17465</v>
      </c>
      <c r="BM495" s="2">
        <v>25</v>
      </c>
      <c r="BN495" s="2">
        <v>25</v>
      </c>
      <c r="BO495" s="45"/>
      <c r="BP495" s="2">
        <f>BN495+BO495</f>
        <v>25</v>
      </c>
      <c r="BQ495" s="2">
        <f>BM495/BL495*1000</f>
        <v>1.4314342971657601</v>
      </c>
      <c r="BR495" s="2">
        <f>BP495/BL495*1000</f>
        <v>1.4314342971657601</v>
      </c>
      <c r="BS495" s="2"/>
      <c r="BT495" s="7">
        <v>17577</v>
      </c>
      <c r="BU495" s="3">
        <v>17547</v>
      </c>
      <c r="BV495" s="2">
        <f>BT495-BU495</f>
        <v>30</v>
      </c>
      <c r="BW495" s="2">
        <v>30</v>
      </c>
      <c r="BX495" s="61"/>
      <c r="BY495" s="2">
        <f>BW495+BX495</f>
        <v>30</v>
      </c>
      <c r="BZ495" s="2">
        <f>BV495/BU495*1000</f>
        <v>1.7096939647803042</v>
      </c>
      <c r="CA495" s="2">
        <f>BY495/BU495*1000</f>
        <v>1.7096939647803042</v>
      </c>
      <c r="CB495" s="2"/>
      <c r="CC495" s="105">
        <v>17636</v>
      </c>
      <c r="CD495" s="3">
        <v>17595</v>
      </c>
      <c r="CE495" s="2">
        <f>CC495-CD495</f>
        <v>41</v>
      </c>
      <c r="CF495" s="2">
        <v>41</v>
      </c>
      <c r="CG495" s="61"/>
      <c r="CH495" s="2">
        <f>CF495+CG495</f>
        <v>41</v>
      </c>
      <c r="CI495" s="2">
        <f>CE495/CD495*1000</f>
        <v>2.3302074452969594</v>
      </c>
      <c r="CJ495" s="2">
        <f>CH495/CD495*1000</f>
        <v>2.3302074452969594</v>
      </c>
      <c r="CK495" s="2"/>
      <c r="CL495" s="105">
        <v>17779</v>
      </c>
      <c r="CM495" s="3">
        <v>17760</v>
      </c>
      <c r="CN495" s="2">
        <f>CL495-CM495</f>
        <v>19</v>
      </c>
      <c r="CO495" s="2">
        <f>CN495</f>
        <v>19</v>
      </c>
      <c r="CP495" s="61"/>
      <c r="CQ495" s="2">
        <f>CO495+CP495</f>
        <v>19</v>
      </c>
      <c r="CR495" s="2">
        <f>CN495/CM495*1000</f>
        <v>1.0698198198198197</v>
      </c>
      <c r="CS495" s="2">
        <f>CQ495/CM495*1000</f>
        <v>1.0698198198198197</v>
      </c>
      <c r="CT495" s="2"/>
      <c r="CU495" s="132">
        <v>17898</v>
      </c>
      <c r="CV495" s="3">
        <v>17873</v>
      </c>
      <c r="CW495" s="2">
        <f>CU495-CV495</f>
        <v>25</v>
      </c>
      <c r="CX495" s="2">
        <f>CW495</f>
        <v>25</v>
      </c>
      <c r="CY495" s="61"/>
      <c r="CZ495" s="2">
        <f>CX495+CY495</f>
        <v>25</v>
      </c>
      <c r="DA495" s="2">
        <f>CW495/CV495*1000</f>
        <v>1.3987579029821517</v>
      </c>
      <c r="DB495" s="2">
        <f>CZ495/CV495*1000</f>
        <v>1.3987579029821517</v>
      </c>
      <c r="DC495" s="2"/>
      <c r="DD495" s="132">
        <v>18105</v>
      </c>
      <c r="DE495" s="3">
        <v>18095</v>
      </c>
      <c r="DF495" s="2">
        <f>DD495-DE495</f>
        <v>10</v>
      </c>
      <c r="DG495" s="2">
        <f>DF495</f>
        <v>10</v>
      </c>
      <c r="DH495" s="61"/>
      <c r="DI495" s="2">
        <f>DG495+DH495</f>
        <v>10</v>
      </c>
      <c r="DJ495" s="2">
        <f>DF495/DE495*1000</f>
        <v>0.55263885051119088</v>
      </c>
      <c r="DK495" s="2">
        <f>DI495/DE495*1000</f>
        <v>0.55263885051119088</v>
      </c>
      <c r="DL495" s="2"/>
      <c r="DM495" s="132">
        <v>18353</v>
      </c>
      <c r="DN495" s="2">
        <v>18342</v>
      </c>
      <c r="DO495" s="3">
        <f>DM495-DN495</f>
        <v>11</v>
      </c>
      <c r="DP495" s="3">
        <f>DO495/DN495*1000</f>
        <v>0.59971649765565371</v>
      </c>
      <c r="DQ495" s="2"/>
      <c r="DR495" s="132">
        <v>18439</v>
      </c>
      <c r="DS495" s="2">
        <v>18434</v>
      </c>
      <c r="DT495" s="3">
        <f>DR495-DS495</f>
        <v>5</v>
      </c>
      <c r="DU495" s="3">
        <f>DT495/DS495*1000</f>
        <v>0.27123792991211892</v>
      </c>
      <c r="DV495" s="2"/>
      <c r="DW495" s="2"/>
      <c r="DX495" s="77">
        <f>BP495</f>
        <v>25</v>
      </c>
      <c r="DY495" s="83">
        <f>BY495</f>
        <v>30</v>
      </c>
      <c r="DZ495" s="83">
        <f>CH495</f>
        <v>41</v>
      </c>
      <c r="EA495" s="81">
        <f>CQ495</f>
        <v>19</v>
      </c>
      <c r="EB495" s="81">
        <f>CZ495</f>
        <v>25</v>
      </c>
      <c r="EC495" s="81">
        <f>DI495</f>
        <v>10</v>
      </c>
      <c r="ED495" s="81">
        <f>DO495</f>
        <v>11</v>
      </c>
      <c r="EE495" s="81">
        <f>DT495</f>
        <v>5</v>
      </c>
      <c r="EF495" s="2"/>
      <c r="EG495" s="77">
        <f>DX495/BL495*1000</f>
        <v>1.4314342971657601</v>
      </c>
      <c r="EH495" s="83">
        <f>DY495/BU495*1000</f>
        <v>1.7096939647803042</v>
      </c>
      <c r="EI495" s="83">
        <f>DZ495/CD495*1000</f>
        <v>2.3302074452969594</v>
      </c>
      <c r="EJ495" s="81">
        <f>EA495/CM495*1000</f>
        <v>1.0698198198198197</v>
      </c>
      <c r="EK495" s="81">
        <f>EB495/CV495*1000</f>
        <v>1.3987579029821517</v>
      </c>
      <c r="EL495" s="81">
        <f>EC495/DN495*1000</f>
        <v>0.54519681605059422</v>
      </c>
      <c r="EM495" s="81">
        <f>ED495/DN495*1000</f>
        <v>0.59971649765565371</v>
      </c>
      <c r="EN495" s="81">
        <f>EE495/DS495*1000</f>
        <v>0.27123792991211892</v>
      </c>
      <c r="EO495" s="2"/>
      <c r="EP495" s="83">
        <f>DY495-DX495</f>
        <v>5</v>
      </c>
      <c r="EQ495" s="83">
        <f>DZ495-DY495</f>
        <v>11</v>
      </c>
      <c r="ER495" s="83">
        <f>EA495-DZ495</f>
        <v>-22</v>
      </c>
      <c r="ES495" s="83">
        <f>EB495-EA495</f>
        <v>6</v>
      </c>
      <c r="ET495" s="83">
        <f>EC495-EB495</f>
        <v>-15</v>
      </c>
      <c r="EU495" s="83">
        <f>ED495-EC495</f>
        <v>1</v>
      </c>
      <c r="EV495" s="83">
        <f>EE495-ED495</f>
        <v>-6</v>
      </c>
      <c r="EW495" s="2">
        <f>EU495+EV495</f>
        <v>-5</v>
      </c>
      <c r="EX495" s="2">
        <f>SUM(ES495:EV495)</f>
        <v>-14</v>
      </c>
      <c r="EY495" s="54"/>
      <c r="EZ495" s="77">
        <f>BR495</f>
        <v>1.4314342971657601</v>
      </c>
      <c r="FA495" s="83">
        <f>CA495</f>
        <v>1.7096939647803042</v>
      </c>
      <c r="FB495" s="83">
        <f>CJ495</f>
        <v>2.3302074452969594</v>
      </c>
      <c r="FC495" s="81">
        <f>CS495</f>
        <v>1.0698198198198197</v>
      </c>
      <c r="FD495" s="83">
        <f>DB495</f>
        <v>1.3987579029821517</v>
      </c>
      <c r="FE495" s="83">
        <f>DP495</f>
        <v>0.59971649765565371</v>
      </c>
      <c r="FF495" s="83">
        <f>DP495</f>
        <v>0.59971649765565371</v>
      </c>
      <c r="FG495" s="83">
        <f>DU495</f>
        <v>0.27123792991211892</v>
      </c>
      <c r="FH495" s="2">
        <f>EW495/DE495*1000</f>
        <v>-0.27631942525559544</v>
      </c>
      <c r="FI495" s="2">
        <f>EX495/CM495*1000</f>
        <v>-0.78828828828828823</v>
      </c>
      <c r="FJ495" s="2"/>
      <c r="FK495" s="3">
        <f>EE495</f>
        <v>5</v>
      </c>
    </row>
    <row r="496" spans="1:167" ht="12" customHeight="1" x14ac:dyDescent="0.25">
      <c r="A496" s="2">
        <v>3</v>
      </c>
      <c r="B496" s="10" t="s">
        <v>152</v>
      </c>
      <c r="C496" s="197">
        <v>63075</v>
      </c>
      <c r="D496" s="10"/>
      <c r="E496" s="2" t="s">
        <v>43</v>
      </c>
      <c r="F496" s="33" t="s">
        <v>176</v>
      </c>
      <c r="G496" s="33"/>
      <c r="H496" s="33" t="s">
        <v>176</v>
      </c>
      <c r="I496" s="33" t="s">
        <v>661</v>
      </c>
      <c r="J496" s="33"/>
      <c r="K496" s="33"/>
      <c r="L496" s="33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61">
        <v>50</v>
      </c>
      <c r="X496" s="45">
        <f>SUM(M496:W496)</f>
        <v>50</v>
      </c>
      <c r="Y496" s="3">
        <v>5</v>
      </c>
      <c r="Z496" s="147">
        <v>2</v>
      </c>
      <c r="AA496" s="3">
        <f>SUM(Y496:Z496)</f>
        <v>7</v>
      </c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188">
        <f>AV496</f>
        <v>0</v>
      </c>
      <c r="BB496" s="2">
        <f>AW496</f>
        <v>0</v>
      </c>
      <c r="BC496" s="2">
        <f>AX496</f>
        <v>0</v>
      </c>
      <c r="BD496" s="147">
        <f>AY496</f>
        <v>0</v>
      </c>
      <c r="BE496" s="3">
        <f>EK496</f>
        <v>17.696267696267697</v>
      </c>
      <c r="BF496" s="188">
        <f>BA496/CV496*1000</f>
        <v>0</v>
      </c>
      <c r="BG496" s="2">
        <f>BB496/CV496*1000</f>
        <v>0</v>
      </c>
      <c r="BH496" s="2">
        <f>BC496/CV496*1000</f>
        <v>0</v>
      </c>
      <c r="BI496" s="147">
        <f>BD496/CV496*1000</f>
        <v>0</v>
      </c>
      <c r="BJ496" s="3"/>
      <c r="BK496" s="21">
        <v>3249</v>
      </c>
      <c r="BL496" s="3">
        <v>3078</v>
      </c>
      <c r="BM496" s="2">
        <v>171</v>
      </c>
      <c r="BN496" s="2">
        <v>171</v>
      </c>
      <c r="BO496" s="45"/>
      <c r="BP496" s="2">
        <f>BN496+BO496</f>
        <v>171</v>
      </c>
      <c r="BQ496" s="2">
        <f>BM496/BL496*1000</f>
        <v>55.55555555555555</v>
      </c>
      <c r="BR496" s="2">
        <f>BP496/BL496*1000</f>
        <v>55.55555555555555</v>
      </c>
      <c r="BS496" s="2"/>
      <c r="BT496" s="7">
        <v>3311</v>
      </c>
      <c r="BU496" s="3">
        <v>3125</v>
      </c>
      <c r="BV496" s="2">
        <f>BT496-BU496</f>
        <v>186</v>
      </c>
      <c r="BW496" s="2">
        <v>186</v>
      </c>
      <c r="BX496" s="61"/>
      <c r="BY496" s="2">
        <f>BW496+BX496</f>
        <v>186</v>
      </c>
      <c r="BZ496" s="2">
        <f>BV496/BU496*1000</f>
        <v>59.52</v>
      </c>
      <c r="CA496" s="2">
        <f>BY496/BU496*1000</f>
        <v>59.52</v>
      </c>
      <c r="CB496" s="2"/>
      <c r="CC496" s="105">
        <v>3168</v>
      </c>
      <c r="CD496" s="3">
        <v>3112</v>
      </c>
      <c r="CE496" s="2">
        <f>CC496-CD496</f>
        <v>56</v>
      </c>
      <c r="CF496" s="2">
        <v>56</v>
      </c>
      <c r="CG496" s="61"/>
      <c r="CH496" s="2">
        <f>CF496+CG496</f>
        <v>56</v>
      </c>
      <c r="CI496" s="2">
        <f>CE496/CD496*1000</f>
        <v>17.994858611825194</v>
      </c>
      <c r="CJ496" s="2">
        <f>CH496/CD496*1000</f>
        <v>17.994858611825194</v>
      </c>
      <c r="CK496" s="2"/>
      <c r="CL496" s="105">
        <v>3115</v>
      </c>
      <c r="CM496" s="3">
        <v>3107</v>
      </c>
      <c r="CN496" s="2">
        <f>CL496-CM496</f>
        <v>8</v>
      </c>
      <c r="CO496" s="2">
        <f>CN496</f>
        <v>8</v>
      </c>
      <c r="CP496" s="61"/>
      <c r="CQ496" s="2">
        <f>CO496+CP496</f>
        <v>8</v>
      </c>
      <c r="CR496" s="2">
        <f>CN496/CM496*1000</f>
        <v>2.5748310267138721</v>
      </c>
      <c r="CS496" s="2">
        <f>CQ496/CM496*1000</f>
        <v>2.5748310267138721</v>
      </c>
      <c r="CT496" s="2"/>
      <c r="CU496" s="132">
        <v>3163</v>
      </c>
      <c r="CV496" s="3">
        <v>3108</v>
      </c>
      <c r="CW496" s="2">
        <f>CU496-CV496</f>
        <v>55</v>
      </c>
      <c r="CX496" s="2">
        <f>CW496</f>
        <v>55</v>
      </c>
      <c r="CY496" s="61"/>
      <c r="CZ496" s="2">
        <f>CX496+CY496</f>
        <v>55</v>
      </c>
      <c r="DA496" s="2">
        <f>CW496/CV496*1000</f>
        <v>17.696267696267697</v>
      </c>
      <c r="DB496" s="2">
        <f>CZ496/CV496*1000</f>
        <v>17.696267696267697</v>
      </c>
      <c r="DC496" s="2"/>
      <c r="DD496" s="132">
        <v>3126</v>
      </c>
      <c r="DE496" s="3">
        <v>3123</v>
      </c>
      <c r="DF496" s="2">
        <f>DD496-DE496</f>
        <v>3</v>
      </c>
      <c r="DG496" s="2">
        <f>DF496</f>
        <v>3</v>
      </c>
      <c r="DH496" s="61"/>
      <c r="DI496" s="2">
        <f>DG496+DH496</f>
        <v>3</v>
      </c>
      <c r="DJ496" s="2">
        <f>DF496/DE496*1000</f>
        <v>0.96061479346781942</v>
      </c>
      <c r="DK496" s="2">
        <f>DI496/DE496*1000</f>
        <v>0.96061479346781942</v>
      </c>
      <c r="DL496" s="2"/>
      <c r="DM496" s="132">
        <v>3111</v>
      </c>
      <c r="DN496" s="2">
        <v>3102</v>
      </c>
      <c r="DO496" s="3">
        <f>DM496-DN496</f>
        <v>9</v>
      </c>
      <c r="DP496" s="3">
        <f>DO496/DN496*1000</f>
        <v>2.9013539651837523</v>
      </c>
      <c r="DQ496" s="2"/>
      <c r="DR496" s="132">
        <v>3164</v>
      </c>
      <c r="DS496" s="2">
        <v>3166</v>
      </c>
      <c r="DT496" s="3">
        <f>DR496-DS496</f>
        <v>-2</v>
      </c>
      <c r="DU496" s="3">
        <f>DT496/DS496*1000</f>
        <v>-0.63171193935565373</v>
      </c>
      <c r="DV496" s="2"/>
      <c r="DW496" s="2"/>
      <c r="DX496" s="77">
        <f>BP496</f>
        <v>171</v>
      </c>
      <c r="DY496" s="83">
        <f>BY496</f>
        <v>186</v>
      </c>
      <c r="DZ496" s="83">
        <f>CH496</f>
        <v>56</v>
      </c>
      <c r="EA496" s="81">
        <f>CQ496</f>
        <v>8</v>
      </c>
      <c r="EB496" s="81">
        <f>CZ496</f>
        <v>55</v>
      </c>
      <c r="EC496" s="81">
        <f>DI496</f>
        <v>3</v>
      </c>
      <c r="ED496" s="81">
        <f>DO496</f>
        <v>9</v>
      </c>
      <c r="EE496" s="81">
        <f>DT496</f>
        <v>-2</v>
      </c>
      <c r="EF496" s="2"/>
      <c r="EG496" s="77">
        <f>DX496/BL496*1000</f>
        <v>55.55555555555555</v>
      </c>
      <c r="EH496" s="83">
        <f>DY496/BU496*1000</f>
        <v>59.52</v>
      </c>
      <c r="EI496" s="83">
        <f>DZ496/CD496*1000</f>
        <v>17.994858611825194</v>
      </c>
      <c r="EJ496" s="81">
        <f>EA496/CM496*1000</f>
        <v>2.5748310267138721</v>
      </c>
      <c r="EK496" s="81">
        <f>EB496/CV496*1000</f>
        <v>17.696267696267697</v>
      </c>
      <c r="EL496" s="81">
        <f>EC496/DN496*1000</f>
        <v>0.96711798839458418</v>
      </c>
      <c r="EM496" s="81">
        <f>ED496/DN496*1000</f>
        <v>2.9013539651837523</v>
      </c>
      <c r="EN496" s="81">
        <f>EE496/DS496*1000</f>
        <v>-0.63171193935565373</v>
      </c>
      <c r="EO496" s="2"/>
      <c r="EP496" s="83">
        <f>DY496-DX496</f>
        <v>15</v>
      </c>
      <c r="EQ496" s="83">
        <f>DZ496-DY496</f>
        <v>-130</v>
      </c>
      <c r="ER496" s="83">
        <f>EA496-DZ496</f>
        <v>-48</v>
      </c>
      <c r="ES496" s="83">
        <f>EB496-EA496</f>
        <v>47</v>
      </c>
      <c r="ET496" s="83">
        <f>EC496-EB496</f>
        <v>-52</v>
      </c>
      <c r="EU496" s="83">
        <f>ED496-EC496</f>
        <v>6</v>
      </c>
      <c r="EV496" s="83">
        <f>EE496-ED496</f>
        <v>-11</v>
      </c>
      <c r="EW496" s="2">
        <f>EU496+EV496</f>
        <v>-5</v>
      </c>
      <c r="EX496" s="2">
        <f>SUM(ES496:EV496)</f>
        <v>-10</v>
      </c>
      <c r="EY496" s="54"/>
      <c r="EZ496" s="77">
        <f>BR496</f>
        <v>55.55555555555555</v>
      </c>
      <c r="FA496" s="83">
        <f>CA496</f>
        <v>59.52</v>
      </c>
      <c r="FB496" s="83">
        <f>CJ496</f>
        <v>17.994858611825194</v>
      </c>
      <c r="FC496" s="81">
        <f>CS496</f>
        <v>2.5748310267138721</v>
      </c>
      <c r="FD496" s="83">
        <f>DB496</f>
        <v>17.696267696267697</v>
      </c>
      <c r="FE496" s="83">
        <f>DP496</f>
        <v>2.9013539651837523</v>
      </c>
      <c r="FF496" s="83">
        <f>DP496</f>
        <v>2.9013539651837523</v>
      </c>
      <c r="FG496" s="83">
        <f>DU496</f>
        <v>-0.63171193935565373</v>
      </c>
      <c r="FH496" s="2">
        <f>EW496/DE496*1000</f>
        <v>-1.601024655779699</v>
      </c>
      <c r="FI496" s="2">
        <f>EX496/CM496*1000</f>
        <v>-3.2185387833923396</v>
      </c>
      <c r="FJ496" s="2"/>
      <c r="FK496" s="3">
        <f>EE496</f>
        <v>-2</v>
      </c>
    </row>
    <row r="497" spans="1:167" ht="12" customHeight="1" x14ac:dyDescent="0.25">
      <c r="A497" s="2">
        <v>3</v>
      </c>
      <c r="B497" s="10" t="s">
        <v>155</v>
      </c>
      <c r="C497" s="197">
        <v>84068</v>
      </c>
      <c r="D497" s="10"/>
      <c r="E497" s="2" t="s">
        <v>44</v>
      </c>
      <c r="F497" s="33"/>
      <c r="G497" s="33"/>
      <c r="H497" s="33"/>
      <c r="I497" s="33"/>
      <c r="J497" s="33"/>
      <c r="K497" s="33"/>
      <c r="L497" s="33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61"/>
      <c r="X497" s="45"/>
      <c r="Y497" s="3">
        <v>10</v>
      </c>
      <c r="Z497" s="147">
        <v>1</v>
      </c>
      <c r="AA497" s="3">
        <f>SUM(Y497:Z497)</f>
        <v>11</v>
      </c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188">
        <f>AV497</f>
        <v>0</v>
      </c>
      <c r="BB497" s="2">
        <f>AW497</f>
        <v>0</v>
      </c>
      <c r="BC497" s="2">
        <f>AX497</f>
        <v>0</v>
      </c>
      <c r="BD497" s="147">
        <f>AY497</f>
        <v>0</v>
      </c>
      <c r="BE497" s="3">
        <f>EK497</f>
        <v>10.16260162601626</v>
      </c>
      <c r="BF497" s="188">
        <f>BA497/CV497*1000</f>
        <v>0</v>
      </c>
      <c r="BG497" s="2">
        <f>BB497/CV497*1000</f>
        <v>0</v>
      </c>
      <c r="BH497" s="2">
        <f>BC497/CV497*1000</f>
        <v>0</v>
      </c>
      <c r="BI497" s="147">
        <f>BD497/CV497*1000</f>
        <v>0</v>
      </c>
      <c r="BJ497" s="3"/>
      <c r="BK497" s="21">
        <v>2488</v>
      </c>
      <c r="BL497" s="3">
        <v>2477</v>
      </c>
      <c r="BM497" s="2">
        <v>11</v>
      </c>
      <c r="BN497" s="2">
        <v>11</v>
      </c>
      <c r="BO497" s="45"/>
      <c r="BP497" s="2">
        <f>BN497+BO497</f>
        <v>11</v>
      </c>
      <c r="BQ497" s="2">
        <f>BM497/BL497*1000</f>
        <v>4.4408558740411781</v>
      </c>
      <c r="BR497" s="2">
        <f>BP497/BL497*1000</f>
        <v>4.4408558740411781</v>
      </c>
      <c r="BS497" s="2"/>
      <c r="BT497" s="7">
        <v>2471</v>
      </c>
      <c r="BU497" s="3">
        <v>2466</v>
      </c>
      <c r="BV497" s="2">
        <f>BT497-BU497</f>
        <v>5</v>
      </c>
      <c r="BW497" s="2">
        <v>5</v>
      </c>
      <c r="BX497" s="61"/>
      <c r="BY497" s="2">
        <f>BW497+BX497</f>
        <v>5</v>
      </c>
      <c r="BZ497" s="2">
        <f>BV497/BU497*1000</f>
        <v>2.0275750202757501</v>
      </c>
      <c r="CA497" s="2">
        <f>BY497/BU497*1000</f>
        <v>2.0275750202757501</v>
      </c>
      <c r="CB497" s="2"/>
      <c r="CC497" s="105">
        <v>2451</v>
      </c>
      <c r="CD497" s="3">
        <v>2437</v>
      </c>
      <c r="CE497" s="2">
        <f>CC497-CD497</f>
        <v>14</v>
      </c>
      <c r="CF497" s="2">
        <v>14</v>
      </c>
      <c r="CG497" s="61"/>
      <c r="CH497" s="2">
        <f>CF497+CG497</f>
        <v>14</v>
      </c>
      <c r="CI497" s="2">
        <f>CE497/CD497*1000</f>
        <v>5.7447681575707836</v>
      </c>
      <c r="CJ497" s="2">
        <f>CH497/CD497*1000</f>
        <v>5.7447681575707836</v>
      </c>
      <c r="CK497" s="2"/>
      <c r="CL497" s="105">
        <v>2470</v>
      </c>
      <c r="CM497" s="3">
        <v>2458</v>
      </c>
      <c r="CN497" s="2">
        <f>CL497-CM497</f>
        <v>12</v>
      </c>
      <c r="CO497" s="2">
        <f>CN497</f>
        <v>12</v>
      </c>
      <c r="CP497" s="61"/>
      <c r="CQ497" s="2">
        <f>CO497+CP497</f>
        <v>12</v>
      </c>
      <c r="CR497" s="2">
        <f>CN497/CM497*1000</f>
        <v>4.8820179007323024</v>
      </c>
      <c r="CS497" s="2">
        <f>CQ497/CM497*1000</f>
        <v>4.8820179007323024</v>
      </c>
      <c r="CT497" s="2"/>
      <c r="CU497" s="132">
        <v>2485</v>
      </c>
      <c r="CV497" s="3">
        <v>2460</v>
      </c>
      <c r="CW497" s="2">
        <f>CU497-CV497</f>
        <v>25</v>
      </c>
      <c r="CX497" s="2">
        <f>CW497</f>
        <v>25</v>
      </c>
      <c r="CY497" s="61"/>
      <c r="CZ497" s="2">
        <f>CX497+CY497</f>
        <v>25</v>
      </c>
      <c r="DA497" s="2">
        <f>CW497/CV497*1000</f>
        <v>10.16260162601626</v>
      </c>
      <c r="DB497" s="2">
        <f>CZ497/CV497*1000</f>
        <v>10.16260162601626</v>
      </c>
      <c r="DC497" s="2"/>
      <c r="DD497" s="132">
        <v>2472</v>
      </c>
      <c r="DE497" s="3">
        <v>2467</v>
      </c>
      <c r="DF497" s="2">
        <f>DD497-DE497</f>
        <v>5</v>
      </c>
      <c r="DG497" s="2">
        <f>DF497</f>
        <v>5</v>
      </c>
      <c r="DH497" s="61"/>
      <c r="DI497" s="2">
        <f>DG497+DH497</f>
        <v>5</v>
      </c>
      <c r="DJ497" s="2">
        <f>DF497/DE497*1000</f>
        <v>2.0267531414673692</v>
      </c>
      <c r="DK497" s="2">
        <f>DI497/DE497*1000</f>
        <v>2.0267531414673692</v>
      </c>
      <c r="DL497" s="2"/>
      <c r="DM497" s="132">
        <v>2480</v>
      </c>
      <c r="DN497" s="2">
        <v>2464</v>
      </c>
      <c r="DO497" s="3">
        <f>DM497-DN497</f>
        <v>16</v>
      </c>
      <c r="DP497" s="3">
        <f>DO497/DN497*1000</f>
        <v>6.4935064935064943</v>
      </c>
      <c r="DQ497" s="2"/>
      <c r="DR497" s="132">
        <v>2450</v>
      </c>
      <c r="DS497" s="2">
        <v>2433</v>
      </c>
      <c r="DT497" s="3">
        <f>DR497-DS497</f>
        <v>17</v>
      </c>
      <c r="DU497" s="3">
        <f>DT497/DS497*1000</f>
        <v>6.9872585285655573</v>
      </c>
      <c r="DV497" s="2"/>
      <c r="DW497" s="2"/>
      <c r="DX497" s="77">
        <f>BP497</f>
        <v>11</v>
      </c>
      <c r="DY497" s="83">
        <f>BY497</f>
        <v>5</v>
      </c>
      <c r="DZ497" s="83">
        <f>CH497</f>
        <v>14</v>
      </c>
      <c r="EA497" s="81">
        <f>CQ497</f>
        <v>12</v>
      </c>
      <c r="EB497" s="81">
        <f>CZ497</f>
        <v>25</v>
      </c>
      <c r="EC497" s="81">
        <f>DI497</f>
        <v>5</v>
      </c>
      <c r="ED497" s="81">
        <f>DO497</f>
        <v>16</v>
      </c>
      <c r="EE497" s="81">
        <f>DT497</f>
        <v>17</v>
      </c>
      <c r="EF497" s="2"/>
      <c r="EG497" s="77">
        <f>DX497/BL497*1000</f>
        <v>4.4408558740411781</v>
      </c>
      <c r="EH497" s="83">
        <f>DY497/BU497*1000</f>
        <v>2.0275750202757501</v>
      </c>
      <c r="EI497" s="83">
        <f>DZ497/CD497*1000</f>
        <v>5.7447681575707836</v>
      </c>
      <c r="EJ497" s="81">
        <f>EA497/CM497*1000</f>
        <v>4.8820179007323024</v>
      </c>
      <c r="EK497" s="81">
        <f>EB497/CV497*1000</f>
        <v>10.16260162601626</v>
      </c>
      <c r="EL497" s="81">
        <f>EC497/DN497*1000</f>
        <v>2.029220779220779</v>
      </c>
      <c r="EM497" s="81">
        <f>ED497/DN497*1000</f>
        <v>6.4935064935064943</v>
      </c>
      <c r="EN497" s="81">
        <f>EE497/DS497*1000</f>
        <v>6.9872585285655573</v>
      </c>
      <c r="EO497" s="2"/>
      <c r="EP497" s="83">
        <f>DY497-DX497</f>
        <v>-6</v>
      </c>
      <c r="EQ497" s="83">
        <f>DZ497-DY497</f>
        <v>9</v>
      </c>
      <c r="ER497" s="83">
        <f>EA497-DZ497</f>
        <v>-2</v>
      </c>
      <c r="ES497" s="83">
        <f>EB497-EA497</f>
        <v>13</v>
      </c>
      <c r="ET497" s="83">
        <f>EC497-EB497</f>
        <v>-20</v>
      </c>
      <c r="EU497" s="83">
        <f>ED497-EC497</f>
        <v>11</v>
      </c>
      <c r="EV497" s="83">
        <f>EE497-ED497</f>
        <v>1</v>
      </c>
      <c r="EW497" s="2">
        <f>EU497+EV497</f>
        <v>12</v>
      </c>
      <c r="EX497" s="2">
        <f>SUM(ES497:EV497)</f>
        <v>5</v>
      </c>
      <c r="EY497" s="54"/>
      <c r="EZ497" s="77">
        <f>BR497</f>
        <v>4.4408558740411781</v>
      </c>
      <c r="FA497" s="83">
        <f>CA497</f>
        <v>2.0275750202757501</v>
      </c>
      <c r="FB497" s="83">
        <f>CJ497</f>
        <v>5.7447681575707836</v>
      </c>
      <c r="FC497" s="81">
        <f>CS497</f>
        <v>4.8820179007323024</v>
      </c>
      <c r="FD497" s="83">
        <f>DB497</f>
        <v>10.16260162601626</v>
      </c>
      <c r="FE497" s="83">
        <f>DP497</f>
        <v>6.4935064935064943</v>
      </c>
      <c r="FF497" s="83">
        <f>DP497</f>
        <v>6.4935064935064943</v>
      </c>
      <c r="FG497" s="83">
        <f>DU497</f>
        <v>6.9872585285655573</v>
      </c>
      <c r="FH497" s="2">
        <f>EW497/DE497*1000</f>
        <v>4.8642075395216864</v>
      </c>
      <c r="FI497" s="2">
        <f>EX497/CM497*1000</f>
        <v>2.0341741253051264</v>
      </c>
      <c r="FJ497" s="2"/>
      <c r="FK497" s="3">
        <f>EE497</f>
        <v>17</v>
      </c>
    </row>
    <row r="498" spans="1:167" ht="12" customHeight="1" x14ac:dyDescent="0.25">
      <c r="A498" s="2">
        <v>1</v>
      </c>
      <c r="B498" s="10" t="s">
        <v>150</v>
      </c>
      <c r="C498" s="197">
        <v>46025</v>
      </c>
      <c r="D498" s="10"/>
      <c r="E498" s="2" t="s">
        <v>45</v>
      </c>
      <c r="F498" s="33"/>
      <c r="G498" s="33"/>
      <c r="H498" s="33"/>
      <c r="I498" s="33"/>
      <c r="J498" s="33"/>
      <c r="K498" s="33"/>
      <c r="L498" s="33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61"/>
      <c r="X498" s="45"/>
      <c r="Y498" s="3">
        <v>22</v>
      </c>
      <c r="Z498" s="147">
        <v>10</v>
      </c>
      <c r="AA498" s="3">
        <f>SUM(Y498:Z498)</f>
        <v>32</v>
      </c>
      <c r="AB498" s="184"/>
      <c r="AC498" s="184" t="s">
        <v>694</v>
      </c>
      <c r="AD498" s="184"/>
      <c r="AE498" s="184"/>
      <c r="AF498" s="184"/>
      <c r="AG498" s="184"/>
      <c r="AH498" s="184"/>
      <c r="AI498" s="184"/>
      <c r="AJ498" s="184"/>
      <c r="AK498" s="184">
        <v>22</v>
      </c>
      <c r="AL498" s="184" t="s">
        <v>694</v>
      </c>
      <c r="AM498" s="184" t="s">
        <v>694</v>
      </c>
      <c r="AN498" s="184" t="s">
        <v>694</v>
      </c>
      <c r="AO498" s="184"/>
      <c r="AP498" s="184" t="s">
        <v>694</v>
      </c>
      <c r="AQ498" s="184"/>
      <c r="AR498" s="184"/>
      <c r="AS498" s="184" t="s">
        <v>694</v>
      </c>
      <c r="AT498" s="184" t="s">
        <v>694</v>
      </c>
      <c r="AU498" s="3">
        <f>SUM(AB498:AT498)</f>
        <v>22</v>
      </c>
      <c r="AV498" s="184">
        <f>SUM(AB498:AJ498)</f>
        <v>0</v>
      </c>
      <c r="AW498" s="184">
        <f>SUM(AK498:AL498)</f>
        <v>22</v>
      </c>
      <c r="AX498" s="184">
        <f>SUM(AM498:AT498)</f>
        <v>0</v>
      </c>
      <c r="AY498" s="3">
        <f>SUM(AV498:AX498)</f>
        <v>22</v>
      </c>
      <c r="AZ498" s="3"/>
      <c r="BA498" s="2">
        <f>AV498</f>
        <v>0</v>
      </c>
      <c r="BB498" s="2">
        <f>AW498</f>
        <v>22</v>
      </c>
      <c r="BC498" s="2">
        <f>AX498</f>
        <v>0</v>
      </c>
      <c r="BD498" s="3">
        <f>AY498</f>
        <v>22</v>
      </c>
      <c r="BE498" s="3">
        <f>EK498</f>
        <v>1.6798080219403495</v>
      </c>
      <c r="BF498" s="2">
        <f>BA498/CV498*1000</f>
        <v>0</v>
      </c>
      <c r="BG498" s="2">
        <f>BB498/CV498*1000</f>
        <v>0.7541995200548508</v>
      </c>
      <c r="BH498" s="2">
        <f>BC498/CV498*1000</f>
        <v>0</v>
      </c>
      <c r="BI498" s="3">
        <f>BD498/CV498*1000</f>
        <v>0.7541995200548508</v>
      </c>
      <c r="BJ498" s="3"/>
      <c r="BK498" s="21">
        <v>28965</v>
      </c>
      <c r="BL498" s="3">
        <v>28878</v>
      </c>
      <c r="BM498" s="2">
        <v>87</v>
      </c>
      <c r="BN498" s="2">
        <v>87</v>
      </c>
      <c r="BO498" s="45"/>
      <c r="BP498" s="2">
        <f>BN498+BO498</f>
        <v>87</v>
      </c>
      <c r="BQ498" s="2">
        <f>BM498/BL498*1000</f>
        <v>3.0126740078952836</v>
      </c>
      <c r="BR498" s="2">
        <f>BP498/BL498*1000</f>
        <v>3.0126740078952836</v>
      </c>
      <c r="BS498" s="2"/>
      <c r="BT498" s="7">
        <v>29089</v>
      </c>
      <c r="BU498" s="3">
        <v>29012</v>
      </c>
      <c r="BV498" s="2">
        <f>BT498-BU498</f>
        <v>77</v>
      </c>
      <c r="BW498" s="2">
        <v>77</v>
      </c>
      <c r="BX498" s="61"/>
      <c r="BY498" s="2">
        <f>BW498+BX498</f>
        <v>77</v>
      </c>
      <c r="BZ498" s="2">
        <f>BV498/BU498*1000</f>
        <v>2.6540741762029505</v>
      </c>
      <c r="CA498" s="2">
        <f>BY498/BU498*1000</f>
        <v>2.6540741762029505</v>
      </c>
      <c r="CB498" s="2"/>
      <c r="CC498" s="105">
        <v>29109</v>
      </c>
      <c r="CD498" s="3">
        <v>29050</v>
      </c>
      <c r="CE498" s="2">
        <f>CC498-CD498</f>
        <v>59</v>
      </c>
      <c r="CF498" s="2">
        <v>59</v>
      </c>
      <c r="CG498" s="61"/>
      <c r="CH498" s="2">
        <f>CF498+CG498</f>
        <v>59</v>
      </c>
      <c r="CI498" s="2">
        <f>CE498/CD498*1000</f>
        <v>2.0309810671256456</v>
      </c>
      <c r="CJ498" s="2">
        <f>CH498/CD498*1000</f>
        <v>2.0309810671256456</v>
      </c>
      <c r="CK498" s="2"/>
      <c r="CL498" s="105">
        <v>29206</v>
      </c>
      <c r="CM498" s="3">
        <v>29155</v>
      </c>
      <c r="CN498" s="2">
        <f>CL498-CM498</f>
        <v>51</v>
      </c>
      <c r="CO498" s="2">
        <f>CN498</f>
        <v>51</v>
      </c>
      <c r="CP498" s="61"/>
      <c r="CQ498" s="2">
        <f>CO498+CP498</f>
        <v>51</v>
      </c>
      <c r="CR498" s="2">
        <f>CN498/CM498*1000</f>
        <v>1.749271137026239</v>
      </c>
      <c r="CS498" s="2">
        <f>CQ498/CM498*1000</f>
        <v>1.749271137026239</v>
      </c>
      <c r="CT498" s="2"/>
      <c r="CU498" s="132">
        <v>29219</v>
      </c>
      <c r="CV498" s="3">
        <v>29170</v>
      </c>
      <c r="CW498" s="2">
        <f>CU498-CV498</f>
        <v>49</v>
      </c>
      <c r="CX498" s="2">
        <f>CW498</f>
        <v>49</v>
      </c>
      <c r="CY498" s="61"/>
      <c r="CZ498" s="2">
        <f>CX498+CY498</f>
        <v>49</v>
      </c>
      <c r="DA498" s="2">
        <f>CW498/CV498*1000</f>
        <v>1.6798080219403495</v>
      </c>
      <c r="DB498" s="2">
        <f>CZ498/CV498*1000</f>
        <v>1.6798080219403495</v>
      </c>
      <c r="DC498" s="2"/>
      <c r="DD498" s="132">
        <v>29548</v>
      </c>
      <c r="DE498" s="3">
        <v>29492</v>
      </c>
      <c r="DF498" s="2">
        <f>DD498-DE498</f>
        <v>56</v>
      </c>
      <c r="DG498" s="2">
        <f>DF498</f>
        <v>56</v>
      </c>
      <c r="DH498" s="61"/>
      <c r="DI498" s="2">
        <f>DG498+DH498</f>
        <v>56</v>
      </c>
      <c r="DJ498" s="2">
        <f>DF498/DE498*1000</f>
        <v>1.8988200189882001</v>
      </c>
      <c r="DK498" s="2">
        <f>DI498/DE498*1000</f>
        <v>1.8988200189882001</v>
      </c>
      <c r="DL498" s="2"/>
      <c r="DM498" s="132">
        <v>29568</v>
      </c>
      <c r="DN498" s="2">
        <v>29512</v>
      </c>
      <c r="DO498" s="3">
        <f>DM498-DN498</f>
        <v>56</v>
      </c>
      <c r="DP498" s="3">
        <f>DO498/DN498*1000</f>
        <v>1.8975332068311195</v>
      </c>
      <c r="DQ498" s="2"/>
      <c r="DR498" s="132">
        <v>29914</v>
      </c>
      <c r="DS498" s="2">
        <v>29892</v>
      </c>
      <c r="DT498" s="3">
        <f>DR498-DS498</f>
        <v>22</v>
      </c>
      <c r="DU498" s="3">
        <f>DT498/DS498*1000</f>
        <v>0.73598287167135013</v>
      </c>
      <c r="DV498" s="2"/>
      <c r="DW498" s="2"/>
      <c r="DX498" s="77">
        <f>BP498</f>
        <v>87</v>
      </c>
      <c r="DY498" s="83">
        <f>BY498</f>
        <v>77</v>
      </c>
      <c r="DZ498" s="83">
        <f>CH498</f>
        <v>59</v>
      </c>
      <c r="EA498" s="81">
        <f>CQ498</f>
        <v>51</v>
      </c>
      <c r="EB498" s="81">
        <f>CZ498</f>
        <v>49</v>
      </c>
      <c r="EC498" s="81">
        <f>DI498</f>
        <v>56</v>
      </c>
      <c r="ED498" s="81">
        <f>DO498</f>
        <v>56</v>
      </c>
      <c r="EE498" s="81">
        <f>DT498</f>
        <v>22</v>
      </c>
      <c r="EF498" s="2"/>
      <c r="EG498" s="77">
        <f>DX498/BL498*1000</f>
        <v>3.0126740078952836</v>
      </c>
      <c r="EH498" s="83">
        <f>DY498/BU498*1000</f>
        <v>2.6540741762029505</v>
      </c>
      <c r="EI498" s="83">
        <f>DZ498/CD498*1000</f>
        <v>2.0309810671256456</v>
      </c>
      <c r="EJ498" s="81">
        <f>EA498/CM498*1000</f>
        <v>1.749271137026239</v>
      </c>
      <c r="EK498" s="81">
        <f>EB498/CV498*1000</f>
        <v>1.6798080219403495</v>
      </c>
      <c r="EL498" s="81">
        <f>EC498/DN498*1000</f>
        <v>1.8975332068311195</v>
      </c>
      <c r="EM498" s="81">
        <f>ED498/DN498*1000</f>
        <v>1.8975332068311195</v>
      </c>
      <c r="EN498" s="81">
        <f>EE498/DS498*1000</f>
        <v>0.73598287167135013</v>
      </c>
      <c r="EO498" s="2"/>
      <c r="EP498" s="83">
        <f>DY498-DX498</f>
        <v>-10</v>
      </c>
      <c r="EQ498" s="83">
        <f>DZ498-DY498</f>
        <v>-18</v>
      </c>
      <c r="ER498" s="83">
        <f>EA498-DZ498</f>
        <v>-8</v>
      </c>
      <c r="ES498" s="83">
        <f>EB498-EA498</f>
        <v>-2</v>
      </c>
      <c r="ET498" s="83">
        <f>EC498-EB498</f>
        <v>7</v>
      </c>
      <c r="EU498" s="83">
        <f>ED498-EC498</f>
        <v>0</v>
      </c>
      <c r="EV498" s="83">
        <f>EE498-ED498</f>
        <v>-34</v>
      </c>
      <c r="EW498" s="2">
        <f>EU498+EV498</f>
        <v>-34</v>
      </c>
      <c r="EX498" s="2">
        <f>SUM(ES498:EV498)</f>
        <v>-29</v>
      </c>
      <c r="EY498" s="54"/>
      <c r="EZ498" s="77">
        <f>BR498</f>
        <v>3.0126740078952836</v>
      </c>
      <c r="FA498" s="83">
        <f>CA498</f>
        <v>2.6540741762029505</v>
      </c>
      <c r="FB498" s="83">
        <f>CJ498</f>
        <v>2.0309810671256456</v>
      </c>
      <c r="FC498" s="81">
        <f>CS498</f>
        <v>1.749271137026239</v>
      </c>
      <c r="FD498" s="83">
        <f>DB498</f>
        <v>1.6798080219403495</v>
      </c>
      <c r="FE498" s="83">
        <f>DP498</f>
        <v>1.8975332068311195</v>
      </c>
      <c r="FF498" s="83">
        <f>DP498</f>
        <v>1.8975332068311195</v>
      </c>
      <c r="FG498" s="83">
        <f>DU498</f>
        <v>0.73598287167135013</v>
      </c>
      <c r="FH498" s="2">
        <f>EW498/DE498*1000</f>
        <v>-1.1528550115285503</v>
      </c>
      <c r="FI498" s="2">
        <f>EX498/CM498*1000</f>
        <v>-0.99468358772080268</v>
      </c>
      <c r="FJ498" s="2"/>
      <c r="FK498" s="3">
        <f>EE498</f>
        <v>22</v>
      </c>
    </row>
    <row r="499" spans="1:167" ht="12" customHeight="1" x14ac:dyDescent="0.25">
      <c r="A499" s="2">
        <v>3</v>
      </c>
      <c r="B499" s="10" t="s">
        <v>155</v>
      </c>
      <c r="C499" s="197">
        <v>83049</v>
      </c>
      <c r="D499" s="10"/>
      <c r="E499" s="2" t="s">
        <v>46</v>
      </c>
      <c r="F499" s="33"/>
      <c r="G499" s="33"/>
      <c r="H499" s="33"/>
      <c r="I499" s="33"/>
      <c r="J499" s="33"/>
      <c r="K499" s="33"/>
      <c r="L499" s="33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61"/>
      <c r="X499" s="45"/>
      <c r="Y499" s="3">
        <v>0</v>
      </c>
      <c r="Z499" s="147">
        <v>5</v>
      </c>
      <c r="AA499" s="3">
        <f>SUM(Y499:Z499)</f>
        <v>5</v>
      </c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188">
        <f>AV499</f>
        <v>0</v>
      </c>
      <c r="BB499" s="2">
        <f>AW499</f>
        <v>0</v>
      </c>
      <c r="BC499" s="2">
        <f>AX499</f>
        <v>0</v>
      </c>
      <c r="BD499" s="147">
        <f>AY499</f>
        <v>0</v>
      </c>
      <c r="BE499" s="3">
        <f>EK499</f>
        <v>0.3586800573888092</v>
      </c>
      <c r="BF499" s="188">
        <f>BA499/CV499*1000</f>
        <v>0</v>
      </c>
      <c r="BG499" s="2">
        <f>BB499/CV499*1000</f>
        <v>0</v>
      </c>
      <c r="BH499" s="2">
        <f>BC499/CV499*1000</f>
        <v>0</v>
      </c>
      <c r="BI499" s="147">
        <f>BD499/CV499*1000</f>
        <v>0</v>
      </c>
      <c r="BJ499" s="3"/>
      <c r="BK499" s="21">
        <v>2700</v>
      </c>
      <c r="BL499" s="3">
        <v>2700</v>
      </c>
      <c r="BM499" s="2">
        <v>0</v>
      </c>
      <c r="BN499" s="2">
        <v>0</v>
      </c>
      <c r="BO499" s="45"/>
      <c r="BP499" s="2">
        <f>BN499+BO499</f>
        <v>0</v>
      </c>
      <c r="BQ499" s="2">
        <f>BM499/BL499*1000</f>
        <v>0</v>
      </c>
      <c r="BR499" s="2">
        <f>BP499/BL499*1000</f>
        <v>0</v>
      </c>
      <c r="BS499" s="2"/>
      <c r="BT499" s="7">
        <v>2770</v>
      </c>
      <c r="BU499" s="3">
        <v>2771</v>
      </c>
      <c r="BV499" s="2">
        <f>BT499-BU499</f>
        <v>-1</v>
      </c>
      <c r="BW499" s="2">
        <v>-1</v>
      </c>
      <c r="BX499" s="61"/>
      <c r="BY499" s="2">
        <f>BW499+BX499</f>
        <v>-1</v>
      </c>
      <c r="BZ499" s="2">
        <f>BV499/BU499*1000</f>
        <v>-0.36088054853843377</v>
      </c>
      <c r="CA499" s="2">
        <f>BY499/BU499*1000</f>
        <v>-0.36088054853843377</v>
      </c>
      <c r="CB499" s="2"/>
      <c r="CC499" s="105">
        <v>2771</v>
      </c>
      <c r="CD499" s="3">
        <v>2769</v>
      </c>
      <c r="CE499" s="2">
        <f>CC499-CD499</f>
        <v>2</v>
      </c>
      <c r="CF499" s="2">
        <v>2</v>
      </c>
      <c r="CG499" s="61"/>
      <c r="CH499" s="2">
        <f>CF499+CG499</f>
        <v>2</v>
      </c>
      <c r="CI499" s="2">
        <f>CE499/CD499*1000</f>
        <v>0.72228241242325752</v>
      </c>
      <c r="CJ499" s="2">
        <f>CH499/CD499*1000</f>
        <v>0.72228241242325752</v>
      </c>
      <c r="CK499" s="2"/>
      <c r="CL499" s="105">
        <v>2797</v>
      </c>
      <c r="CM499" s="3">
        <v>2795</v>
      </c>
      <c r="CN499" s="2">
        <f>CL499-CM499</f>
        <v>2</v>
      </c>
      <c r="CO499" s="2">
        <f>CN499</f>
        <v>2</v>
      </c>
      <c r="CP499" s="61"/>
      <c r="CQ499" s="2">
        <f>CO499+CP499</f>
        <v>2</v>
      </c>
      <c r="CR499" s="2">
        <f>CN499/CM499*1000</f>
        <v>0.7155635062611807</v>
      </c>
      <c r="CS499" s="2">
        <f>CQ499/CM499*1000</f>
        <v>0.7155635062611807</v>
      </c>
      <c r="CT499" s="2"/>
      <c r="CU499" s="132">
        <v>2789</v>
      </c>
      <c r="CV499" s="3">
        <v>2788</v>
      </c>
      <c r="CW499" s="2">
        <f>CU499-CV499</f>
        <v>1</v>
      </c>
      <c r="CX499" s="2">
        <f>CW499</f>
        <v>1</v>
      </c>
      <c r="CY499" s="61"/>
      <c r="CZ499" s="2">
        <f>CX499+CY499</f>
        <v>1</v>
      </c>
      <c r="DA499" s="2">
        <f>CW499/CV499*1000</f>
        <v>0.3586800573888092</v>
      </c>
      <c r="DB499" s="2">
        <f>CZ499/CV499*1000</f>
        <v>0.3586800573888092</v>
      </c>
      <c r="DC499" s="2"/>
      <c r="DD499" s="132">
        <v>2803</v>
      </c>
      <c r="DE499" s="3">
        <v>2804</v>
      </c>
      <c r="DF499" s="2">
        <f>DD499-DE499</f>
        <v>-1</v>
      </c>
      <c r="DG499" s="2">
        <f>DF499</f>
        <v>-1</v>
      </c>
      <c r="DH499" s="61"/>
      <c r="DI499" s="2">
        <f>DG499+DH499</f>
        <v>-1</v>
      </c>
      <c r="DJ499" s="2">
        <f>DF499/DE499*1000</f>
        <v>-0.35663338088445079</v>
      </c>
      <c r="DK499" s="2">
        <f>DI499/DE499*1000</f>
        <v>-0.35663338088445079</v>
      </c>
      <c r="DL499" s="2"/>
      <c r="DM499" s="132">
        <v>2843</v>
      </c>
      <c r="DN499" s="2">
        <v>2842</v>
      </c>
      <c r="DO499" s="3">
        <f>DM499-DN499</f>
        <v>1</v>
      </c>
      <c r="DP499" s="3">
        <f>DO499/DN499*1000</f>
        <v>0.35186488388458831</v>
      </c>
      <c r="DQ499" s="2"/>
      <c r="DR499" s="132">
        <v>2830</v>
      </c>
      <c r="DS499" s="2">
        <v>2831</v>
      </c>
      <c r="DT499" s="3">
        <f>DR499-DS499</f>
        <v>-1</v>
      </c>
      <c r="DU499" s="3">
        <f>DT499/DS499*1000</f>
        <v>-0.35323207347227126</v>
      </c>
      <c r="DV499" s="2"/>
      <c r="DW499" s="2"/>
      <c r="DX499" s="77">
        <f>BP499</f>
        <v>0</v>
      </c>
      <c r="DY499" s="83">
        <f>BY499</f>
        <v>-1</v>
      </c>
      <c r="DZ499" s="83">
        <f>CH499</f>
        <v>2</v>
      </c>
      <c r="EA499" s="81">
        <f>CQ499</f>
        <v>2</v>
      </c>
      <c r="EB499" s="81">
        <f>CZ499</f>
        <v>1</v>
      </c>
      <c r="EC499" s="81">
        <f>DI499</f>
        <v>-1</v>
      </c>
      <c r="ED499" s="81">
        <f>DO499</f>
        <v>1</v>
      </c>
      <c r="EE499" s="81">
        <f>DT499</f>
        <v>-1</v>
      </c>
      <c r="EF499" s="2"/>
      <c r="EG499" s="77">
        <f>DX499/BL499*1000</f>
        <v>0</v>
      </c>
      <c r="EH499" s="83">
        <f>DY499/BU499*1000</f>
        <v>-0.36088054853843377</v>
      </c>
      <c r="EI499" s="83">
        <f>DZ499/CD499*1000</f>
        <v>0.72228241242325752</v>
      </c>
      <c r="EJ499" s="81">
        <f>EA499/CM499*1000</f>
        <v>0.7155635062611807</v>
      </c>
      <c r="EK499" s="81">
        <f>EB499/CV499*1000</f>
        <v>0.3586800573888092</v>
      </c>
      <c r="EL499" s="81">
        <f>EC499/DN499*1000</f>
        <v>-0.35186488388458831</v>
      </c>
      <c r="EM499" s="81">
        <f>ED499/DN499*1000</f>
        <v>0.35186488388458831</v>
      </c>
      <c r="EN499" s="81">
        <f>EE499/DS499*1000</f>
        <v>-0.35323207347227126</v>
      </c>
      <c r="EO499" s="2"/>
      <c r="EP499" s="83">
        <f>DY499-DX499</f>
        <v>-1</v>
      </c>
      <c r="EQ499" s="83">
        <f>DZ499-DY499</f>
        <v>3</v>
      </c>
      <c r="ER499" s="83">
        <f>EA499-DZ499</f>
        <v>0</v>
      </c>
      <c r="ES499" s="83">
        <f>EB499-EA499</f>
        <v>-1</v>
      </c>
      <c r="ET499" s="83">
        <f>EC499-EB499</f>
        <v>-2</v>
      </c>
      <c r="EU499" s="83">
        <f>ED499-EC499</f>
        <v>2</v>
      </c>
      <c r="EV499" s="83">
        <f>EE499-ED499</f>
        <v>-2</v>
      </c>
      <c r="EW499" s="2">
        <f>EU499+EV499</f>
        <v>0</v>
      </c>
      <c r="EX499" s="2">
        <f>SUM(ES499:EV499)</f>
        <v>-3</v>
      </c>
      <c r="EY499" s="54"/>
      <c r="EZ499" s="77">
        <f>BR499</f>
        <v>0</v>
      </c>
      <c r="FA499" s="83">
        <f>CA499</f>
        <v>-0.36088054853843377</v>
      </c>
      <c r="FB499" s="83">
        <f>CJ499</f>
        <v>0.72228241242325752</v>
      </c>
      <c r="FC499" s="81">
        <f>CS499</f>
        <v>0.7155635062611807</v>
      </c>
      <c r="FD499" s="83">
        <f>DB499</f>
        <v>0.3586800573888092</v>
      </c>
      <c r="FE499" s="83">
        <f>DP499</f>
        <v>0.35186488388458831</v>
      </c>
      <c r="FF499" s="83">
        <f>DP499</f>
        <v>0.35186488388458831</v>
      </c>
      <c r="FG499" s="83">
        <f>DU499</f>
        <v>-0.35323207347227126</v>
      </c>
      <c r="FH499" s="2">
        <f>EW499/DE499*1000</f>
        <v>0</v>
      </c>
      <c r="FI499" s="2">
        <f>EX499/CM499*1000</f>
        <v>-1.0733452593917709</v>
      </c>
      <c r="FJ499" s="2"/>
      <c r="FK499" s="3">
        <f>EE499</f>
        <v>-1</v>
      </c>
    </row>
    <row r="500" spans="1:167" ht="12" customHeight="1" x14ac:dyDescent="0.25">
      <c r="A500" s="2">
        <v>1</v>
      </c>
      <c r="B500" s="10" t="s">
        <v>147</v>
      </c>
      <c r="C500" s="197">
        <v>23086</v>
      </c>
      <c r="D500" s="10"/>
      <c r="E500" s="2" t="s">
        <v>47</v>
      </c>
      <c r="F500" s="33"/>
      <c r="G500" s="33"/>
      <c r="H500" s="33"/>
      <c r="I500" s="33"/>
      <c r="J500" s="33"/>
      <c r="K500" s="33"/>
      <c r="L500" s="33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61"/>
      <c r="X500" s="45"/>
      <c r="Y500" s="3">
        <v>10</v>
      </c>
      <c r="Z500" s="147">
        <v>10</v>
      </c>
      <c r="AA500" s="3">
        <f>SUM(Y500:Z500)</f>
        <v>20</v>
      </c>
      <c r="AB500" s="184"/>
      <c r="AC500" s="184"/>
      <c r="AD500" s="184"/>
      <c r="AE500" s="184"/>
      <c r="AF500" s="184"/>
      <c r="AG500" s="184"/>
      <c r="AH500" s="184"/>
      <c r="AI500" s="184"/>
      <c r="AJ500" s="184"/>
      <c r="AK500" s="184">
        <v>10</v>
      </c>
      <c r="AL500" s="184"/>
      <c r="AM500" s="184"/>
      <c r="AN500" s="184"/>
      <c r="AO500" s="184"/>
      <c r="AP500" s="184"/>
      <c r="AQ500" s="184"/>
      <c r="AR500" s="184"/>
      <c r="AS500" s="184"/>
      <c r="AT500" s="184"/>
      <c r="AU500" s="3">
        <f>SUM(AB500:AT500)</f>
        <v>10</v>
      </c>
      <c r="AV500" s="184">
        <f>SUM(AB500:AJ500)</f>
        <v>0</v>
      </c>
      <c r="AW500" s="184">
        <f>SUM(AK500:AL500)</f>
        <v>10</v>
      </c>
      <c r="AX500" s="184">
        <f>SUM(AM500:AT500)</f>
        <v>0</v>
      </c>
      <c r="AY500" s="3">
        <f>SUM(AV500:AX500)</f>
        <v>10</v>
      </c>
      <c r="AZ500" s="3"/>
      <c r="BA500" s="2">
        <f>AV500</f>
        <v>0</v>
      </c>
      <c r="BB500" s="2">
        <f>AW500</f>
        <v>10</v>
      </c>
      <c r="BC500" s="2">
        <f>AX500</f>
        <v>0</v>
      </c>
      <c r="BD500" s="3">
        <f>AY500</f>
        <v>10</v>
      </c>
      <c r="BE500" s="3">
        <f>EK500</f>
        <v>0.71989528795811519</v>
      </c>
      <c r="BF500" s="2">
        <f>BA500/CV500*1000</f>
        <v>0</v>
      </c>
      <c r="BG500" s="2">
        <f>BB500/CV500*1000</f>
        <v>0.65445026178010479</v>
      </c>
      <c r="BH500" s="2">
        <f>BC500/CV500*1000</f>
        <v>0</v>
      </c>
      <c r="BI500" s="3">
        <f>BD500/CV500*1000</f>
        <v>0.65445026178010479</v>
      </c>
      <c r="BJ500" s="3"/>
      <c r="BK500" s="21">
        <v>15152</v>
      </c>
      <c r="BL500" s="3">
        <v>15139</v>
      </c>
      <c r="BM500" s="2">
        <v>13</v>
      </c>
      <c r="BN500" s="2">
        <v>13</v>
      </c>
      <c r="BO500" s="45"/>
      <c r="BP500" s="2">
        <f>BN500+BO500</f>
        <v>13</v>
      </c>
      <c r="BQ500" s="2">
        <f>BM500/BL500*1000</f>
        <v>0.85870929387674222</v>
      </c>
      <c r="BR500" s="2">
        <f>BP500/BL500*1000</f>
        <v>0.85870929387674222</v>
      </c>
      <c r="BS500" s="2"/>
      <c r="BT500" s="7">
        <v>15328</v>
      </c>
      <c r="BU500" s="3">
        <v>15308</v>
      </c>
      <c r="BV500" s="2">
        <f>BT500-BU500</f>
        <v>20</v>
      </c>
      <c r="BW500" s="2">
        <v>20</v>
      </c>
      <c r="BX500" s="61"/>
      <c r="BY500" s="2">
        <f>BW500+BX500</f>
        <v>20</v>
      </c>
      <c r="BZ500" s="2">
        <f>BV500/BU500*1000</f>
        <v>1.3065064018813692</v>
      </c>
      <c r="CA500" s="2">
        <f>BY500/BU500*1000</f>
        <v>1.3065064018813692</v>
      </c>
      <c r="CB500" s="2"/>
      <c r="CC500" s="105">
        <v>15319</v>
      </c>
      <c r="CD500" s="3">
        <v>15299</v>
      </c>
      <c r="CE500" s="2">
        <f>CC500-CD500</f>
        <v>20</v>
      </c>
      <c r="CF500" s="2">
        <v>20</v>
      </c>
      <c r="CG500" s="61"/>
      <c r="CH500" s="2">
        <f>CF500+CG500</f>
        <v>20</v>
      </c>
      <c r="CI500" s="2">
        <f>CE500/CD500*1000</f>
        <v>1.3072749852931564</v>
      </c>
      <c r="CJ500" s="2">
        <f>CH500/CD500*1000</f>
        <v>1.3072749852931564</v>
      </c>
      <c r="CK500" s="2"/>
      <c r="CL500" s="105">
        <v>15325</v>
      </c>
      <c r="CM500" s="3">
        <v>15317</v>
      </c>
      <c r="CN500" s="2">
        <f>CL500-CM500</f>
        <v>8</v>
      </c>
      <c r="CO500" s="2">
        <f>CN500</f>
        <v>8</v>
      </c>
      <c r="CP500" s="61"/>
      <c r="CQ500" s="2">
        <f>CO500+CP500</f>
        <v>8</v>
      </c>
      <c r="CR500" s="2">
        <f>CN500/CM500*1000</f>
        <v>0.52229548867271658</v>
      </c>
      <c r="CS500" s="2">
        <f>CQ500/CM500*1000</f>
        <v>0.52229548867271658</v>
      </c>
      <c r="CT500" s="2"/>
      <c r="CU500" s="132">
        <v>15291</v>
      </c>
      <c r="CV500" s="3">
        <v>15280</v>
      </c>
      <c r="CW500" s="2">
        <f>CU500-CV500</f>
        <v>11</v>
      </c>
      <c r="CX500" s="2">
        <f>CW500</f>
        <v>11</v>
      </c>
      <c r="CY500" s="61"/>
      <c r="CZ500" s="2">
        <f>CX500+CY500</f>
        <v>11</v>
      </c>
      <c r="DA500" s="2">
        <f>CW500/CV500*1000</f>
        <v>0.71989528795811519</v>
      </c>
      <c r="DB500" s="2">
        <f>CZ500/CV500*1000</f>
        <v>0.71989528795811519</v>
      </c>
      <c r="DC500" s="2"/>
      <c r="DD500" s="132">
        <v>15431</v>
      </c>
      <c r="DE500" s="3">
        <v>15421</v>
      </c>
      <c r="DF500" s="2">
        <f>DD500-DE500</f>
        <v>10</v>
      </c>
      <c r="DG500" s="2">
        <f>DF500</f>
        <v>10</v>
      </c>
      <c r="DH500" s="61"/>
      <c r="DI500" s="2">
        <f>DG500+DH500</f>
        <v>10</v>
      </c>
      <c r="DJ500" s="2">
        <f>DF500/DE500*1000</f>
        <v>0.64846637701835164</v>
      </c>
      <c r="DK500" s="2">
        <f>DI500/DE500*1000</f>
        <v>0.64846637701835164</v>
      </c>
      <c r="DL500" s="2"/>
      <c r="DM500" s="132">
        <v>15489</v>
      </c>
      <c r="DN500" s="2">
        <v>15473</v>
      </c>
      <c r="DO500" s="3">
        <f>DM500-DN500</f>
        <v>16</v>
      </c>
      <c r="DP500" s="3">
        <f>DO500/DN500*1000</f>
        <v>1.0340593291540101</v>
      </c>
      <c r="DQ500" s="2"/>
      <c r="DR500" s="132">
        <v>15749</v>
      </c>
      <c r="DS500" s="2">
        <v>15739</v>
      </c>
      <c r="DT500" s="3">
        <f>DR500-DS500</f>
        <v>10</v>
      </c>
      <c r="DU500" s="3">
        <f>DT500/DS500*1000</f>
        <v>0.63536438147277463</v>
      </c>
      <c r="DV500" s="2"/>
      <c r="DW500" s="2"/>
      <c r="DX500" s="77">
        <f>BP500</f>
        <v>13</v>
      </c>
      <c r="DY500" s="83">
        <f>BY500</f>
        <v>20</v>
      </c>
      <c r="DZ500" s="83">
        <f>CH500</f>
        <v>20</v>
      </c>
      <c r="EA500" s="81">
        <f>CQ500</f>
        <v>8</v>
      </c>
      <c r="EB500" s="81">
        <f>CZ500</f>
        <v>11</v>
      </c>
      <c r="EC500" s="81">
        <f>DI500</f>
        <v>10</v>
      </c>
      <c r="ED500" s="81">
        <f>DO500</f>
        <v>16</v>
      </c>
      <c r="EE500" s="81">
        <f>DT500</f>
        <v>10</v>
      </c>
      <c r="EF500" s="2"/>
      <c r="EG500" s="77">
        <f>DX500/BL500*1000</f>
        <v>0.85870929387674222</v>
      </c>
      <c r="EH500" s="83">
        <f>DY500/BU500*1000</f>
        <v>1.3065064018813692</v>
      </c>
      <c r="EI500" s="83">
        <f>DZ500/CD500*1000</f>
        <v>1.3072749852931564</v>
      </c>
      <c r="EJ500" s="81">
        <f>EA500/CM500*1000</f>
        <v>0.52229548867271658</v>
      </c>
      <c r="EK500" s="81">
        <f>EB500/CV500*1000</f>
        <v>0.71989528795811519</v>
      </c>
      <c r="EL500" s="81">
        <f>EC500/DN500*1000</f>
        <v>0.64628708072125629</v>
      </c>
      <c r="EM500" s="81">
        <f>ED500/DN500*1000</f>
        <v>1.0340593291540101</v>
      </c>
      <c r="EN500" s="81">
        <f>EE500/DS500*1000</f>
        <v>0.63536438147277463</v>
      </c>
      <c r="EO500" s="2"/>
      <c r="EP500" s="83">
        <f>DY500-DX500</f>
        <v>7</v>
      </c>
      <c r="EQ500" s="83">
        <f>DZ500-DY500</f>
        <v>0</v>
      </c>
      <c r="ER500" s="83">
        <f>EA500-DZ500</f>
        <v>-12</v>
      </c>
      <c r="ES500" s="83">
        <f>EB500-EA500</f>
        <v>3</v>
      </c>
      <c r="ET500" s="83">
        <f>EC500-EB500</f>
        <v>-1</v>
      </c>
      <c r="EU500" s="83">
        <f>ED500-EC500</f>
        <v>6</v>
      </c>
      <c r="EV500" s="83">
        <f>EE500-ED500</f>
        <v>-6</v>
      </c>
      <c r="EW500" s="2">
        <f>EU500+EV500</f>
        <v>0</v>
      </c>
      <c r="EX500" s="2">
        <f>SUM(ES500:EV500)</f>
        <v>2</v>
      </c>
      <c r="EY500" s="54"/>
      <c r="EZ500" s="77">
        <f>BR500</f>
        <v>0.85870929387674222</v>
      </c>
      <c r="FA500" s="83">
        <f>CA500</f>
        <v>1.3065064018813692</v>
      </c>
      <c r="FB500" s="83">
        <f>CJ500</f>
        <v>1.3072749852931564</v>
      </c>
      <c r="FC500" s="81">
        <f>CS500</f>
        <v>0.52229548867271658</v>
      </c>
      <c r="FD500" s="83">
        <f>DB500</f>
        <v>0.71989528795811519</v>
      </c>
      <c r="FE500" s="83">
        <f>DP500</f>
        <v>1.0340593291540101</v>
      </c>
      <c r="FF500" s="83">
        <f>DP500</f>
        <v>1.0340593291540101</v>
      </c>
      <c r="FG500" s="83">
        <f>DU500</f>
        <v>0.63536438147277463</v>
      </c>
      <c r="FH500" s="2">
        <f>EW500/DE500*1000</f>
        <v>0</v>
      </c>
      <c r="FI500" s="2">
        <f>EX500/CM500*1000</f>
        <v>0.13057387216817914</v>
      </c>
      <c r="FJ500" s="2"/>
      <c r="FK500" s="3">
        <f>EE500</f>
        <v>10</v>
      </c>
    </row>
    <row r="501" spans="1:167" ht="12" customHeight="1" x14ac:dyDescent="0.25">
      <c r="A501" s="2">
        <v>1</v>
      </c>
      <c r="B501" s="10" t="s">
        <v>147</v>
      </c>
      <c r="C501" s="197">
        <v>24104</v>
      </c>
      <c r="D501" s="10"/>
      <c r="E501" s="2" t="s">
        <v>48</v>
      </c>
      <c r="F501" s="33"/>
      <c r="G501" s="33"/>
      <c r="H501" s="33"/>
      <c r="I501" s="33"/>
      <c r="J501" s="33"/>
      <c r="K501" s="33"/>
      <c r="L501" s="33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61"/>
      <c r="X501" s="45"/>
      <c r="Y501" s="3">
        <v>14</v>
      </c>
      <c r="Z501" s="147">
        <v>10</v>
      </c>
      <c r="AA501" s="3">
        <f>SUM(Y501:Z501)</f>
        <v>24</v>
      </c>
      <c r="AB501" s="184"/>
      <c r="AC501" s="184"/>
      <c r="AD501" s="184"/>
      <c r="AE501" s="184"/>
      <c r="AF501" s="184"/>
      <c r="AG501" s="184"/>
      <c r="AH501" s="184"/>
      <c r="AI501" s="184"/>
      <c r="AJ501" s="184"/>
      <c r="AK501" s="184">
        <v>14</v>
      </c>
      <c r="AL501" s="184"/>
      <c r="AM501" s="184"/>
      <c r="AN501" s="184"/>
      <c r="AO501" s="184"/>
      <c r="AP501" s="184"/>
      <c r="AQ501" s="184"/>
      <c r="AR501" s="184"/>
      <c r="AS501" s="184"/>
      <c r="AT501" s="184"/>
      <c r="AU501" s="3">
        <f>SUM(AB501:AT501)</f>
        <v>14</v>
      </c>
      <c r="AV501" s="184">
        <f>SUM(AB501:AJ501)</f>
        <v>0</v>
      </c>
      <c r="AW501" s="184">
        <f>SUM(AK501:AL501)</f>
        <v>14</v>
      </c>
      <c r="AX501" s="184">
        <f>SUM(AM501:AT501)</f>
        <v>0</v>
      </c>
      <c r="AY501" s="3">
        <f>SUM(AV501:AX501)</f>
        <v>14</v>
      </c>
      <c r="AZ501" s="3"/>
      <c r="BA501" s="2">
        <f>AV501</f>
        <v>0</v>
      </c>
      <c r="BB501" s="2">
        <f>AW501</f>
        <v>14</v>
      </c>
      <c r="BC501" s="2">
        <f>AX501</f>
        <v>0</v>
      </c>
      <c r="BD501" s="3">
        <f>AY501</f>
        <v>14</v>
      </c>
      <c r="BE501" s="3">
        <f>EK501</f>
        <v>1.3434633558788105</v>
      </c>
      <c r="BF501" s="2">
        <f>BA501/CV501*1000</f>
        <v>0</v>
      </c>
      <c r="BG501" s="2">
        <f>BB501/CV501*1000</f>
        <v>0.64856851663114978</v>
      </c>
      <c r="BH501" s="2">
        <f>BC501/CV501*1000</f>
        <v>0</v>
      </c>
      <c r="BI501" s="3">
        <f>BD501/CV501*1000</f>
        <v>0.64856851663114978</v>
      </c>
      <c r="BJ501" s="3"/>
      <c r="BK501" s="21">
        <v>21280</v>
      </c>
      <c r="BL501" s="3">
        <v>21247</v>
      </c>
      <c r="BM501" s="2">
        <v>33</v>
      </c>
      <c r="BN501" s="2">
        <v>33</v>
      </c>
      <c r="BO501" s="45"/>
      <c r="BP501" s="2">
        <f>BN501+BO501</f>
        <v>33</v>
      </c>
      <c r="BQ501" s="2">
        <f>BM501/BL501*1000</f>
        <v>1.5531604461806372</v>
      </c>
      <c r="BR501" s="2">
        <f>BP501/BL501*1000</f>
        <v>1.5531604461806372</v>
      </c>
      <c r="BS501" s="2"/>
      <c r="BT501" s="7">
        <v>21276</v>
      </c>
      <c r="BU501" s="3">
        <v>21283</v>
      </c>
      <c r="BV501" s="2">
        <f>BT501-BU501</f>
        <v>-7</v>
      </c>
      <c r="BW501" s="2">
        <v>-7</v>
      </c>
      <c r="BX501" s="61"/>
      <c r="BY501" s="2">
        <f>BW501+BX501</f>
        <v>-7</v>
      </c>
      <c r="BZ501" s="2">
        <f>BV501/BU501*1000</f>
        <v>-0.32890100079875961</v>
      </c>
      <c r="CA501" s="2">
        <f>BY501/BU501*1000</f>
        <v>-0.32890100079875961</v>
      </c>
      <c r="CB501" s="2"/>
      <c r="CC501" s="105">
        <v>21334</v>
      </c>
      <c r="CD501" s="3">
        <v>21308</v>
      </c>
      <c r="CE501" s="2">
        <f>CC501-CD501</f>
        <v>26</v>
      </c>
      <c r="CF501" s="2">
        <v>26</v>
      </c>
      <c r="CG501" s="61"/>
      <c r="CH501" s="2">
        <f>CF501+CG501</f>
        <v>26</v>
      </c>
      <c r="CI501" s="2">
        <f>CE501/CD501*1000</f>
        <v>1.2201989862962268</v>
      </c>
      <c r="CJ501" s="2">
        <f>CH501/CD501*1000</f>
        <v>1.2201989862962268</v>
      </c>
      <c r="CK501" s="2"/>
      <c r="CL501" s="105">
        <v>21467</v>
      </c>
      <c r="CM501" s="3">
        <v>21439</v>
      </c>
      <c r="CN501" s="2">
        <f>CL501-CM501</f>
        <v>28</v>
      </c>
      <c r="CO501" s="2">
        <f>CN501</f>
        <v>28</v>
      </c>
      <c r="CP501" s="61"/>
      <c r="CQ501" s="2">
        <f>CO501+CP501</f>
        <v>28</v>
      </c>
      <c r="CR501" s="2">
        <f>CN501/CM501*1000</f>
        <v>1.3060310648817575</v>
      </c>
      <c r="CS501" s="2">
        <f>CQ501/CM501*1000</f>
        <v>1.3060310648817575</v>
      </c>
      <c r="CT501" s="2"/>
      <c r="CU501" s="132">
        <v>21615</v>
      </c>
      <c r="CV501" s="3">
        <v>21586</v>
      </c>
      <c r="CW501" s="2">
        <f>CU501-CV501</f>
        <v>29</v>
      </c>
      <c r="CX501" s="2">
        <f>CW501</f>
        <v>29</v>
      </c>
      <c r="CY501" s="61"/>
      <c r="CZ501" s="2">
        <f>CX501+CY501</f>
        <v>29</v>
      </c>
      <c r="DA501" s="2">
        <f>CW501/CV501*1000</f>
        <v>1.3434633558788105</v>
      </c>
      <c r="DB501" s="2">
        <f>CZ501/CV501*1000</f>
        <v>1.3434633558788105</v>
      </c>
      <c r="DC501" s="2"/>
      <c r="DD501" s="132">
        <v>21917</v>
      </c>
      <c r="DE501" s="3">
        <v>21902</v>
      </c>
      <c r="DF501" s="2">
        <f>DD501-DE501</f>
        <v>15</v>
      </c>
      <c r="DG501" s="2">
        <f>DF501</f>
        <v>15</v>
      </c>
      <c r="DH501" s="61"/>
      <c r="DI501" s="2">
        <f>DG501+DH501</f>
        <v>15</v>
      </c>
      <c r="DJ501" s="2">
        <f>DF501/DE501*1000</f>
        <v>0.68486896173865408</v>
      </c>
      <c r="DK501" s="2">
        <f>DI501/DE501*1000</f>
        <v>0.68486896173865408</v>
      </c>
      <c r="DL501" s="2"/>
      <c r="DM501" s="132">
        <v>22256</v>
      </c>
      <c r="DN501" s="2">
        <v>22248</v>
      </c>
      <c r="DO501" s="3">
        <f>DM501-DN501</f>
        <v>8</v>
      </c>
      <c r="DP501" s="3">
        <f>DO501/DN501*1000</f>
        <v>0.35958288385472847</v>
      </c>
      <c r="DQ501" s="2"/>
      <c r="DR501" s="132">
        <v>22416</v>
      </c>
      <c r="DS501" s="2">
        <v>22412</v>
      </c>
      <c r="DT501" s="3">
        <f>DR501-DS501</f>
        <v>4</v>
      </c>
      <c r="DU501" s="3">
        <f>DT501/DS501*1000</f>
        <v>0.17847581652686059</v>
      </c>
      <c r="DV501" s="2"/>
      <c r="DW501" s="2"/>
      <c r="DX501" s="77">
        <f>BP501</f>
        <v>33</v>
      </c>
      <c r="DY501" s="83">
        <f>BY501</f>
        <v>-7</v>
      </c>
      <c r="DZ501" s="83">
        <f>CH501</f>
        <v>26</v>
      </c>
      <c r="EA501" s="81">
        <f>CQ501</f>
        <v>28</v>
      </c>
      <c r="EB501" s="81">
        <f>CZ501</f>
        <v>29</v>
      </c>
      <c r="EC501" s="81">
        <f>DI501</f>
        <v>15</v>
      </c>
      <c r="ED501" s="81">
        <f>DO501</f>
        <v>8</v>
      </c>
      <c r="EE501" s="81">
        <f>DT501</f>
        <v>4</v>
      </c>
      <c r="EF501" s="2"/>
      <c r="EG501" s="77">
        <f>DX501/BL501*1000</f>
        <v>1.5531604461806372</v>
      </c>
      <c r="EH501" s="83">
        <f>DY501/BU501*1000</f>
        <v>-0.32890100079875961</v>
      </c>
      <c r="EI501" s="83">
        <f>DZ501/CD501*1000</f>
        <v>1.2201989862962268</v>
      </c>
      <c r="EJ501" s="81">
        <f>EA501/CM501*1000</f>
        <v>1.3060310648817575</v>
      </c>
      <c r="EK501" s="81">
        <f>EB501/CV501*1000</f>
        <v>1.3434633558788105</v>
      </c>
      <c r="EL501" s="81">
        <f>EC501/DN501*1000</f>
        <v>0.67421790722761599</v>
      </c>
      <c r="EM501" s="81">
        <f>ED501/DN501*1000</f>
        <v>0.35958288385472847</v>
      </c>
      <c r="EN501" s="81">
        <f>EE501/DS501*1000</f>
        <v>0.17847581652686059</v>
      </c>
      <c r="EO501" s="2"/>
      <c r="EP501" s="83">
        <f>DY501-DX501</f>
        <v>-40</v>
      </c>
      <c r="EQ501" s="83">
        <f>DZ501-DY501</f>
        <v>33</v>
      </c>
      <c r="ER501" s="83">
        <f>EA501-DZ501</f>
        <v>2</v>
      </c>
      <c r="ES501" s="83">
        <f>EB501-EA501</f>
        <v>1</v>
      </c>
      <c r="ET501" s="83">
        <f>EC501-EB501</f>
        <v>-14</v>
      </c>
      <c r="EU501" s="83">
        <f>ED501-EC501</f>
        <v>-7</v>
      </c>
      <c r="EV501" s="83">
        <f>EE501-ED501</f>
        <v>-4</v>
      </c>
      <c r="EW501" s="2">
        <f>EU501+EV501</f>
        <v>-11</v>
      </c>
      <c r="EX501" s="2">
        <f>SUM(ES501:EV501)</f>
        <v>-24</v>
      </c>
      <c r="EY501" s="54"/>
      <c r="EZ501" s="77">
        <f>BR501</f>
        <v>1.5531604461806372</v>
      </c>
      <c r="FA501" s="83">
        <f>CA501</f>
        <v>-0.32890100079875961</v>
      </c>
      <c r="FB501" s="83">
        <f>CJ501</f>
        <v>1.2201989862962268</v>
      </c>
      <c r="FC501" s="81">
        <f>CS501</f>
        <v>1.3060310648817575</v>
      </c>
      <c r="FD501" s="83">
        <f>DB501</f>
        <v>1.3434633558788105</v>
      </c>
      <c r="FE501" s="83">
        <f>DP501</f>
        <v>0.35958288385472847</v>
      </c>
      <c r="FF501" s="83">
        <f>DP501</f>
        <v>0.35958288385472847</v>
      </c>
      <c r="FG501" s="83">
        <f>DU501</f>
        <v>0.17847581652686059</v>
      </c>
      <c r="FH501" s="2">
        <f>EW501/DE501*1000</f>
        <v>-0.50223723860834635</v>
      </c>
      <c r="FI501" s="2">
        <f>EX501/CM501*1000</f>
        <v>-1.119455198470078</v>
      </c>
      <c r="FJ501" s="2"/>
      <c r="FK501" s="3">
        <f>EE501</f>
        <v>4</v>
      </c>
    </row>
    <row r="502" spans="1:167" ht="12" customHeight="1" x14ac:dyDescent="0.25">
      <c r="A502" s="2">
        <v>1</v>
      </c>
      <c r="B502" s="10" t="s">
        <v>153</v>
      </c>
      <c r="C502" s="197">
        <v>71057</v>
      </c>
      <c r="D502" s="10"/>
      <c r="E502" s="2" t="s">
        <v>49</v>
      </c>
      <c r="F502" s="33"/>
      <c r="G502" s="33"/>
      <c r="H502" s="33"/>
      <c r="I502" s="33"/>
      <c r="J502" s="33"/>
      <c r="K502" s="33"/>
      <c r="L502" s="33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61"/>
      <c r="X502" s="45"/>
      <c r="Y502" s="3">
        <v>13</v>
      </c>
      <c r="Z502" s="147">
        <v>8</v>
      </c>
      <c r="AA502" s="3">
        <f>SUM(Y502:Z502)</f>
        <v>21</v>
      </c>
      <c r="AB502" s="184" t="s">
        <v>694</v>
      </c>
      <c r="AC502" s="184" t="s">
        <v>694</v>
      </c>
      <c r="AD502" s="184"/>
      <c r="AE502" s="184"/>
      <c r="AF502" s="184"/>
      <c r="AG502" s="184"/>
      <c r="AH502" s="184"/>
      <c r="AI502" s="184"/>
      <c r="AJ502" s="184"/>
      <c r="AK502" s="184">
        <v>13</v>
      </c>
      <c r="AL502" s="184"/>
      <c r="AM502" s="184" t="s">
        <v>694</v>
      </c>
      <c r="AN502" s="184" t="s">
        <v>694</v>
      </c>
      <c r="AO502" s="184"/>
      <c r="AP502" s="184"/>
      <c r="AQ502" s="184"/>
      <c r="AR502" s="184"/>
      <c r="AS502" s="184" t="s">
        <v>694</v>
      </c>
      <c r="AT502" s="184"/>
      <c r="AU502" s="3">
        <f>SUM(AB502:AT502)</f>
        <v>13</v>
      </c>
      <c r="AV502" s="184">
        <f>SUM(AB502:AJ502)</f>
        <v>0</v>
      </c>
      <c r="AW502" s="184">
        <f>SUM(AK502:AL502)</f>
        <v>13</v>
      </c>
      <c r="AX502" s="184">
        <f>SUM(AM502:AT502)</f>
        <v>0</v>
      </c>
      <c r="AY502" s="3">
        <f>SUM(AV502:AX502)</f>
        <v>13</v>
      </c>
      <c r="AZ502" s="3"/>
      <c r="BA502" s="2">
        <f>AV502</f>
        <v>0</v>
      </c>
      <c r="BB502" s="2">
        <f>AW502</f>
        <v>13</v>
      </c>
      <c r="BC502" s="2">
        <f>AX502</f>
        <v>0</v>
      </c>
      <c r="BD502" s="3">
        <f>AY502</f>
        <v>13</v>
      </c>
      <c r="BE502" s="3">
        <f>EK502</f>
        <v>0.32599837000814996</v>
      </c>
      <c r="BF502" s="2">
        <f>BA502/CV502*1000</f>
        <v>0</v>
      </c>
      <c r="BG502" s="2">
        <f>BB502/CV502*1000</f>
        <v>0.70632980168432491</v>
      </c>
      <c r="BH502" s="2">
        <f>BC502/CV502*1000</f>
        <v>0</v>
      </c>
      <c r="BI502" s="3">
        <f>BD502/CV502*1000</f>
        <v>0.70632980168432491</v>
      </c>
      <c r="BJ502" s="3"/>
      <c r="BK502" s="21">
        <v>18126</v>
      </c>
      <c r="BL502" s="3">
        <v>18106</v>
      </c>
      <c r="BM502" s="2">
        <v>20</v>
      </c>
      <c r="BN502" s="2">
        <v>20</v>
      </c>
      <c r="BO502" s="45"/>
      <c r="BP502" s="2">
        <f>BN502+BO502</f>
        <v>20</v>
      </c>
      <c r="BQ502" s="2">
        <f>BM502/BL502*1000</f>
        <v>1.1046062078868883</v>
      </c>
      <c r="BR502" s="2">
        <f>BP502/BL502*1000</f>
        <v>1.1046062078868883</v>
      </c>
      <c r="BS502" s="2"/>
      <c r="BT502" s="7">
        <v>18261</v>
      </c>
      <c r="BU502" s="3">
        <v>18241</v>
      </c>
      <c r="BV502" s="2">
        <f>BT502-BU502</f>
        <v>20</v>
      </c>
      <c r="BW502" s="2">
        <v>20</v>
      </c>
      <c r="BX502" s="61"/>
      <c r="BY502" s="2">
        <f>BW502+BX502</f>
        <v>20</v>
      </c>
      <c r="BZ502" s="2">
        <f>BV502/BU502*1000</f>
        <v>1.0964311167150924</v>
      </c>
      <c r="CA502" s="2">
        <f>BY502/BU502*1000</f>
        <v>1.0964311167150924</v>
      </c>
      <c r="CB502" s="2"/>
      <c r="CC502" s="105">
        <v>18223</v>
      </c>
      <c r="CD502" s="3">
        <v>18204</v>
      </c>
      <c r="CE502" s="2">
        <f>CC502-CD502</f>
        <v>19</v>
      </c>
      <c r="CF502" s="2">
        <v>19</v>
      </c>
      <c r="CG502" s="61"/>
      <c r="CH502" s="2">
        <f>CF502+CG502</f>
        <v>19</v>
      </c>
      <c r="CI502" s="2">
        <f>CE502/CD502*1000</f>
        <v>1.043726653482751</v>
      </c>
      <c r="CJ502" s="2">
        <f>CH502/CD502*1000</f>
        <v>1.043726653482751</v>
      </c>
      <c r="CK502" s="2"/>
      <c r="CL502" s="105">
        <v>18346</v>
      </c>
      <c r="CM502" s="3">
        <v>18332</v>
      </c>
      <c r="CN502" s="2">
        <f>CL502-CM502</f>
        <v>14</v>
      </c>
      <c r="CO502" s="2">
        <f>CN502</f>
        <v>14</v>
      </c>
      <c r="CP502" s="61"/>
      <c r="CQ502" s="2">
        <f>CO502+CP502</f>
        <v>14</v>
      </c>
      <c r="CR502" s="2">
        <f>CN502/CM502*1000</f>
        <v>0.7636919048658084</v>
      </c>
      <c r="CS502" s="2">
        <f>CQ502/CM502*1000</f>
        <v>0.7636919048658084</v>
      </c>
      <c r="CT502" s="2"/>
      <c r="CU502" s="132">
        <v>18411</v>
      </c>
      <c r="CV502" s="3">
        <v>18405</v>
      </c>
      <c r="CW502" s="2">
        <f>CU502-CV502</f>
        <v>6</v>
      </c>
      <c r="CX502" s="2">
        <f>CW502</f>
        <v>6</v>
      </c>
      <c r="CY502" s="61"/>
      <c r="CZ502" s="2">
        <f>CX502+CY502</f>
        <v>6</v>
      </c>
      <c r="DA502" s="2">
        <f>CW502/CV502*1000</f>
        <v>0.32599837000814996</v>
      </c>
      <c r="DB502" s="2">
        <f>CZ502/CV502*1000</f>
        <v>0.32599837000814996</v>
      </c>
      <c r="DC502" s="2"/>
      <c r="DD502" s="132">
        <v>18521</v>
      </c>
      <c r="DE502" s="3">
        <v>18516</v>
      </c>
      <c r="DF502" s="2">
        <f>DD502-DE502</f>
        <v>5</v>
      </c>
      <c r="DG502" s="2">
        <f>DF502</f>
        <v>5</v>
      </c>
      <c r="DH502" s="61"/>
      <c r="DI502" s="2">
        <f>DG502+DH502</f>
        <v>5</v>
      </c>
      <c r="DJ502" s="2">
        <f>DF502/DE502*1000</f>
        <v>0.27003672499459924</v>
      </c>
      <c r="DK502" s="2">
        <f>DI502/DE502*1000</f>
        <v>0.27003672499459924</v>
      </c>
      <c r="DL502" s="2"/>
      <c r="DM502" s="132">
        <v>18510</v>
      </c>
      <c r="DN502" s="2">
        <v>18507</v>
      </c>
      <c r="DO502" s="3">
        <f>DM502-DN502</f>
        <v>3</v>
      </c>
      <c r="DP502" s="3">
        <f>DO502/DN502*1000</f>
        <v>0.16210082671421625</v>
      </c>
      <c r="DQ502" s="2"/>
      <c r="DR502" s="132">
        <v>18617</v>
      </c>
      <c r="DS502" s="2">
        <v>18610</v>
      </c>
      <c r="DT502" s="3">
        <f>DR502-DS502</f>
        <v>7</v>
      </c>
      <c r="DU502" s="3">
        <f>DT502/DS502*1000</f>
        <v>0.37614185921547555</v>
      </c>
      <c r="DV502" s="2"/>
      <c r="DW502" s="2"/>
      <c r="DX502" s="77">
        <f>BP502</f>
        <v>20</v>
      </c>
      <c r="DY502" s="83">
        <f>BY502</f>
        <v>20</v>
      </c>
      <c r="DZ502" s="83">
        <f>CH502</f>
        <v>19</v>
      </c>
      <c r="EA502" s="81">
        <f>CQ502</f>
        <v>14</v>
      </c>
      <c r="EB502" s="81">
        <f>CZ502</f>
        <v>6</v>
      </c>
      <c r="EC502" s="81">
        <f>DI502</f>
        <v>5</v>
      </c>
      <c r="ED502" s="81">
        <f>DO502</f>
        <v>3</v>
      </c>
      <c r="EE502" s="81">
        <f>DT502</f>
        <v>7</v>
      </c>
      <c r="EF502" s="2"/>
      <c r="EG502" s="77">
        <f>DX502/BL502*1000</f>
        <v>1.1046062078868883</v>
      </c>
      <c r="EH502" s="83">
        <f>DY502/BU502*1000</f>
        <v>1.0964311167150924</v>
      </c>
      <c r="EI502" s="83">
        <f>DZ502/CD502*1000</f>
        <v>1.043726653482751</v>
      </c>
      <c r="EJ502" s="81">
        <f>EA502/CM502*1000</f>
        <v>0.7636919048658084</v>
      </c>
      <c r="EK502" s="81">
        <f>EB502/CV502*1000</f>
        <v>0.32599837000814996</v>
      </c>
      <c r="EL502" s="81">
        <f>EC502/DN502*1000</f>
        <v>0.27016804452369375</v>
      </c>
      <c r="EM502" s="81">
        <f>ED502/DN502*1000</f>
        <v>0.16210082671421625</v>
      </c>
      <c r="EN502" s="81">
        <f>EE502/DS502*1000</f>
        <v>0.37614185921547555</v>
      </c>
      <c r="EO502" s="2"/>
      <c r="EP502" s="83">
        <f>DY502-DX502</f>
        <v>0</v>
      </c>
      <c r="EQ502" s="83">
        <f>DZ502-DY502</f>
        <v>-1</v>
      </c>
      <c r="ER502" s="83">
        <f>EA502-DZ502</f>
        <v>-5</v>
      </c>
      <c r="ES502" s="83">
        <f>EB502-EA502</f>
        <v>-8</v>
      </c>
      <c r="ET502" s="83">
        <f>EC502-EB502</f>
        <v>-1</v>
      </c>
      <c r="EU502" s="83">
        <f>ED502-EC502</f>
        <v>-2</v>
      </c>
      <c r="EV502" s="83">
        <f>EE502-ED502</f>
        <v>4</v>
      </c>
      <c r="EW502" s="2">
        <f>EU502+EV502</f>
        <v>2</v>
      </c>
      <c r="EX502" s="2">
        <f>SUM(ES502:EV502)</f>
        <v>-7</v>
      </c>
      <c r="EY502" s="54"/>
      <c r="EZ502" s="77">
        <f>BR502</f>
        <v>1.1046062078868883</v>
      </c>
      <c r="FA502" s="83">
        <f>CA502</f>
        <v>1.0964311167150924</v>
      </c>
      <c r="FB502" s="83">
        <f>CJ502</f>
        <v>1.043726653482751</v>
      </c>
      <c r="FC502" s="81">
        <f>CS502</f>
        <v>0.7636919048658084</v>
      </c>
      <c r="FD502" s="83">
        <f>DB502</f>
        <v>0.32599837000814996</v>
      </c>
      <c r="FE502" s="83">
        <f>DP502</f>
        <v>0.16210082671421625</v>
      </c>
      <c r="FF502" s="83">
        <f>DP502</f>
        <v>0.16210082671421625</v>
      </c>
      <c r="FG502" s="83">
        <f>DU502</f>
        <v>0.37614185921547555</v>
      </c>
      <c r="FH502" s="2">
        <f>EW502/DE502*1000</f>
        <v>0.10801468999783971</v>
      </c>
      <c r="FI502" s="2">
        <f>EX502/CM502*1000</f>
        <v>-0.3818459524329042</v>
      </c>
      <c r="FJ502" s="2"/>
      <c r="FK502" s="3">
        <f>EE502</f>
        <v>7</v>
      </c>
    </row>
    <row r="503" spans="1:167" ht="12" customHeight="1" x14ac:dyDescent="0.25">
      <c r="A503" s="2">
        <v>3</v>
      </c>
      <c r="B503" s="10" t="s">
        <v>152</v>
      </c>
      <c r="C503" s="197">
        <v>63076</v>
      </c>
      <c r="D503" s="10"/>
      <c r="E503" s="2" t="s">
        <v>50</v>
      </c>
      <c r="F503" s="33"/>
      <c r="G503" s="33"/>
      <c r="H503" s="33"/>
      <c r="I503" s="33"/>
      <c r="J503" s="33"/>
      <c r="K503" s="33"/>
      <c r="L503" s="33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61"/>
      <c r="X503" s="45"/>
      <c r="Y503" s="3">
        <v>19</v>
      </c>
      <c r="Z503" s="147">
        <v>5</v>
      </c>
      <c r="AA503" s="3">
        <f>SUM(Y503:Z503)</f>
        <v>24</v>
      </c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188">
        <f>AV503</f>
        <v>0</v>
      </c>
      <c r="BB503" s="2">
        <f>AW503</f>
        <v>0</v>
      </c>
      <c r="BC503" s="2">
        <f>AX503</f>
        <v>0</v>
      </c>
      <c r="BD503" s="147">
        <f>AY503</f>
        <v>0</v>
      </c>
      <c r="BE503" s="3">
        <f>EK503</f>
        <v>1.2402844385645775</v>
      </c>
      <c r="BF503" s="188">
        <f>BA503/CV503*1000</f>
        <v>0</v>
      </c>
      <c r="BG503" s="2">
        <f>BB503/CV503*1000</f>
        <v>0</v>
      </c>
      <c r="BH503" s="2">
        <f>BC503/CV503*1000</f>
        <v>0</v>
      </c>
      <c r="BI503" s="147">
        <f>BD503/CV503*1000</f>
        <v>0</v>
      </c>
      <c r="BJ503" s="3"/>
      <c r="BK503" s="21">
        <v>12015</v>
      </c>
      <c r="BL503" s="3">
        <v>12000</v>
      </c>
      <c r="BM503" s="2">
        <v>15</v>
      </c>
      <c r="BN503" s="2">
        <v>15</v>
      </c>
      <c r="BO503" s="45"/>
      <c r="BP503" s="2">
        <f>BN503+BO503</f>
        <v>15</v>
      </c>
      <c r="BQ503" s="2">
        <f>BM503/BL503*1000</f>
        <v>1.25</v>
      </c>
      <c r="BR503" s="2">
        <f>BP503/BL503*1000</f>
        <v>1.25</v>
      </c>
      <c r="BS503" s="2"/>
      <c r="BT503" s="7">
        <v>12065</v>
      </c>
      <c r="BU503" s="3">
        <v>12048</v>
      </c>
      <c r="BV503" s="2">
        <f>BT503-BU503</f>
        <v>17</v>
      </c>
      <c r="BW503" s="2">
        <v>17</v>
      </c>
      <c r="BX503" s="61"/>
      <c r="BY503" s="2">
        <f>BW503+BX503</f>
        <v>17</v>
      </c>
      <c r="BZ503" s="2">
        <f>BV503/BU503*1000</f>
        <v>1.4110225763612219</v>
      </c>
      <c r="CA503" s="2">
        <f>BY503/BU503*1000</f>
        <v>1.4110225763612219</v>
      </c>
      <c r="CB503" s="2"/>
      <c r="CC503" s="105">
        <v>12082</v>
      </c>
      <c r="CD503" s="3">
        <v>12072</v>
      </c>
      <c r="CE503" s="2">
        <f>CC503-CD503</f>
        <v>10</v>
      </c>
      <c r="CF503" s="2">
        <v>10</v>
      </c>
      <c r="CG503" s="61"/>
      <c r="CH503" s="2">
        <f>CF503+CG503</f>
        <v>10</v>
      </c>
      <c r="CI503" s="2">
        <f>CE503/CD503*1000</f>
        <v>0.8283631544068919</v>
      </c>
      <c r="CJ503" s="2">
        <f>CH503/CD503*1000</f>
        <v>0.8283631544068919</v>
      </c>
      <c r="CK503" s="2"/>
      <c r="CL503" s="105">
        <v>12149</v>
      </c>
      <c r="CM503" s="3">
        <v>12140</v>
      </c>
      <c r="CN503" s="2">
        <f>CL503-CM503</f>
        <v>9</v>
      </c>
      <c r="CO503" s="2">
        <f>CN503</f>
        <v>9</v>
      </c>
      <c r="CP503" s="61"/>
      <c r="CQ503" s="2">
        <f>CO503+CP503</f>
        <v>9</v>
      </c>
      <c r="CR503" s="2">
        <f>CN503/CM503*1000</f>
        <v>0.74135090609555188</v>
      </c>
      <c r="CS503" s="2">
        <f>CQ503/CM503*1000</f>
        <v>0.74135090609555188</v>
      </c>
      <c r="CT503" s="2"/>
      <c r="CU503" s="132">
        <v>12109</v>
      </c>
      <c r="CV503" s="3">
        <v>12094</v>
      </c>
      <c r="CW503" s="2">
        <f>CU503-CV503</f>
        <v>15</v>
      </c>
      <c r="CX503" s="2">
        <f>CW503</f>
        <v>15</v>
      </c>
      <c r="CY503" s="61"/>
      <c r="CZ503" s="2">
        <f>CX503+CY503</f>
        <v>15</v>
      </c>
      <c r="DA503" s="2">
        <f>CW503/CV503*1000</f>
        <v>1.2402844385645775</v>
      </c>
      <c r="DB503" s="2">
        <f>CZ503/CV503*1000</f>
        <v>1.2402844385645775</v>
      </c>
      <c r="DC503" s="2"/>
      <c r="DD503" s="132">
        <v>12084</v>
      </c>
      <c r="DE503" s="3">
        <v>12081</v>
      </c>
      <c r="DF503" s="2">
        <f>DD503-DE503</f>
        <v>3</v>
      </c>
      <c r="DG503" s="2">
        <f>DF503</f>
        <v>3</v>
      </c>
      <c r="DH503" s="61"/>
      <c r="DI503" s="2">
        <f>DG503+DH503</f>
        <v>3</v>
      </c>
      <c r="DJ503" s="2">
        <f>DF503/DE503*1000</f>
        <v>0.24832381425378697</v>
      </c>
      <c r="DK503" s="2">
        <f>DI503/DE503*1000</f>
        <v>0.24832381425378697</v>
      </c>
      <c r="DL503" s="2"/>
      <c r="DM503" s="132">
        <v>12024</v>
      </c>
      <c r="DN503" s="2">
        <v>12027</v>
      </c>
      <c r="DO503" s="3">
        <f>DM503-DN503</f>
        <v>-3</v>
      </c>
      <c r="DP503" s="3">
        <f>DO503/DN503*1000</f>
        <v>-0.24943876278373661</v>
      </c>
      <c r="DQ503" s="2"/>
      <c r="DR503" s="132">
        <v>12053</v>
      </c>
      <c r="DS503" s="2">
        <v>12045</v>
      </c>
      <c r="DT503" s="3">
        <f>DR503-DS503</f>
        <v>8</v>
      </c>
      <c r="DU503" s="3">
        <f>DT503/DS503*1000</f>
        <v>0.66417600664176013</v>
      </c>
      <c r="DV503" s="2"/>
      <c r="DW503" s="2"/>
      <c r="DX503" s="77">
        <f>BP503</f>
        <v>15</v>
      </c>
      <c r="DY503" s="83">
        <f>BY503</f>
        <v>17</v>
      </c>
      <c r="DZ503" s="83">
        <f>CH503</f>
        <v>10</v>
      </c>
      <c r="EA503" s="81">
        <f>CQ503</f>
        <v>9</v>
      </c>
      <c r="EB503" s="81">
        <f>CZ503</f>
        <v>15</v>
      </c>
      <c r="EC503" s="81">
        <f>DI503</f>
        <v>3</v>
      </c>
      <c r="ED503" s="81">
        <f>DO503</f>
        <v>-3</v>
      </c>
      <c r="EE503" s="81">
        <f>DT503</f>
        <v>8</v>
      </c>
      <c r="EF503" s="2"/>
      <c r="EG503" s="77">
        <f>DX503/BL503*1000</f>
        <v>1.25</v>
      </c>
      <c r="EH503" s="83">
        <f>DY503/BU503*1000</f>
        <v>1.4110225763612219</v>
      </c>
      <c r="EI503" s="83">
        <f>DZ503/CD503*1000</f>
        <v>0.8283631544068919</v>
      </c>
      <c r="EJ503" s="81">
        <f>EA503/CM503*1000</f>
        <v>0.74135090609555188</v>
      </c>
      <c r="EK503" s="81">
        <f>EB503/CV503*1000</f>
        <v>1.2402844385645775</v>
      </c>
      <c r="EL503" s="81">
        <f>EC503/DN503*1000</f>
        <v>0.24943876278373661</v>
      </c>
      <c r="EM503" s="81">
        <f>ED503/DN503*1000</f>
        <v>-0.24943876278373661</v>
      </c>
      <c r="EN503" s="81">
        <f>EE503/DS503*1000</f>
        <v>0.66417600664176013</v>
      </c>
      <c r="EO503" s="2"/>
      <c r="EP503" s="83">
        <f>DY503-DX503</f>
        <v>2</v>
      </c>
      <c r="EQ503" s="83">
        <f>DZ503-DY503</f>
        <v>-7</v>
      </c>
      <c r="ER503" s="83">
        <f>EA503-DZ503</f>
        <v>-1</v>
      </c>
      <c r="ES503" s="83">
        <f>EB503-EA503</f>
        <v>6</v>
      </c>
      <c r="ET503" s="83">
        <f>EC503-EB503</f>
        <v>-12</v>
      </c>
      <c r="EU503" s="83">
        <f>ED503-EC503</f>
        <v>-6</v>
      </c>
      <c r="EV503" s="83">
        <f>EE503-ED503</f>
        <v>11</v>
      </c>
      <c r="EW503" s="2">
        <f>EU503+EV503</f>
        <v>5</v>
      </c>
      <c r="EX503" s="2">
        <f>SUM(ES503:EV503)</f>
        <v>-1</v>
      </c>
      <c r="EY503" s="54"/>
      <c r="EZ503" s="77">
        <f>BR503</f>
        <v>1.25</v>
      </c>
      <c r="FA503" s="83">
        <f>CA503</f>
        <v>1.4110225763612219</v>
      </c>
      <c r="FB503" s="83">
        <f>CJ503</f>
        <v>0.8283631544068919</v>
      </c>
      <c r="FC503" s="81">
        <f>CS503</f>
        <v>0.74135090609555188</v>
      </c>
      <c r="FD503" s="83">
        <f>DB503</f>
        <v>1.2402844385645775</v>
      </c>
      <c r="FE503" s="83">
        <f>DP503</f>
        <v>-0.24943876278373661</v>
      </c>
      <c r="FF503" s="83">
        <f>DP503</f>
        <v>-0.24943876278373661</v>
      </c>
      <c r="FG503" s="83">
        <f>DU503</f>
        <v>0.66417600664176013</v>
      </c>
      <c r="FH503" s="2">
        <f>EW503/DE503*1000</f>
        <v>0.41387302375631158</v>
      </c>
      <c r="FI503" s="2">
        <f>EX503/CM503*1000</f>
        <v>-8.2372322899505759E-2</v>
      </c>
      <c r="FJ503" s="2"/>
      <c r="FK503" s="3">
        <f>EE503</f>
        <v>8</v>
      </c>
    </row>
    <row r="504" spans="1:167" ht="12" customHeight="1" x14ac:dyDescent="0.25">
      <c r="A504" s="2">
        <v>3</v>
      </c>
      <c r="B504" s="10" t="s">
        <v>152</v>
      </c>
      <c r="C504" s="197">
        <v>63089</v>
      </c>
      <c r="D504" s="10"/>
      <c r="E504" s="2" t="s">
        <v>51</v>
      </c>
      <c r="F504" s="33"/>
      <c r="G504" s="33"/>
      <c r="H504" s="33"/>
      <c r="I504" s="33"/>
      <c r="J504" s="33"/>
      <c r="K504" s="33"/>
      <c r="L504" s="33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61"/>
      <c r="X504" s="45"/>
      <c r="Y504" s="3">
        <v>18</v>
      </c>
      <c r="Z504" s="147">
        <v>3</v>
      </c>
      <c r="AA504" s="3">
        <f>SUM(Y504:Z504)</f>
        <v>21</v>
      </c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188">
        <f>AV504</f>
        <v>0</v>
      </c>
      <c r="BB504" s="2">
        <f>AW504</f>
        <v>0</v>
      </c>
      <c r="BC504" s="2">
        <f>AX504</f>
        <v>0</v>
      </c>
      <c r="BD504" s="147">
        <f>AY504</f>
        <v>0</v>
      </c>
      <c r="BE504" s="3">
        <f>EK504</f>
        <v>3.3350886431455149</v>
      </c>
      <c r="BF504" s="188">
        <f>BA504/CV504*1000</f>
        <v>0</v>
      </c>
      <c r="BG504" s="2">
        <f>BB504/CV504*1000</f>
        <v>0</v>
      </c>
      <c r="BH504" s="2">
        <f>BC504/CV504*1000</f>
        <v>0</v>
      </c>
      <c r="BI504" s="147">
        <f>BD504/CV504*1000</f>
        <v>0</v>
      </c>
      <c r="BJ504" s="3"/>
      <c r="BK504" s="21">
        <v>5510</v>
      </c>
      <c r="BL504" s="3">
        <v>5496</v>
      </c>
      <c r="BM504" s="2">
        <v>14</v>
      </c>
      <c r="BN504" s="2">
        <v>14</v>
      </c>
      <c r="BO504" s="45"/>
      <c r="BP504" s="2">
        <f>BN504+BO504</f>
        <v>14</v>
      </c>
      <c r="BQ504" s="2">
        <f>BM504/BL504*1000</f>
        <v>2.547307132459971</v>
      </c>
      <c r="BR504" s="2">
        <f>BP504/BL504*1000</f>
        <v>2.547307132459971</v>
      </c>
      <c r="BS504" s="2"/>
      <c r="BT504" s="7">
        <v>5566</v>
      </c>
      <c r="BU504" s="3">
        <v>5548</v>
      </c>
      <c r="BV504" s="2">
        <f>BT504-BU504</f>
        <v>18</v>
      </c>
      <c r="BW504" s="2">
        <v>18</v>
      </c>
      <c r="BX504" s="61"/>
      <c r="BY504" s="2">
        <f>BW504+BX504</f>
        <v>18</v>
      </c>
      <c r="BZ504" s="2">
        <f>BV504/BU504*1000</f>
        <v>3.2444124008651762</v>
      </c>
      <c r="CA504" s="2">
        <f>BY504/BU504*1000</f>
        <v>3.2444124008651762</v>
      </c>
      <c r="CB504" s="2"/>
      <c r="CC504" s="105">
        <v>5640</v>
      </c>
      <c r="CD504" s="3">
        <v>5631</v>
      </c>
      <c r="CE504" s="2">
        <f>CC504-CD504</f>
        <v>9</v>
      </c>
      <c r="CF504" s="2">
        <v>9</v>
      </c>
      <c r="CG504" s="61"/>
      <c r="CH504" s="2">
        <f>CF504+CG504</f>
        <v>9</v>
      </c>
      <c r="CI504" s="2">
        <f>CE504/CD504*1000</f>
        <v>1.5982951518380393</v>
      </c>
      <c r="CJ504" s="2">
        <f>CH504/CD504*1000</f>
        <v>1.5982951518380393</v>
      </c>
      <c r="CK504" s="2"/>
      <c r="CL504" s="105">
        <v>5686</v>
      </c>
      <c r="CM504" s="3">
        <v>5683</v>
      </c>
      <c r="CN504" s="2">
        <f>CL504-CM504</f>
        <v>3</v>
      </c>
      <c r="CO504" s="2">
        <f>CN504</f>
        <v>3</v>
      </c>
      <c r="CP504" s="61"/>
      <c r="CQ504" s="2">
        <f>CO504+CP504</f>
        <v>3</v>
      </c>
      <c r="CR504" s="2">
        <f>CN504/CM504*1000</f>
        <v>0.52789019883864152</v>
      </c>
      <c r="CS504" s="2">
        <f>CQ504/CM504*1000</f>
        <v>0.52789019883864152</v>
      </c>
      <c r="CT504" s="2"/>
      <c r="CU504" s="132">
        <v>5716</v>
      </c>
      <c r="CV504" s="3">
        <v>5697</v>
      </c>
      <c r="CW504" s="2">
        <f>CU504-CV504</f>
        <v>19</v>
      </c>
      <c r="CX504" s="2">
        <f>CW504</f>
        <v>19</v>
      </c>
      <c r="CY504" s="61"/>
      <c r="CZ504" s="2">
        <f>CX504+CY504</f>
        <v>19</v>
      </c>
      <c r="DA504" s="2">
        <f>CW504/CV504*1000</f>
        <v>3.3350886431455149</v>
      </c>
      <c r="DB504" s="2">
        <f>CZ504/CV504*1000</f>
        <v>3.3350886431455149</v>
      </c>
      <c r="DC504" s="2"/>
      <c r="DD504" s="132">
        <v>5727</v>
      </c>
      <c r="DE504" s="3">
        <v>5724</v>
      </c>
      <c r="DF504" s="2">
        <f>DD504-DE504</f>
        <v>3</v>
      </c>
      <c r="DG504" s="2">
        <f>DF504</f>
        <v>3</v>
      </c>
      <c r="DH504" s="61"/>
      <c r="DI504" s="2">
        <f>DG504+DH504</f>
        <v>3</v>
      </c>
      <c r="DJ504" s="2">
        <f>DF504/DE504*1000</f>
        <v>0.52410901467505244</v>
      </c>
      <c r="DK504" s="2">
        <f>DI504/DE504*1000</f>
        <v>0.52410901467505244</v>
      </c>
      <c r="DL504" s="2"/>
      <c r="DM504" s="132">
        <v>5738</v>
      </c>
      <c r="DN504" s="2">
        <v>5724</v>
      </c>
      <c r="DO504" s="3">
        <f>DM504-DN504</f>
        <v>14</v>
      </c>
      <c r="DP504" s="3">
        <f>DO504/DN504*1000</f>
        <v>2.4458420684835778</v>
      </c>
      <c r="DQ504" s="2"/>
      <c r="DR504" s="132">
        <v>5724</v>
      </c>
      <c r="DS504" s="2">
        <v>5705</v>
      </c>
      <c r="DT504" s="3">
        <f>DR504-DS504</f>
        <v>19</v>
      </c>
      <c r="DU504" s="3">
        <f>DT504/DS504*1000</f>
        <v>3.330411919368975</v>
      </c>
      <c r="DV504" s="2"/>
      <c r="DW504" s="2"/>
      <c r="DX504" s="77">
        <f>BP504</f>
        <v>14</v>
      </c>
      <c r="DY504" s="83">
        <f>BY504</f>
        <v>18</v>
      </c>
      <c r="DZ504" s="83">
        <f>CH504</f>
        <v>9</v>
      </c>
      <c r="EA504" s="81">
        <f>CQ504</f>
        <v>3</v>
      </c>
      <c r="EB504" s="81">
        <f>CZ504</f>
        <v>19</v>
      </c>
      <c r="EC504" s="81">
        <f>DI504</f>
        <v>3</v>
      </c>
      <c r="ED504" s="81">
        <f>DO504</f>
        <v>14</v>
      </c>
      <c r="EE504" s="81">
        <f>DT504</f>
        <v>19</v>
      </c>
      <c r="EF504" s="2"/>
      <c r="EG504" s="77">
        <f>DX504/BL504*1000</f>
        <v>2.547307132459971</v>
      </c>
      <c r="EH504" s="83">
        <f>DY504/BU504*1000</f>
        <v>3.2444124008651762</v>
      </c>
      <c r="EI504" s="83">
        <f>DZ504/CD504*1000</f>
        <v>1.5982951518380393</v>
      </c>
      <c r="EJ504" s="81">
        <f>EA504/CM504*1000</f>
        <v>0.52789019883864152</v>
      </c>
      <c r="EK504" s="81">
        <f>EB504/CV504*1000</f>
        <v>3.3350886431455149</v>
      </c>
      <c r="EL504" s="81">
        <f>EC504/DN504*1000</f>
        <v>0.52410901467505244</v>
      </c>
      <c r="EM504" s="81">
        <f>ED504/DN504*1000</f>
        <v>2.4458420684835778</v>
      </c>
      <c r="EN504" s="81">
        <f>EE504/DS504*1000</f>
        <v>3.330411919368975</v>
      </c>
      <c r="EO504" s="2"/>
      <c r="EP504" s="83">
        <f>DY504-DX504</f>
        <v>4</v>
      </c>
      <c r="EQ504" s="83">
        <f>DZ504-DY504</f>
        <v>-9</v>
      </c>
      <c r="ER504" s="83">
        <f>EA504-DZ504</f>
        <v>-6</v>
      </c>
      <c r="ES504" s="83">
        <f>EB504-EA504</f>
        <v>16</v>
      </c>
      <c r="ET504" s="83">
        <f>EC504-EB504</f>
        <v>-16</v>
      </c>
      <c r="EU504" s="83">
        <f>ED504-EC504</f>
        <v>11</v>
      </c>
      <c r="EV504" s="83">
        <f>EE504-ED504</f>
        <v>5</v>
      </c>
      <c r="EW504" s="2">
        <f>EU504+EV504</f>
        <v>16</v>
      </c>
      <c r="EX504" s="2">
        <f>SUM(ES504:EV504)</f>
        <v>16</v>
      </c>
      <c r="EY504" s="54"/>
      <c r="EZ504" s="77">
        <f>BR504</f>
        <v>2.547307132459971</v>
      </c>
      <c r="FA504" s="83">
        <f>CA504</f>
        <v>3.2444124008651762</v>
      </c>
      <c r="FB504" s="83">
        <f>CJ504</f>
        <v>1.5982951518380393</v>
      </c>
      <c r="FC504" s="81">
        <f>CS504</f>
        <v>0.52789019883864152</v>
      </c>
      <c r="FD504" s="83">
        <f>DB504</f>
        <v>3.3350886431455149</v>
      </c>
      <c r="FE504" s="83">
        <f>DP504</f>
        <v>2.4458420684835778</v>
      </c>
      <c r="FF504" s="83">
        <f>DP504</f>
        <v>2.4458420684835778</v>
      </c>
      <c r="FG504" s="83">
        <f>DU504</f>
        <v>3.330411919368975</v>
      </c>
      <c r="FH504" s="2">
        <f>EW504/DE504*1000</f>
        <v>2.7952480782669462</v>
      </c>
      <c r="FI504" s="2">
        <f>EX504/CM504*1000</f>
        <v>2.8154143938060883</v>
      </c>
      <c r="FJ504" s="2"/>
      <c r="FK504" s="3">
        <f>EE504</f>
        <v>19</v>
      </c>
    </row>
    <row r="505" spans="1:167" ht="12" customHeight="1" x14ac:dyDescent="0.25">
      <c r="A505" s="2">
        <v>3</v>
      </c>
      <c r="B505" s="10" t="s">
        <v>151</v>
      </c>
      <c r="C505" s="197">
        <v>56078</v>
      </c>
      <c r="D505" s="10"/>
      <c r="E505" s="2" t="s">
        <v>52</v>
      </c>
      <c r="F505" s="33"/>
      <c r="G505" s="33"/>
      <c r="H505" s="33"/>
      <c r="I505" s="33"/>
      <c r="J505" s="33"/>
      <c r="K505" s="33"/>
      <c r="L505" s="33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61"/>
      <c r="X505" s="45"/>
      <c r="Y505" s="3">
        <v>23</v>
      </c>
      <c r="Z505" s="147">
        <v>5</v>
      </c>
      <c r="AA505" s="3">
        <f>SUM(Y505:Z505)</f>
        <v>28</v>
      </c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188">
        <f>AV505</f>
        <v>0</v>
      </c>
      <c r="BB505" s="2">
        <f>AW505</f>
        <v>0</v>
      </c>
      <c r="BC505" s="2">
        <f>AX505</f>
        <v>0</v>
      </c>
      <c r="BD505" s="147">
        <f>AY505</f>
        <v>0</v>
      </c>
      <c r="BE505" s="3">
        <f>EK505</f>
        <v>1.5180789401048853</v>
      </c>
      <c r="BF505" s="188">
        <f>BA505/CV505*1000</f>
        <v>0</v>
      </c>
      <c r="BG505" s="2">
        <f>BB505/CV505*1000</f>
        <v>0</v>
      </c>
      <c r="BH505" s="2">
        <f>BC505/CV505*1000</f>
        <v>0</v>
      </c>
      <c r="BI505" s="147">
        <f>BD505/CV505*1000</f>
        <v>0</v>
      </c>
      <c r="BJ505" s="3"/>
      <c r="BK505" s="21">
        <v>14611</v>
      </c>
      <c r="BL505" s="3">
        <v>14578</v>
      </c>
      <c r="BM505" s="2">
        <v>33</v>
      </c>
      <c r="BN505" s="2">
        <v>33</v>
      </c>
      <c r="BO505" s="45"/>
      <c r="BP505" s="2">
        <f>BN505+BO505</f>
        <v>33</v>
      </c>
      <c r="BQ505" s="2">
        <f>BM505/BL505*1000</f>
        <v>2.2636850048017561</v>
      </c>
      <c r="BR505" s="2">
        <f>BP505/BL505*1000</f>
        <v>2.2636850048017561</v>
      </c>
      <c r="BS505" s="2"/>
      <c r="BT505" s="7">
        <v>14716</v>
      </c>
      <c r="BU505" s="3">
        <v>14667</v>
      </c>
      <c r="BV505" s="2">
        <f>BT505-BU505</f>
        <v>49</v>
      </c>
      <c r="BW505" s="2">
        <v>49</v>
      </c>
      <c r="BX505" s="61"/>
      <c r="BY505" s="2">
        <f>BW505+BX505</f>
        <v>49</v>
      </c>
      <c r="BZ505" s="2">
        <f>BV505/BU505*1000</f>
        <v>3.340833162882662</v>
      </c>
      <c r="CA505" s="2">
        <f>BY505/BU505*1000</f>
        <v>3.340833162882662</v>
      </c>
      <c r="CB505" s="2"/>
      <c r="CC505" s="105">
        <v>14551</v>
      </c>
      <c r="CD505" s="3">
        <v>14528</v>
      </c>
      <c r="CE505" s="2">
        <f>CC505-CD505</f>
        <v>23</v>
      </c>
      <c r="CF505" s="2">
        <v>23</v>
      </c>
      <c r="CG505" s="61"/>
      <c r="CH505" s="2">
        <f>CF505+CG505</f>
        <v>23</v>
      </c>
      <c r="CI505" s="2">
        <f>CE505/CD505*1000</f>
        <v>1.5831497797356828</v>
      </c>
      <c r="CJ505" s="2">
        <f>CH505/CD505*1000</f>
        <v>1.5831497797356828</v>
      </c>
      <c r="CK505" s="2"/>
      <c r="CL505" s="105">
        <v>14558</v>
      </c>
      <c r="CM505" s="3">
        <v>14517</v>
      </c>
      <c r="CN505" s="2">
        <f>CL505-CM505</f>
        <v>41</v>
      </c>
      <c r="CO505" s="2">
        <f>CN505</f>
        <v>41</v>
      </c>
      <c r="CP505" s="61"/>
      <c r="CQ505" s="2">
        <f>CO505+CP505</f>
        <v>41</v>
      </c>
      <c r="CR505" s="2">
        <f>CN505/CM505*1000</f>
        <v>2.8242749879451678</v>
      </c>
      <c r="CS505" s="2">
        <f>CQ505/CM505*1000</f>
        <v>2.8242749879451678</v>
      </c>
      <c r="CT505" s="2"/>
      <c r="CU505" s="132">
        <v>14514</v>
      </c>
      <c r="CV505" s="3">
        <v>14492</v>
      </c>
      <c r="CW505" s="2">
        <f>CU505-CV505</f>
        <v>22</v>
      </c>
      <c r="CX505" s="2">
        <f>CW505</f>
        <v>22</v>
      </c>
      <c r="CY505" s="61"/>
      <c r="CZ505" s="2">
        <f>CX505+CY505</f>
        <v>22</v>
      </c>
      <c r="DA505" s="2">
        <f>CW505/CV505*1000</f>
        <v>1.5180789401048853</v>
      </c>
      <c r="DB505" s="2">
        <f>CZ505/CV505*1000</f>
        <v>1.5180789401048853</v>
      </c>
      <c r="DC505" s="2"/>
      <c r="DD505" s="132">
        <v>14615</v>
      </c>
      <c r="DE505" s="3">
        <v>14601</v>
      </c>
      <c r="DF505" s="2">
        <f>DD505-DE505</f>
        <v>14</v>
      </c>
      <c r="DG505" s="2">
        <f>DF505</f>
        <v>14</v>
      </c>
      <c r="DH505" s="61"/>
      <c r="DI505" s="2">
        <f>DG505+DH505</f>
        <v>14</v>
      </c>
      <c r="DJ505" s="2">
        <f>DF505/DE505*1000</f>
        <v>0.95883843572358052</v>
      </c>
      <c r="DK505" s="2">
        <f>DI505/DE505*1000</f>
        <v>0.95883843572358052</v>
      </c>
      <c r="DL505" s="2"/>
      <c r="DM505" s="132">
        <v>14678</v>
      </c>
      <c r="DN505" s="2">
        <v>14683</v>
      </c>
      <c r="DO505" s="3">
        <f>DM505-DN505</f>
        <v>-5</v>
      </c>
      <c r="DP505" s="3">
        <f>DO505/DN505*1000</f>
        <v>-0.34052986446911393</v>
      </c>
      <c r="DQ505" s="2"/>
      <c r="DR505" s="132">
        <v>14694</v>
      </c>
      <c r="DS505" s="2">
        <v>14692</v>
      </c>
      <c r="DT505" s="3">
        <f>DR505-DS505</f>
        <v>2</v>
      </c>
      <c r="DU505" s="3">
        <f>DT505/DS505*1000</f>
        <v>0.13612850530901172</v>
      </c>
      <c r="DV505" s="2"/>
      <c r="DW505" s="2"/>
      <c r="DX505" s="77">
        <f>BP505</f>
        <v>33</v>
      </c>
      <c r="DY505" s="83">
        <f>BY505</f>
        <v>49</v>
      </c>
      <c r="DZ505" s="83">
        <f>CH505</f>
        <v>23</v>
      </c>
      <c r="EA505" s="81">
        <f>CQ505</f>
        <v>41</v>
      </c>
      <c r="EB505" s="81">
        <f>CZ505</f>
        <v>22</v>
      </c>
      <c r="EC505" s="81">
        <f>DI505</f>
        <v>14</v>
      </c>
      <c r="ED505" s="81">
        <f>DO505</f>
        <v>-5</v>
      </c>
      <c r="EE505" s="81">
        <f>DT505</f>
        <v>2</v>
      </c>
      <c r="EF505" s="2"/>
      <c r="EG505" s="77">
        <f>DX505/BL505*1000</f>
        <v>2.2636850048017561</v>
      </c>
      <c r="EH505" s="83">
        <f>DY505/BU505*1000</f>
        <v>3.340833162882662</v>
      </c>
      <c r="EI505" s="83">
        <f>DZ505/CD505*1000</f>
        <v>1.5831497797356828</v>
      </c>
      <c r="EJ505" s="81">
        <f>EA505/CM505*1000</f>
        <v>2.8242749879451678</v>
      </c>
      <c r="EK505" s="81">
        <f>EB505/CV505*1000</f>
        <v>1.5180789401048853</v>
      </c>
      <c r="EL505" s="81">
        <f>EC505/DN505*1000</f>
        <v>0.95348362051351898</v>
      </c>
      <c r="EM505" s="81">
        <f>ED505/DN505*1000</f>
        <v>-0.34052986446911393</v>
      </c>
      <c r="EN505" s="81">
        <f>EE505/DS505*1000</f>
        <v>0.13612850530901172</v>
      </c>
      <c r="EO505" s="2"/>
      <c r="EP505" s="83">
        <f>DY505-DX505</f>
        <v>16</v>
      </c>
      <c r="EQ505" s="83">
        <f>DZ505-DY505</f>
        <v>-26</v>
      </c>
      <c r="ER505" s="83">
        <f>EA505-DZ505</f>
        <v>18</v>
      </c>
      <c r="ES505" s="83">
        <f>EB505-EA505</f>
        <v>-19</v>
      </c>
      <c r="ET505" s="83">
        <f>EC505-EB505</f>
        <v>-8</v>
      </c>
      <c r="EU505" s="83">
        <f>ED505-EC505</f>
        <v>-19</v>
      </c>
      <c r="EV505" s="83">
        <f>EE505-ED505</f>
        <v>7</v>
      </c>
      <c r="EW505" s="2">
        <f>EU505+EV505</f>
        <v>-12</v>
      </c>
      <c r="EX505" s="2">
        <f>SUM(ES505:EV505)</f>
        <v>-39</v>
      </c>
      <c r="EY505" s="54"/>
      <c r="EZ505" s="77">
        <f>BR505</f>
        <v>2.2636850048017561</v>
      </c>
      <c r="FA505" s="83">
        <f>CA505</f>
        <v>3.340833162882662</v>
      </c>
      <c r="FB505" s="83">
        <f>CJ505</f>
        <v>1.5831497797356828</v>
      </c>
      <c r="FC505" s="81">
        <f>CS505</f>
        <v>2.8242749879451678</v>
      </c>
      <c r="FD505" s="83">
        <f>DB505</f>
        <v>1.5180789401048853</v>
      </c>
      <c r="FE505" s="83">
        <f>DP505</f>
        <v>-0.34052986446911393</v>
      </c>
      <c r="FF505" s="83">
        <f>DP505</f>
        <v>-0.34052986446911393</v>
      </c>
      <c r="FG505" s="83">
        <f>DU505</f>
        <v>0.13612850530901172</v>
      </c>
      <c r="FH505" s="2">
        <f>EW505/DE505*1000</f>
        <v>-0.82186151633449767</v>
      </c>
      <c r="FI505" s="2">
        <f>EX505/CM505*1000</f>
        <v>-2.6865054763380862</v>
      </c>
      <c r="FJ505" s="2"/>
      <c r="FK505" s="3">
        <f>EE505</f>
        <v>2</v>
      </c>
    </row>
    <row r="506" spans="1:167" ht="12" customHeight="1" x14ac:dyDescent="0.25">
      <c r="A506" s="2">
        <v>1</v>
      </c>
      <c r="B506" s="10" t="s">
        <v>149</v>
      </c>
      <c r="C506" s="197">
        <v>37015</v>
      </c>
      <c r="D506" s="10"/>
      <c r="E506" s="2" t="s">
        <v>53</v>
      </c>
      <c r="F506" s="33"/>
      <c r="G506" s="33"/>
      <c r="H506" s="33"/>
      <c r="I506" s="33"/>
      <c r="J506" s="33"/>
      <c r="K506" s="33"/>
      <c r="L506" s="33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61"/>
      <c r="X506" s="45"/>
      <c r="Y506" s="3">
        <v>21</v>
      </c>
      <c r="Z506" s="147">
        <v>8</v>
      </c>
      <c r="AA506" s="3">
        <f>SUM(Y506:Z506)</f>
        <v>29</v>
      </c>
      <c r="AB506" s="184"/>
      <c r="AC506" s="184"/>
      <c r="AD506" s="184"/>
      <c r="AE506" s="184"/>
      <c r="AF506" s="184"/>
      <c r="AG506" s="184"/>
      <c r="AH506" s="184"/>
      <c r="AI506" s="184"/>
      <c r="AJ506" s="184"/>
      <c r="AK506" s="184">
        <v>24</v>
      </c>
      <c r="AL506" s="184"/>
      <c r="AM506" s="184"/>
      <c r="AN506" s="184"/>
      <c r="AO506" s="184"/>
      <c r="AP506" s="184"/>
      <c r="AQ506" s="184"/>
      <c r="AR506" s="184"/>
      <c r="AS506" s="184"/>
      <c r="AT506" s="184"/>
      <c r="AU506" s="3">
        <f>SUM(AB506:AT506)</f>
        <v>24</v>
      </c>
      <c r="AV506" s="184">
        <f>SUM(AB506:AJ506)</f>
        <v>0</v>
      </c>
      <c r="AW506" s="184">
        <f>SUM(AK506:AL506)</f>
        <v>24</v>
      </c>
      <c r="AX506" s="184">
        <f>SUM(AM506:AT506)</f>
        <v>0</v>
      </c>
      <c r="AY506" s="3">
        <f>SUM(AV506:AX506)</f>
        <v>24</v>
      </c>
      <c r="AZ506" s="3"/>
      <c r="BA506" s="2">
        <f>AV506</f>
        <v>0</v>
      </c>
      <c r="BB506" s="2">
        <f>AW506</f>
        <v>24</v>
      </c>
      <c r="BC506" s="2">
        <f>AX506</f>
        <v>0</v>
      </c>
      <c r="BD506" s="3">
        <f>AY506</f>
        <v>24</v>
      </c>
      <c r="BE506" s="3">
        <f>EK506</f>
        <v>1.9843238416509574</v>
      </c>
      <c r="BF506" s="2">
        <f>BA506/CV506*1000</f>
        <v>0</v>
      </c>
      <c r="BG506" s="2">
        <f>BB506/CV506*1000</f>
        <v>1.1905943049905743</v>
      </c>
      <c r="BH506" s="2">
        <f>BC506/CV506*1000</f>
        <v>0</v>
      </c>
      <c r="BI506" s="3">
        <f>BD506/CV506*1000</f>
        <v>1.1905943049905743</v>
      </c>
      <c r="BJ506" s="3"/>
      <c r="BK506" s="21">
        <v>20008</v>
      </c>
      <c r="BL506" s="3">
        <v>19925</v>
      </c>
      <c r="BM506" s="2">
        <v>83</v>
      </c>
      <c r="BN506" s="2">
        <v>83</v>
      </c>
      <c r="BO506" s="45"/>
      <c r="BP506" s="2">
        <f>BN506+BO506</f>
        <v>83</v>
      </c>
      <c r="BQ506" s="2">
        <f>BM506/BL506*1000</f>
        <v>4.1656210790464243</v>
      </c>
      <c r="BR506" s="2">
        <f>BP506/BL506*1000</f>
        <v>4.1656210790464243</v>
      </c>
      <c r="BS506" s="2"/>
      <c r="BT506" s="7">
        <v>20058</v>
      </c>
      <c r="BU506" s="3">
        <v>19974</v>
      </c>
      <c r="BV506" s="2">
        <f>BT506-BU506</f>
        <v>84</v>
      </c>
      <c r="BW506" s="2">
        <v>84</v>
      </c>
      <c r="BX506" s="61"/>
      <c r="BY506" s="2">
        <f>BW506+BX506</f>
        <v>84</v>
      </c>
      <c r="BZ506" s="2">
        <f>BV506/BU506*1000</f>
        <v>4.2054671072394108</v>
      </c>
      <c r="CA506" s="2">
        <f>BY506/BU506*1000</f>
        <v>4.2054671072394108</v>
      </c>
      <c r="CB506" s="2"/>
      <c r="CC506" s="105">
        <v>20052</v>
      </c>
      <c r="CD506" s="3">
        <v>19969</v>
      </c>
      <c r="CE506" s="2">
        <f>CC506-CD506</f>
        <v>83</v>
      </c>
      <c r="CF506" s="2">
        <v>83</v>
      </c>
      <c r="CG506" s="61"/>
      <c r="CH506" s="2">
        <f>CF506+CG506</f>
        <v>83</v>
      </c>
      <c r="CI506" s="2">
        <f>CE506/CD506*1000</f>
        <v>4.1564424858530717</v>
      </c>
      <c r="CJ506" s="2">
        <f>CH506/CD506*1000</f>
        <v>4.1564424858530717</v>
      </c>
      <c r="CK506" s="2"/>
      <c r="CL506" s="105">
        <v>20109</v>
      </c>
      <c r="CM506" s="3">
        <v>20068</v>
      </c>
      <c r="CN506" s="2">
        <f>CL506-CM506</f>
        <v>41</v>
      </c>
      <c r="CO506" s="2">
        <f>CN506</f>
        <v>41</v>
      </c>
      <c r="CP506" s="61"/>
      <c r="CQ506" s="2">
        <f>CO506+CP506</f>
        <v>41</v>
      </c>
      <c r="CR506" s="2">
        <f>CN506/CM506*1000</f>
        <v>2.0430536176998206</v>
      </c>
      <c r="CS506" s="2">
        <f>CQ506/CM506*1000</f>
        <v>2.0430536176998206</v>
      </c>
      <c r="CT506" s="2"/>
      <c r="CU506" s="132">
        <v>20198</v>
      </c>
      <c r="CV506" s="3">
        <v>20158</v>
      </c>
      <c r="CW506" s="2">
        <f>CU506-CV506</f>
        <v>40</v>
      </c>
      <c r="CX506" s="2">
        <f>CW506</f>
        <v>40</v>
      </c>
      <c r="CY506" s="61"/>
      <c r="CZ506" s="2">
        <f>CX506+CY506</f>
        <v>40</v>
      </c>
      <c r="DA506" s="2">
        <f>CW506/CV506*1000</f>
        <v>1.9843238416509574</v>
      </c>
      <c r="DB506" s="2">
        <f>CZ506/CV506*1000</f>
        <v>1.9843238416509574</v>
      </c>
      <c r="DC506" s="2"/>
      <c r="DD506" s="132">
        <v>20318</v>
      </c>
      <c r="DE506" s="3">
        <v>20247</v>
      </c>
      <c r="DF506" s="2">
        <f>DD506-DE506</f>
        <v>71</v>
      </c>
      <c r="DG506" s="2">
        <f>DF506</f>
        <v>71</v>
      </c>
      <c r="DH506" s="61"/>
      <c r="DI506" s="2">
        <f>DG506+DH506</f>
        <v>71</v>
      </c>
      <c r="DJ506" s="2">
        <f>DF506/DE506*1000</f>
        <v>3.506692349483874</v>
      </c>
      <c r="DK506" s="2">
        <f>DI506/DE506*1000</f>
        <v>3.506692349483874</v>
      </c>
      <c r="DL506" s="2"/>
      <c r="DM506" s="132">
        <v>20416</v>
      </c>
      <c r="DN506" s="2">
        <v>20392</v>
      </c>
      <c r="DO506" s="3">
        <f>DM506-DN506</f>
        <v>24</v>
      </c>
      <c r="DP506" s="3">
        <f>DO506/DN506*1000</f>
        <v>1.1769321302471558</v>
      </c>
      <c r="DQ506" s="2"/>
      <c r="DR506" s="132">
        <v>20511</v>
      </c>
      <c r="DS506" s="2">
        <v>20462</v>
      </c>
      <c r="DT506" s="3">
        <f>DR506-DS506</f>
        <v>49</v>
      </c>
      <c r="DU506" s="3">
        <f>DT506/DS506*1000</f>
        <v>2.394682826703157</v>
      </c>
      <c r="DV506" s="2"/>
      <c r="DW506" s="2"/>
      <c r="DX506" s="77">
        <f>BP506</f>
        <v>83</v>
      </c>
      <c r="DY506" s="83">
        <f>BY506</f>
        <v>84</v>
      </c>
      <c r="DZ506" s="83">
        <f>CH506</f>
        <v>83</v>
      </c>
      <c r="EA506" s="81">
        <f>CQ506</f>
        <v>41</v>
      </c>
      <c r="EB506" s="81">
        <f>CZ506</f>
        <v>40</v>
      </c>
      <c r="EC506" s="81">
        <f>DI506</f>
        <v>71</v>
      </c>
      <c r="ED506" s="81">
        <f>DO506</f>
        <v>24</v>
      </c>
      <c r="EE506" s="81">
        <f>DT506</f>
        <v>49</v>
      </c>
      <c r="EF506" s="2"/>
      <c r="EG506" s="77">
        <f>DX506/BL506*1000</f>
        <v>4.1656210790464243</v>
      </c>
      <c r="EH506" s="83">
        <f>DY506/BU506*1000</f>
        <v>4.2054671072394108</v>
      </c>
      <c r="EI506" s="83">
        <f>DZ506/CD506*1000</f>
        <v>4.1564424858530717</v>
      </c>
      <c r="EJ506" s="81">
        <f>EA506/CM506*1000</f>
        <v>2.0430536176998206</v>
      </c>
      <c r="EK506" s="81">
        <f>EB506/CV506*1000</f>
        <v>1.9843238416509574</v>
      </c>
      <c r="EL506" s="81">
        <f>EC506/DN506*1000</f>
        <v>3.4817575519811688</v>
      </c>
      <c r="EM506" s="81">
        <f>ED506/DN506*1000</f>
        <v>1.1769321302471558</v>
      </c>
      <c r="EN506" s="81">
        <f>EE506/DS506*1000</f>
        <v>2.394682826703157</v>
      </c>
      <c r="EO506" s="2"/>
      <c r="EP506" s="83">
        <f>DY506-DX506</f>
        <v>1</v>
      </c>
      <c r="EQ506" s="83">
        <f>DZ506-DY506</f>
        <v>-1</v>
      </c>
      <c r="ER506" s="83">
        <f>EA506-DZ506</f>
        <v>-42</v>
      </c>
      <c r="ES506" s="83">
        <f>EB506-EA506</f>
        <v>-1</v>
      </c>
      <c r="ET506" s="83">
        <f>EC506-EB506</f>
        <v>31</v>
      </c>
      <c r="EU506" s="83">
        <f>ED506-EC506</f>
        <v>-47</v>
      </c>
      <c r="EV506" s="83">
        <f>EE506-ED506</f>
        <v>25</v>
      </c>
      <c r="EW506" s="2">
        <f>EU506+EV506</f>
        <v>-22</v>
      </c>
      <c r="EX506" s="2">
        <f>SUM(ES506:EV506)</f>
        <v>8</v>
      </c>
      <c r="EY506" s="54"/>
      <c r="EZ506" s="77">
        <f>BR506</f>
        <v>4.1656210790464243</v>
      </c>
      <c r="FA506" s="83">
        <f>CA506</f>
        <v>4.2054671072394108</v>
      </c>
      <c r="FB506" s="83">
        <f>CJ506</f>
        <v>4.1564424858530717</v>
      </c>
      <c r="FC506" s="81">
        <f>CS506</f>
        <v>2.0430536176998206</v>
      </c>
      <c r="FD506" s="83">
        <f>DB506</f>
        <v>1.9843238416509574</v>
      </c>
      <c r="FE506" s="83">
        <f>DP506</f>
        <v>1.1769321302471558</v>
      </c>
      <c r="FF506" s="83">
        <f>DP506</f>
        <v>1.1769321302471558</v>
      </c>
      <c r="FG506" s="83">
        <f>DU506</f>
        <v>2.394682826703157</v>
      </c>
      <c r="FH506" s="2">
        <f>EW506/DE506*1000</f>
        <v>-1.0865807280090876</v>
      </c>
      <c r="FI506" s="2">
        <f>EX506/CM506*1000</f>
        <v>0.39864460833167231</v>
      </c>
      <c r="FJ506" s="2"/>
      <c r="FK506" s="3">
        <f>EE506</f>
        <v>49</v>
      </c>
    </row>
    <row r="507" spans="1:167" ht="12" customHeight="1" x14ac:dyDescent="0.25">
      <c r="A507" s="2">
        <v>1</v>
      </c>
      <c r="B507" s="10" t="s">
        <v>147</v>
      </c>
      <c r="C507" s="197">
        <v>24135</v>
      </c>
      <c r="D507" s="10"/>
      <c r="E507" s="2" t="s">
        <v>54</v>
      </c>
      <c r="F507" s="33"/>
      <c r="G507" s="33"/>
      <c r="H507" s="33"/>
      <c r="I507" s="33"/>
      <c r="J507" s="33"/>
      <c r="K507" s="33"/>
      <c r="L507" s="33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61"/>
      <c r="X507" s="45"/>
      <c r="Y507" s="3">
        <v>20</v>
      </c>
      <c r="Z507" s="147">
        <v>7</v>
      </c>
      <c r="AA507" s="3">
        <f>SUM(Y507:Z507)</f>
        <v>27</v>
      </c>
      <c r="AB507" s="184"/>
      <c r="AC507" s="184"/>
      <c r="AD507" s="184"/>
      <c r="AE507" s="184"/>
      <c r="AF507" s="184"/>
      <c r="AG507" s="184"/>
      <c r="AH507" s="184"/>
      <c r="AI507" s="184"/>
      <c r="AJ507" s="184"/>
      <c r="AK507" s="184">
        <v>20</v>
      </c>
      <c r="AL507" s="184"/>
      <c r="AM507" s="184"/>
      <c r="AN507" s="184"/>
      <c r="AO507" s="184"/>
      <c r="AP507" s="184"/>
      <c r="AQ507" s="184"/>
      <c r="AR507" s="184"/>
      <c r="AS507" s="184"/>
      <c r="AT507" s="184"/>
      <c r="AU507" s="3">
        <f>SUM(AB507:AT507)</f>
        <v>20</v>
      </c>
      <c r="AV507" s="184">
        <f>SUM(AB507:AJ507)</f>
        <v>0</v>
      </c>
      <c r="AW507" s="184">
        <f>SUM(AK507:AL507)</f>
        <v>20</v>
      </c>
      <c r="AX507" s="184">
        <f>SUM(AM507:AT507)</f>
        <v>0</v>
      </c>
      <c r="AY507" s="3">
        <f>SUM(AV507:AX507)</f>
        <v>20</v>
      </c>
      <c r="AZ507" s="3"/>
      <c r="BA507" s="2">
        <f>AV507</f>
        <v>0</v>
      </c>
      <c r="BB507" s="2">
        <f>AW507</f>
        <v>20</v>
      </c>
      <c r="BC507" s="2">
        <f>AX507</f>
        <v>0</v>
      </c>
      <c r="BD507" s="3">
        <f>AY507</f>
        <v>20</v>
      </c>
      <c r="BE507" s="3">
        <f>EK507</f>
        <v>1.9675817483369249</v>
      </c>
      <c r="BF507" s="2">
        <f>BA507/CV507*1000</f>
        <v>0</v>
      </c>
      <c r="BG507" s="2">
        <f>BB507/CV507*1000</f>
        <v>1.8738873793685</v>
      </c>
      <c r="BH507" s="2">
        <f>BC507/CV507*1000</f>
        <v>0</v>
      </c>
      <c r="BI507" s="3">
        <f>BD507/CV507*1000</f>
        <v>1.8738873793685</v>
      </c>
      <c r="BJ507" s="3"/>
      <c r="BK507" s="21">
        <v>10552</v>
      </c>
      <c r="BL507" s="3">
        <v>10546</v>
      </c>
      <c r="BM507" s="2">
        <v>6</v>
      </c>
      <c r="BN507" s="2">
        <v>6</v>
      </c>
      <c r="BO507" s="45"/>
      <c r="BP507" s="2">
        <f>BN507+BO507</f>
        <v>6</v>
      </c>
      <c r="BQ507" s="2">
        <f>BM507/BL507*1000</f>
        <v>0.56893608951261143</v>
      </c>
      <c r="BR507" s="2">
        <f>BP507/BL507*1000</f>
        <v>0.56893608951261143</v>
      </c>
      <c r="BS507" s="2"/>
      <c r="BT507" s="7">
        <v>10595</v>
      </c>
      <c r="BU507" s="3">
        <v>10585</v>
      </c>
      <c r="BV507" s="2">
        <f>BT507-BU507</f>
        <v>10</v>
      </c>
      <c r="BW507" s="2">
        <v>10</v>
      </c>
      <c r="BX507" s="61"/>
      <c r="BY507" s="2">
        <f>BW507+BX507</f>
        <v>10</v>
      </c>
      <c r="BZ507" s="2">
        <f>BV507/BU507*1000</f>
        <v>0.94473311289560702</v>
      </c>
      <c r="CA507" s="2">
        <f>BY507/BU507*1000</f>
        <v>0.94473311289560702</v>
      </c>
      <c r="CB507" s="2"/>
      <c r="CC507" s="105">
        <v>10673</v>
      </c>
      <c r="CD507" s="3">
        <v>10655</v>
      </c>
      <c r="CE507" s="2">
        <f>CC507-CD507</f>
        <v>18</v>
      </c>
      <c r="CF507" s="2">
        <v>18</v>
      </c>
      <c r="CG507" s="61"/>
      <c r="CH507" s="2">
        <f>CF507+CG507</f>
        <v>18</v>
      </c>
      <c r="CI507" s="2">
        <f>CE507/CD507*1000</f>
        <v>1.6893477240732051</v>
      </c>
      <c r="CJ507" s="2">
        <f>CH507/CD507*1000</f>
        <v>1.6893477240732051</v>
      </c>
      <c r="CK507" s="2"/>
      <c r="CL507" s="105">
        <v>10657</v>
      </c>
      <c r="CM507" s="3">
        <v>10645</v>
      </c>
      <c r="CN507" s="2">
        <f>CL507-CM507</f>
        <v>12</v>
      </c>
      <c r="CO507" s="2">
        <f>CN507</f>
        <v>12</v>
      </c>
      <c r="CP507" s="61"/>
      <c r="CQ507" s="2">
        <f>CO507+CP507</f>
        <v>12</v>
      </c>
      <c r="CR507" s="2">
        <f>CN507/CM507*1000</f>
        <v>1.1272898074213245</v>
      </c>
      <c r="CS507" s="2">
        <f>CQ507/CM507*1000</f>
        <v>1.1272898074213245</v>
      </c>
      <c r="CT507" s="2"/>
      <c r="CU507" s="132">
        <v>10694</v>
      </c>
      <c r="CV507" s="3">
        <v>10673</v>
      </c>
      <c r="CW507" s="2">
        <f>CU507-CV507</f>
        <v>21</v>
      </c>
      <c r="CX507" s="2">
        <f>CW507</f>
        <v>21</v>
      </c>
      <c r="CY507" s="61"/>
      <c r="CZ507" s="2">
        <f>CX507+CY507</f>
        <v>21</v>
      </c>
      <c r="DA507" s="2">
        <f>CW507/CV507*1000</f>
        <v>1.9675817483369249</v>
      </c>
      <c r="DB507" s="2">
        <f>CZ507/CV507*1000</f>
        <v>1.9675817483369249</v>
      </c>
      <c r="DC507" s="2"/>
      <c r="DD507" s="132">
        <v>10695</v>
      </c>
      <c r="DE507" s="3">
        <v>10680</v>
      </c>
      <c r="DF507" s="2">
        <f>DD507-DE507</f>
        <v>15</v>
      </c>
      <c r="DG507" s="2">
        <f>DF507</f>
        <v>15</v>
      </c>
      <c r="DH507" s="61"/>
      <c r="DI507" s="2">
        <f>DG507+DH507</f>
        <v>15</v>
      </c>
      <c r="DJ507" s="2">
        <f>DF507/DE507*1000</f>
        <v>1.4044943820224718</v>
      </c>
      <c r="DK507" s="2">
        <f>DI507/DE507*1000</f>
        <v>1.4044943820224718</v>
      </c>
      <c r="DL507" s="2"/>
      <c r="DM507" s="132">
        <v>10721</v>
      </c>
      <c r="DN507" s="2">
        <v>10704</v>
      </c>
      <c r="DO507" s="3">
        <f>DM507-DN507</f>
        <v>17</v>
      </c>
      <c r="DP507" s="3">
        <f>DO507/DN507*1000</f>
        <v>1.5881913303437967</v>
      </c>
      <c r="DQ507" s="2"/>
      <c r="DR507" s="132">
        <v>10755</v>
      </c>
      <c r="DS507" s="2">
        <v>10739</v>
      </c>
      <c r="DT507" s="3">
        <f>DR507-DS507</f>
        <v>16</v>
      </c>
      <c r="DU507" s="3">
        <f>DT507/DS507*1000</f>
        <v>1.4898966384207095</v>
      </c>
      <c r="DV507" s="2"/>
      <c r="DW507" s="2"/>
      <c r="DX507" s="77">
        <f>BP507</f>
        <v>6</v>
      </c>
      <c r="DY507" s="83">
        <f>BY507</f>
        <v>10</v>
      </c>
      <c r="DZ507" s="83">
        <f>CH507</f>
        <v>18</v>
      </c>
      <c r="EA507" s="81">
        <f>CQ507</f>
        <v>12</v>
      </c>
      <c r="EB507" s="81">
        <f>CZ507</f>
        <v>21</v>
      </c>
      <c r="EC507" s="81">
        <f>DI507</f>
        <v>15</v>
      </c>
      <c r="ED507" s="81">
        <f>DO507</f>
        <v>17</v>
      </c>
      <c r="EE507" s="81">
        <f>DT507</f>
        <v>16</v>
      </c>
      <c r="EF507" s="2"/>
      <c r="EG507" s="77">
        <f>DX507/BL507*1000</f>
        <v>0.56893608951261143</v>
      </c>
      <c r="EH507" s="83">
        <f>DY507/BU507*1000</f>
        <v>0.94473311289560702</v>
      </c>
      <c r="EI507" s="83">
        <f>DZ507/CD507*1000</f>
        <v>1.6893477240732051</v>
      </c>
      <c r="EJ507" s="81">
        <f>EA507/CM507*1000</f>
        <v>1.1272898074213245</v>
      </c>
      <c r="EK507" s="81">
        <f>EB507/CV507*1000</f>
        <v>1.9675817483369249</v>
      </c>
      <c r="EL507" s="81">
        <f>EC507/DN507*1000</f>
        <v>1.4013452914798206</v>
      </c>
      <c r="EM507" s="81">
        <f>ED507/DN507*1000</f>
        <v>1.5881913303437967</v>
      </c>
      <c r="EN507" s="81">
        <f>EE507/DS507*1000</f>
        <v>1.4898966384207095</v>
      </c>
      <c r="EO507" s="2"/>
      <c r="EP507" s="83">
        <f>DY507-DX507</f>
        <v>4</v>
      </c>
      <c r="EQ507" s="83">
        <f>DZ507-DY507</f>
        <v>8</v>
      </c>
      <c r="ER507" s="83">
        <f>EA507-DZ507</f>
        <v>-6</v>
      </c>
      <c r="ES507" s="83">
        <f>EB507-EA507</f>
        <v>9</v>
      </c>
      <c r="ET507" s="83">
        <f>EC507-EB507</f>
        <v>-6</v>
      </c>
      <c r="EU507" s="83">
        <f>ED507-EC507</f>
        <v>2</v>
      </c>
      <c r="EV507" s="83">
        <f>EE507-ED507</f>
        <v>-1</v>
      </c>
      <c r="EW507" s="2">
        <f>EU507+EV507</f>
        <v>1</v>
      </c>
      <c r="EX507" s="2">
        <f>SUM(ES507:EV507)</f>
        <v>4</v>
      </c>
      <c r="EY507" s="54"/>
      <c r="EZ507" s="77">
        <f>BR507</f>
        <v>0.56893608951261143</v>
      </c>
      <c r="FA507" s="83">
        <f>CA507</f>
        <v>0.94473311289560702</v>
      </c>
      <c r="FB507" s="83">
        <f>CJ507</f>
        <v>1.6893477240732051</v>
      </c>
      <c r="FC507" s="81">
        <f>CS507</f>
        <v>1.1272898074213245</v>
      </c>
      <c r="FD507" s="83">
        <f>DB507</f>
        <v>1.9675817483369249</v>
      </c>
      <c r="FE507" s="83">
        <f>DP507</f>
        <v>1.5881913303437967</v>
      </c>
      <c r="FF507" s="83">
        <f>DP507</f>
        <v>1.5881913303437967</v>
      </c>
      <c r="FG507" s="83">
        <f>DU507</f>
        <v>1.4898966384207095</v>
      </c>
      <c r="FH507" s="2">
        <f>EW507/DE507*1000</f>
        <v>9.3632958801498134E-2</v>
      </c>
      <c r="FI507" s="2">
        <f>EX507/CM507*1000</f>
        <v>0.3757632691404415</v>
      </c>
      <c r="FJ507" s="2"/>
      <c r="FK507" s="3">
        <f>EE507</f>
        <v>16</v>
      </c>
    </row>
    <row r="508" spans="1:167" ht="12" customHeight="1" x14ac:dyDescent="0.25">
      <c r="A508" s="2">
        <v>1</v>
      </c>
      <c r="B508" s="10" t="s">
        <v>147</v>
      </c>
      <c r="C508" s="197">
        <v>24107</v>
      </c>
      <c r="D508" s="10"/>
      <c r="E508" s="2" t="s">
        <v>55</v>
      </c>
      <c r="F508" s="33"/>
      <c r="G508" s="33"/>
      <c r="H508" s="33"/>
      <c r="I508" s="33"/>
      <c r="J508" s="33"/>
      <c r="K508" s="33"/>
      <c r="L508" s="33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61"/>
      <c r="X508" s="45"/>
      <c r="Y508" s="3">
        <v>37</v>
      </c>
      <c r="Z508" s="147">
        <v>11</v>
      </c>
      <c r="AA508" s="3">
        <f>SUM(Y508:Z508)</f>
        <v>48</v>
      </c>
      <c r="AB508" s="184"/>
      <c r="AC508" s="184"/>
      <c r="AD508" s="184"/>
      <c r="AE508" s="184"/>
      <c r="AF508" s="184"/>
      <c r="AG508" s="184"/>
      <c r="AH508" s="184"/>
      <c r="AI508" s="184"/>
      <c r="AJ508" s="184"/>
      <c r="AK508" s="184">
        <v>37</v>
      </c>
      <c r="AL508" s="184"/>
      <c r="AM508" s="184"/>
      <c r="AN508" s="184"/>
      <c r="AO508" s="184"/>
      <c r="AP508" s="184"/>
      <c r="AQ508" s="184"/>
      <c r="AR508" s="184"/>
      <c r="AS508" s="184"/>
      <c r="AT508" s="184"/>
      <c r="AU508" s="3">
        <f>SUM(AB508:AT508)</f>
        <v>37</v>
      </c>
      <c r="AV508" s="184">
        <f>SUM(AB508:AJ508)</f>
        <v>0</v>
      </c>
      <c r="AW508" s="184">
        <f>SUM(AK508:AL508)</f>
        <v>37</v>
      </c>
      <c r="AX508" s="184">
        <f>SUM(AM508:AT508)</f>
        <v>0</v>
      </c>
      <c r="AY508" s="3">
        <f>SUM(AV508:AX508)</f>
        <v>37</v>
      </c>
      <c r="AZ508" s="3"/>
      <c r="BA508" s="2">
        <f>AV508</f>
        <v>0</v>
      </c>
      <c r="BB508" s="2">
        <f>AW508</f>
        <v>37</v>
      </c>
      <c r="BC508" s="2">
        <f>AX508</f>
        <v>0</v>
      </c>
      <c r="BD508" s="3">
        <f>AY508</f>
        <v>37</v>
      </c>
      <c r="BE508" s="3">
        <f>EK508</f>
        <v>2.8680968129005824</v>
      </c>
      <c r="BF508" s="2">
        <f>BA508/CV508*1000</f>
        <v>0</v>
      </c>
      <c r="BG508" s="2">
        <f>BB508/CV508*1000</f>
        <v>1.0828528783400158</v>
      </c>
      <c r="BH508" s="2">
        <f>BC508/CV508*1000</f>
        <v>0</v>
      </c>
      <c r="BI508" s="3">
        <f>BD508/CV508*1000</f>
        <v>1.0828528783400158</v>
      </c>
      <c r="BJ508" s="3"/>
      <c r="BK508" s="21">
        <v>33133</v>
      </c>
      <c r="BL508" s="3">
        <v>32965</v>
      </c>
      <c r="BM508" s="2">
        <v>168</v>
      </c>
      <c r="BN508" s="2">
        <v>168</v>
      </c>
      <c r="BO508" s="45"/>
      <c r="BP508" s="2">
        <f>BN508+BO508</f>
        <v>168</v>
      </c>
      <c r="BQ508" s="2">
        <f>BM508/BL508*1000</f>
        <v>5.0963142727134843</v>
      </c>
      <c r="BR508" s="2">
        <f>BP508/BL508*1000</f>
        <v>5.0963142727134843</v>
      </c>
      <c r="BS508" s="2"/>
      <c r="BT508" s="7">
        <v>33353</v>
      </c>
      <c r="BU508" s="3">
        <v>33204</v>
      </c>
      <c r="BV508" s="2">
        <f>BT508-BU508</f>
        <v>149</v>
      </c>
      <c r="BW508" s="2">
        <v>149</v>
      </c>
      <c r="BX508" s="61"/>
      <c r="BY508" s="2">
        <f>BW508+BX508</f>
        <v>149</v>
      </c>
      <c r="BZ508" s="2">
        <f>BV508/BU508*1000</f>
        <v>4.487411155282496</v>
      </c>
      <c r="CA508" s="2">
        <f>BY508/BU508*1000</f>
        <v>4.487411155282496</v>
      </c>
      <c r="CB508" s="2"/>
      <c r="CC508" s="105">
        <v>33601</v>
      </c>
      <c r="CD508" s="3">
        <v>33450</v>
      </c>
      <c r="CE508" s="2">
        <f>CC508-CD508</f>
        <v>151</v>
      </c>
      <c r="CF508" s="2">
        <v>151</v>
      </c>
      <c r="CG508" s="61"/>
      <c r="CH508" s="2">
        <f>CF508+CG508</f>
        <v>151</v>
      </c>
      <c r="CI508" s="2">
        <f>CE508/CD508*1000</f>
        <v>4.5142002989536625</v>
      </c>
      <c r="CJ508" s="2">
        <f>CH508/CD508*1000</f>
        <v>4.5142002989536625</v>
      </c>
      <c r="CK508" s="2"/>
      <c r="CL508" s="105">
        <v>33999</v>
      </c>
      <c r="CM508" s="3">
        <v>33920</v>
      </c>
      <c r="CN508" s="2">
        <f>CL508-CM508</f>
        <v>79</v>
      </c>
      <c r="CO508" s="2">
        <f>CN508</f>
        <v>79</v>
      </c>
      <c r="CP508" s="61"/>
      <c r="CQ508" s="2">
        <f>CO508+CP508</f>
        <v>79</v>
      </c>
      <c r="CR508" s="2">
        <f>CN508/CM508*1000</f>
        <v>2.329009433962264</v>
      </c>
      <c r="CS508" s="2">
        <f>CQ508/CM508*1000</f>
        <v>2.329009433962264</v>
      </c>
      <c r="CT508" s="2"/>
      <c r="CU508" s="132">
        <v>34267</v>
      </c>
      <c r="CV508" s="3">
        <v>34169</v>
      </c>
      <c r="CW508" s="2">
        <f>CU508-CV508</f>
        <v>98</v>
      </c>
      <c r="CX508" s="2">
        <f>CW508</f>
        <v>98</v>
      </c>
      <c r="CY508" s="61"/>
      <c r="CZ508" s="2">
        <f>CX508+CY508</f>
        <v>98</v>
      </c>
      <c r="DA508" s="2">
        <f>CW508/CV508*1000</f>
        <v>2.8680968129005824</v>
      </c>
      <c r="DB508" s="2">
        <f>CZ508/CV508*1000</f>
        <v>2.8680968129005824</v>
      </c>
      <c r="DC508" s="2"/>
      <c r="DD508" s="132">
        <v>34437</v>
      </c>
      <c r="DE508" s="3">
        <v>34361</v>
      </c>
      <c r="DF508" s="2">
        <f>DD508-DE508</f>
        <v>76</v>
      </c>
      <c r="DG508" s="2">
        <f>DF508</f>
        <v>76</v>
      </c>
      <c r="DH508" s="61"/>
      <c r="DI508" s="2">
        <f>DG508+DH508</f>
        <v>76</v>
      </c>
      <c r="DJ508" s="2">
        <f>DF508/DE508*1000</f>
        <v>2.2118099007595822</v>
      </c>
      <c r="DK508" s="2">
        <f>DI508/DE508*1000</f>
        <v>2.2118099007595822</v>
      </c>
      <c r="DL508" s="2"/>
      <c r="DM508" s="132">
        <v>34722</v>
      </c>
      <c r="DN508" s="2">
        <v>34644</v>
      </c>
      <c r="DO508" s="3">
        <f>DM508-DN508</f>
        <v>78</v>
      </c>
      <c r="DP508" s="3">
        <f>DO508/DN508*1000</f>
        <v>2.2514721163837894</v>
      </c>
      <c r="DQ508" s="2"/>
      <c r="DR508" s="132">
        <v>35040</v>
      </c>
      <c r="DS508" s="2">
        <v>34935</v>
      </c>
      <c r="DT508" s="3">
        <f>DR508-DS508</f>
        <v>105</v>
      </c>
      <c r="DU508" s="3">
        <f>DT508/DS508*1000</f>
        <v>3.0055817947617003</v>
      </c>
      <c r="DV508" s="2"/>
      <c r="DW508" s="2"/>
      <c r="DX508" s="77">
        <f>BP508</f>
        <v>168</v>
      </c>
      <c r="DY508" s="83">
        <f>BY508</f>
        <v>149</v>
      </c>
      <c r="DZ508" s="83">
        <f>CH508</f>
        <v>151</v>
      </c>
      <c r="EA508" s="81">
        <f>CQ508</f>
        <v>79</v>
      </c>
      <c r="EB508" s="81">
        <f>CZ508</f>
        <v>98</v>
      </c>
      <c r="EC508" s="81">
        <f>DI508</f>
        <v>76</v>
      </c>
      <c r="ED508" s="81">
        <f>DO508</f>
        <v>78</v>
      </c>
      <c r="EE508" s="81">
        <f>DT508</f>
        <v>105</v>
      </c>
      <c r="EF508" s="2"/>
      <c r="EG508" s="77">
        <f>DX508/BL508*1000</f>
        <v>5.0963142727134843</v>
      </c>
      <c r="EH508" s="83">
        <f>DY508/BU508*1000</f>
        <v>4.487411155282496</v>
      </c>
      <c r="EI508" s="83">
        <f>DZ508/CD508*1000</f>
        <v>4.5142002989536625</v>
      </c>
      <c r="EJ508" s="81">
        <f>EA508/CM508*1000</f>
        <v>2.329009433962264</v>
      </c>
      <c r="EK508" s="81">
        <f>EB508/CV508*1000</f>
        <v>2.8680968129005824</v>
      </c>
      <c r="EL508" s="81">
        <f>EC508/DN508*1000</f>
        <v>2.1937420621175385</v>
      </c>
      <c r="EM508" s="81">
        <f>ED508/DN508*1000</f>
        <v>2.2514721163837894</v>
      </c>
      <c r="EN508" s="81">
        <f>EE508/DS508*1000</f>
        <v>3.0055817947617003</v>
      </c>
      <c r="EO508" s="2"/>
      <c r="EP508" s="83">
        <f>DY508-DX508</f>
        <v>-19</v>
      </c>
      <c r="EQ508" s="83">
        <f>DZ508-DY508</f>
        <v>2</v>
      </c>
      <c r="ER508" s="83">
        <f>EA508-DZ508</f>
        <v>-72</v>
      </c>
      <c r="ES508" s="83">
        <f>EB508-EA508</f>
        <v>19</v>
      </c>
      <c r="ET508" s="83">
        <f>EC508-EB508</f>
        <v>-22</v>
      </c>
      <c r="EU508" s="83">
        <f>ED508-EC508</f>
        <v>2</v>
      </c>
      <c r="EV508" s="83">
        <f>EE508-ED508</f>
        <v>27</v>
      </c>
      <c r="EW508" s="2">
        <f>EU508+EV508</f>
        <v>29</v>
      </c>
      <c r="EX508" s="2">
        <f>SUM(ES508:EV508)</f>
        <v>26</v>
      </c>
      <c r="EY508" s="54"/>
      <c r="EZ508" s="77">
        <f>BR508</f>
        <v>5.0963142727134843</v>
      </c>
      <c r="FA508" s="83">
        <f>CA508</f>
        <v>4.487411155282496</v>
      </c>
      <c r="FB508" s="83">
        <f>CJ508</f>
        <v>4.5142002989536625</v>
      </c>
      <c r="FC508" s="81">
        <f>CS508</f>
        <v>2.329009433962264</v>
      </c>
      <c r="FD508" s="83">
        <f>DB508</f>
        <v>2.8680968129005824</v>
      </c>
      <c r="FE508" s="83">
        <f>DP508</f>
        <v>2.2514721163837894</v>
      </c>
      <c r="FF508" s="83">
        <f>DP508</f>
        <v>2.2514721163837894</v>
      </c>
      <c r="FG508" s="83">
        <f>DU508</f>
        <v>3.0055817947617003</v>
      </c>
      <c r="FH508" s="2">
        <f>EW508/DE508*1000</f>
        <v>0.84398009371089311</v>
      </c>
      <c r="FI508" s="2">
        <f>EX508/CM508*1000</f>
        <v>0.76650943396226423</v>
      </c>
      <c r="FJ508" s="2"/>
      <c r="FK508" s="3">
        <f>EE508</f>
        <v>105</v>
      </c>
    </row>
    <row r="509" spans="1:167" ht="12" customHeight="1" x14ac:dyDescent="0.25">
      <c r="A509" s="2">
        <v>3</v>
      </c>
      <c r="B509" s="10" t="s">
        <v>152</v>
      </c>
      <c r="C509" s="197">
        <v>61081</v>
      </c>
      <c r="D509" s="10"/>
      <c r="E509" s="2" t="s">
        <v>56</v>
      </c>
      <c r="F509" s="33"/>
      <c r="G509" s="33"/>
      <c r="H509" s="33"/>
      <c r="I509" s="33"/>
      <c r="J509" s="33"/>
      <c r="K509" s="33"/>
      <c r="L509" s="33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61"/>
      <c r="X509" s="45"/>
      <c r="Y509" s="3">
        <v>13</v>
      </c>
      <c r="Z509" s="147">
        <v>2</v>
      </c>
      <c r="AA509" s="3">
        <f>SUM(Y509:Z509)</f>
        <v>15</v>
      </c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188">
        <f>AV509</f>
        <v>0</v>
      </c>
      <c r="BB509" s="2">
        <f>AW509</f>
        <v>0</v>
      </c>
      <c r="BC509" s="2">
        <f>AX509</f>
        <v>0</v>
      </c>
      <c r="BD509" s="147">
        <f>AY509</f>
        <v>0</v>
      </c>
      <c r="BE509" s="3">
        <f>EK509</f>
        <v>8.2956259426847669</v>
      </c>
      <c r="BF509" s="188">
        <f>BA509/CV509*1000</f>
        <v>0</v>
      </c>
      <c r="BG509" s="2">
        <f>BB509/CV509*1000</f>
        <v>0</v>
      </c>
      <c r="BH509" s="2">
        <f>BC509/CV509*1000</f>
        <v>0</v>
      </c>
      <c r="BI509" s="147">
        <f>BD509/CV509*1000</f>
        <v>0</v>
      </c>
      <c r="BJ509" s="3"/>
      <c r="BK509" s="21">
        <v>2609</v>
      </c>
      <c r="BL509" s="3">
        <v>2587</v>
      </c>
      <c r="BM509" s="2">
        <v>22</v>
      </c>
      <c r="BN509" s="2">
        <v>22</v>
      </c>
      <c r="BO509" s="45"/>
      <c r="BP509" s="2">
        <f>BN509+BO509</f>
        <v>22</v>
      </c>
      <c r="BQ509" s="2">
        <f>BM509/BL509*1000</f>
        <v>8.504058755315036</v>
      </c>
      <c r="BR509" s="2">
        <f>BP509/BL509*1000</f>
        <v>8.504058755315036</v>
      </c>
      <c r="BS509" s="2"/>
      <c r="BT509" s="7">
        <v>2620</v>
      </c>
      <c r="BU509" s="3">
        <v>2608</v>
      </c>
      <c r="BV509" s="2">
        <f>BT509-BU509</f>
        <v>12</v>
      </c>
      <c r="BW509" s="2">
        <v>12</v>
      </c>
      <c r="BX509" s="61"/>
      <c r="BY509" s="2">
        <f>BW509+BX509</f>
        <v>12</v>
      </c>
      <c r="BZ509" s="2">
        <f>BV509/BU509*1000</f>
        <v>4.6012269938650308</v>
      </c>
      <c r="CA509" s="2">
        <f>BY509/BU509*1000</f>
        <v>4.6012269938650308</v>
      </c>
      <c r="CB509" s="2"/>
      <c r="CC509" s="105">
        <v>2609</v>
      </c>
      <c r="CD509" s="3">
        <v>2603</v>
      </c>
      <c r="CE509" s="2">
        <f>CC509-CD509</f>
        <v>6</v>
      </c>
      <c r="CF509" s="2">
        <v>6</v>
      </c>
      <c r="CG509" s="61"/>
      <c r="CH509" s="2">
        <f>CF509+CG509</f>
        <v>6</v>
      </c>
      <c r="CI509" s="2">
        <f>CE509/CD509*1000</f>
        <v>2.3050326546292736</v>
      </c>
      <c r="CJ509" s="2">
        <f>CH509/CD509*1000</f>
        <v>2.3050326546292736</v>
      </c>
      <c r="CK509" s="2"/>
      <c r="CL509" s="105">
        <v>2659</v>
      </c>
      <c r="CM509" s="3">
        <v>2650</v>
      </c>
      <c r="CN509" s="2">
        <f>CL509-CM509</f>
        <v>9</v>
      </c>
      <c r="CO509" s="2">
        <f>CN509</f>
        <v>9</v>
      </c>
      <c r="CP509" s="61"/>
      <c r="CQ509" s="2">
        <f>CO509+CP509</f>
        <v>9</v>
      </c>
      <c r="CR509" s="2">
        <f>CN509/CM509*1000</f>
        <v>3.3962264150943398</v>
      </c>
      <c r="CS509" s="2">
        <f>CQ509/CM509*1000</f>
        <v>3.3962264150943398</v>
      </c>
      <c r="CT509" s="2"/>
      <c r="CU509" s="132">
        <v>2674</v>
      </c>
      <c r="CV509" s="3">
        <v>2652</v>
      </c>
      <c r="CW509" s="2">
        <f>CU509-CV509</f>
        <v>22</v>
      </c>
      <c r="CX509" s="2">
        <f>CW509</f>
        <v>22</v>
      </c>
      <c r="CY509" s="61"/>
      <c r="CZ509" s="2">
        <f>CX509+CY509</f>
        <v>22</v>
      </c>
      <c r="DA509" s="2">
        <f>CW509/CV509*1000</f>
        <v>8.2956259426847669</v>
      </c>
      <c r="DB509" s="2">
        <f>CZ509/CV509*1000</f>
        <v>8.2956259426847669</v>
      </c>
      <c r="DC509" s="2"/>
      <c r="DD509" s="132">
        <v>2690</v>
      </c>
      <c r="DE509" s="3">
        <v>2675</v>
      </c>
      <c r="DF509" s="2">
        <f>DD509-DE509</f>
        <v>15</v>
      </c>
      <c r="DG509" s="2">
        <f>DF509</f>
        <v>15</v>
      </c>
      <c r="DH509" s="61"/>
      <c r="DI509" s="2">
        <f>DG509+DH509</f>
        <v>15</v>
      </c>
      <c r="DJ509" s="2">
        <f>DF509/DE509*1000</f>
        <v>5.6074766355140184</v>
      </c>
      <c r="DK509" s="2">
        <f>DI509/DE509*1000</f>
        <v>5.6074766355140184</v>
      </c>
      <c r="DL509" s="2"/>
      <c r="DM509" s="132">
        <v>2722</v>
      </c>
      <c r="DN509" s="2">
        <v>2710</v>
      </c>
      <c r="DO509" s="3">
        <f>DM509-DN509</f>
        <v>12</v>
      </c>
      <c r="DP509" s="3">
        <f>DO509/DN509*1000</f>
        <v>4.428044280442804</v>
      </c>
      <c r="DQ509" s="2"/>
      <c r="DR509" s="132">
        <v>2702</v>
      </c>
      <c r="DS509" s="2">
        <v>2707</v>
      </c>
      <c r="DT509" s="3">
        <f>DR509-DS509</f>
        <v>-5</v>
      </c>
      <c r="DU509" s="3">
        <f>DT509/DS509*1000</f>
        <v>-1.847063169560399</v>
      </c>
      <c r="DV509" s="2"/>
      <c r="DW509" s="2"/>
      <c r="DX509" s="77">
        <f>BP509</f>
        <v>22</v>
      </c>
      <c r="DY509" s="83">
        <f>BY509</f>
        <v>12</v>
      </c>
      <c r="DZ509" s="83">
        <f>CH509</f>
        <v>6</v>
      </c>
      <c r="EA509" s="81">
        <f>CQ509</f>
        <v>9</v>
      </c>
      <c r="EB509" s="81">
        <f>CZ509</f>
        <v>22</v>
      </c>
      <c r="EC509" s="81">
        <f>DI509</f>
        <v>15</v>
      </c>
      <c r="ED509" s="81">
        <f>DO509</f>
        <v>12</v>
      </c>
      <c r="EE509" s="81">
        <f>DT509</f>
        <v>-5</v>
      </c>
      <c r="EF509" s="2"/>
      <c r="EG509" s="77">
        <f>DX509/BL509*1000</f>
        <v>8.504058755315036</v>
      </c>
      <c r="EH509" s="83">
        <f>DY509/BU509*1000</f>
        <v>4.6012269938650308</v>
      </c>
      <c r="EI509" s="83">
        <f>DZ509/CD509*1000</f>
        <v>2.3050326546292736</v>
      </c>
      <c r="EJ509" s="81">
        <f>EA509/CM509*1000</f>
        <v>3.3962264150943398</v>
      </c>
      <c r="EK509" s="81">
        <f>EB509/CV509*1000</f>
        <v>8.2956259426847669</v>
      </c>
      <c r="EL509" s="81">
        <f>EC509/DN509*1000</f>
        <v>5.5350553505535052</v>
      </c>
      <c r="EM509" s="81">
        <f>ED509/DN509*1000</f>
        <v>4.428044280442804</v>
      </c>
      <c r="EN509" s="81">
        <f>EE509/DS509*1000</f>
        <v>-1.847063169560399</v>
      </c>
      <c r="EO509" s="2"/>
      <c r="EP509" s="83">
        <f>DY509-DX509</f>
        <v>-10</v>
      </c>
      <c r="EQ509" s="83">
        <f>DZ509-DY509</f>
        <v>-6</v>
      </c>
      <c r="ER509" s="83">
        <f>EA509-DZ509</f>
        <v>3</v>
      </c>
      <c r="ES509" s="83">
        <f>EB509-EA509</f>
        <v>13</v>
      </c>
      <c r="ET509" s="83">
        <f>EC509-EB509</f>
        <v>-7</v>
      </c>
      <c r="EU509" s="83">
        <f>ED509-EC509</f>
        <v>-3</v>
      </c>
      <c r="EV509" s="83">
        <f>EE509-ED509</f>
        <v>-17</v>
      </c>
      <c r="EW509" s="2">
        <f>EU509+EV509</f>
        <v>-20</v>
      </c>
      <c r="EX509" s="2">
        <f>SUM(ES509:EV509)</f>
        <v>-14</v>
      </c>
      <c r="EY509" s="54"/>
      <c r="EZ509" s="77">
        <f>BR509</f>
        <v>8.504058755315036</v>
      </c>
      <c r="FA509" s="83">
        <f>CA509</f>
        <v>4.6012269938650308</v>
      </c>
      <c r="FB509" s="83">
        <f>CJ509</f>
        <v>2.3050326546292736</v>
      </c>
      <c r="FC509" s="81">
        <f>CS509</f>
        <v>3.3962264150943398</v>
      </c>
      <c r="FD509" s="83">
        <f>DB509</f>
        <v>8.2956259426847669</v>
      </c>
      <c r="FE509" s="83">
        <f>DP509</f>
        <v>4.428044280442804</v>
      </c>
      <c r="FF509" s="83">
        <f>DP509</f>
        <v>4.428044280442804</v>
      </c>
      <c r="FG509" s="83">
        <f>DU509</f>
        <v>-1.847063169560399</v>
      </c>
      <c r="FH509" s="2">
        <f>EW509/DE509*1000</f>
        <v>-7.4766355140186915</v>
      </c>
      <c r="FI509" s="2">
        <f>EX509/CM509*1000</f>
        <v>-5.2830188679245289</v>
      </c>
      <c r="FJ509" s="2"/>
      <c r="FK509" s="3">
        <f>EE509</f>
        <v>-5</v>
      </c>
    </row>
    <row r="510" spans="1:167" ht="12" customHeight="1" x14ac:dyDescent="0.25">
      <c r="A510" s="2">
        <v>3</v>
      </c>
      <c r="B510" s="10" t="s">
        <v>155</v>
      </c>
      <c r="C510" s="197">
        <v>85039</v>
      </c>
      <c r="D510" s="10"/>
      <c r="E510" s="2" t="s">
        <v>57</v>
      </c>
      <c r="F510" s="33"/>
      <c r="G510" s="33"/>
      <c r="H510" s="33"/>
      <c r="I510" s="33"/>
      <c r="J510" s="33"/>
      <c r="K510" s="33"/>
      <c r="L510" s="33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61"/>
      <c r="X510" s="45"/>
      <c r="Y510" s="3">
        <v>6</v>
      </c>
      <c r="Z510" s="147">
        <v>3</v>
      </c>
      <c r="AA510" s="3">
        <f>SUM(Y510:Z510)</f>
        <v>9</v>
      </c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188">
        <f>AV510</f>
        <v>0</v>
      </c>
      <c r="BB510" s="2">
        <f>AW510</f>
        <v>0</v>
      </c>
      <c r="BC510" s="2">
        <f>AX510</f>
        <v>0</v>
      </c>
      <c r="BD510" s="147">
        <f>AY510</f>
        <v>0</v>
      </c>
      <c r="BE510" s="3">
        <f>EK510</f>
        <v>0.46926325668700136</v>
      </c>
      <c r="BF510" s="188">
        <f>BA510/CV510*1000</f>
        <v>0</v>
      </c>
      <c r="BG510" s="2">
        <f>BB510/CV510*1000</f>
        <v>0</v>
      </c>
      <c r="BH510" s="2">
        <f>BC510/CV510*1000</f>
        <v>0</v>
      </c>
      <c r="BI510" s="147">
        <f>BD510/CV510*1000</f>
        <v>0</v>
      </c>
      <c r="BJ510" s="3"/>
      <c r="BK510" s="21">
        <v>3973</v>
      </c>
      <c r="BL510" s="3">
        <v>3970</v>
      </c>
      <c r="BM510" s="2">
        <v>3</v>
      </c>
      <c r="BN510" s="2">
        <v>3</v>
      </c>
      <c r="BO510" s="45"/>
      <c r="BP510" s="2">
        <f>BN510+BO510</f>
        <v>3</v>
      </c>
      <c r="BQ510" s="2">
        <f>BM510/BL510*1000</f>
        <v>0.75566750629722923</v>
      </c>
      <c r="BR510" s="2">
        <f>BP510/BL510*1000</f>
        <v>0.75566750629722923</v>
      </c>
      <c r="BS510" s="2"/>
      <c r="BT510" s="7">
        <v>4035</v>
      </c>
      <c r="BU510" s="3">
        <v>4024</v>
      </c>
      <c r="BV510" s="2">
        <f>BT510-BU510</f>
        <v>11</v>
      </c>
      <c r="BW510" s="2">
        <v>11</v>
      </c>
      <c r="BX510" s="61"/>
      <c r="BY510" s="2">
        <f>BW510+BX510</f>
        <v>11</v>
      </c>
      <c r="BZ510" s="2">
        <f>BV510/BU510*1000</f>
        <v>2.7335984095427439</v>
      </c>
      <c r="CA510" s="2">
        <f>BY510/BU510*1000</f>
        <v>2.7335984095427439</v>
      </c>
      <c r="CB510" s="2"/>
      <c r="CC510" s="105">
        <v>4100</v>
      </c>
      <c r="CD510" s="3">
        <v>4105</v>
      </c>
      <c r="CE510" s="2">
        <f>CC510-CD510</f>
        <v>-5</v>
      </c>
      <c r="CF510" s="2">
        <v>-5</v>
      </c>
      <c r="CG510" s="61"/>
      <c r="CH510" s="2">
        <f>CF510+CG510</f>
        <v>-5</v>
      </c>
      <c r="CI510" s="2">
        <f>CE510/CD510*1000</f>
        <v>-1.2180267965895248</v>
      </c>
      <c r="CJ510" s="2">
        <f>CH510/CD510*1000</f>
        <v>-1.2180267965895248</v>
      </c>
      <c r="CK510" s="2"/>
      <c r="CL510" s="105">
        <v>4201</v>
      </c>
      <c r="CM510" s="3">
        <v>4200</v>
      </c>
      <c r="CN510" s="2">
        <f>CL510-CM510</f>
        <v>1</v>
      </c>
      <c r="CO510" s="2">
        <f>CN510</f>
        <v>1</v>
      </c>
      <c r="CP510" s="61"/>
      <c r="CQ510" s="2">
        <f>CO510+CP510</f>
        <v>1</v>
      </c>
      <c r="CR510" s="2">
        <f>CN510/CM510*1000</f>
        <v>0.23809523809523808</v>
      </c>
      <c r="CS510" s="2">
        <f>CQ510/CM510*1000</f>
        <v>0.23809523809523808</v>
      </c>
      <c r="CT510" s="2"/>
      <c r="CU510" s="132">
        <v>4264</v>
      </c>
      <c r="CV510" s="3">
        <v>4262</v>
      </c>
      <c r="CW510" s="2">
        <f>CU510-CV510</f>
        <v>2</v>
      </c>
      <c r="CX510" s="2">
        <f>CW510</f>
        <v>2</v>
      </c>
      <c r="CY510" s="61"/>
      <c r="CZ510" s="2">
        <f>CX510+CY510</f>
        <v>2</v>
      </c>
      <c r="DA510" s="2">
        <f>CW510/CV510*1000</f>
        <v>0.46926325668700136</v>
      </c>
      <c r="DB510" s="2">
        <f>CZ510/CV510*1000</f>
        <v>0.46926325668700136</v>
      </c>
      <c r="DC510" s="2"/>
      <c r="DD510" s="132">
        <v>4280</v>
      </c>
      <c r="DE510" s="3">
        <v>4281</v>
      </c>
      <c r="DF510" s="2">
        <f>DD510-DE510</f>
        <v>-1</v>
      </c>
      <c r="DG510" s="2">
        <f>DF510</f>
        <v>-1</v>
      </c>
      <c r="DH510" s="61"/>
      <c r="DI510" s="2">
        <f>DG510+DH510</f>
        <v>-1</v>
      </c>
      <c r="DJ510" s="2">
        <f>DF510/DE510*1000</f>
        <v>-0.23359028264424198</v>
      </c>
      <c r="DK510" s="2">
        <f>DI510/DE510*1000</f>
        <v>-0.23359028264424198</v>
      </c>
      <c r="DL510" s="2"/>
      <c r="DM510" s="132">
        <v>4278</v>
      </c>
      <c r="DN510" s="2">
        <v>4276</v>
      </c>
      <c r="DO510" s="3">
        <f>DM510-DN510</f>
        <v>2</v>
      </c>
      <c r="DP510" s="3">
        <f>DO510/DN510*1000</f>
        <v>0.46772684752104771</v>
      </c>
      <c r="DQ510" s="2"/>
      <c r="DR510" s="132">
        <v>4297</v>
      </c>
      <c r="DS510" s="2">
        <v>4300</v>
      </c>
      <c r="DT510" s="3">
        <f>DR510-DS510</f>
        <v>-3</v>
      </c>
      <c r="DU510" s="3">
        <f>DT510/DS510*1000</f>
        <v>-0.69767441860465118</v>
      </c>
      <c r="DV510" s="2"/>
      <c r="DW510" s="2"/>
      <c r="DX510" s="77">
        <f>BP510</f>
        <v>3</v>
      </c>
      <c r="DY510" s="83">
        <f>BY510</f>
        <v>11</v>
      </c>
      <c r="DZ510" s="83">
        <f>CH510</f>
        <v>-5</v>
      </c>
      <c r="EA510" s="81">
        <f>CQ510</f>
        <v>1</v>
      </c>
      <c r="EB510" s="81">
        <f>CZ510</f>
        <v>2</v>
      </c>
      <c r="EC510" s="81">
        <f>DI510</f>
        <v>-1</v>
      </c>
      <c r="ED510" s="81">
        <f>DO510</f>
        <v>2</v>
      </c>
      <c r="EE510" s="81">
        <f>DT510</f>
        <v>-3</v>
      </c>
      <c r="EF510" s="2"/>
      <c r="EG510" s="77">
        <f>DX510/BL510*1000</f>
        <v>0.75566750629722923</v>
      </c>
      <c r="EH510" s="83">
        <f>DY510/BU510*1000</f>
        <v>2.7335984095427439</v>
      </c>
      <c r="EI510" s="83">
        <f>DZ510/CD510*1000</f>
        <v>-1.2180267965895248</v>
      </c>
      <c r="EJ510" s="81">
        <f>EA510/CM510*1000</f>
        <v>0.23809523809523808</v>
      </c>
      <c r="EK510" s="81">
        <f>EB510/CV510*1000</f>
        <v>0.46926325668700136</v>
      </c>
      <c r="EL510" s="81">
        <f>EC510/DN510*1000</f>
        <v>-0.23386342376052385</v>
      </c>
      <c r="EM510" s="81">
        <f>ED510/DN510*1000</f>
        <v>0.46772684752104771</v>
      </c>
      <c r="EN510" s="81">
        <f>EE510/DS510*1000</f>
        <v>-0.69767441860465118</v>
      </c>
      <c r="EO510" s="2"/>
      <c r="EP510" s="83">
        <f>DY510-DX510</f>
        <v>8</v>
      </c>
      <c r="EQ510" s="83">
        <f>DZ510-DY510</f>
        <v>-16</v>
      </c>
      <c r="ER510" s="83">
        <f>EA510-DZ510</f>
        <v>6</v>
      </c>
      <c r="ES510" s="83">
        <f>EB510-EA510</f>
        <v>1</v>
      </c>
      <c r="ET510" s="83">
        <f>EC510-EB510</f>
        <v>-3</v>
      </c>
      <c r="EU510" s="83">
        <f>ED510-EC510</f>
        <v>3</v>
      </c>
      <c r="EV510" s="83">
        <f>EE510-ED510</f>
        <v>-5</v>
      </c>
      <c r="EW510" s="2">
        <f>EU510+EV510</f>
        <v>-2</v>
      </c>
      <c r="EX510" s="2">
        <f>SUM(ES510:EV510)</f>
        <v>-4</v>
      </c>
      <c r="EY510" s="54"/>
      <c r="EZ510" s="77">
        <f>BR510</f>
        <v>0.75566750629722923</v>
      </c>
      <c r="FA510" s="83">
        <f>CA510</f>
        <v>2.7335984095427439</v>
      </c>
      <c r="FB510" s="83">
        <f>CJ510</f>
        <v>-1.2180267965895248</v>
      </c>
      <c r="FC510" s="81">
        <f>CS510</f>
        <v>0.23809523809523808</v>
      </c>
      <c r="FD510" s="83">
        <f>DB510</f>
        <v>0.46926325668700136</v>
      </c>
      <c r="FE510" s="83">
        <f>DP510</f>
        <v>0.46772684752104771</v>
      </c>
      <c r="FF510" s="83">
        <f>DP510</f>
        <v>0.46772684752104771</v>
      </c>
      <c r="FG510" s="83">
        <f>DU510</f>
        <v>-0.69767441860465118</v>
      </c>
      <c r="FH510" s="2">
        <f>EW510/DE510*1000</f>
        <v>-0.46718056528848395</v>
      </c>
      <c r="FI510" s="2">
        <f>EX510/CM510*1000</f>
        <v>-0.95238095238095233</v>
      </c>
      <c r="FJ510" s="2"/>
      <c r="FK510" s="3">
        <f>EE510</f>
        <v>-3</v>
      </c>
    </row>
    <row r="511" spans="1:167" ht="12" customHeight="1" x14ac:dyDescent="0.25">
      <c r="A511" s="2">
        <v>1</v>
      </c>
      <c r="B511" s="10" t="s">
        <v>153</v>
      </c>
      <c r="C511" s="197">
        <v>73083</v>
      </c>
      <c r="D511" s="10"/>
      <c r="E511" s="2" t="s">
        <v>58</v>
      </c>
      <c r="F511" s="33"/>
      <c r="G511" s="33"/>
      <c r="H511" s="33"/>
      <c r="I511" s="33"/>
      <c r="J511" s="33"/>
      <c r="K511" s="33"/>
      <c r="L511" s="33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61"/>
      <c r="X511" s="45"/>
      <c r="Y511" s="3">
        <v>31</v>
      </c>
      <c r="Z511" s="147">
        <v>10</v>
      </c>
      <c r="AA511" s="3">
        <f>SUM(Y511:Z511)</f>
        <v>41</v>
      </c>
      <c r="AB511" s="184" t="s">
        <v>694</v>
      </c>
      <c r="AC511" s="184" t="s">
        <v>694</v>
      </c>
      <c r="AD511" s="184"/>
      <c r="AE511" s="184"/>
      <c r="AF511" s="184"/>
      <c r="AG511" s="184"/>
      <c r="AH511" s="184"/>
      <c r="AI511" s="184"/>
      <c r="AJ511" s="184"/>
      <c r="AK511" s="184">
        <v>36</v>
      </c>
      <c r="AL511" s="184"/>
      <c r="AM511" s="184" t="s">
        <v>694</v>
      </c>
      <c r="AN511" s="184" t="s">
        <v>694</v>
      </c>
      <c r="AO511" s="184"/>
      <c r="AP511" s="184"/>
      <c r="AQ511" s="184"/>
      <c r="AR511" s="184"/>
      <c r="AS511" s="184" t="s">
        <v>694</v>
      </c>
      <c r="AT511" s="184"/>
      <c r="AU511" s="3">
        <f>SUM(AB511:AT511)</f>
        <v>36</v>
      </c>
      <c r="AV511" s="184">
        <f>SUM(AB511:AJ511)</f>
        <v>0</v>
      </c>
      <c r="AW511" s="184">
        <f>SUM(AK511:AL511)</f>
        <v>36</v>
      </c>
      <c r="AX511" s="184">
        <f>SUM(AM511:AT511)</f>
        <v>0</v>
      </c>
      <c r="AY511" s="3">
        <f>SUM(AV511:AX511)</f>
        <v>36</v>
      </c>
      <c r="AZ511" s="3"/>
      <c r="BA511" s="2">
        <f>AV511</f>
        <v>0</v>
      </c>
      <c r="BB511" s="2">
        <f>AW511</f>
        <v>36</v>
      </c>
      <c r="BC511" s="2">
        <f>AX511</f>
        <v>0</v>
      </c>
      <c r="BD511" s="3">
        <f>AY511</f>
        <v>36</v>
      </c>
      <c r="BE511" s="3">
        <f>EK511</f>
        <v>3.1604326860419651</v>
      </c>
      <c r="BF511" s="2">
        <f>BA511/CV511*1000</f>
        <v>0</v>
      </c>
      <c r="BG511" s="2">
        <f>BB511/CV511*1000</f>
        <v>1.1729440896650591</v>
      </c>
      <c r="BH511" s="2">
        <f>BC511/CV511*1000</f>
        <v>0</v>
      </c>
      <c r="BI511" s="3">
        <f>BD511/CV511*1000</f>
        <v>1.1729440896650591</v>
      </c>
      <c r="BJ511" s="3"/>
      <c r="BK511" s="21">
        <v>30650</v>
      </c>
      <c r="BL511" s="3">
        <v>30506</v>
      </c>
      <c r="BM511" s="2">
        <v>144</v>
      </c>
      <c r="BN511" s="2">
        <v>144</v>
      </c>
      <c r="BO511" s="45"/>
      <c r="BP511" s="2">
        <f>BN511+BO511</f>
        <v>144</v>
      </c>
      <c r="BQ511" s="2">
        <f>BM511/BL511*1000</f>
        <v>4.7203828754999009</v>
      </c>
      <c r="BR511" s="2">
        <f>BP511/BL511*1000</f>
        <v>4.7203828754999009</v>
      </c>
      <c r="BS511" s="2"/>
      <c r="BT511" s="7">
        <v>30749</v>
      </c>
      <c r="BU511" s="3">
        <v>30623</v>
      </c>
      <c r="BV511" s="2">
        <f>BT511-BU511</f>
        <v>126</v>
      </c>
      <c r="BW511" s="2">
        <v>126</v>
      </c>
      <c r="BX511" s="61"/>
      <c r="BY511" s="2">
        <f>BW511+BX511</f>
        <v>126</v>
      </c>
      <c r="BZ511" s="2">
        <f>BV511/BU511*1000</f>
        <v>4.1145544198804824</v>
      </c>
      <c r="CA511" s="2">
        <f>BY511/BU511*1000</f>
        <v>4.1145544198804824</v>
      </c>
      <c r="CB511" s="2"/>
      <c r="CC511" s="105">
        <v>30763</v>
      </c>
      <c r="CD511" s="3">
        <v>30642</v>
      </c>
      <c r="CE511" s="2">
        <f>CC511-CD511</f>
        <v>121</v>
      </c>
      <c r="CF511" s="2">
        <v>121</v>
      </c>
      <c r="CG511" s="61"/>
      <c r="CH511" s="2">
        <f>CF511+CG511</f>
        <v>121</v>
      </c>
      <c r="CI511" s="2">
        <f>CE511/CD511*1000</f>
        <v>3.9488284054565632</v>
      </c>
      <c r="CJ511" s="2">
        <f>CH511/CD511*1000</f>
        <v>3.9488284054565632</v>
      </c>
      <c r="CK511" s="2"/>
      <c r="CL511" s="105">
        <v>30751</v>
      </c>
      <c r="CM511" s="3">
        <v>30655</v>
      </c>
      <c r="CN511" s="2">
        <f>CL511-CM511</f>
        <v>96</v>
      </c>
      <c r="CO511" s="2">
        <f>CN511</f>
        <v>96</v>
      </c>
      <c r="CP511" s="61"/>
      <c r="CQ511" s="2">
        <f>CO511+CP511</f>
        <v>96</v>
      </c>
      <c r="CR511" s="2">
        <f>CN511/CM511*1000</f>
        <v>3.1316261621268962</v>
      </c>
      <c r="CS511" s="2">
        <f>CQ511/CM511*1000</f>
        <v>3.1316261621268962</v>
      </c>
      <c r="CT511" s="2"/>
      <c r="CU511" s="132">
        <v>30789</v>
      </c>
      <c r="CV511" s="3">
        <v>30692</v>
      </c>
      <c r="CW511" s="2">
        <f>CU511-CV511</f>
        <v>97</v>
      </c>
      <c r="CX511" s="2">
        <f>CW511</f>
        <v>97</v>
      </c>
      <c r="CY511" s="61"/>
      <c r="CZ511" s="2">
        <f>CX511+CY511</f>
        <v>97</v>
      </c>
      <c r="DA511" s="2">
        <f>CW511/CV511*1000</f>
        <v>3.1604326860419651</v>
      </c>
      <c r="DB511" s="2">
        <f>CZ511/CV511*1000</f>
        <v>3.1604326860419651</v>
      </c>
      <c r="DC511" s="2"/>
      <c r="DD511" s="132">
        <v>30917</v>
      </c>
      <c r="DE511" s="3">
        <v>30855</v>
      </c>
      <c r="DF511" s="2">
        <f>DD511-DE511</f>
        <v>62</v>
      </c>
      <c r="DG511" s="2">
        <f>DF511</f>
        <v>62</v>
      </c>
      <c r="DH511" s="61"/>
      <c r="DI511" s="2">
        <f>DG511+DH511</f>
        <v>62</v>
      </c>
      <c r="DJ511" s="2">
        <f>DF511/DE511*1000</f>
        <v>2.0093988008426513</v>
      </c>
      <c r="DK511" s="2">
        <f>DI511/DE511*1000</f>
        <v>2.0093988008426513</v>
      </c>
      <c r="DL511" s="2"/>
      <c r="DM511" s="132">
        <v>31082</v>
      </c>
      <c r="DN511" s="2">
        <v>31013</v>
      </c>
      <c r="DO511" s="3">
        <f>DM511-DN511</f>
        <v>69</v>
      </c>
      <c r="DP511" s="3">
        <f>DO511/DN511*1000</f>
        <v>2.224873440170251</v>
      </c>
      <c r="DQ511" s="2"/>
      <c r="DR511" s="132">
        <v>31089</v>
      </c>
      <c r="DS511" s="2">
        <v>30984</v>
      </c>
      <c r="DT511" s="3">
        <f>DR511-DS511</f>
        <v>105</v>
      </c>
      <c r="DU511" s="3">
        <f>DT511/DS511*1000</f>
        <v>3.3888458559256391</v>
      </c>
      <c r="DV511" s="2"/>
      <c r="DW511" s="2"/>
      <c r="DX511" s="77">
        <f>BP511</f>
        <v>144</v>
      </c>
      <c r="DY511" s="83">
        <f>BY511</f>
        <v>126</v>
      </c>
      <c r="DZ511" s="83">
        <f>CH511</f>
        <v>121</v>
      </c>
      <c r="EA511" s="81">
        <f>CQ511</f>
        <v>96</v>
      </c>
      <c r="EB511" s="81">
        <f>CZ511</f>
        <v>97</v>
      </c>
      <c r="EC511" s="81">
        <f>DI511</f>
        <v>62</v>
      </c>
      <c r="ED511" s="81">
        <f>DO511</f>
        <v>69</v>
      </c>
      <c r="EE511" s="81">
        <f>DT511</f>
        <v>105</v>
      </c>
      <c r="EF511" s="2"/>
      <c r="EG511" s="77">
        <f>DX511/BL511*1000</f>
        <v>4.7203828754999009</v>
      </c>
      <c r="EH511" s="83">
        <f>DY511/BU511*1000</f>
        <v>4.1145544198804824</v>
      </c>
      <c r="EI511" s="83">
        <f>DZ511/CD511*1000</f>
        <v>3.9488284054565632</v>
      </c>
      <c r="EJ511" s="81">
        <f>EA511/CM511*1000</f>
        <v>3.1316261621268962</v>
      </c>
      <c r="EK511" s="81">
        <f>EB511/CV511*1000</f>
        <v>3.1604326860419651</v>
      </c>
      <c r="EL511" s="81">
        <f>EC511/DN511*1000</f>
        <v>1.9991616418921099</v>
      </c>
      <c r="EM511" s="81">
        <f>ED511/DN511*1000</f>
        <v>2.224873440170251</v>
      </c>
      <c r="EN511" s="81">
        <f>EE511/DS511*1000</f>
        <v>3.3888458559256391</v>
      </c>
      <c r="EO511" s="2"/>
      <c r="EP511" s="83">
        <f>DY511-DX511</f>
        <v>-18</v>
      </c>
      <c r="EQ511" s="83">
        <f>DZ511-DY511</f>
        <v>-5</v>
      </c>
      <c r="ER511" s="83">
        <f>EA511-DZ511</f>
        <v>-25</v>
      </c>
      <c r="ES511" s="83">
        <f>EB511-EA511</f>
        <v>1</v>
      </c>
      <c r="ET511" s="83">
        <f>EC511-EB511</f>
        <v>-35</v>
      </c>
      <c r="EU511" s="83">
        <f>ED511-EC511</f>
        <v>7</v>
      </c>
      <c r="EV511" s="83">
        <f>EE511-ED511</f>
        <v>36</v>
      </c>
      <c r="EW511" s="2">
        <f>EU511+EV511</f>
        <v>43</v>
      </c>
      <c r="EX511" s="2">
        <f>SUM(ES511:EV511)</f>
        <v>9</v>
      </c>
      <c r="EY511" s="54"/>
      <c r="EZ511" s="77">
        <f>BR511</f>
        <v>4.7203828754999009</v>
      </c>
      <c r="FA511" s="83">
        <f>CA511</f>
        <v>4.1145544198804824</v>
      </c>
      <c r="FB511" s="83">
        <f>CJ511</f>
        <v>3.9488284054565632</v>
      </c>
      <c r="FC511" s="81">
        <f>CS511</f>
        <v>3.1316261621268962</v>
      </c>
      <c r="FD511" s="83">
        <f>DB511</f>
        <v>3.1604326860419651</v>
      </c>
      <c r="FE511" s="83">
        <f>DP511</f>
        <v>2.224873440170251</v>
      </c>
      <c r="FF511" s="83">
        <f>DP511</f>
        <v>2.224873440170251</v>
      </c>
      <c r="FG511" s="83">
        <f>DU511</f>
        <v>3.3888458559256391</v>
      </c>
      <c r="FH511" s="2">
        <f>EW511/DE511*1000</f>
        <v>1.3936152973586129</v>
      </c>
      <c r="FI511" s="2">
        <f>EX511/CM511*1000</f>
        <v>0.29358995269939653</v>
      </c>
      <c r="FJ511" s="2"/>
      <c r="FK511" s="3">
        <f>EE511</f>
        <v>105</v>
      </c>
    </row>
    <row r="512" spans="1:167" ht="12" customHeight="1" x14ac:dyDescent="0.25">
      <c r="A512" s="2">
        <v>1</v>
      </c>
      <c r="B512" s="10" t="s">
        <v>149</v>
      </c>
      <c r="C512" s="197">
        <v>31033</v>
      </c>
      <c r="D512" s="10"/>
      <c r="E512" s="2" t="s">
        <v>59</v>
      </c>
      <c r="F512" s="33"/>
      <c r="G512" s="33"/>
      <c r="H512" s="33"/>
      <c r="I512" s="33"/>
      <c r="J512" s="33"/>
      <c r="K512" s="33"/>
      <c r="L512" s="33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61"/>
      <c r="X512" s="45"/>
      <c r="Y512" s="3">
        <v>17</v>
      </c>
      <c r="Z512" s="147">
        <v>8</v>
      </c>
      <c r="AA512" s="3">
        <f>SUM(Y512:Z512)</f>
        <v>25</v>
      </c>
      <c r="AB512" s="184"/>
      <c r="AC512" s="184"/>
      <c r="AD512" s="184"/>
      <c r="AE512" s="184"/>
      <c r="AF512" s="184"/>
      <c r="AG512" s="184"/>
      <c r="AH512" s="184"/>
      <c r="AI512" s="184"/>
      <c r="AJ512" s="184"/>
      <c r="AK512" s="184">
        <v>16</v>
      </c>
      <c r="AL512" s="184"/>
      <c r="AM512" s="184"/>
      <c r="AN512" s="184"/>
      <c r="AO512" s="184"/>
      <c r="AP512" s="184"/>
      <c r="AQ512" s="184"/>
      <c r="AR512" s="184"/>
      <c r="AS512" s="184"/>
      <c r="AT512" s="184"/>
      <c r="AU512" s="3">
        <f>SUM(AB512:AT512)</f>
        <v>16</v>
      </c>
      <c r="AV512" s="184">
        <f>SUM(AB512:AJ512)</f>
        <v>0</v>
      </c>
      <c r="AW512" s="184">
        <f>SUM(AK512:AL512)</f>
        <v>16</v>
      </c>
      <c r="AX512" s="184">
        <f>SUM(AM512:AT512)</f>
        <v>0</v>
      </c>
      <c r="AY512" s="3">
        <f>SUM(AV512:AX512)</f>
        <v>16</v>
      </c>
      <c r="AZ512" s="3"/>
      <c r="BA512" s="2">
        <f>AV512</f>
        <v>0</v>
      </c>
      <c r="BB512" s="2">
        <f>AW512</f>
        <v>16</v>
      </c>
      <c r="BC512" s="2">
        <f>AX512</f>
        <v>0</v>
      </c>
      <c r="BD512" s="3">
        <f>AY512</f>
        <v>16</v>
      </c>
      <c r="BE512" s="3">
        <f>EK512</f>
        <v>2.0526855969893942</v>
      </c>
      <c r="BF512" s="2">
        <f>BA512/CV512*1000</f>
        <v>0</v>
      </c>
      <c r="BG512" s="2">
        <f>BB512/CV512*1000</f>
        <v>0.78197546551976926</v>
      </c>
      <c r="BH512" s="2">
        <f>BC512/CV512*1000</f>
        <v>0</v>
      </c>
      <c r="BI512" s="3">
        <f>BD512/CV512*1000</f>
        <v>0.78197546551976926</v>
      </c>
      <c r="BJ512" s="3"/>
      <c r="BK512" s="21">
        <v>20176</v>
      </c>
      <c r="BL512" s="3">
        <v>20131</v>
      </c>
      <c r="BM512" s="2">
        <v>45</v>
      </c>
      <c r="BN512" s="2">
        <v>45</v>
      </c>
      <c r="BO512" s="45"/>
      <c r="BP512" s="2">
        <f>BN512+BO512</f>
        <v>45</v>
      </c>
      <c r="BQ512" s="2">
        <f>BM512/BL512*1000</f>
        <v>2.2353584024638615</v>
      </c>
      <c r="BR512" s="2">
        <f>BP512/BL512*1000</f>
        <v>2.2353584024638615</v>
      </c>
      <c r="BS512" s="2"/>
      <c r="BT512" s="7">
        <v>20306</v>
      </c>
      <c r="BU512" s="3">
        <v>20243</v>
      </c>
      <c r="BV512" s="2">
        <f>BT512-BU512</f>
        <v>63</v>
      </c>
      <c r="BW512" s="2">
        <v>63</v>
      </c>
      <c r="BX512" s="61"/>
      <c r="BY512" s="2">
        <f>BW512+BX512</f>
        <v>63</v>
      </c>
      <c r="BZ512" s="2">
        <f>BV512/BU512*1000</f>
        <v>3.1121869288148991</v>
      </c>
      <c r="CA512" s="2">
        <f>BY512/BU512*1000</f>
        <v>3.1121869288148991</v>
      </c>
      <c r="CB512" s="2"/>
      <c r="CC512" s="105">
        <v>20415</v>
      </c>
      <c r="CD512" s="3">
        <v>20383</v>
      </c>
      <c r="CE512" s="2">
        <f>CC512-CD512</f>
        <v>32</v>
      </c>
      <c r="CF512" s="2">
        <v>32</v>
      </c>
      <c r="CG512" s="61"/>
      <c r="CH512" s="2">
        <f>CF512+CG512</f>
        <v>32</v>
      </c>
      <c r="CI512" s="2">
        <f>CE512/CD512*1000</f>
        <v>1.5699357307560222</v>
      </c>
      <c r="CJ512" s="2">
        <f>CH512/CD512*1000</f>
        <v>1.5699357307560222</v>
      </c>
      <c r="CK512" s="2"/>
      <c r="CL512" s="105">
        <v>20353</v>
      </c>
      <c r="CM512" s="3">
        <v>20304</v>
      </c>
      <c r="CN512" s="2">
        <f>CL512-CM512</f>
        <v>49</v>
      </c>
      <c r="CO512" s="2">
        <f>CN512</f>
        <v>49</v>
      </c>
      <c r="CP512" s="61"/>
      <c r="CQ512" s="2">
        <f>CO512+CP512</f>
        <v>49</v>
      </c>
      <c r="CR512" s="2">
        <f>CN512/CM512*1000</f>
        <v>2.4133175728920411</v>
      </c>
      <c r="CS512" s="2">
        <f>CQ512/CM512*1000</f>
        <v>2.4133175728920411</v>
      </c>
      <c r="CT512" s="2"/>
      <c r="CU512" s="132">
        <v>20503</v>
      </c>
      <c r="CV512" s="3">
        <v>20461</v>
      </c>
      <c r="CW512" s="2">
        <f>CU512-CV512</f>
        <v>42</v>
      </c>
      <c r="CX512" s="2">
        <f>CW512</f>
        <v>42</v>
      </c>
      <c r="CY512" s="61"/>
      <c r="CZ512" s="2">
        <f>CX512+CY512</f>
        <v>42</v>
      </c>
      <c r="DA512" s="2">
        <f>CW512/CV512*1000</f>
        <v>2.0526855969893942</v>
      </c>
      <c r="DB512" s="2">
        <f>CZ512/CV512*1000</f>
        <v>2.0526855969893942</v>
      </c>
      <c r="DC512" s="2"/>
      <c r="DD512" s="132">
        <v>20521</v>
      </c>
      <c r="DE512" s="3">
        <v>20487</v>
      </c>
      <c r="DF512" s="2">
        <f>DD512-DE512</f>
        <v>34</v>
      </c>
      <c r="DG512" s="2">
        <f>DF512</f>
        <v>34</v>
      </c>
      <c r="DH512" s="61"/>
      <c r="DI512" s="2">
        <f>DG512+DH512</f>
        <v>34</v>
      </c>
      <c r="DJ512" s="2">
        <f>DF512/DE512*1000</f>
        <v>1.6595890076633963</v>
      </c>
      <c r="DK512" s="2">
        <f>DI512/DE512*1000</f>
        <v>1.6595890076633963</v>
      </c>
      <c r="DL512" s="2"/>
      <c r="DM512" s="132">
        <v>20522</v>
      </c>
      <c r="DN512" s="2">
        <v>20504</v>
      </c>
      <c r="DO512" s="3">
        <f>DM512-DN512</f>
        <v>18</v>
      </c>
      <c r="DP512" s="3">
        <f>DO512/DN512*1000</f>
        <v>0.8778774873195474</v>
      </c>
      <c r="DQ512" s="2"/>
      <c r="DR512" s="132">
        <v>20505</v>
      </c>
      <c r="DS512" s="2">
        <v>20454</v>
      </c>
      <c r="DT512" s="3">
        <f>DR512-DS512</f>
        <v>51</v>
      </c>
      <c r="DU512" s="3">
        <f>DT512/DS512*1000</f>
        <v>2.4933998239953064</v>
      </c>
      <c r="DV512" s="2"/>
      <c r="DW512" s="2"/>
      <c r="DX512" s="77">
        <f>BP512</f>
        <v>45</v>
      </c>
      <c r="DY512" s="83">
        <f>BY512</f>
        <v>63</v>
      </c>
      <c r="DZ512" s="83">
        <f>CH512</f>
        <v>32</v>
      </c>
      <c r="EA512" s="81">
        <f>CQ512</f>
        <v>49</v>
      </c>
      <c r="EB512" s="81">
        <f>CZ512</f>
        <v>42</v>
      </c>
      <c r="EC512" s="81">
        <f>DI512</f>
        <v>34</v>
      </c>
      <c r="ED512" s="81">
        <f>DO512</f>
        <v>18</v>
      </c>
      <c r="EE512" s="81">
        <f>DT512</f>
        <v>51</v>
      </c>
      <c r="EF512" s="2"/>
      <c r="EG512" s="77">
        <f>DX512/BL512*1000</f>
        <v>2.2353584024638615</v>
      </c>
      <c r="EH512" s="83">
        <f>DY512/BU512*1000</f>
        <v>3.1121869288148991</v>
      </c>
      <c r="EI512" s="83">
        <f>DZ512/CD512*1000</f>
        <v>1.5699357307560222</v>
      </c>
      <c r="EJ512" s="81">
        <f>EA512/CM512*1000</f>
        <v>2.4133175728920411</v>
      </c>
      <c r="EK512" s="81">
        <f>EB512/CV512*1000</f>
        <v>2.0526855969893942</v>
      </c>
      <c r="EL512" s="81">
        <f>EC512/DN512*1000</f>
        <v>1.6582130316035895</v>
      </c>
      <c r="EM512" s="81">
        <f>ED512/DN512*1000</f>
        <v>0.8778774873195474</v>
      </c>
      <c r="EN512" s="81">
        <f>EE512/DS512*1000</f>
        <v>2.4933998239953064</v>
      </c>
      <c r="EO512" s="2"/>
      <c r="EP512" s="83">
        <f>DY512-DX512</f>
        <v>18</v>
      </c>
      <c r="EQ512" s="83">
        <f>DZ512-DY512</f>
        <v>-31</v>
      </c>
      <c r="ER512" s="83">
        <f>EA512-DZ512</f>
        <v>17</v>
      </c>
      <c r="ES512" s="83">
        <f>EB512-EA512</f>
        <v>-7</v>
      </c>
      <c r="ET512" s="83">
        <f>EC512-EB512</f>
        <v>-8</v>
      </c>
      <c r="EU512" s="83">
        <f>ED512-EC512</f>
        <v>-16</v>
      </c>
      <c r="EV512" s="83">
        <f>EE512-ED512</f>
        <v>33</v>
      </c>
      <c r="EW512" s="2">
        <f>EU512+EV512</f>
        <v>17</v>
      </c>
      <c r="EX512" s="2">
        <f>SUM(ES512:EV512)</f>
        <v>2</v>
      </c>
      <c r="EY512" s="54"/>
      <c r="EZ512" s="77">
        <f>BR512</f>
        <v>2.2353584024638615</v>
      </c>
      <c r="FA512" s="83">
        <f>CA512</f>
        <v>3.1121869288148991</v>
      </c>
      <c r="FB512" s="83">
        <f>CJ512</f>
        <v>1.5699357307560222</v>
      </c>
      <c r="FC512" s="81">
        <f>CS512</f>
        <v>2.4133175728920411</v>
      </c>
      <c r="FD512" s="83">
        <f>DB512</f>
        <v>2.0526855969893942</v>
      </c>
      <c r="FE512" s="83">
        <f>DP512</f>
        <v>0.8778774873195474</v>
      </c>
      <c r="FF512" s="83">
        <f>DP512</f>
        <v>0.8778774873195474</v>
      </c>
      <c r="FG512" s="83">
        <f>DU512</f>
        <v>2.4933998239953064</v>
      </c>
      <c r="FH512" s="2">
        <f>EW512/DE512*1000</f>
        <v>0.82979450383169817</v>
      </c>
      <c r="FI512" s="2">
        <f>EX512/CM512*1000</f>
        <v>9.8502758077226166E-2</v>
      </c>
      <c r="FJ512" s="2"/>
      <c r="FK512" s="3">
        <f>EE512</f>
        <v>51</v>
      </c>
    </row>
    <row r="513" spans="1:167" ht="12" customHeight="1" x14ac:dyDescent="0.25">
      <c r="A513" s="2">
        <v>3</v>
      </c>
      <c r="B513" s="10" t="s">
        <v>151</v>
      </c>
      <c r="C513" s="197">
        <v>57081</v>
      </c>
      <c r="D513" s="10"/>
      <c r="E513" s="192" t="s">
        <v>60</v>
      </c>
      <c r="F513" s="33"/>
      <c r="G513" s="33"/>
      <c r="H513" s="33"/>
      <c r="I513" s="33"/>
      <c r="J513" s="33">
        <v>530</v>
      </c>
      <c r="K513" s="33">
        <f>SUM(I513+J513)</f>
        <v>530</v>
      </c>
      <c r="L513" s="33"/>
      <c r="M513" s="45"/>
      <c r="N513" s="45"/>
      <c r="O513" s="45">
        <v>680</v>
      </c>
      <c r="P513" s="45"/>
      <c r="Q513" s="45"/>
      <c r="R513" s="45"/>
      <c r="S513" s="45"/>
      <c r="T513" s="45"/>
      <c r="U513" s="45"/>
      <c r="V513" s="45"/>
      <c r="W513" s="61"/>
      <c r="X513" s="45">
        <f>SUM(M513:W513)</f>
        <v>680</v>
      </c>
      <c r="Y513" s="3">
        <v>756</v>
      </c>
      <c r="Z513" s="147"/>
      <c r="AA513" s="3">
        <f>SUM(Y513:Z513)</f>
        <v>756</v>
      </c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188">
        <f>AV513</f>
        <v>0</v>
      </c>
      <c r="BB513" s="2">
        <f>AW513</f>
        <v>0</v>
      </c>
      <c r="BC513" s="2">
        <f>AX513</f>
        <v>0</v>
      </c>
      <c r="BD513" s="147">
        <f>AY513</f>
        <v>0</v>
      </c>
      <c r="BE513" s="3">
        <f>EK513</f>
        <v>13.504739644202051</v>
      </c>
      <c r="BF513" s="188">
        <f>BA513/CV513*1000</f>
        <v>0</v>
      </c>
      <c r="BG513" s="2">
        <f>BB513/CV513*1000</f>
        <v>0</v>
      </c>
      <c r="BH513" s="2">
        <f>BC513/CV513*1000</f>
        <v>0</v>
      </c>
      <c r="BI513" s="147">
        <f>BD513/CV513*1000</f>
        <v>0</v>
      </c>
      <c r="BJ513" s="3"/>
      <c r="BK513" s="21">
        <v>69751</v>
      </c>
      <c r="BL513" s="3">
        <v>69474</v>
      </c>
      <c r="BM513" s="2">
        <v>277</v>
      </c>
      <c r="BN513" s="2">
        <v>277</v>
      </c>
      <c r="BO513" s="45"/>
      <c r="BP513" s="2">
        <f>BN513+BO513</f>
        <v>277</v>
      </c>
      <c r="BQ513" s="2">
        <f>BM513/BL513*1000</f>
        <v>3.9871030889253536</v>
      </c>
      <c r="BR513" s="2">
        <f>BP513/BL513*1000</f>
        <v>3.9871030889253536</v>
      </c>
      <c r="BS513" s="2"/>
      <c r="BT513" s="7">
        <v>69862</v>
      </c>
      <c r="BU513" s="3">
        <v>69535</v>
      </c>
      <c r="BV513" s="2">
        <f>BT513-BU513</f>
        <v>327</v>
      </c>
      <c r="BW513" s="2">
        <v>327</v>
      </c>
      <c r="BX513" s="61"/>
      <c r="BY513" s="2">
        <f>BW513+BX513</f>
        <v>327</v>
      </c>
      <c r="BZ513" s="2">
        <f>BV513/BU513*1000</f>
        <v>4.7026677212914363</v>
      </c>
      <c r="CA513" s="2">
        <f>BY513/BU513*1000</f>
        <v>4.7026677212914363</v>
      </c>
      <c r="CB513" s="2"/>
      <c r="CC513" s="105">
        <v>69958</v>
      </c>
      <c r="CD513" s="3">
        <v>69712</v>
      </c>
      <c r="CE513" s="2">
        <f>CC513-CD513</f>
        <v>246</v>
      </c>
      <c r="CF513" s="2">
        <v>246</v>
      </c>
      <c r="CG513" s="61"/>
      <c r="CH513" s="2">
        <f>CF513+CG513</f>
        <v>246</v>
      </c>
      <c r="CI513" s="2">
        <f>CE513/CD513*1000</f>
        <v>3.5288042230892818</v>
      </c>
      <c r="CJ513" s="2">
        <f>CH513/CD513*1000</f>
        <v>3.5288042230892818</v>
      </c>
      <c r="CK513" s="2"/>
      <c r="CL513" s="105">
        <v>69846</v>
      </c>
      <c r="CM513" s="3">
        <v>69640</v>
      </c>
      <c r="CN513" s="2">
        <f>CL513-CM513</f>
        <v>206</v>
      </c>
      <c r="CO513" s="2">
        <f>CN513</f>
        <v>206</v>
      </c>
      <c r="CP513" s="61"/>
      <c r="CQ513" s="2">
        <f>CO513+CP513</f>
        <v>206</v>
      </c>
      <c r="CR513" s="2">
        <f>CN513/CM513*1000</f>
        <v>2.9580700746697302</v>
      </c>
      <c r="CS513" s="2">
        <f>CQ513/CM513*1000</f>
        <v>2.9580700746697302</v>
      </c>
      <c r="CT513" s="2"/>
      <c r="CU513" s="132">
        <v>70245</v>
      </c>
      <c r="CV513" s="3">
        <v>69309</v>
      </c>
      <c r="CW513" s="2">
        <f>CU513-CV513</f>
        <v>936</v>
      </c>
      <c r="CX513" s="2">
        <f>CW513</f>
        <v>936</v>
      </c>
      <c r="CY513" s="61"/>
      <c r="CZ513" s="2">
        <f>CX513+CY513</f>
        <v>936</v>
      </c>
      <c r="DA513" s="2">
        <f>CW513/CV513*1000</f>
        <v>13.504739644202051</v>
      </c>
      <c r="DB513" s="2">
        <f>CZ513/CV513*1000</f>
        <v>13.504739644202051</v>
      </c>
      <c r="DC513" s="2"/>
      <c r="DD513" s="132">
        <v>70064</v>
      </c>
      <c r="DE513" s="3">
        <v>69256</v>
      </c>
      <c r="DF513" s="2">
        <f>DD513-DE513</f>
        <v>808</v>
      </c>
      <c r="DG513" s="2">
        <f>DF513</f>
        <v>808</v>
      </c>
      <c r="DH513" s="61"/>
      <c r="DI513" s="2">
        <f>DG513+DH513</f>
        <v>808</v>
      </c>
      <c r="DJ513" s="2">
        <f>DF513/DE513*1000</f>
        <v>11.666859189095529</v>
      </c>
      <c r="DK513" s="2">
        <f>DI513/DE513*1000</f>
        <v>11.666859189095529</v>
      </c>
      <c r="DL513" s="2"/>
      <c r="DM513" s="132">
        <v>70233</v>
      </c>
      <c r="DN513" s="2">
        <v>69415</v>
      </c>
      <c r="DO513" s="3">
        <f>DM513-DN513</f>
        <v>818</v>
      </c>
      <c r="DP513" s="3">
        <f>DO513/DN513*1000</f>
        <v>11.78419649931571</v>
      </c>
      <c r="DQ513" s="2"/>
      <c r="DR513" s="132">
        <v>70091</v>
      </c>
      <c r="DS513" s="2">
        <v>69233</v>
      </c>
      <c r="DT513" s="3">
        <f>DR513-DS513</f>
        <v>858</v>
      </c>
      <c r="DU513" s="3">
        <f>DT513/DS513*1000</f>
        <v>12.392934005459825</v>
      </c>
      <c r="DV513" s="2"/>
      <c r="DW513" s="2"/>
      <c r="DX513" s="77">
        <f>BP513</f>
        <v>277</v>
      </c>
      <c r="DY513" s="83">
        <f>BY513</f>
        <v>327</v>
      </c>
      <c r="DZ513" s="83">
        <f>CH513</f>
        <v>246</v>
      </c>
      <c r="EA513" s="81">
        <f>CQ513</f>
        <v>206</v>
      </c>
      <c r="EB513" s="81">
        <f>CZ513</f>
        <v>936</v>
      </c>
      <c r="EC513" s="81">
        <f>DI513</f>
        <v>808</v>
      </c>
      <c r="ED513" s="81">
        <f>DO513</f>
        <v>818</v>
      </c>
      <c r="EE513" s="81">
        <f>DT513</f>
        <v>858</v>
      </c>
      <c r="EF513" s="2"/>
      <c r="EG513" s="77">
        <f>DX513/BL513*1000</f>
        <v>3.9871030889253536</v>
      </c>
      <c r="EH513" s="83">
        <f>DY513/BU513*1000</f>
        <v>4.7026677212914363</v>
      </c>
      <c r="EI513" s="83">
        <f>DZ513/CD513*1000</f>
        <v>3.5288042230892818</v>
      </c>
      <c r="EJ513" s="81">
        <f>EA513/CM513*1000</f>
        <v>2.9580700746697302</v>
      </c>
      <c r="EK513" s="81">
        <f>EB513/CV513*1000</f>
        <v>13.504739644202051</v>
      </c>
      <c r="EL513" s="81">
        <f>EC513/DN513*1000</f>
        <v>11.640135417416984</v>
      </c>
      <c r="EM513" s="81">
        <f>ED513/DN513*1000</f>
        <v>11.78419649931571</v>
      </c>
      <c r="EN513" s="81">
        <f>EE513/DS513*1000</f>
        <v>12.392934005459825</v>
      </c>
      <c r="EO513" s="2"/>
      <c r="EP513" s="83">
        <f>DY513-DX513</f>
        <v>50</v>
      </c>
      <c r="EQ513" s="83">
        <f>DZ513-DY513</f>
        <v>-81</v>
      </c>
      <c r="ER513" s="83">
        <f>EA513-DZ513</f>
        <v>-40</v>
      </c>
      <c r="ES513" s="83">
        <f>EB513-EA513</f>
        <v>730</v>
      </c>
      <c r="ET513" s="83">
        <f>EC513-EB513</f>
        <v>-128</v>
      </c>
      <c r="EU513" s="83">
        <f>ED513-EC513</f>
        <v>10</v>
      </c>
      <c r="EV513" s="83">
        <f>EE513-ED513</f>
        <v>40</v>
      </c>
      <c r="EW513" s="2">
        <f>EU513+EV513</f>
        <v>50</v>
      </c>
      <c r="EX513" s="2">
        <f>SUM(ES513:EV513)</f>
        <v>652</v>
      </c>
      <c r="EY513" s="54"/>
      <c r="EZ513" s="77">
        <f>BR513</f>
        <v>3.9871030889253536</v>
      </c>
      <c r="FA513" s="83">
        <f>CA513</f>
        <v>4.7026677212914363</v>
      </c>
      <c r="FB513" s="83">
        <f>CJ513</f>
        <v>3.5288042230892818</v>
      </c>
      <c r="FC513" s="81">
        <f>CS513</f>
        <v>2.9580700746697302</v>
      </c>
      <c r="FD513" s="83">
        <f>DB513</f>
        <v>13.504739644202051</v>
      </c>
      <c r="FE513" s="83">
        <f>DP513</f>
        <v>11.78419649931571</v>
      </c>
      <c r="FF513" s="83">
        <f>DP513</f>
        <v>11.78419649931571</v>
      </c>
      <c r="FG513" s="83">
        <f>DU513</f>
        <v>12.392934005459825</v>
      </c>
      <c r="FH513" s="2">
        <f>EW513/DE513*1000</f>
        <v>0.72195910823610954</v>
      </c>
      <c r="FI513" s="2">
        <f>EX513/CM513*1000</f>
        <v>9.3624353819643886</v>
      </c>
      <c r="FJ513" s="2"/>
      <c r="FK513" s="3">
        <f>EE513</f>
        <v>858</v>
      </c>
    </row>
    <row r="514" spans="1:167" ht="12" customHeight="1" x14ac:dyDescent="0.25">
      <c r="A514" s="2">
        <v>1</v>
      </c>
      <c r="B514" s="10" t="s">
        <v>147</v>
      </c>
      <c r="C514" s="197">
        <v>24109</v>
      </c>
      <c r="D514" s="10"/>
      <c r="E514" s="2" t="s">
        <v>61</v>
      </c>
      <c r="F514" s="33"/>
      <c r="G514" s="33"/>
      <c r="H514" s="33"/>
      <c r="I514" s="33"/>
      <c r="J514" s="33"/>
      <c r="K514" s="33"/>
      <c r="L514" s="33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61"/>
      <c r="X514" s="45"/>
      <c r="Y514" s="3">
        <v>16</v>
      </c>
      <c r="Z514" s="147">
        <v>7</v>
      </c>
      <c r="AA514" s="3">
        <f>SUM(Y514:Z514)</f>
        <v>23</v>
      </c>
      <c r="AB514" s="184"/>
      <c r="AC514" s="184"/>
      <c r="AD514" s="184"/>
      <c r="AE514" s="184"/>
      <c r="AF514" s="184"/>
      <c r="AG514" s="184"/>
      <c r="AH514" s="184"/>
      <c r="AI514" s="184"/>
      <c r="AJ514" s="184"/>
      <c r="AK514" s="184">
        <v>17</v>
      </c>
      <c r="AL514" s="184"/>
      <c r="AM514" s="184"/>
      <c r="AN514" s="184"/>
      <c r="AO514" s="184"/>
      <c r="AP514" s="184"/>
      <c r="AQ514" s="184"/>
      <c r="AR514" s="184"/>
      <c r="AS514" s="184"/>
      <c r="AT514" s="184"/>
      <c r="AU514" s="3">
        <f>SUM(AB514:AT514)</f>
        <v>17</v>
      </c>
      <c r="AV514" s="184">
        <f>SUM(AB514:AJ514)</f>
        <v>0</v>
      </c>
      <c r="AW514" s="184">
        <f>SUM(AK514:AL514)</f>
        <v>17</v>
      </c>
      <c r="AX514" s="184">
        <f>SUM(AM514:AT514)</f>
        <v>0</v>
      </c>
      <c r="AY514" s="3">
        <f>SUM(AV514:AX514)</f>
        <v>17</v>
      </c>
      <c r="AZ514" s="3"/>
      <c r="BA514" s="2">
        <f>AV514</f>
        <v>0</v>
      </c>
      <c r="BB514" s="2">
        <f>AW514</f>
        <v>17</v>
      </c>
      <c r="BC514" s="2">
        <f>AX514</f>
        <v>0</v>
      </c>
      <c r="BD514" s="3">
        <f>AY514</f>
        <v>17</v>
      </c>
      <c r="BE514" s="3">
        <f>EK514</f>
        <v>1.3575889220743957</v>
      </c>
      <c r="BF514" s="2">
        <f>BA514/CV514*1000</f>
        <v>0</v>
      </c>
      <c r="BG514" s="2">
        <f>BB514/CV514*1000</f>
        <v>1.1539505837632364</v>
      </c>
      <c r="BH514" s="2">
        <f>BC514/CV514*1000</f>
        <v>0</v>
      </c>
      <c r="BI514" s="3">
        <f>BD514/CV514*1000</f>
        <v>1.1539505837632364</v>
      </c>
      <c r="BJ514" s="3"/>
      <c r="BK514" s="21">
        <v>14707</v>
      </c>
      <c r="BL514" s="3">
        <v>14683</v>
      </c>
      <c r="BM514" s="2">
        <v>24</v>
      </c>
      <c r="BN514" s="2">
        <v>24</v>
      </c>
      <c r="BO514" s="45"/>
      <c r="BP514" s="2">
        <f>BN514+BO514</f>
        <v>24</v>
      </c>
      <c r="BQ514" s="2">
        <f>BM514/BL514*1000</f>
        <v>1.634543349451747</v>
      </c>
      <c r="BR514" s="2">
        <f>BP514/BL514*1000</f>
        <v>1.634543349451747</v>
      </c>
      <c r="BS514" s="2"/>
      <c r="BT514" s="7">
        <v>14805</v>
      </c>
      <c r="BU514" s="3">
        <v>14784</v>
      </c>
      <c r="BV514" s="2">
        <f>BT514-BU514</f>
        <v>21</v>
      </c>
      <c r="BW514" s="2">
        <v>21</v>
      </c>
      <c r="BX514" s="61"/>
      <c r="BY514" s="2">
        <f>BW514+BX514</f>
        <v>21</v>
      </c>
      <c r="BZ514" s="2">
        <f>BV514/BU514*1000</f>
        <v>1.4204545454545454</v>
      </c>
      <c r="CA514" s="2">
        <f>BY514/BU514*1000</f>
        <v>1.4204545454545454</v>
      </c>
      <c r="CB514" s="2"/>
      <c r="CC514" s="105">
        <v>14800</v>
      </c>
      <c r="CD514" s="3">
        <v>14769</v>
      </c>
      <c r="CE514" s="2">
        <f>CC514-CD514</f>
        <v>31</v>
      </c>
      <c r="CF514" s="2">
        <v>31</v>
      </c>
      <c r="CG514" s="61"/>
      <c r="CH514" s="2">
        <f>CF514+CG514</f>
        <v>31</v>
      </c>
      <c r="CI514" s="2">
        <f>CE514/CD514*1000</f>
        <v>2.0989911300697406</v>
      </c>
      <c r="CJ514" s="2">
        <f>CH514/CD514*1000</f>
        <v>2.0989911300697406</v>
      </c>
      <c r="CK514" s="2"/>
      <c r="CL514" s="105">
        <v>14757</v>
      </c>
      <c r="CM514" s="3">
        <v>14743</v>
      </c>
      <c r="CN514" s="2">
        <f>CL514-CM514</f>
        <v>14</v>
      </c>
      <c r="CO514" s="2">
        <f>CN514</f>
        <v>14</v>
      </c>
      <c r="CP514" s="61"/>
      <c r="CQ514" s="2">
        <f>CO514+CP514</f>
        <v>14</v>
      </c>
      <c r="CR514" s="2">
        <f>CN514/CM514*1000</f>
        <v>0.94960320151936517</v>
      </c>
      <c r="CS514" s="2">
        <f>CQ514/CM514*1000</f>
        <v>0.94960320151936517</v>
      </c>
      <c r="CT514" s="2"/>
      <c r="CU514" s="132">
        <v>14752</v>
      </c>
      <c r="CV514" s="3">
        <v>14732</v>
      </c>
      <c r="CW514" s="2">
        <f>CU514-CV514</f>
        <v>20</v>
      </c>
      <c r="CX514" s="2">
        <f>CW514</f>
        <v>20</v>
      </c>
      <c r="CY514" s="61"/>
      <c r="CZ514" s="2">
        <f>CX514+CY514</f>
        <v>20</v>
      </c>
      <c r="DA514" s="2">
        <f>CW514/CV514*1000</f>
        <v>1.3575889220743957</v>
      </c>
      <c r="DB514" s="2">
        <f>CZ514/CV514*1000</f>
        <v>1.3575889220743957</v>
      </c>
      <c r="DC514" s="2"/>
      <c r="DD514" s="132">
        <v>14774</v>
      </c>
      <c r="DE514" s="3">
        <v>14765</v>
      </c>
      <c r="DF514" s="2">
        <f>DD514-DE514</f>
        <v>9</v>
      </c>
      <c r="DG514" s="2">
        <f>DF514</f>
        <v>9</v>
      </c>
      <c r="DH514" s="61"/>
      <c r="DI514" s="2">
        <f>DG514+DH514</f>
        <v>9</v>
      </c>
      <c r="DJ514" s="2">
        <f>DF514/DE514*1000</f>
        <v>0.60954961056552659</v>
      </c>
      <c r="DK514" s="2">
        <f>DI514/DE514*1000</f>
        <v>0.60954961056552659</v>
      </c>
      <c r="DL514" s="2"/>
      <c r="DM514" s="132">
        <v>14851</v>
      </c>
      <c r="DN514" s="2">
        <v>14839</v>
      </c>
      <c r="DO514" s="3">
        <f>DM514-DN514</f>
        <v>12</v>
      </c>
      <c r="DP514" s="3">
        <f>DO514/DN514*1000</f>
        <v>0.80867983017723566</v>
      </c>
      <c r="DQ514" s="2"/>
      <c r="DR514" s="132">
        <v>14915</v>
      </c>
      <c r="DS514" s="2">
        <v>14916</v>
      </c>
      <c r="DT514" s="3">
        <f>DR514-DS514</f>
        <v>-1</v>
      </c>
      <c r="DU514" s="3">
        <f>DT514/DS514*1000</f>
        <v>-6.7042102440332527E-2</v>
      </c>
      <c r="DV514" s="2"/>
      <c r="DW514" s="2"/>
      <c r="DX514" s="77">
        <f>BP514</f>
        <v>24</v>
      </c>
      <c r="DY514" s="83">
        <f>BY514</f>
        <v>21</v>
      </c>
      <c r="DZ514" s="83">
        <f>CH514</f>
        <v>31</v>
      </c>
      <c r="EA514" s="81">
        <f>CQ514</f>
        <v>14</v>
      </c>
      <c r="EB514" s="81">
        <f>CZ514</f>
        <v>20</v>
      </c>
      <c r="EC514" s="81">
        <f>DI514</f>
        <v>9</v>
      </c>
      <c r="ED514" s="81">
        <f>DO514</f>
        <v>12</v>
      </c>
      <c r="EE514" s="81">
        <f>DT514</f>
        <v>-1</v>
      </c>
      <c r="EF514" s="2"/>
      <c r="EG514" s="77">
        <f>DX514/BL514*1000</f>
        <v>1.634543349451747</v>
      </c>
      <c r="EH514" s="83">
        <f>DY514/BU514*1000</f>
        <v>1.4204545454545454</v>
      </c>
      <c r="EI514" s="83">
        <f>DZ514/CD514*1000</f>
        <v>2.0989911300697406</v>
      </c>
      <c r="EJ514" s="81">
        <f>EA514/CM514*1000</f>
        <v>0.94960320151936517</v>
      </c>
      <c r="EK514" s="81">
        <f>EB514/CV514*1000</f>
        <v>1.3575889220743957</v>
      </c>
      <c r="EL514" s="81">
        <f>EC514/DN514*1000</f>
        <v>0.60650987263292677</v>
      </c>
      <c r="EM514" s="81">
        <f>ED514/DN514*1000</f>
        <v>0.80867983017723566</v>
      </c>
      <c r="EN514" s="81">
        <f>EE514/DS514*1000</f>
        <v>-6.7042102440332527E-2</v>
      </c>
      <c r="EO514" s="2"/>
      <c r="EP514" s="83">
        <f>DY514-DX514</f>
        <v>-3</v>
      </c>
      <c r="EQ514" s="83">
        <f>DZ514-DY514</f>
        <v>10</v>
      </c>
      <c r="ER514" s="83">
        <f>EA514-DZ514</f>
        <v>-17</v>
      </c>
      <c r="ES514" s="83">
        <f>EB514-EA514</f>
        <v>6</v>
      </c>
      <c r="ET514" s="83">
        <f>EC514-EB514</f>
        <v>-11</v>
      </c>
      <c r="EU514" s="83">
        <f>ED514-EC514</f>
        <v>3</v>
      </c>
      <c r="EV514" s="83">
        <f>EE514-ED514</f>
        <v>-13</v>
      </c>
      <c r="EW514" s="2">
        <f>EU514+EV514</f>
        <v>-10</v>
      </c>
      <c r="EX514" s="2">
        <f>SUM(ES514:EV514)</f>
        <v>-15</v>
      </c>
      <c r="EY514" s="54"/>
      <c r="EZ514" s="77">
        <f>BR514</f>
        <v>1.634543349451747</v>
      </c>
      <c r="FA514" s="83">
        <f>CA514</f>
        <v>1.4204545454545454</v>
      </c>
      <c r="FB514" s="83">
        <f>CJ514</f>
        <v>2.0989911300697406</v>
      </c>
      <c r="FC514" s="81">
        <f>CS514</f>
        <v>0.94960320151936517</v>
      </c>
      <c r="FD514" s="83">
        <f>DB514</f>
        <v>1.3575889220743957</v>
      </c>
      <c r="FE514" s="83">
        <f>DP514</f>
        <v>0.80867983017723566</v>
      </c>
      <c r="FF514" s="83">
        <f>DP514</f>
        <v>0.80867983017723566</v>
      </c>
      <c r="FG514" s="83">
        <f>DU514</f>
        <v>-6.7042102440332527E-2</v>
      </c>
      <c r="FH514" s="2">
        <f>EW514/DE514*1000</f>
        <v>-0.67727734507280735</v>
      </c>
      <c r="FI514" s="2">
        <f>EX514/CM514*1000</f>
        <v>-1.017432001627891</v>
      </c>
      <c r="FJ514" s="2"/>
      <c r="FK514" s="3">
        <f>EE514</f>
        <v>-1</v>
      </c>
    </row>
    <row r="515" spans="1:167" ht="12" customHeight="1" x14ac:dyDescent="0.25">
      <c r="A515" s="2">
        <v>3</v>
      </c>
      <c r="B515" s="10" t="s">
        <v>152</v>
      </c>
      <c r="C515" s="197">
        <v>63086</v>
      </c>
      <c r="D515" s="10"/>
      <c r="E515" s="2" t="s">
        <v>62</v>
      </c>
      <c r="F515" s="33"/>
      <c r="G515" s="33"/>
      <c r="H515" s="33"/>
      <c r="I515" s="33"/>
      <c r="J515" s="33"/>
      <c r="K515" s="33"/>
      <c r="L515" s="33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61"/>
      <c r="X515" s="45"/>
      <c r="Y515" s="3">
        <v>5</v>
      </c>
      <c r="Z515" s="147">
        <v>2</v>
      </c>
      <c r="AA515" s="3">
        <f>SUM(Y515:Z515)</f>
        <v>7</v>
      </c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188">
        <f>AV515</f>
        <v>0</v>
      </c>
      <c r="BB515" s="2">
        <f>AW515</f>
        <v>0</v>
      </c>
      <c r="BC515" s="2">
        <f>AX515</f>
        <v>0</v>
      </c>
      <c r="BD515" s="147">
        <f>AY515</f>
        <v>0</v>
      </c>
      <c r="BE515" s="3">
        <f>EK515</f>
        <v>2.7955271565495208</v>
      </c>
      <c r="BF515" s="188">
        <f>BA515/CV515*1000</f>
        <v>0</v>
      </c>
      <c r="BG515" s="2">
        <f>BB515/CV515*1000</f>
        <v>0</v>
      </c>
      <c r="BH515" s="2">
        <f>BC515/CV515*1000</f>
        <v>0</v>
      </c>
      <c r="BI515" s="147">
        <f>BD515/CV515*1000</f>
        <v>0</v>
      </c>
      <c r="BJ515" s="3"/>
      <c r="BK515" s="21">
        <v>2550</v>
      </c>
      <c r="BL515" s="3">
        <v>2541</v>
      </c>
      <c r="BM515" s="2">
        <v>9</v>
      </c>
      <c r="BN515" s="2">
        <v>9</v>
      </c>
      <c r="BO515" s="45"/>
      <c r="BP515" s="2">
        <f>BN515+BO515</f>
        <v>9</v>
      </c>
      <c r="BQ515" s="2">
        <f>BM515/BL515*1000</f>
        <v>3.5419126328217239</v>
      </c>
      <c r="BR515" s="2">
        <f>BP515/BL515*1000</f>
        <v>3.5419126328217239</v>
      </c>
      <c r="BS515" s="2"/>
      <c r="BT515" s="7">
        <v>2517</v>
      </c>
      <c r="BU515" s="3">
        <v>2510</v>
      </c>
      <c r="BV515" s="2">
        <f>BT515-BU515</f>
        <v>7</v>
      </c>
      <c r="BW515" s="2">
        <v>7</v>
      </c>
      <c r="BX515" s="61"/>
      <c r="BY515" s="2">
        <f>BW515+BX515</f>
        <v>7</v>
      </c>
      <c r="BZ515" s="2">
        <f>BV515/BU515*1000</f>
        <v>2.7888446215139444</v>
      </c>
      <c r="CA515" s="2">
        <f>BY515/BU515*1000</f>
        <v>2.7888446215139444</v>
      </c>
      <c r="CB515" s="2"/>
      <c r="CC515" s="105">
        <v>2530</v>
      </c>
      <c r="CD515" s="3">
        <v>2525</v>
      </c>
      <c r="CE515" s="2">
        <f>CC515-CD515</f>
        <v>5</v>
      </c>
      <c r="CF515" s="2">
        <v>5</v>
      </c>
      <c r="CG515" s="61"/>
      <c r="CH515" s="2">
        <f>CF515+CG515</f>
        <v>5</v>
      </c>
      <c r="CI515" s="2">
        <f>CE515/CD515*1000</f>
        <v>1.9801980198019802</v>
      </c>
      <c r="CJ515" s="2">
        <f>CH515/CD515*1000</f>
        <v>1.9801980198019802</v>
      </c>
      <c r="CK515" s="2"/>
      <c r="CL515" s="105">
        <v>2534</v>
      </c>
      <c r="CM515" s="3">
        <v>2526</v>
      </c>
      <c r="CN515" s="2">
        <f>CL515-CM515</f>
        <v>8</v>
      </c>
      <c r="CO515" s="2">
        <f>CN515</f>
        <v>8</v>
      </c>
      <c r="CP515" s="61"/>
      <c r="CQ515" s="2">
        <f>CO515+CP515</f>
        <v>8</v>
      </c>
      <c r="CR515" s="2">
        <f>CN515/CM515*1000</f>
        <v>3.1670625494853524</v>
      </c>
      <c r="CS515" s="2">
        <f>CQ515/CM515*1000</f>
        <v>3.1670625494853524</v>
      </c>
      <c r="CT515" s="2"/>
      <c r="CU515" s="132">
        <v>2511</v>
      </c>
      <c r="CV515" s="3">
        <v>2504</v>
      </c>
      <c r="CW515" s="2">
        <f>CU515-CV515</f>
        <v>7</v>
      </c>
      <c r="CX515" s="2">
        <f>CW515</f>
        <v>7</v>
      </c>
      <c r="CY515" s="61"/>
      <c r="CZ515" s="2">
        <f>CX515+CY515</f>
        <v>7</v>
      </c>
      <c r="DA515" s="2">
        <f>CW515/CV515*1000</f>
        <v>2.7955271565495208</v>
      </c>
      <c r="DB515" s="2">
        <f>CZ515/CV515*1000</f>
        <v>2.7955271565495208</v>
      </c>
      <c r="DC515" s="2"/>
      <c r="DD515" s="132">
        <v>2516</v>
      </c>
      <c r="DE515" s="3">
        <v>2512</v>
      </c>
      <c r="DF515" s="2">
        <f>DD515-DE515</f>
        <v>4</v>
      </c>
      <c r="DG515" s="2">
        <f>DF515</f>
        <v>4</v>
      </c>
      <c r="DH515" s="61"/>
      <c r="DI515" s="2">
        <f>DG515+DH515</f>
        <v>4</v>
      </c>
      <c r="DJ515" s="2">
        <f>DF515/DE515*1000</f>
        <v>1.5923566878980893</v>
      </c>
      <c r="DK515" s="2">
        <f>DI515/DE515*1000</f>
        <v>1.5923566878980893</v>
      </c>
      <c r="DL515" s="2"/>
      <c r="DM515" s="132">
        <v>2571</v>
      </c>
      <c r="DN515" s="2">
        <v>2570</v>
      </c>
      <c r="DO515" s="3">
        <f>DM515-DN515</f>
        <v>1</v>
      </c>
      <c r="DP515" s="3">
        <f>DO515/DN515*1000</f>
        <v>0.38910505836575876</v>
      </c>
      <c r="DQ515" s="2"/>
      <c r="DR515" s="132">
        <v>2558</v>
      </c>
      <c r="DS515" s="2">
        <v>2555</v>
      </c>
      <c r="DT515" s="3">
        <f>DR515-DS515</f>
        <v>3</v>
      </c>
      <c r="DU515" s="3">
        <f>DT515/DS515*1000</f>
        <v>1.1741682974559686</v>
      </c>
      <c r="DV515" s="2"/>
      <c r="DW515" s="2"/>
      <c r="DX515" s="77">
        <f>BP515</f>
        <v>9</v>
      </c>
      <c r="DY515" s="83">
        <f>BY515</f>
        <v>7</v>
      </c>
      <c r="DZ515" s="83">
        <f>CH515</f>
        <v>5</v>
      </c>
      <c r="EA515" s="81">
        <f>CQ515</f>
        <v>8</v>
      </c>
      <c r="EB515" s="81">
        <f>CZ515</f>
        <v>7</v>
      </c>
      <c r="EC515" s="81">
        <f>DI515</f>
        <v>4</v>
      </c>
      <c r="ED515" s="81">
        <f>DO515</f>
        <v>1</v>
      </c>
      <c r="EE515" s="81">
        <f>DT515</f>
        <v>3</v>
      </c>
      <c r="EF515" s="2"/>
      <c r="EG515" s="77">
        <f>DX515/BL515*1000</f>
        <v>3.5419126328217239</v>
      </c>
      <c r="EH515" s="83">
        <f>DY515/BU515*1000</f>
        <v>2.7888446215139444</v>
      </c>
      <c r="EI515" s="83">
        <f>DZ515/CD515*1000</f>
        <v>1.9801980198019802</v>
      </c>
      <c r="EJ515" s="81">
        <f>EA515/CM515*1000</f>
        <v>3.1670625494853524</v>
      </c>
      <c r="EK515" s="81">
        <f>EB515/CV515*1000</f>
        <v>2.7955271565495208</v>
      </c>
      <c r="EL515" s="81">
        <f>EC515/DN515*1000</f>
        <v>1.556420233463035</v>
      </c>
      <c r="EM515" s="81">
        <f>ED515/DN515*1000</f>
        <v>0.38910505836575876</v>
      </c>
      <c r="EN515" s="81">
        <f>EE515/DS515*1000</f>
        <v>1.1741682974559686</v>
      </c>
      <c r="EO515" s="2"/>
      <c r="EP515" s="83">
        <f>DY515-DX515</f>
        <v>-2</v>
      </c>
      <c r="EQ515" s="83">
        <f>DZ515-DY515</f>
        <v>-2</v>
      </c>
      <c r="ER515" s="83">
        <f>EA515-DZ515</f>
        <v>3</v>
      </c>
      <c r="ES515" s="83">
        <f>EB515-EA515</f>
        <v>-1</v>
      </c>
      <c r="ET515" s="83">
        <f>EC515-EB515</f>
        <v>-3</v>
      </c>
      <c r="EU515" s="83">
        <f>ED515-EC515</f>
        <v>-3</v>
      </c>
      <c r="EV515" s="83">
        <f>EE515-ED515</f>
        <v>2</v>
      </c>
      <c r="EW515" s="2">
        <f>EU515+EV515</f>
        <v>-1</v>
      </c>
      <c r="EX515" s="2">
        <f>SUM(ES515:EV515)</f>
        <v>-5</v>
      </c>
      <c r="EY515" s="54"/>
      <c r="EZ515" s="77">
        <f>BR515</f>
        <v>3.5419126328217239</v>
      </c>
      <c r="FA515" s="83">
        <f>CA515</f>
        <v>2.7888446215139444</v>
      </c>
      <c r="FB515" s="83">
        <f>CJ515</f>
        <v>1.9801980198019802</v>
      </c>
      <c r="FC515" s="81">
        <f>CS515</f>
        <v>3.1670625494853524</v>
      </c>
      <c r="FD515" s="83">
        <f>DB515</f>
        <v>2.7955271565495208</v>
      </c>
      <c r="FE515" s="83">
        <f>DP515</f>
        <v>0.38910505836575876</v>
      </c>
      <c r="FF515" s="83">
        <f>DP515</f>
        <v>0.38910505836575876</v>
      </c>
      <c r="FG515" s="83">
        <f>DU515</f>
        <v>1.1741682974559686</v>
      </c>
      <c r="FH515" s="2">
        <f>EW515/DE515*1000</f>
        <v>-0.39808917197452232</v>
      </c>
      <c r="FI515" s="2">
        <f>EX515/CM515*1000</f>
        <v>-1.9794140934283451</v>
      </c>
      <c r="FJ515" s="2"/>
      <c r="FK515" s="3">
        <f>EE515</f>
        <v>3</v>
      </c>
    </row>
    <row r="516" spans="1:167" ht="12" customHeight="1" x14ac:dyDescent="0.25">
      <c r="A516" s="2">
        <v>3</v>
      </c>
      <c r="B516" s="10" t="s">
        <v>152</v>
      </c>
      <c r="C516" s="197">
        <v>62122</v>
      </c>
      <c r="D516" s="10"/>
      <c r="E516" s="192" t="s">
        <v>658</v>
      </c>
      <c r="F516" s="33"/>
      <c r="G516" s="33" t="s">
        <v>176</v>
      </c>
      <c r="H516" s="33" t="s">
        <v>176</v>
      </c>
      <c r="I516" s="33"/>
      <c r="J516" s="33">
        <v>341</v>
      </c>
      <c r="K516" s="33">
        <f>SUM(I516+J516)</f>
        <v>341</v>
      </c>
      <c r="L516" s="33"/>
      <c r="M516" s="45"/>
      <c r="N516" s="45"/>
      <c r="O516" s="45">
        <v>341</v>
      </c>
      <c r="P516" s="45"/>
      <c r="Q516" s="45"/>
      <c r="R516" s="45"/>
      <c r="S516" s="45"/>
      <c r="T516" s="45"/>
      <c r="U516" s="45"/>
      <c r="V516" s="45"/>
      <c r="W516" s="61"/>
      <c r="X516" s="45">
        <f>SUM(M516:W516)</f>
        <v>341</v>
      </c>
      <c r="Y516" s="3">
        <v>405</v>
      </c>
      <c r="Z516" s="147"/>
      <c r="AA516" s="3">
        <f>SUM(Y516:Z516)</f>
        <v>405</v>
      </c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188">
        <f>AV516</f>
        <v>0</v>
      </c>
      <c r="BB516" s="2">
        <f>AW516</f>
        <v>0</v>
      </c>
      <c r="BC516" s="2">
        <f>AX516</f>
        <v>0</v>
      </c>
      <c r="BD516" s="147">
        <f>AY516</f>
        <v>0</v>
      </c>
      <c r="BE516" s="3">
        <f>EK516</f>
        <v>50.213284582571603</v>
      </c>
      <c r="BF516" s="188">
        <f>BA516/CV516*1000</f>
        <v>0</v>
      </c>
      <c r="BG516" s="2">
        <f>BB516/CV516*1000</f>
        <v>0</v>
      </c>
      <c r="BH516" s="2">
        <f>BC516/CV516*1000</f>
        <v>0</v>
      </c>
      <c r="BI516" s="147">
        <f>BD516/CV516*1000</f>
        <v>0</v>
      </c>
      <c r="BJ516" s="3"/>
      <c r="BK516" s="21">
        <v>8386</v>
      </c>
      <c r="BL516" s="3">
        <v>8077</v>
      </c>
      <c r="BM516" s="2">
        <v>309</v>
      </c>
      <c r="BN516" s="2">
        <v>309</v>
      </c>
      <c r="BO516" s="45"/>
      <c r="BP516" s="2">
        <f>BN516+BO516</f>
        <v>309</v>
      </c>
      <c r="BQ516" s="2">
        <f>BM516/BL516*1000</f>
        <v>38.256778506871363</v>
      </c>
      <c r="BR516" s="2">
        <f>BP516/BL516*1000</f>
        <v>38.256778506871363</v>
      </c>
      <c r="BS516" s="2"/>
      <c r="BT516" s="7">
        <v>8500</v>
      </c>
      <c r="BU516" s="3">
        <v>8107</v>
      </c>
      <c r="BV516" s="2">
        <f>BT516-BU516</f>
        <v>393</v>
      </c>
      <c r="BW516" s="2">
        <v>393</v>
      </c>
      <c r="BX516" s="61"/>
      <c r="BY516" s="2">
        <f>BW516+BX516</f>
        <v>393</v>
      </c>
      <c r="BZ516" s="2">
        <f>BV516/BU516*1000</f>
        <v>48.476625138768966</v>
      </c>
      <c r="CA516" s="2">
        <f>BY516/BU516*1000</f>
        <v>48.476625138768966</v>
      </c>
      <c r="CB516" s="2"/>
      <c r="CC516" s="105">
        <v>8501</v>
      </c>
      <c r="CD516" s="3">
        <v>8190</v>
      </c>
      <c r="CE516" s="2">
        <f>CC516-CD516</f>
        <v>311</v>
      </c>
      <c r="CF516" s="2">
        <v>311</v>
      </c>
      <c r="CG516" s="61"/>
      <c r="CH516" s="2">
        <f>CF516+CG516</f>
        <v>311</v>
      </c>
      <c r="CI516" s="2">
        <f>CE516/CD516*1000</f>
        <v>37.973137973137973</v>
      </c>
      <c r="CJ516" s="2">
        <f>CH516/CD516*1000</f>
        <v>37.973137973137973</v>
      </c>
      <c r="CK516" s="2"/>
      <c r="CL516" s="105">
        <v>8453</v>
      </c>
      <c r="CM516" s="3">
        <v>8186</v>
      </c>
      <c r="CN516" s="2">
        <f>CL516-CM516</f>
        <v>267</v>
      </c>
      <c r="CO516" s="2">
        <f>CN516</f>
        <v>267</v>
      </c>
      <c r="CP516" s="61"/>
      <c r="CQ516" s="2">
        <f>CO516+CP516</f>
        <v>267</v>
      </c>
      <c r="CR516" s="2">
        <f>CN516/CM516*1000</f>
        <v>32.616662594673834</v>
      </c>
      <c r="CS516" s="2">
        <f>CQ516/CM516*1000</f>
        <v>32.616662594673834</v>
      </c>
      <c r="CT516" s="2"/>
      <c r="CU516" s="132">
        <v>8617</v>
      </c>
      <c r="CV516" s="3">
        <v>8205</v>
      </c>
      <c r="CW516" s="2">
        <f>CU516-CV516</f>
        <v>412</v>
      </c>
      <c r="CX516" s="2">
        <f>CW516</f>
        <v>412</v>
      </c>
      <c r="CY516" s="61"/>
      <c r="CZ516" s="2">
        <f>CX516+CY516</f>
        <v>412</v>
      </c>
      <c r="DA516" s="2">
        <f>CW516/CV516*1000</f>
        <v>50.213284582571603</v>
      </c>
      <c r="DB516" s="2">
        <f>CZ516/CV516*1000</f>
        <v>50.213284582571603</v>
      </c>
      <c r="DC516" s="2"/>
      <c r="DD516" s="132">
        <v>8565</v>
      </c>
      <c r="DE516" s="3">
        <v>8219</v>
      </c>
      <c r="DF516" s="2">
        <f>DD516-DE516</f>
        <v>346</v>
      </c>
      <c r="DG516" s="2">
        <f>DF516</f>
        <v>346</v>
      </c>
      <c r="DH516" s="61"/>
      <c r="DI516" s="2">
        <f>DG516+DH516</f>
        <v>346</v>
      </c>
      <c r="DJ516" s="2">
        <f>DF516/DE516*1000</f>
        <v>42.097578780873583</v>
      </c>
      <c r="DK516" s="2">
        <f>DI516/DE516*1000</f>
        <v>42.097578780873583</v>
      </c>
      <c r="DL516" s="2"/>
      <c r="DM516" s="132">
        <v>8439</v>
      </c>
      <c r="DN516" s="2">
        <v>8173</v>
      </c>
      <c r="DO516" s="3">
        <f>DM516-DN516</f>
        <v>266</v>
      </c>
      <c r="DP516" s="3">
        <f>DO516/DN516*1000</f>
        <v>32.546188670011006</v>
      </c>
      <c r="DQ516" s="2"/>
      <c r="DR516" s="132">
        <v>8609</v>
      </c>
      <c r="DS516" s="2">
        <v>8199</v>
      </c>
      <c r="DT516" s="3">
        <f>DR516-DS516</f>
        <v>410</v>
      </c>
      <c r="DU516" s="3">
        <f>DT516/DS516*1000</f>
        <v>50.006098304671298</v>
      </c>
      <c r="DV516" s="2"/>
      <c r="DW516" s="2"/>
      <c r="DX516" s="77">
        <f>BP516</f>
        <v>309</v>
      </c>
      <c r="DY516" s="83">
        <f>BY516</f>
        <v>393</v>
      </c>
      <c r="DZ516" s="83">
        <f>CH516</f>
        <v>311</v>
      </c>
      <c r="EA516" s="81">
        <f>CN516</f>
        <v>267</v>
      </c>
      <c r="EB516" s="81">
        <f>CZ516</f>
        <v>412</v>
      </c>
      <c r="EC516" s="81">
        <f>DI516</f>
        <v>346</v>
      </c>
      <c r="ED516" s="81">
        <f>DO516</f>
        <v>266</v>
      </c>
      <c r="EE516" s="81">
        <f>DT516</f>
        <v>410</v>
      </c>
      <c r="EF516" s="2"/>
      <c r="EG516" s="77">
        <f>DX516/BL516*1000</f>
        <v>38.256778506871363</v>
      </c>
      <c r="EH516" s="83">
        <f>DY516/BU516*1000</f>
        <v>48.476625138768966</v>
      </c>
      <c r="EI516" s="83">
        <f>DZ516/CD516*1000</f>
        <v>37.973137973137973</v>
      </c>
      <c r="EJ516" s="81">
        <f>EA516/CM516*1000</f>
        <v>32.616662594673834</v>
      </c>
      <c r="EK516" s="81">
        <f>EB516/CV516*1000</f>
        <v>50.213284582571603</v>
      </c>
      <c r="EL516" s="81">
        <f>EC516/DN516*1000</f>
        <v>42.334516089563195</v>
      </c>
      <c r="EM516" s="81">
        <f>ED516/DN516*1000</f>
        <v>32.546188670011006</v>
      </c>
      <c r="EN516" s="81">
        <f>EE516/DS516*1000</f>
        <v>50.006098304671298</v>
      </c>
      <c r="EO516" s="2"/>
      <c r="EP516" s="83">
        <f>DY516-DX516</f>
        <v>84</v>
      </c>
      <c r="EQ516" s="83">
        <f>DZ516-DY516</f>
        <v>-82</v>
      </c>
      <c r="ER516" s="83">
        <f>EA516-DZ516</f>
        <v>-44</v>
      </c>
      <c r="ES516" s="83">
        <f>EB516-EA516</f>
        <v>145</v>
      </c>
      <c r="ET516" s="83">
        <f>EC516-EB516</f>
        <v>-66</v>
      </c>
      <c r="EU516" s="83">
        <f>ED516-EC516</f>
        <v>-80</v>
      </c>
      <c r="EV516" s="83">
        <f>EE516-ED516</f>
        <v>144</v>
      </c>
      <c r="EW516" s="2">
        <f>EU516+EV516</f>
        <v>64</v>
      </c>
      <c r="EX516" s="2">
        <f>SUM(ES516:EV516)</f>
        <v>143</v>
      </c>
      <c r="EY516" s="54"/>
      <c r="EZ516" s="77">
        <f>BR516</f>
        <v>38.256778506871363</v>
      </c>
      <c r="FA516" s="83">
        <f>CA516</f>
        <v>48.476625138768966</v>
      </c>
      <c r="FB516" s="83">
        <f>CJ516</f>
        <v>37.973137973137973</v>
      </c>
      <c r="FC516" s="81">
        <f>CS516</f>
        <v>32.616662594673834</v>
      </c>
      <c r="FD516" s="83">
        <f>DB516</f>
        <v>50.213284582571603</v>
      </c>
      <c r="FE516" s="83">
        <f>DP516</f>
        <v>32.546188670011006</v>
      </c>
      <c r="FF516" s="83">
        <f>DP516</f>
        <v>32.546188670011006</v>
      </c>
      <c r="FG516" s="83">
        <f>DU516</f>
        <v>50.006098304671298</v>
      </c>
      <c r="FH516" s="2">
        <f>EW516/DE516*1000</f>
        <v>7.7868353814332645</v>
      </c>
      <c r="FI516" s="2">
        <f>EX516/CM516*1000</f>
        <v>17.468849254825312</v>
      </c>
      <c r="FJ516" s="2"/>
      <c r="FK516" s="3">
        <f>EE516</f>
        <v>410</v>
      </c>
    </row>
    <row r="517" spans="1:167" ht="12" customHeight="1" x14ac:dyDescent="0.25">
      <c r="A517" s="2">
        <v>3</v>
      </c>
      <c r="B517" s="10" t="s">
        <v>148</v>
      </c>
      <c r="C517" s="197">
        <v>25105</v>
      </c>
      <c r="D517" s="10"/>
      <c r="E517" s="2" t="s">
        <v>63</v>
      </c>
      <c r="F517" s="33"/>
      <c r="G517" s="33"/>
      <c r="H517" s="33"/>
      <c r="I517" s="33"/>
      <c r="J517" s="33"/>
      <c r="K517" s="33"/>
      <c r="L517" s="33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61"/>
      <c r="X517" s="45"/>
      <c r="Y517" s="3">
        <v>25</v>
      </c>
      <c r="Z517" s="147">
        <v>8</v>
      </c>
      <c r="AA517" s="3">
        <f>SUM(Y517:Z517)</f>
        <v>33</v>
      </c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188">
        <f>AV517</f>
        <v>0</v>
      </c>
      <c r="BB517" s="2">
        <f>AW517</f>
        <v>0</v>
      </c>
      <c r="BC517" s="2">
        <f>AX517</f>
        <v>0</v>
      </c>
      <c r="BD517" s="147">
        <f>AY517</f>
        <v>0</v>
      </c>
      <c r="BE517" s="3">
        <f>EK517</f>
        <v>4.015748031496063</v>
      </c>
      <c r="BF517" s="188">
        <f>BA517/CV517*1000</f>
        <v>0</v>
      </c>
      <c r="BG517" s="2">
        <f>BB517/CV517*1000</f>
        <v>0</v>
      </c>
      <c r="BH517" s="2">
        <f>BC517/CV517*1000</f>
        <v>0</v>
      </c>
      <c r="BI517" s="147">
        <f>BD517/CV517*1000</f>
        <v>0</v>
      </c>
      <c r="BJ517" s="3"/>
      <c r="BK517" s="21">
        <v>24198</v>
      </c>
      <c r="BL517" s="3">
        <v>24085</v>
      </c>
      <c r="BM517" s="2">
        <v>113</v>
      </c>
      <c r="BN517" s="2">
        <v>113</v>
      </c>
      <c r="BO517" s="45"/>
      <c r="BP517" s="2">
        <f>BN517+BO517</f>
        <v>113</v>
      </c>
      <c r="BQ517" s="2">
        <f>BM517/BL517*1000</f>
        <v>4.6917168362051074</v>
      </c>
      <c r="BR517" s="2">
        <f>BP517/BL517*1000</f>
        <v>4.6917168362051074</v>
      </c>
      <c r="BS517" s="2"/>
      <c r="BT517" s="7">
        <v>24631</v>
      </c>
      <c r="BU517" s="3">
        <v>24490</v>
      </c>
      <c r="BV517" s="2">
        <f>BT517-BU517</f>
        <v>141</v>
      </c>
      <c r="BW517" s="2">
        <v>141</v>
      </c>
      <c r="BX517" s="61"/>
      <c r="BY517" s="2">
        <f>BW517+BX517</f>
        <v>141</v>
      </c>
      <c r="BZ517" s="2">
        <f>BV517/BU517*1000</f>
        <v>5.7574520212331564</v>
      </c>
      <c r="CA517" s="2">
        <f>BY517/BU517*1000</f>
        <v>5.7574520212331564</v>
      </c>
      <c r="CB517" s="2"/>
      <c r="CC517" s="105">
        <v>24927</v>
      </c>
      <c r="CD517" s="3">
        <v>24810</v>
      </c>
      <c r="CE517" s="2">
        <f>CC517-CD517</f>
        <v>117</v>
      </c>
      <c r="CF517" s="2">
        <v>117</v>
      </c>
      <c r="CG517" s="61"/>
      <c r="CH517" s="2">
        <f>CF517+CG517</f>
        <v>117</v>
      </c>
      <c r="CI517" s="2">
        <f>CE517/CD517*1000</f>
        <v>4.7158403869407497</v>
      </c>
      <c r="CJ517" s="2">
        <f>CH517/CD517*1000</f>
        <v>4.7158403869407497</v>
      </c>
      <c r="CK517" s="2"/>
      <c r="CL517" s="105">
        <v>25244</v>
      </c>
      <c r="CM517" s="3">
        <v>25143</v>
      </c>
      <c r="CN517" s="2">
        <f>CL517-CM517</f>
        <v>101</v>
      </c>
      <c r="CO517" s="2">
        <f>CN517</f>
        <v>101</v>
      </c>
      <c r="CP517" s="61"/>
      <c r="CQ517" s="2">
        <f>CO517+CP517</f>
        <v>101</v>
      </c>
      <c r="CR517" s="2">
        <f>CN517/CM517*1000</f>
        <v>4.0170226305532362</v>
      </c>
      <c r="CS517" s="2">
        <f>CQ517/CM517*1000</f>
        <v>4.0170226305532362</v>
      </c>
      <c r="CT517" s="2"/>
      <c r="CU517" s="132">
        <v>25502</v>
      </c>
      <c r="CV517" s="3">
        <v>25400</v>
      </c>
      <c r="CW517" s="2">
        <f>CU517-CV517</f>
        <v>102</v>
      </c>
      <c r="CX517" s="2">
        <f>CW517</f>
        <v>102</v>
      </c>
      <c r="CY517" s="61"/>
      <c r="CZ517" s="2">
        <f>CX517+CY517</f>
        <v>102</v>
      </c>
      <c r="DA517" s="2">
        <f>CW517/CV517*1000</f>
        <v>4.015748031496063</v>
      </c>
      <c r="DB517" s="2">
        <f>CZ517/CV517*1000</f>
        <v>4.015748031496063</v>
      </c>
      <c r="DC517" s="2"/>
      <c r="DD517" s="132">
        <v>25722</v>
      </c>
      <c r="DE517" s="3">
        <v>25619</v>
      </c>
      <c r="DF517" s="2">
        <f>DD517-DE517</f>
        <v>103</v>
      </c>
      <c r="DG517" s="2">
        <f>DF517</f>
        <v>103</v>
      </c>
      <c r="DH517" s="61"/>
      <c r="DI517" s="2">
        <f>DG517+DH517</f>
        <v>103</v>
      </c>
      <c r="DJ517" s="2">
        <f>DF517/DE517*1000</f>
        <v>4.0204535696163006</v>
      </c>
      <c r="DK517" s="2">
        <f>DI517/DE517*1000</f>
        <v>4.0204535696163006</v>
      </c>
      <c r="DL517" s="2"/>
      <c r="DM517" s="132">
        <v>25986</v>
      </c>
      <c r="DN517" s="2">
        <v>25902</v>
      </c>
      <c r="DO517" s="3">
        <f>DM517-DN517</f>
        <v>84</v>
      </c>
      <c r="DP517" s="3">
        <f>DO517/DN517*1000</f>
        <v>3.2429928190873292</v>
      </c>
      <c r="DQ517" s="2"/>
      <c r="DR517" s="132">
        <v>26268</v>
      </c>
      <c r="DS517" s="2">
        <v>26227</v>
      </c>
      <c r="DT517" s="3">
        <f>DR517-DS517</f>
        <v>41</v>
      </c>
      <c r="DU517" s="3">
        <f>DT517/DS517*1000</f>
        <v>1.5632744881229268</v>
      </c>
      <c r="DV517" s="2"/>
      <c r="DW517" s="2"/>
      <c r="DX517" s="77">
        <f>BP517</f>
        <v>113</v>
      </c>
      <c r="DY517" s="83">
        <f>BY517</f>
        <v>141</v>
      </c>
      <c r="DZ517" s="83">
        <f>CH517</f>
        <v>117</v>
      </c>
      <c r="EA517" s="81">
        <f>CQ517</f>
        <v>101</v>
      </c>
      <c r="EB517" s="81">
        <f>CZ517</f>
        <v>102</v>
      </c>
      <c r="EC517" s="81">
        <f>DI517</f>
        <v>103</v>
      </c>
      <c r="ED517" s="81">
        <f>DO517</f>
        <v>84</v>
      </c>
      <c r="EE517" s="81">
        <f>DT517</f>
        <v>41</v>
      </c>
      <c r="EF517" s="2"/>
      <c r="EG517" s="77">
        <f>DX517/BL517*1000</f>
        <v>4.6917168362051074</v>
      </c>
      <c r="EH517" s="83">
        <f>DY517/BU517*1000</f>
        <v>5.7574520212331564</v>
      </c>
      <c r="EI517" s="83">
        <f>DZ517/CD517*1000</f>
        <v>4.7158403869407497</v>
      </c>
      <c r="EJ517" s="81">
        <f>EA517/CM517*1000</f>
        <v>4.0170226305532362</v>
      </c>
      <c r="EK517" s="81">
        <f>EB517/CV517*1000</f>
        <v>4.015748031496063</v>
      </c>
      <c r="EL517" s="81">
        <f>EC517/DN517*1000</f>
        <v>3.976526909118987</v>
      </c>
      <c r="EM517" s="81">
        <f>ED517/DN517*1000</f>
        <v>3.2429928190873292</v>
      </c>
      <c r="EN517" s="81">
        <f>EE517/DS517*1000</f>
        <v>1.5632744881229268</v>
      </c>
      <c r="EO517" s="2"/>
      <c r="EP517" s="83">
        <f>DY517-DX517</f>
        <v>28</v>
      </c>
      <c r="EQ517" s="83">
        <f>DZ517-DY517</f>
        <v>-24</v>
      </c>
      <c r="ER517" s="83">
        <f>EA517-DZ517</f>
        <v>-16</v>
      </c>
      <c r="ES517" s="83">
        <f>EB517-EA517</f>
        <v>1</v>
      </c>
      <c r="ET517" s="83">
        <f>EC517-EB517</f>
        <v>1</v>
      </c>
      <c r="EU517" s="83">
        <f>ED517-EC517</f>
        <v>-19</v>
      </c>
      <c r="EV517" s="83">
        <f>EE517-ED517</f>
        <v>-43</v>
      </c>
      <c r="EW517" s="2">
        <f>EU517+EV517</f>
        <v>-62</v>
      </c>
      <c r="EX517" s="2">
        <f>SUM(ES517:EV517)</f>
        <v>-60</v>
      </c>
      <c r="EY517" s="54"/>
      <c r="EZ517" s="77">
        <f>BR517</f>
        <v>4.6917168362051074</v>
      </c>
      <c r="FA517" s="83">
        <f>CA517</f>
        <v>5.7574520212331564</v>
      </c>
      <c r="FB517" s="83">
        <f>CJ517</f>
        <v>4.7158403869407497</v>
      </c>
      <c r="FC517" s="81">
        <f>CS517</f>
        <v>4.0170226305532362</v>
      </c>
      <c r="FD517" s="83">
        <f>DB517</f>
        <v>4.015748031496063</v>
      </c>
      <c r="FE517" s="83">
        <f>DP517</f>
        <v>3.2429928190873292</v>
      </c>
      <c r="FF517" s="83">
        <f>DP517</f>
        <v>3.2429928190873292</v>
      </c>
      <c r="FG517" s="83">
        <f>DU517</f>
        <v>1.5632744881229268</v>
      </c>
      <c r="FH517" s="2">
        <f>EW517/DE517*1000</f>
        <v>-2.4200788477302004</v>
      </c>
      <c r="FI517" s="2">
        <f>EX517/CM517*1000</f>
        <v>-2.3863500775563775</v>
      </c>
      <c r="FJ517" s="2"/>
      <c r="FK517" s="3">
        <f>EE517</f>
        <v>41</v>
      </c>
    </row>
    <row r="518" spans="1:167" ht="12" customHeight="1" x14ac:dyDescent="0.25">
      <c r="A518" s="2">
        <v>1</v>
      </c>
      <c r="B518" s="10" t="s">
        <v>145</v>
      </c>
      <c r="C518" s="197">
        <v>13040</v>
      </c>
      <c r="D518" s="10"/>
      <c r="E518" s="2" t="s">
        <v>64</v>
      </c>
      <c r="F518" s="33"/>
      <c r="G518" s="33"/>
      <c r="H518" s="33"/>
      <c r="I518" s="33"/>
      <c r="J518" s="33"/>
      <c r="K518" s="33"/>
      <c r="L518" s="33"/>
      <c r="M518" s="45"/>
      <c r="N518" s="45"/>
      <c r="O518" s="45"/>
      <c r="P518" s="45"/>
      <c r="Q518" s="45"/>
      <c r="R518" s="45"/>
      <c r="S518" s="45"/>
      <c r="T518" s="45">
        <v>377</v>
      </c>
      <c r="U518" s="45"/>
      <c r="V518" s="45"/>
      <c r="W518" s="61"/>
      <c r="X518" s="45">
        <f>SUM(M518:W518)</f>
        <v>377</v>
      </c>
      <c r="Y518" s="3">
        <v>447</v>
      </c>
      <c r="Z518" s="147"/>
      <c r="AA518" s="3">
        <f>SUM(Y518:Z518)</f>
        <v>447</v>
      </c>
      <c r="AB518" s="184">
        <v>41</v>
      </c>
      <c r="AC518" s="184" t="s">
        <v>694</v>
      </c>
      <c r="AD518" s="184"/>
      <c r="AE518" s="184"/>
      <c r="AF518" s="184"/>
      <c r="AG518" s="184"/>
      <c r="AH518" s="184"/>
      <c r="AI518" s="184"/>
      <c r="AJ518" s="184">
        <v>377</v>
      </c>
      <c r="AK518" s="184">
        <v>30</v>
      </c>
      <c r="AL518" s="184"/>
      <c r="AM518" s="184" t="s">
        <v>694</v>
      </c>
      <c r="AN518" s="184" t="s">
        <v>694</v>
      </c>
      <c r="AO518" s="184"/>
      <c r="AP518" s="184"/>
      <c r="AQ518" s="184"/>
      <c r="AR518" s="184"/>
      <c r="AS518" s="184" t="s">
        <v>694</v>
      </c>
      <c r="AT518" s="184"/>
      <c r="AU518" s="3">
        <f>SUM(AB518:AT518)</f>
        <v>448</v>
      </c>
      <c r="AV518" s="184">
        <f>SUM(AB518:AJ518)</f>
        <v>418</v>
      </c>
      <c r="AW518" s="184">
        <f>SUM(AK518:AL518)</f>
        <v>30</v>
      </c>
      <c r="AX518" s="184">
        <f>SUM(AM518:AT518)</f>
        <v>0</v>
      </c>
      <c r="AY518" s="3">
        <f>SUM(AV518:AX518)</f>
        <v>448</v>
      </c>
      <c r="AZ518" s="3"/>
      <c r="BA518" s="2">
        <f>AV518</f>
        <v>418</v>
      </c>
      <c r="BB518" s="2">
        <f>AW518</f>
        <v>30</v>
      </c>
      <c r="BC518" s="2">
        <f>AX518</f>
        <v>0</v>
      </c>
      <c r="BD518" s="3">
        <f>AY518</f>
        <v>448</v>
      </c>
      <c r="BE518" s="3">
        <f>EK518</f>
        <v>13.011239099006668</v>
      </c>
      <c r="BF518" s="3">
        <f>BA518/CV518*1000</f>
        <v>9.7467705078580416</v>
      </c>
      <c r="BG518" s="2">
        <f>BB518/CV518*1000</f>
        <v>0.69952898381756279</v>
      </c>
      <c r="BH518" s="2">
        <f>BC518/CV518*1000</f>
        <v>0</v>
      </c>
      <c r="BI518" s="3">
        <f>BD518/CV518*1000</f>
        <v>10.446299491675605</v>
      </c>
      <c r="BJ518" s="3"/>
      <c r="BK518" s="21">
        <v>41708</v>
      </c>
      <c r="BL518" s="3">
        <v>41500</v>
      </c>
      <c r="BM518" s="2">
        <v>208</v>
      </c>
      <c r="BN518" s="2">
        <v>208</v>
      </c>
      <c r="BO518" s="45"/>
      <c r="BP518" s="2">
        <f>BN518+BO518</f>
        <v>208</v>
      </c>
      <c r="BQ518" s="2">
        <f>BM518/BL518*1000</f>
        <v>5.0120481927710845</v>
      </c>
      <c r="BR518" s="2">
        <f>BP518/BL518*1000</f>
        <v>5.0120481927710845</v>
      </c>
      <c r="BS518" s="2"/>
      <c r="BT518" s="7">
        <v>42173</v>
      </c>
      <c r="BU518" s="3">
        <v>41927</v>
      </c>
      <c r="BV518" s="2">
        <f>BT518-BU518</f>
        <v>246</v>
      </c>
      <c r="BW518" s="2">
        <v>246</v>
      </c>
      <c r="BX518" s="61"/>
      <c r="BY518" s="2">
        <f>BW518+BX518</f>
        <v>246</v>
      </c>
      <c r="BZ518" s="2">
        <f>BV518/BU518*1000</f>
        <v>5.8673408543420704</v>
      </c>
      <c r="CA518" s="2">
        <f>BY518/BU518*1000</f>
        <v>5.8673408543420704</v>
      </c>
      <c r="CB518" s="2"/>
      <c r="CC518" s="105">
        <v>42443</v>
      </c>
      <c r="CD518" s="3">
        <v>42172</v>
      </c>
      <c r="CE518" s="2">
        <f>CC518-CD518</f>
        <v>271</v>
      </c>
      <c r="CF518" s="2">
        <v>271</v>
      </c>
      <c r="CG518" s="61"/>
      <c r="CH518" s="2">
        <f>CF518+CG518</f>
        <v>271</v>
      </c>
      <c r="CI518" s="2">
        <f>CE518/CD518*1000</f>
        <v>6.42606468747036</v>
      </c>
      <c r="CJ518" s="2">
        <f>CH518/CD518*1000</f>
        <v>6.42606468747036</v>
      </c>
      <c r="CK518" s="2"/>
      <c r="CL518" s="105">
        <v>42733</v>
      </c>
      <c r="CM518" s="3">
        <v>42543</v>
      </c>
      <c r="CN518" s="2">
        <f>CL518-CM518</f>
        <v>190</v>
      </c>
      <c r="CO518" s="2">
        <f>CN518</f>
        <v>190</v>
      </c>
      <c r="CP518" s="61"/>
      <c r="CQ518" s="2">
        <f>CO518+CP518</f>
        <v>190</v>
      </c>
      <c r="CR518" s="2">
        <f>CN518/CM518*1000</f>
        <v>4.46606962367487</v>
      </c>
      <c r="CS518" s="2">
        <f>CQ518/CM518*1000</f>
        <v>4.46606962367487</v>
      </c>
      <c r="CT518" s="2"/>
      <c r="CU518" s="132">
        <v>43444</v>
      </c>
      <c r="CV518" s="3">
        <v>42886</v>
      </c>
      <c r="CW518" s="2">
        <f>CU518-CV518</f>
        <v>558</v>
      </c>
      <c r="CX518" s="2">
        <f>CW518</f>
        <v>558</v>
      </c>
      <c r="CY518" s="61"/>
      <c r="CZ518" s="2">
        <f>CX518+CY518</f>
        <v>558</v>
      </c>
      <c r="DA518" s="2">
        <f>CW518/CV518*1000</f>
        <v>13.011239099006668</v>
      </c>
      <c r="DB518" s="2">
        <f>CZ518/CV518*1000</f>
        <v>13.011239099006668</v>
      </c>
      <c r="DC518" s="2"/>
      <c r="DD518" s="132">
        <v>43564</v>
      </c>
      <c r="DE518" s="3">
        <v>43368</v>
      </c>
      <c r="DF518" s="2">
        <f>DD518-DE518</f>
        <v>196</v>
      </c>
      <c r="DG518" s="2">
        <f>DF518</f>
        <v>196</v>
      </c>
      <c r="DH518" s="61"/>
      <c r="DI518" s="2">
        <f>DG518+DH518</f>
        <v>196</v>
      </c>
      <c r="DJ518" s="2">
        <f>DF518/DE518*1000</f>
        <v>4.5194613539937283</v>
      </c>
      <c r="DK518" s="2">
        <f>DI518/DE518*1000</f>
        <v>4.5194613539937283</v>
      </c>
      <c r="DL518" s="2"/>
      <c r="DM518" s="132">
        <v>44191</v>
      </c>
      <c r="DN518" s="2">
        <v>44035</v>
      </c>
      <c r="DO518" s="3">
        <f>DM518-DN518</f>
        <v>156</v>
      </c>
      <c r="DP518" s="3">
        <f>DO518/DN518*1000</f>
        <v>3.5426365391166117</v>
      </c>
      <c r="DQ518" s="2"/>
      <c r="DR518" s="132">
        <v>44666</v>
      </c>
      <c r="DS518" s="2">
        <v>44594</v>
      </c>
      <c r="DT518" s="3">
        <f>DR518-DS518</f>
        <v>72</v>
      </c>
      <c r="DU518" s="3">
        <f>DT518/DS518*1000</f>
        <v>1.614566982105216</v>
      </c>
      <c r="DV518" s="2"/>
      <c r="DW518" s="2"/>
      <c r="DX518" s="77">
        <f>BP518</f>
        <v>208</v>
      </c>
      <c r="DY518" s="83">
        <f>BY518</f>
        <v>246</v>
      </c>
      <c r="DZ518" s="83">
        <f>CH518</f>
        <v>271</v>
      </c>
      <c r="EA518" s="81">
        <f>CQ518</f>
        <v>190</v>
      </c>
      <c r="EB518" s="81">
        <f>CZ518</f>
        <v>558</v>
      </c>
      <c r="EC518" s="81">
        <f>DI518</f>
        <v>196</v>
      </c>
      <c r="ED518" s="81">
        <f>DO518</f>
        <v>156</v>
      </c>
      <c r="EE518" s="81">
        <f>DT518</f>
        <v>72</v>
      </c>
      <c r="EF518" s="2"/>
      <c r="EG518" s="77">
        <f>DX518/BL518*1000</f>
        <v>5.0120481927710845</v>
      </c>
      <c r="EH518" s="83">
        <f>DY518/BU518*1000</f>
        <v>5.8673408543420704</v>
      </c>
      <c r="EI518" s="83">
        <f>DZ518/CD518*1000</f>
        <v>6.42606468747036</v>
      </c>
      <c r="EJ518" s="81">
        <f>EA518/CM518*1000</f>
        <v>4.46606962367487</v>
      </c>
      <c r="EK518" s="81">
        <f>EB518/CV518*1000</f>
        <v>13.011239099006668</v>
      </c>
      <c r="EL518" s="81">
        <f>EC518/DN518*1000</f>
        <v>4.4510048824798458</v>
      </c>
      <c r="EM518" s="81">
        <f>ED518/DN518*1000</f>
        <v>3.5426365391166117</v>
      </c>
      <c r="EN518" s="81">
        <f>EE518/DS518*1000</f>
        <v>1.614566982105216</v>
      </c>
      <c r="EO518" s="2"/>
      <c r="EP518" s="83">
        <f>DY518-DX518</f>
        <v>38</v>
      </c>
      <c r="EQ518" s="83">
        <f>DZ518-DY518</f>
        <v>25</v>
      </c>
      <c r="ER518" s="83">
        <f>EA518-DZ518</f>
        <v>-81</v>
      </c>
      <c r="ES518" s="83">
        <f>EB518-EA518</f>
        <v>368</v>
      </c>
      <c r="ET518" s="83">
        <f>EC518-EB518</f>
        <v>-362</v>
      </c>
      <c r="EU518" s="83">
        <f>ED518-EC518</f>
        <v>-40</v>
      </c>
      <c r="EV518" s="83">
        <f>EE518-ED518</f>
        <v>-84</v>
      </c>
      <c r="EW518" s="2">
        <f>EU518+EV518</f>
        <v>-124</v>
      </c>
      <c r="EX518" s="2">
        <f>SUM(ES518:EV518)</f>
        <v>-118</v>
      </c>
      <c r="EY518" s="54"/>
      <c r="EZ518" s="77">
        <f>BR518</f>
        <v>5.0120481927710845</v>
      </c>
      <c r="FA518" s="83">
        <f>CA518</f>
        <v>5.8673408543420704</v>
      </c>
      <c r="FB518" s="83">
        <f>CJ518</f>
        <v>6.42606468747036</v>
      </c>
      <c r="FC518" s="81">
        <f>CS518</f>
        <v>4.46606962367487</v>
      </c>
      <c r="FD518" s="83">
        <f>DB518</f>
        <v>13.011239099006668</v>
      </c>
      <c r="FE518" s="83">
        <f>DP518</f>
        <v>3.5426365391166117</v>
      </c>
      <c r="FF518" s="83">
        <f>DP518</f>
        <v>3.5426365391166117</v>
      </c>
      <c r="FG518" s="83">
        <f>DU518</f>
        <v>1.614566982105216</v>
      </c>
      <c r="FH518" s="2">
        <f>EW518/DE518*1000</f>
        <v>-2.8592510606899095</v>
      </c>
      <c r="FI518" s="2">
        <f>EX518/CM518*1000</f>
        <v>-2.773664292598077</v>
      </c>
      <c r="FJ518" s="2"/>
      <c r="FK518" s="3">
        <f>EE518</f>
        <v>72</v>
      </c>
    </row>
    <row r="519" spans="1:167" ht="12" customHeight="1" x14ac:dyDescent="0.25">
      <c r="A519" s="2">
        <v>2</v>
      </c>
      <c r="B519" s="10" t="s">
        <v>146</v>
      </c>
      <c r="C519" s="197">
        <v>21016</v>
      </c>
      <c r="D519" s="10"/>
      <c r="E519" s="2" t="s">
        <v>65</v>
      </c>
      <c r="F519" s="33"/>
      <c r="G519" s="33" t="s">
        <v>176</v>
      </c>
      <c r="H519" s="33" t="s">
        <v>176</v>
      </c>
      <c r="I519" s="33"/>
      <c r="J519" s="33">
        <v>89</v>
      </c>
      <c r="K519" s="33">
        <f>SUM(I519+J519)</f>
        <v>89</v>
      </c>
      <c r="L519" s="33"/>
      <c r="M519" s="45"/>
      <c r="N519" s="45"/>
      <c r="O519" s="45">
        <v>80</v>
      </c>
      <c r="P519" s="45"/>
      <c r="Q519" s="45"/>
      <c r="R519" s="45"/>
      <c r="S519" s="45"/>
      <c r="T519" s="45"/>
      <c r="U519" s="45"/>
      <c r="V519" s="45"/>
      <c r="W519" s="61"/>
      <c r="X519" s="45">
        <f>SUM(M519:W519)</f>
        <v>80</v>
      </c>
      <c r="Y519" s="3">
        <v>121</v>
      </c>
      <c r="Z519" s="147">
        <v>24</v>
      </c>
      <c r="AA519" s="3">
        <f>SUM(Y519:Z519)</f>
        <v>145</v>
      </c>
      <c r="AB519" s="2"/>
      <c r="AC519" s="2"/>
      <c r="AD519" s="2">
        <v>67</v>
      </c>
      <c r="AE519" s="2"/>
      <c r="AF519" s="2"/>
      <c r="AG519" s="2"/>
      <c r="AH519" s="2"/>
      <c r="AI519" s="2"/>
      <c r="AJ519" s="2"/>
      <c r="AK519" s="2">
        <v>36</v>
      </c>
      <c r="AL519" s="2"/>
      <c r="AM519" s="2"/>
      <c r="AN519" s="2"/>
      <c r="AO519" s="2"/>
      <c r="AP519" s="2"/>
      <c r="AQ519" s="2"/>
      <c r="AR519" s="2">
        <v>18</v>
      </c>
      <c r="AS519" s="2"/>
      <c r="AT519" s="2"/>
      <c r="AU519" s="3">
        <v>121</v>
      </c>
      <c r="AV519" s="2">
        <f>SUM(AB519:AJ519)</f>
        <v>67</v>
      </c>
      <c r="AW519" s="2">
        <f>SUM(AK519:AL519)</f>
        <v>36</v>
      </c>
      <c r="AX519" s="2">
        <f>SUM(AM519:AT519)</f>
        <v>18</v>
      </c>
      <c r="AY519" s="3">
        <f>SUM(AV519:AX519)</f>
        <v>121</v>
      </c>
      <c r="AZ519" s="3"/>
      <c r="BA519" s="2">
        <f>AV519</f>
        <v>67</v>
      </c>
      <c r="BB519" s="2">
        <f>AW519</f>
        <v>36</v>
      </c>
      <c r="BC519" s="2">
        <f>AX519</f>
        <v>18</v>
      </c>
      <c r="BD519" s="3">
        <f>AY519</f>
        <v>121</v>
      </c>
      <c r="BE519" s="3">
        <f>EK519</f>
        <v>4.0024969705871554</v>
      </c>
      <c r="BF519" s="2">
        <f>BA519/CV519*1000</f>
        <v>0.82008347715394303</v>
      </c>
      <c r="BG519" s="2">
        <f>BB519/CV519*1000</f>
        <v>0.44064186832152169</v>
      </c>
      <c r="BH519" s="2">
        <f>BC519/CV519*1000</f>
        <v>0.22032093416076085</v>
      </c>
      <c r="BI519" s="3">
        <f>BD519/CV519*1000</f>
        <v>1.4810462796362256</v>
      </c>
      <c r="BJ519" s="3"/>
      <c r="BK519" s="21">
        <v>79766</v>
      </c>
      <c r="BL519" s="3">
        <v>79498</v>
      </c>
      <c r="BM519" s="2">
        <v>268</v>
      </c>
      <c r="BN519" s="2">
        <v>268</v>
      </c>
      <c r="BO519" s="45"/>
      <c r="BP519" s="2">
        <f>BN519+BO519</f>
        <v>268</v>
      </c>
      <c r="BQ519" s="2">
        <f>BM519/BL519*1000</f>
        <v>3.3711539912953787</v>
      </c>
      <c r="BR519" s="2">
        <f>BP519/BL519*1000</f>
        <v>3.3711539912953787</v>
      </c>
      <c r="BS519" s="2"/>
      <c r="BT519" s="7">
        <v>80694</v>
      </c>
      <c r="BU519" s="3">
        <v>80231</v>
      </c>
      <c r="BV519" s="2">
        <f>BT519-BU519</f>
        <v>463</v>
      </c>
      <c r="BW519" s="2">
        <v>463</v>
      </c>
      <c r="BX519" s="61"/>
      <c r="BY519" s="2">
        <f>BW519+BX519</f>
        <v>463</v>
      </c>
      <c r="BZ519" s="2">
        <f>BV519/BU519*1000</f>
        <v>5.7708367090027544</v>
      </c>
      <c r="CA519" s="2">
        <f>BY519/BU519*1000</f>
        <v>5.7708367090027544</v>
      </c>
      <c r="CB519" s="2"/>
      <c r="CC519" s="105">
        <v>81230</v>
      </c>
      <c r="CD519" s="3">
        <v>80838</v>
      </c>
      <c r="CE519" s="2">
        <f>CC519-CD519</f>
        <v>392</v>
      </c>
      <c r="CF519" s="2">
        <v>392</v>
      </c>
      <c r="CG519" s="61"/>
      <c r="CH519" s="2">
        <f>CF519+CG519</f>
        <v>392</v>
      </c>
      <c r="CI519" s="2">
        <f>CE519/CD519*1000</f>
        <v>4.8492045820035132</v>
      </c>
      <c r="CJ519" s="2">
        <f>CH519/CD519*1000</f>
        <v>4.8492045820035132</v>
      </c>
      <c r="CK519" s="2"/>
      <c r="CL519" s="105">
        <v>81429</v>
      </c>
      <c r="CM519" s="3">
        <v>81065</v>
      </c>
      <c r="CN519" s="2">
        <f>CL519-CM519</f>
        <v>364</v>
      </c>
      <c r="CO519" s="2">
        <f>CN519</f>
        <v>364</v>
      </c>
      <c r="CP519" s="61"/>
      <c r="CQ519" s="2">
        <f>CO519+CP519</f>
        <v>364</v>
      </c>
      <c r="CR519" s="2">
        <f>CN519/CM519*1000</f>
        <v>4.490223894405724</v>
      </c>
      <c r="CS519" s="2">
        <f>CQ519/CM519*1000</f>
        <v>4.490223894405724</v>
      </c>
      <c r="CT519" s="2"/>
      <c r="CU519" s="132">
        <v>82026</v>
      </c>
      <c r="CV519" s="3">
        <v>81699</v>
      </c>
      <c r="CW519" s="2">
        <f>CU519-CV519</f>
        <v>327</v>
      </c>
      <c r="CX519" s="2">
        <f>CW519</f>
        <v>327</v>
      </c>
      <c r="CY519" s="61"/>
      <c r="CZ519" s="2">
        <f>CX519+CY519</f>
        <v>327</v>
      </c>
      <c r="DA519" s="2">
        <f>CW519/CV519*1000</f>
        <v>4.0024969705871554</v>
      </c>
      <c r="DB519" s="2">
        <f>CZ519/CV519*1000</f>
        <v>4.0024969705871554</v>
      </c>
      <c r="DC519" s="2"/>
      <c r="DD519" s="132">
        <v>82440</v>
      </c>
      <c r="DE519" s="3">
        <v>82026</v>
      </c>
      <c r="DF519" s="2">
        <f>DD519-DE519</f>
        <v>414</v>
      </c>
      <c r="DG519" s="2">
        <f>DF519</f>
        <v>414</v>
      </c>
      <c r="DH519" s="61"/>
      <c r="DI519" s="2">
        <f>DG519+DH519</f>
        <v>414</v>
      </c>
      <c r="DJ519" s="2">
        <f>DF519/DE519*1000</f>
        <v>5.0471801623875354</v>
      </c>
      <c r="DK519" s="2">
        <f>DI519/DE519*1000</f>
        <v>5.0471801623875354</v>
      </c>
      <c r="DL519" s="2"/>
      <c r="DM519" s="132">
        <v>82328</v>
      </c>
      <c r="DN519" s="2">
        <v>82038</v>
      </c>
      <c r="DO519" s="3">
        <f>DM519-DN519</f>
        <v>290</v>
      </c>
      <c r="DP519" s="3">
        <f>DO519/DN519*1000</f>
        <v>3.5349472195811695</v>
      </c>
      <c r="DQ519" s="2"/>
      <c r="DR519" s="132">
        <v>83063</v>
      </c>
      <c r="DS519" s="2">
        <v>82742</v>
      </c>
      <c r="DT519" s="3">
        <f>DR519-DS519</f>
        <v>321</v>
      </c>
      <c r="DU519" s="3">
        <f>DT519/DS519*1000</f>
        <v>3.8795291387687025</v>
      </c>
      <c r="DV519" s="2"/>
      <c r="DW519" s="2"/>
      <c r="DX519" s="77">
        <f>BP519</f>
        <v>268</v>
      </c>
      <c r="DY519" s="83">
        <f>BY519</f>
        <v>463</v>
      </c>
      <c r="DZ519" s="83">
        <f>CH519</f>
        <v>392</v>
      </c>
      <c r="EA519" s="81">
        <f>CQ519</f>
        <v>364</v>
      </c>
      <c r="EB519" s="81">
        <f>CZ519</f>
        <v>327</v>
      </c>
      <c r="EC519" s="81">
        <f>DI519</f>
        <v>414</v>
      </c>
      <c r="ED519" s="81">
        <f>DO519</f>
        <v>290</v>
      </c>
      <c r="EE519" s="81">
        <f>DT519</f>
        <v>321</v>
      </c>
      <c r="EF519" s="2"/>
      <c r="EG519" s="77">
        <f>DX519/BL519*1000</f>
        <v>3.3711539912953787</v>
      </c>
      <c r="EH519" s="83">
        <f>DY519/BU519*1000</f>
        <v>5.7708367090027544</v>
      </c>
      <c r="EI519" s="83">
        <f>DZ519/CD519*1000</f>
        <v>4.8492045820035132</v>
      </c>
      <c r="EJ519" s="81">
        <f>EA519/CM519*1000</f>
        <v>4.490223894405724</v>
      </c>
      <c r="EK519" s="81">
        <f>EB519/CV519*1000</f>
        <v>4.0024969705871554</v>
      </c>
      <c r="EL519" s="81">
        <f>EC519/DN519*1000</f>
        <v>5.0464418927813943</v>
      </c>
      <c r="EM519" s="81">
        <f>ED519/DN519*1000</f>
        <v>3.5349472195811695</v>
      </c>
      <c r="EN519" s="81">
        <f>EE519/DS519*1000</f>
        <v>3.8795291387687025</v>
      </c>
      <c r="EO519" s="2"/>
      <c r="EP519" s="83">
        <f>DY519-DX519</f>
        <v>195</v>
      </c>
      <c r="EQ519" s="83">
        <f>DZ519-DY519</f>
        <v>-71</v>
      </c>
      <c r="ER519" s="83">
        <f>EA519-DZ519</f>
        <v>-28</v>
      </c>
      <c r="ES519" s="83">
        <f>EB519-EA519</f>
        <v>-37</v>
      </c>
      <c r="ET519" s="83">
        <f>EC519-EB519</f>
        <v>87</v>
      </c>
      <c r="EU519" s="83">
        <f>ED519-EC519</f>
        <v>-124</v>
      </c>
      <c r="EV519" s="83">
        <f>EE519-ED519</f>
        <v>31</v>
      </c>
      <c r="EW519" s="2">
        <f>EU519+EV519</f>
        <v>-93</v>
      </c>
      <c r="EX519" s="2">
        <f>SUM(ES519:EV519)</f>
        <v>-43</v>
      </c>
      <c r="EY519" s="54"/>
      <c r="EZ519" s="77">
        <f>BR519</f>
        <v>3.3711539912953787</v>
      </c>
      <c r="FA519" s="83">
        <f>CA519</f>
        <v>5.7708367090027544</v>
      </c>
      <c r="FB519" s="83">
        <f>CJ519</f>
        <v>4.8492045820035132</v>
      </c>
      <c r="FC519" s="81">
        <f>CS519</f>
        <v>4.490223894405724</v>
      </c>
      <c r="FD519" s="83">
        <f>DB519</f>
        <v>4.0024969705871554</v>
      </c>
      <c r="FE519" s="83">
        <f>DP519</f>
        <v>3.5349472195811695</v>
      </c>
      <c r="FF519" s="83">
        <f>DP519</f>
        <v>3.5349472195811695</v>
      </c>
      <c r="FG519" s="83">
        <f>DU519</f>
        <v>3.8795291387687025</v>
      </c>
      <c r="FH519" s="2">
        <f>EW519/DE519*1000</f>
        <v>-1.1337868480725624</v>
      </c>
      <c r="FI519" s="2">
        <f>EX519/CM519*1000</f>
        <v>-0.53043853697650034</v>
      </c>
      <c r="FJ519" s="2"/>
      <c r="FK519" s="3">
        <f>EE519</f>
        <v>321</v>
      </c>
    </row>
    <row r="520" spans="1:167" ht="12" customHeight="1" x14ac:dyDescent="0.25">
      <c r="A520" s="2">
        <v>3</v>
      </c>
      <c r="B520" s="10" t="s">
        <v>155</v>
      </c>
      <c r="C520" s="197">
        <v>82036</v>
      </c>
      <c r="D520" s="10"/>
      <c r="E520" s="2" t="s">
        <v>66</v>
      </c>
      <c r="F520" s="33"/>
      <c r="G520" s="33"/>
      <c r="H520" s="33"/>
      <c r="I520" s="33"/>
      <c r="J520" s="33"/>
      <c r="K520" s="33"/>
      <c r="L520" s="33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61"/>
      <c r="X520" s="45"/>
      <c r="Y520" s="3">
        <v>16</v>
      </c>
      <c r="Z520" s="147">
        <v>3</v>
      </c>
      <c r="AA520" s="3">
        <f>SUM(Y520:Z520)</f>
        <v>19</v>
      </c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188">
        <f>AV520</f>
        <v>0</v>
      </c>
      <c r="BB520" s="2">
        <f>AW520</f>
        <v>0</v>
      </c>
      <c r="BC520" s="2">
        <f>AX520</f>
        <v>0</v>
      </c>
      <c r="BD520" s="147">
        <f>AY520</f>
        <v>0</v>
      </c>
      <c r="BE520" s="3">
        <f>EK520</f>
        <v>3.2721323395746227</v>
      </c>
      <c r="BF520" s="188">
        <f>BA520/CV520*1000</f>
        <v>0</v>
      </c>
      <c r="BG520" s="2">
        <f>BB520/CV520*1000</f>
        <v>0</v>
      </c>
      <c r="BH520" s="2">
        <f>BC520/CV520*1000</f>
        <v>0</v>
      </c>
      <c r="BI520" s="147">
        <f>BD520/CV520*1000</f>
        <v>0</v>
      </c>
      <c r="BJ520" s="3"/>
      <c r="BK520" s="21">
        <v>5241</v>
      </c>
      <c r="BL520" s="3">
        <v>5236</v>
      </c>
      <c r="BM520" s="2">
        <v>5</v>
      </c>
      <c r="BN520" s="2">
        <v>5</v>
      </c>
      <c r="BO520" s="45"/>
      <c r="BP520" s="2">
        <f>BN520+BO520</f>
        <v>5</v>
      </c>
      <c r="BQ520" s="2">
        <f>BM520/BL520*1000</f>
        <v>0.9549274255156609</v>
      </c>
      <c r="BR520" s="2">
        <f>BP520/BL520*1000</f>
        <v>0.9549274255156609</v>
      </c>
      <c r="BS520" s="2"/>
      <c r="BT520" s="7">
        <v>5287</v>
      </c>
      <c r="BU520" s="3">
        <v>5283</v>
      </c>
      <c r="BV520" s="2">
        <f>BT520-BU520</f>
        <v>4</v>
      </c>
      <c r="BW520" s="2">
        <v>4</v>
      </c>
      <c r="BX520" s="61"/>
      <c r="BY520" s="2">
        <f>BW520+BX520</f>
        <v>4</v>
      </c>
      <c r="BZ520" s="2">
        <f>BV520/BU520*1000</f>
        <v>0.75714556123414722</v>
      </c>
      <c r="CA520" s="2">
        <f>BY520/BU520*1000</f>
        <v>0.75714556123414722</v>
      </c>
      <c r="CB520" s="2"/>
      <c r="CC520" s="105">
        <v>5375</v>
      </c>
      <c r="CD520" s="3">
        <v>5367</v>
      </c>
      <c r="CE520" s="2">
        <f>CC520-CD520</f>
        <v>8</v>
      </c>
      <c r="CF520" s="2">
        <v>8</v>
      </c>
      <c r="CG520" s="61"/>
      <c r="CH520" s="2">
        <f>CF520+CG520</f>
        <v>8</v>
      </c>
      <c r="CI520" s="2">
        <f>CE520/CD520*1000</f>
        <v>1.4905906465436929</v>
      </c>
      <c r="CJ520" s="2">
        <f>CH520/CD520*1000</f>
        <v>1.4905906465436929</v>
      </c>
      <c r="CK520" s="2"/>
      <c r="CL520" s="105">
        <v>5446</v>
      </c>
      <c r="CM520" s="3">
        <v>5438</v>
      </c>
      <c r="CN520" s="2">
        <f>CL520-CM520</f>
        <v>8</v>
      </c>
      <c r="CO520" s="2">
        <f>CN520</f>
        <v>8</v>
      </c>
      <c r="CP520" s="61"/>
      <c r="CQ520" s="2">
        <f>CO520+CP520</f>
        <v>8</v>
      </c>
      <c r="CR520" s="2">
        <f>CN520/CM520*1000</f>
        <v>1.4711290915777859</v>
      </c>
      <c r="CS520" s="2">
        <f>CQ520/CM520*1000</f>
        <v>1.4711290915777859</v>
      </c>
      <c r="CT520" s="2"/>
      <c r="CU520" s="132">
        <v>5519</v>
      </c>
      <c r="CV520" s="3">
        <v>5501</v>
      </c>
      <c r="CW520" s="2">
        <f>CU520-CV520</f>
        <v>18</v>
      </c>
      <c r="CX520" s="2">
        <f>CW520</f>
        <v>18</v>
      </c>
      <c r="CY520" s="61"/>
      <c r="CZ520" s="2">
        <f>CX520+CY520</f>
        <v>18</v>
      </c>
      <c r="DA520" s="2">
        <f>CW520/CV520*1000</f>
        <v>3.2721323395746227</v>
      </c>
      <c r="DB520" s="2">
        <f>CZ520/CV520*1000</f>
        <v>3.2721323395746227</v>
      </c>
      <c r="DC520" s="2"/>
      <c r="DD520" s="132">
        <v>5594</v>
      </c>
      <c r="DE520" s="3">
        <v>5581</v>
      </c>
      <c r="DF520" s="2">
        <f>DD520-DE520</f>
        <v>13</v>
      </c>
      <c r="DG520" s="2">
        <f>DF520</f>
        <v>13</v>
      </c>
      <c r="DH520" s="61"/>
      <c r="DI520" s="2">
        <f>DG520+DH520</f>
        <v>13</v>
      </c>
      <c r="DJ520" s="2">
        <f>DF520/DE520*1000</f>
        <v>2.3293316609926533</v>
      </c>
      <c r="DK520" s="2">
        <f>DI520/DE520*1000</f>
        <v>2.3293316609926533</v>
      </c>
      <c r="DL520" s="2"/>
      <c r="DM520" s="132">
        <v>5657</v>
      </c>
      <c r="DN520" s="2">
        <v>5650</v>
      </c>
      <c r="DO520" s="3">
        <f>DM520-DN520</f>
        <v>7</v>
      </c>
      <c r="DP520" s="3">
        <f>DO520/DN520*1000</f>
        <v>1.2389380530973451</v>
      </c>
      <c r="DQ520" s="2"/>
      <c r="DR520" s="132">
        <v>5653</v>
      </c>
      <c r="DS520" s="2">
        <v>5639</v>
      </c>
      <c r="DT520" s="3">
        <f>DR520-DS520</f>
        <v>14</v>
      </c>
      <c r="DU520" s="3">
        <f>DT520/DS520*1000</f>
        <v>2.4827097003014718</v>
      </c>
      <c r="DV520" s="2"/>
      <c r="DW520" s="2"/>
      <c r="DX520" s="77">
        <f>BP520</f>
        <v>5</v>
      </c>
      <c r="DY520" s="83">
        <f>BY520</f>
        <v>4</v>
      </c>
      <c r="DZ520" s="83">
        <f>CH520</f>
        <v>8</v>
      </c>
      <c r="EA520" s="81">
        <f>CQ520</f>
        <v>8</v>
      </c>
      <c r="EB520" s="81">
        <f>CZ520</f>
        <v>18</v>
      </c>
      <c r="EC520" s="81">
        <f>DI520</f>
        <v>13</v>
      </c>
      <c r="ED520" s="81">
        <f>DO520</f>
        <v>7</v>
      </c>
      <c r="EE520" s="81">
        <f>DT520</f>
        <v>14</v>
      </c>
      <c r="EF520" s="2"/>
      <c r="EG520" s="77">
        <f>DX520/BL520*1000</f>
        <v>0.9549274255156609</v>
      </c>
      <c r="EH520" s="83">
        <f>DY520/BU520*1000</f>
        <v>0.75714556123414722</v>
      </c>
      <c r="EI520" s="83">
        <f>DZ520/CD520*1000</f>
        <v>1.4905906465436929</v>
      </c>
      <c r="EJ520" s="81">
        <f>EA520/CM520*1000</f>
        <v>1.4711290915777859</v>
      </c>
      <c r="EK520" s="81">
        <f>EB520/CV520*1000</f>
        <v>3.2721323395746227</v>
      </c>
      <c r="EL520" s="81">
        <f>EC520/DN520*1000</f>
        <v>2.300884955752212</v>
      </c>
      <c r="EM520" s="81">
        <f>ED520/DN520*1000</f>
        <v>1.2389380530973451</v>
      </c>
      <c r="EN520" s="81">
        <f>EE520/DS520*1000</f>
        <v>2.4827097003014718</v>
      </c>
      <c r="EO520" s="2"/>
      <c r="EP520" s="83">
        <f>DY520-DX520</f>
        <v>-1</v>
      </c>
      <c r="EQ520" s="83">
        <f>DZ520-DY520</f>
        <v>4</v>
      </c>
      <c r="ER520" s="83">
        <f>EA520-DZ520</f>
        <v>0</v>
      </c>
      <c r="ES520" s="83">
        <f>EB520-EA520</f>
        <v>10</v>
      </c>
      <c r="ET520" s="83">
        <f>EC520-EB520</f>
        <v>-5</v>
      </c>
      <c r="EU520" s="83">
        <f>ED520-EC520</f>
        <v>-6</v>
      </c>
      <c r="EV520" s="83">
        <f>EE520-ED520</f>
        <v>7</v>
      </c>
      <c r="EW520" s="2">
        <f>EU520+EV520</f>
        <v>1</v>
      </c>
      <c r="EX520" s="2">
        <f>SUM(ES520:EV520)</f>
        <v>6</v>
      </c>
      <c r="EY520" s="54"/>
      <c r="EZ520" s="77">
        <f>BR520</f>
        <v>0.9549274255156609</v>
      </c>
      <c r="FA520" s="83">
        <f>CA520</f>
        <v>0.75714556123414722</v>
      </c>
      <c r="FB520" s="83">
        <f>CJ520</f>
        <v>1.4905906465436929</v>
      </c>
      <c r="FC520" s="81">
        <f>CS520</f>
        <v>1.4711290915777859</v>
      </c>
      <c r="FD520" s="83">
        <f>DB520</f>
        <v>3.2721323395746227</v>
      </c>
      <c r="FE520" s="83">
        <f>DP520</f>
        <v>1.2389380530973451</v>
      </c>
      <c r="FF520" s="83">
        <f>DP520</f>
        <v>1.2389380530973451</v>
      </c>
      <c r="FG520" s="83">
        <f>DU520</f>
        <v>2.4827097003014718</v>
      </c>
      <c r="FH520" s="2">
        <f>EW520/DE520*1000</f>
        <v>0.17917935853789643</v>
      </c>
      <c r="FI520" s="2">
        <f>EX520/CM520*1000</f>
        <v>1.1033468186833395</v>
      </c>
      <c r="FJ520" s="2"/>
      <c r="FK520" s="3">
        <f>EE520</f>
        <v>14</v>
      </c>
    </row>
    <row r="521" spans="1:167" ht="12" customHeight="1" x14ac:dyDescent="0.25">
      <c r="A521" s="2">
        <v>3</v>
      </c>
      <c r="B521" s="10" t="s">
        <v>152</v>
      </c>
      <c r="C521" s="197">
        <v>61063</v>
      </c>
      <c r="D521" s="10"/>
      <c r="E521" s="2" t="s">
        <v>67</v>
      </c>
      <c r="F521" s="33"/>
      <c r="G521" s="33"/>
      <c r="H521" s="33"/>
      <c r="I521" s="33"/>
      <c r="J521" s="33"/>
      <c r="K521" s="33"/>
      <c r="L521" s="33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61"/>
      <c r="X521" s="45"/>
      <c r="Y521" s="3">
        <v>8</v>
      </c>
      <c r="Z521" s="147">
        <v>3</v>
      </c>
      <c r="AA521" s="3">
        <f>SUM(Y521:Z521)</f>
        <v>11</v>
      </c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188">
        <f>AV521</f>
        <v>0</v>
      </c>
      <c r="BB521" s="2">
        <f>AW521</f>
        <v>0</v>
      </c>
      <c r="BC521" s="2">
        <f>AX521</f>
        <v>0</v>
      </c>
      <c r="BD521" s="147">
        <f>AY521</f>
        <v>0</v>
      </c>
      <c r="BE521" s="3">
        <f>EK521</f>
        <v>3.4038414782397277</v>
      </c>
      <c r="BF521" s="188">
        <f>BA521/CV521*1000</f>
        <v>0</v>
      </c>
      <c r="BG521" s="2">
        <f>BB521/CV521*1000</f>
        <v>0</v>
      </c>
      <c r="BH521" s="2">
        <f>BC521/CV521*1000</f>
        <v>0</v>
      </c>
      <c r="BI521" s="147">
        <f>BD521/CV521*1000</f>
        <v>0</v>
      </c>
      <c r="BJ521" s="3"/>
      <c r="BK521" s="21">
        <v>3926</v>
      </c>
      <c r="BL521" s="3">
        <v>3913</v>
      </c>
      <c r="BM521" s="2">
        <v>13</v>
      </c>
      <c r="BN521" s="2">
        <v>13</v>
      </c>
      <c r="BO521" s="45"/>
      <c r="BP521" s="2">
        <f>BN521+BO521</f>
        <v>13</v>
      </c>
      <c r="BQ521" s="2">
        <f>BM521/BL521*1000</f>
        <v>3.3222591362126246</v>
      </c>
      <c r="BR521" s="2">
        <f>BP521/BL521*1000</f>
        <v>3.3222591362126246</v>
      </c>
      <c r="BS521" s="2"/>
      <c r="BT521" s="7">
        <v>3988</v>
      </c>
      <c r="BU521" s="3">
        <v>3972</v>
      </c>
      <c r="BV521" s="2">
        <f>BT521-BU521</f>
        <v>16</v>
      </c>
      <c r="BW521" s="2">
        <v>16</v>
      </c>
      <c r="BX521" s="61"/>
      <c r="BY521" s="2">
        <f>BW521+BX521</f>
        <v>16</v>
      </c>
      <c r="BZ521" s="2">
        <f>BV521/BU521*1000</f>
        <v>4.0281973816717018</v>
      </c>
      <c r="CA521" s="2">
        <f>BY521/BU521*1000</f>
        <v>4.0281973816717018</v>
      </c>
      <c r="CB521" s="2"/>
      <c r="CC521" s="105">
        <v>4027</v>
      </c>
      <c r="CD521" s="3">
        <v>4008</v>
      </c>
      <c r="CE521" s="2">
        <f>CC521-CD521</f>
        <v>19</v>
      </c>
      <c r="CF521" s="2">
        <v>19</v>
      </c>
      <c r="CG521" s="61"/>
      <c r="CH521" s="2">
        <f>CF521+CG521</f>
        <v>19</v>
      </c>
      <c r="CI521" s="2">
        <f>CE521/CD521*1000</f>
        <v>4.740518962075849</v>
      </c>
      <c r="CJ521" s="2">
        <f>CH521/CD521*1000</f>
        <v>4.740518962075849</v>
      </c>
      <c r="CK521" s="2"/>
      <c r="CL521" s="105">
        <v>4078</v>
      </c>
      <c r="CM521" s="3">
        <v>4071</v>
      </c>
      <c r="CN521" s="2">
        <f>CL521-CM521</f>
        <v>7</v>
      </c>
      <c r="CO521" s="2">
        <f>CN521</f>
        <v>7</v>
      </c>
      <c r="CP521" s="61"/>
      <c r="CQ521" s="2">
        <f>CO521+CP521</f>
        <v>7</v>
      </c>
      <c r="CR521" s="2">
        <f>CN521/CM521*1000</f>
        <v>1.7194792434291328</v>
      </c>
      <c r="CS521" s="2">
        <f>CQ521/CM521*1000</f>
        <v>1.7194792434291328</v>
      </c>
      <c r="CT521" s="2"/>
      <c r="CU521" s="132">
        <v>4127</v>
      </c>
      <c r="CV521" s="3">
        <v>4113</v>
      </c>
      <c r="CW521" s="2">
        <f>CU521-CV521</f>
        <v>14</v>
      </c>
      <c r="CX521" s="2">
        <f>CW521</f>
        <v>14</v>
      </c>
      <c r="CY521" s="61"/>
      <c r="CZ521" s="2">
        <f>CX521+CY521</f>
        <v>14</v>
      </c>
      <c r="DA521" s="2">
        <f>CW521/CV521*1000</f>
        <v>3.4038414782397277</v>
      </c>
      <c r="DB521" s="2">
        <f>CZ521/CV521*1000</f>
        <v>3.4038414782397277</v>
      </c>
      <c r="DC521" s="2"/>
      <c r="DD521" s="132">
        <v>4162</v>
      </c>
      <c r="DE521" s="3">
        <v>4150</v>
      </c>
      <c r="DF521" s="2">
        <f>DD521-DE521</f>
        <v>12</v>
      </c>
      <c r="DG521" s="2">
        <f>DF521</f>
        <v>12</v>
      </c>
      <c r="DH521" s="61"/>
      <c r="DI521" s="2">
        <f>DG521+DH521</f>
        <v>12</v>
      </c>
      <c r="DJ521" s="2">
        <f>DF521/DE521*1000</f>
        <v>2.8915662650602409</v>
      </c>
      <c r="DK521" s="2">
        <f>DI521/DE521*1000</f>
        <v>2.8915662650602409</v>
      </c>
      <c r="DL521" s="2"/>
      <c r="DM521" s="132">
        <v>4184</v>
      </c>
      <c r="DN521" s="2">
        <v>4174</v>
      </c>
      <c r="DO521" s="3">
        <f>DM521-DN521</f>
        <v>10</v>
      </c>
      <c r="DP521" s="3">
        <f>DO521/DN521*1000</f>
        <v>2.3957834211787254</v>
      </c>
      <c r="DQ521" s="2"/>
      <c r="DR521" s="132">
        <v>4249</v>
      </c>
      <c r="DS521" s="2">
        <v>4229</v>
      </c>
      <c r="DT521" s="3">
        <f>DR521-DS521</f>
        <v>20</v>
      </c>
      <c r="DU521" s="3">
        <f>DT521/DS521*1000</f>
        <v>4.7292504138094111</v>
      </c>
      <c r="DV521" s="2"/>
      <c r="DW521" s="2"/>
      <c r="DX521" s="77">
        <f>BP521</f>
        <v>13</v>
      </c>
      <c r="DY521" s="83">
        <f>BY521</f>
        <v>16</v>
      </c>
      <c r="DZ521" s="83">
        <f>CH521</f>
        <v>19</v>
      </c>
      <c r="EA521" s="81">
        <f>CQ521</f>
        <v>7</v>
      </c>
      <c r="EB521" s="81">
        <f>CZ521</f>
        <v>14</v>
      </c>
      <c r="EC521" s="81">
        <f>DI521</f>
        <v>12</v>
      </c>
      <c r="ED521" s="81">
        <f>DO521</f>
        <v>10</v>
      </c>
      <c r="EE521" s="81">
        <f>DT521</f>
        <v>20</v>
      </c>
      <c r="EF521" s="2"/>
      <c r="EG521" s="77">
        <f>DX521/BL521*1000</f>
        <v>3.3222591362126246</v>
      </c>
      <c r="EH521" s="83">
        <f>DY521/BU521*1000</f>
        <v>4.0281973816717018</v>
      </c>
      <c r="EI521" s="83">
        <f>DZ521/CD521*1000</f>
        <v>4.740518962075849</v>
      </c>
      <c r="EJ521" s="81">
        <f>EA521/CM521*1000</f>
        <v>1.7194792434291328</v>
      </c>
      <c r="EK521" s="81">
        <f>EB521/CV521*1000</f>
        <v>3.4038414782397277</v>
      </c>
      <c r="EL521" s="81">
        <f>EC521/DN521*1000</f>
        <v>2.8749401054144705</v>
      </c>
      <c r="EM521" s="81">
        <f>ED521/DN521*1000</f>
        <v>2.3957834211787254</v>
      </c>
      <c r="EN521" s="81">
        <f>EE521/DS521*1000</f>
        <v>4.7292504138094111</v>
      </c>
      <c r="EO521" s="2"/>
      <c r="EP521" s="83">
        <f>DY521-DX521</f>
        <v>3</v>
      </c>
      <c r="EQ521" s="83">
        <f>DZ521-DY521</f>
        <v>3</v>
      </c>
      <c r="ER521" s="83">
        <f>EA521-DZ521</f>
        <v>-12</v>
      </c>
      <c r="ES521" s="83">
        <f>EB521-EA521</f>
        <v>7</v>
      </c>
      <c r="ET521" s="83">
        <f>EC521-EB521</f>
        <v>-2</v>
      </c>
      <c r="EU521" s="83">
        <f>ED521-EC521</f>
        <v>-2</v>
      </c>
      <c r="EV521" s="83">
        <f>EE521-ED521</f>
        <v>10</v>
      </c>
      <c r="EW521" s="2">
        <f>EU521+EV521</f>
        <v>8</v>
      </c>
      <c r="EX521" s="2">
        <f>SUM(ES521:EV521)</f>
        <v>13</v>
      </c>
      <c r="EY521" s="54"/>
      <c r="EZ521" s="77">
        <f>BR521</f>
        <v>3.3222591362126246</v>
      </c>
      <c r="FA521" s="83">
        <f>CA521</f>
        <v>4.0281973816717018</v>
      </c>
      <c r="FB521" s="83">
        <f>CJ521</f>
        <v>4.740518962075849</v>
      </c>
      <c r="FC521" s="81">
        <f>CS521</f>
        <v>1.7194792434291328</v>
      </c>
      <c r="FD521" s="83">
        <f>DB521</f>
        <v>3.4038414782397277</v>
      </c>
      <c r="FE521" s="83">
        <f>DP521</f>
        <v>2.3957834211787254</v>
      </c>
      <c r="FF521" s="83">
        <f>DP521</f>
        <v>2.3957834211787254</v>
      </c>
      <c r="FG521" s="83">
        <f>DU521</f>
        <v>4.7292504138094111</v>
      </c>
      <c r="FH521" s="2">
        <f>EW521/DE521*1000</f>
        <v>1.927710843373494</v>
      </c>
      <c r="FI521" s="2">
        <f>EX521/CM521*1000</f>
        <v>3.1933185949398184</v>
      </c>
      <c r="FJ521" s="2"/>
      <c r="FK521" s="3">
        <f>EE521</f>
        <v>20</v>
      </c>
    </row>
    <row r="522" spans="1:167" ht="12" customHeight="1" x14ac:dyDescent="0.25">
      <c r="A522" s="2">
        <v>3</v>
      </c>
      <c r="B522" s="10" t="s">
        <v>152</v>
      </c>
      <c r="C522" s="197">
        <v>63079</v>
      </c>
      <c r="D522" s="10"/>
      <c r="E522" s="2" t="s">
        <v>68</v>
      </c>
      <c r="F522" s="33"/>
      <c r="G522" s="33"/>
      <c r="H522" s="33"/>
      <c r="I522" s="33"/>
      <c r="J522" s="33"/>
      <c r="K522" s="33"/>
      <c r="L522" s="33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61"/>
      <c r="X522" s="45"/>
      <c r="Y522" s="3">
        <v>35</v>
      </c>
      <c r="Z522" s="147">
        <v>15</v>
      </c>
      <c r="AA522" s="3">
        <f>SUM(Y522:Z522)</f>
        <v>50</v>
      </c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188">
        <f>AV522</f>
        <v>0</v>
      </c>
      <c r="BB522" s="2">
        <f>AW522</f>
        <v>0</v>
      </c>
      <c r="BC522" s="2">
        <f>AX522</f>
        <v>0</v>
      </c>
      <c r="BD522" s="147">
        <f>AY522</f>
        <v>0</v>
      </c>
      <c r="BE522" s="3">
        <f>EK522</f>
        <v>9.4433850903477712</v>
      </c>
      <c r="BF522" s="188">
        <f>BA522/CV522*1000</f>
        <v>0</v>
      </c>
      <c r="BG522" s="2">
        <f>BB522/CV522*1000</f>
        <v>0</v>
      </c>
      <c r="BH522" s="2">
        <f>BC522/CV522*1000</f>
        <v>0</v>
      </c>
      <c r="BI522" s="147">
        <f>BD522/CV522*1000</f>
        <v>0</v>
      </c>
      <c r="BJ522" s="3"/>
      <c r="BK522" s="21">
        <v>56594</v>
      </c>
      <c r="BL522" s="3">
        <v>55750</v>
      </c>
      <c r="BM522" s="2">
        <v>844</v>
      </c>
      <c r="BN522" s="2">
        <v>844</v>
      </c>
      <c r="BO522" s="45"/>
      <c r="BP522" s="2">
        <f>BN522+BO522</f>
        <v>844</v>
      </c>
      <c r="BQ522" s="2">
        <f>BM522/BL522*1000</f>
        <v>15.139013452914797</v>
      </c>
      <c r="BR522" s="2">
        <f>BP522/BL522*1000</f>
        <v>15.139013452914797</v>
      </c>
      <c r="BS522" s="2"/>
      <c r="BT522" s="7">
        <v>56364</v>
      </c>
      <c r="BU522" s="3">
        <v>55511</v>
      </c>
      <c r="BV522" s="2">
        <f>BT522-BU522</f>
        <v>853</v>
      </c>
      <c r="BW522" s="2">
        <v>853</v>
      </c>
      <c r="BX522" s="61"/>
      <c r="BY522" s="2">
        <f>BW522+BX522</f>
        <v>853</v>
      </c>
      <c r="BZ522" s="2">
        <f>BV522/BU522*1000</f>
        <v>15.366323791680928</v>
      </c>
      <c r="CA522" s="2">
        <f>BY522/BU522*1000</f>
        <v>15.366323791680928</v>
      </c>
      <c r="CB522" s="2"/>
      <c r="CC522" s="105">
        <v>56030</v>
      </c>
      <c r="CD522" s="3">
        <v>55263</v>
      </c>
      <c r="CE522" s="2">
        <f>CC522-CD522</f>
        <v>767</v>
      </c>
      <c r="CF522" s="2">
        <v>767</v>
      </c>
      <c r="CG522" s="61"/>
      <c r="CH522" s="2">
        <f>CF522+CG522</f>
        <v>767</v>
      </c>
      <c r="CI522" s="2">
        <f>CE522/CD522*1000</f>
        <v>13.879087273582686</v>
      </c>
      <c r="CJ522" s="2">
        <f>CH522/CD522*1000</f>
        <v>13.879087273582686</v>
      </c>
      <c r="CK522" s="2"/>
      <c r="CL522" s="105">
        <v>55806</v>
      </c>
      <c r="CM522" s="3">
        <v>55104</v>
      </c>
      <c r="CN522" s="2">
        <f>CL522-CM522</f>
        <v>702</v>
      </c>
      <c r="CO522" s="2">
        <f>CN522</f>
        <v>702</v>
      </c>
      <c r="CP522" s="61"/>
      <c r="CQ522" s="2">
        <f>CO522+CP522</f>
        <v>702</v>
      </c>
      <c r="CR522" s="2">
        <f>CN522/CM522*1000</f>
        <v>12.739547038327526</v>
      </c>
      <c r="CS522" s="2">
        <f>CQ522/CM522*1000</f>
        <v>12.739547038327526</v>
      </c>
      <c r="CT522" s="2"/>
      <c r="CU522" s="132">
        <v>55585</v>
      </c>
      <c r="CV522" s="3">
        <v>55065</v>
      </c>
      <c r="CW522" s="2">
        <f>CU522-CV522</f>
        <v>520</v>
      </c>
      <c r="CX522" s="2">
        <f>CW522</f>
        <v>520</v>
      </c>
      <c r="CY522" s="61"/>
      <c r="CZ522" s="2">
        <f>CX522+CY522</f>
        <v>520</v>
      </c>
      <c r="DA522" s="2">
        <f>CW522/CV522*1000</f>
        <v>9.4433850903477712</v>
      </c>
      <c r="DB522" s="2">
        <f>CZ522/CV522*1000</f>
        <v>9.4433850903477712</v>
      </c>
      <c r="DC522" s="2"/>
      <c r="DD522" s="132">
        <v>55553</v>
      </c>
      <c r="DE522" s="3">
        <v>54984</v>
      </c>
      <c r="DF522" s="2">
        <f>DD522-DE522</f>
        <v>569</v>
      </c>
      <c r="DG522" s="2">
        <f>DF522</f>
        <v>569</v>
      </c>
      <c r="DH522" s="61"/>
      <c r="DI522" s="2">
        <f>DG522+DH522</f>
        <v>569</v>
      </c>
      <c r="DJ522" s="2">
        <f>DF522/DE522*1000</f>
        <v>10.348465008002327</v>
      </c>
      <c r="DK522" s="2">
        <f>DI522/DE522*1000</f>
        <v>10.348465008002327</v>
      </c>
      <c r="DL522" s="2"/>
      <c r="DM522" s="132">
        <v>55509</v>
      </c>
      <c r="DN522" s="2">
        <v>55069</v>
      </c>
      <c r="DO522" s="3">
        <f>DM522-DN522</f>
        <v>440</v>
      </c>
      <c r="DP522" s="3">
        <f>DO522/DN522*1000</f>
        <v>7.989976211661733</v>
      </c>
      <c r="DQ522" s="2"/>
      <c r="DR522" s="132">
        <v>55515</v>
      </c>
      <c r="DS522" s="2">
        <v>55083</v>
      </c>
      <c r="DT522" s="3">
        <f>DR522-DS522</f>
        <v>432</v>
      </c>
      <c r="DU522" s="3">
        <f>DT522/DS522*1000</f>
        <v>7.8427100920429176</v>
      </c>
      <c r="DV522" s="2"/>
      <c r="DW522" s="2"/>
      <c r="DX522" s="77">
        <f>BP522</f>
        <v>844</v>
      </c>
      <c r="DY522" s="83">
        <f>BY522</f>
        <v>853</v>
      </c>
      <c r="DZ522" s="83">
        <f>CH522</f>
        <v>767</v>
      </c>
      <c r="EA522" s="81">
        <f>CQ522</f>
        <v>702</v>
      </c>
      <c r="EB522" s="81">
        <f>CZ522</f>
        <v>520</v>
      </c>
      <c r="EC522" s="81">
        <f>DI522</f>
        <v>569</v>
      </c>
      <c r="ED522" s="81">
        <f>DO522</f>
        <v>440</v>
      </c>
      <c r="EE522" s="81">
        <f>DT522</f>
        <v>432</v>
      </c>
      <c r="EF522" s="2"/>
      <c r="EG522" s="77">
        <f>DX522/BL522*1000</f>
        <v>15.139013452914797</v>
      </c>
      <c r="EH522" s="83">
        <f>DY522/BU522*1000</f>
        <v>15.366323791680928</v>
      </c>
      <c r="EI522" s="83">
        <f>DZ522/CD522*1000</f>
        <v>13.879087273582686</v>
      </c>
      <c r="EJ522" s="81">
        <f>EA522/CM522*1000</f>
        <v>12.739547038327526</v>
      </c>
      <c r="EK522" s="81">
        <f>EB522/CV522*1000</f>
        <v>9.4433850903477712</v>
      </c>
      <c r="EL522" s="81">
        <f>EC522/DN522*1000</f>
        <v>10.332491964626195</v>
      </c>
      <c r="EM522" s="81">
        <f>ED522/DN522*1000</f>
        <v>7.989976211661733</v>
      </c>
      <c r="EN522" s="81">
        <f>EE522/DS522*1000</f>
        <v>7.8427100920429176</v>
      </c>
      <c r="EO522" s="2"/>
      <c r="EP522" s="83">
        <f>DY522-DX522</f>
        <v>9</v>
      </c>
      <c r="EQ522" s="83">
        <f>DZ522-DY522</f>
        <v>-86</v>
      </c>
      <c r="ER522" s="83">
        <f>EA522-DZ522</f>
        <v>-65</v>
      </c>
      <c r="ES522" s="83">
        <f>EB522-EA522</f>
        <v>-182</v>
      </c>
      <c r="ET522" s="83">
        <f>EC522-EB522</f>
        <v>49</v>
      </c>
      <c r="EU522" s="83">
        <f>ED522-EC522</f>
        <v>-129</v>
      </c>
      <c r="EV522" s="83">
        <f>EE522-ED522</f>
        <v>-8</v>
      </c>
      <c r="EW522" s="2">
        <f>EU522+EV522</f>
        <v>-137</v>
      </c>
      <c r="EX522" s="2">
        <f>SUM(ES522:EV522)</f>
        <v>-270</v>
      </c>
      <c r="EY522" s="54"/>
      <c r="EZ522" s="77">
        <f>BR522</f>
        <v>15.139013452914797</v>
      </c>
      <c r="FA522" s="83">
        <f>CA522</f>
        <v>15.366323791680928</v>
      </c>
      <c r="FB522" s="83">
        <f>CJ522</f>
        <v>13.879087273582686</v>
      </c>
      <c r="FC522" s="81">
        <f>CS522</f>
        <v>12.739547038327526</v>
      </c>
      <c r="FD522" s="83">
        <f>DB522</f>
        <v>9.4433850903477712</v>
      </c>
      <c r="FE522" s="83">
        <f>DP522</f>
        <v>7.989976211661733</v>
      </c>
      <c r="FF522" s="83">
        <f>DP522</f>
        <v>7.989976211661733</v>
      </c>
      <c r="FG522" s="83">
        <f>DU522</f>
        <v>7.8427100920429176</v>
      </c>
      <c r="FH522" s="2">
        <f>EW522/DE522*1000</f>
        <v>-2.4916339298705079</v>
      </c>
      <c r="FI522" s="2">
        <f>EX522/CM522*1000</f>
        <v>-4.8998257839721253</v>
      </c>
      <c r="FJ522" s="2"/>
      <c r="FK522" s="3">
        <f>EE522</f>
        <v>432</v>
      </c>
    </row>
    <row r="523" spans="1:167" ht="12" customHeight="1" x14ac:dyDescent="0.25">
      <c r="A523" s="2">
        <v>1</v>
      </c>
      <c r="B523" s="10" t="s">
        <v>149</v>
      </c>
      <c r="C523" s="197">
        <v>38025</v>
      </c>
      <c r="D523" s="10"/>
      <c r="E523" s="2" t="s">
        <v>69</v>
      </c>
      <c r="F523" s="33"/>
      <c r="G523" s="33"/>
      <c r="H523" s="33"/>
      <c r="I523" s="33"/>
      <c r="J523" s="33"/>
      <c r="K523" s="33"/>
      <c r="L523" s="33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61"/>
      <c r="X523" s="45"/>
      <c r="Y523" s="3">
        <v>25</v>
      </c>
      <c r="Z523" s="147">
        <v>5</v>
      </c>
      <c r="AA523" s="3">
        <f>SUM(Y523:Z523)</f>
        <v>30</v>
      </c>
      <c r="AB523" s="184"/>
      <c r="AC523" s="184"/>
      <c r="AD523" s="184"/>
      <c r="AE523" s="184"/>
      <c r="AF523" s="184"/>
      <c r="AG523" s="184"/>
      <c r="AH523" s="184"/>
      <c r="AI523" s="184"/>
      <c r="AJ523" s="184"/>
      <c r="AK523" s="184">
        <v>31</v>
      </c>
      <c r="AL523" s="184"/>
      <c r="AM523" s="184"/>
      <c r="AN523" s="184"/>
      <c r="AO523" s="184"/>
      <c r="AP523" s="184"/>
      <c r="AQ523" s="184"/>
      <c r="AR523" s="184"/>
      <c r="AS523" s="184"/>
      <c r="AT523" s="184"/>
      <c r="AU523" s="3">
        <f>SUM(AB523:AT523)</f>
        <v>31</v>
      </c>
      <c r="AV523" s="184">
        <f>SUM(AB523:AJ523)</f>
        <v>0</v>
      </c>
      <c r="AW523" s="184">
        <f>SUM(AK523:AL523)</f>
        <v>31</v>
      </c>
      <c r="AX523" s="184">
        <f>SUM(AM523:AT523)</f>
        <v>0</v>
      </c>
      <c r="AY523" s="3">
        <f>SUM(AV523:AX523)</f>
        <v>31</v>
      </c>
      <c r="AZ523" s="3"/>
      <c r="BA523" s="2">
        <f>AV523</f>
        <v>0</v>
      </c>
      <c r="BB523" s="2">
        <f>AW523</f>
        <v>31</v>
      </c>
      <c r="BC523" s="2">
        <f>AX523</f>
        <v>0</v>
      </c>
      <c r="BD523" s="3">
        <f>AY523</f>
        <v>31</v>
      </c>
      <c r="BE523" s="3">
        <f>EK523</f>
        <v>2.827521206409048</v>
      </c>
      <c r="BF523" s="2">
        <f>BA523/CV523*1000</f>
        <v>0</v>
      </c>
      <c r="BG523" s="2">
        <f>BB523/CV523*1000</f>
        <v>2.6561562848084996</v>
      </c>
      <c r="BH523" s="2">
        <f>BC523/CV523*1000</f>
        <v>0</v>
      </c>
      <c r="BI523" s="3">
        <f>BD523/CV523*1000</f>
        <v>2.6561562848084996</v>
      </c>
      <c r="BJ523" s="3"/>
      <c r="BK523" s="21">
        <v>11551</v>
      </c>
      <c r="BL523" s="3">
        <v>11514</v>
      </c>
      <c r="BM523" s="2">
        <v>37</v>
      </c>
      <c r="BN523" s="2">
        <v>37</v>
      </c>
      <c r="BO523" s="45"/>
      <c r="BP523" s="2">
        <f>BN523+BO523</f>
        <v>37</v>
      </c>
      <c r="BQ523" s="2">
        <f>BM523/BL523*1000</f>
        <v>3.2134792426611081</v>
      </c>
      <c r="BR523" s="2">
        <f>BP523/BL523*1000</f>
        <v>3.2134792426611081</v>
      </c>
      <c r="BS523" s="2"/>
      <c r="BT523" s="7">
        <v>11390</v>
      </c>
      <c r="BU523" s="3">
        <v>11356</v>
      </c>
      <c r="BV523" s="2">
        <f>BT523-BU523</f>
        <v>34</v>
      </c>
      <c r="BW523" s="2">
        <v>34</v>
      </c>
      <c r="BX523" s="61"/>
      <c r="BY523" s="2">
        <f>BW523+BX523</f>
        <v>34</v>
      </c>
      <c r="BZ523" s="2">
        <f>BV523/BU523*1000</f>
        <v>2.9940119760479043</v>
      </c>
      <c r="CA523" s="2">
        <f>BY523/BU523*1000</f>
        <v>2.9940119760479043</v>
      </c>
      <c r="CB523" s="2"/>
      <c r="CC523" s="105">
        <v>11420</v>
      </c>
      <c r="CD523" s="3">
        <v>11394</v>
      </c>
      <c r="CE523" s="2">
        <f>CC523-CD523</f>
        <v>26</v>
      </c>
      <c r="CF523" s="2">
        <v>26</v>
      </c>
      <c r="CG523" s="61"/>
      <c r="CH523" s="2">
        <f>CF523+CG523</f>
        <v>26</v>
      </c>
      <c r="CI523" s="2">
        <f>CE523/CD523*1000</f>
        <v>2.2819027558364051</v>
      </c>
      <c r="CJ523" s="2">
        <f>CH523/CD523*1000</f>
        <v>2.2819027558364051</v>
      </c>
      <c r="CK523" s="2"/>
      <c r="CL523" s="105">
        <v>11505</v>
      </c>
      <c r="CM523" s="3">
        <v>11493</v>
      </c>
      <c r="CN523" s="2">
        <f>CL523-CM523</f>
        <v>12</v>
      </c>
      <c r="CO523" s="2">
        <f>CN523</f>
        <v>12</v>
      </c>
      <c r="CP523" s="61"/>
      <c r="CQ523" s="2">
        <f>CO523+CP523</f>
        <v>12</v>
      </c>
      <c r="CR523" s="2">
        <f>CN523/CM523*1000</f>
        <v>1.0441138084051163</v>
      </c>
      <c r="CS523" s="2">
        <f>CQ523/CM523*1000</f>
        <v>1.0441138084051163</v>
      </c>
      <c r="CT523" s="2"/>
      <c r="CU523" s="132">
        <v>11704</v>
      </c>
      <c r="CV523" s="3">
        <v>11671</v>
      </c>
      <c r="CW523" s="2">
        <f>CU523-CV523</f>
        <v>33</v>
      </c>
      <c r="CX523" s="2">
        <f>CW523</f>
        <v>33</v>
      </c>
      <c r="CY523" s="61"/>
      <c r="CZ523" s="2">
        <f>CX523+CY523</f>
        <v>33</v>
      </c>
      <c r="DA523" s="2">
        <f>CW523/CV523*1000</f>
        <v>2.827521206409048</v>
      </c>
      <c r="DB523" s="2">
        <f>CZ523/CV523*1000</f>
        <v>2.827521206409048</v>
      </c>
      <c r="DC523" s="2"/>
      <c r="DD523" s="132">
        <v>11754</v>
      </c>
      <c r="DE523" s="3">
        <v>11714</v>
      </c>
      <c r="DF523" s="2">
        <f>DD523-DE523</f>
        <v>40</v>
      </c>
      <c r="DG523" s="2">
        <f>DF523</f>
        <v>40</v>
      </c>
      <c r="DH523" s="61"/>
      <c r="DI523" s="2">
        <f>DG523+DH523</f>
        <v>40</v>
      </c>
      <c r="DJ523" s="2">
        <f>DF523/DE523*1000</f>
        <v>3.4147174321324911</v>
      </c>
      <c r="DK523" s="2">
        <f>DI523/DE523*1000</f>
        <v>3.4147174321324911</v>
      </c>
      <c r="DL523" s="2"/>
      <c r="DM523" s="132">
        <v>11796</v>
      </c>
      <c r="DN523" s="2">
        <v>11795</v>
      </c>
      <c r="DO523" s="3">
        <f>DM523-DN523</f>
        <v>1</v>
      </c>
      <c r="DP523" s="3">
        <f>DO523/DN523*1000</f>
        <v>8.4781687155574395E-2</v>
      </c>
      <c r="DQ523" s="2"/>
      <c r="DR523" s="132">
        <v>11886</v>
      </c>
      <c r="DS523" s="2">
        <v>11899</v>
      </c>
      <c r="DT523" s="3">
        <f>DR523-DS523</f>
        <v>-13</v>
      </c>
      <c r="DU523" s="3">
        <f>DT523/DS523*1000</f>
        <v>-1.0925287839314228</v>
      </c>
      <c r="DV523" s="2"/>
      <c r="DW523" s="2"/>
      <c r="DX523" s="77">
        <f>BP523</f>
        <v>37</v>
      </c>
      <c r="DY523" s="83">
        <f>BY523</f>
        <v>34</v>
      </c>
      <c r="DZ523" s="83">
        <f>CH523</f>
        <v>26</v>
      </c>
      <c r="EA523" s="81">
        <f>CQ523</f>
        <v>12</v>
      </c>
      <c r="EB523" s="81">
        <f>CZ523</f>
        <v>33</v>
      </c>
      <c r="EC523" s="81">
        <f>DI523</f>
        <v>40</v>
      </c>
      <c r="ED523" s="81">
        <f>DO523</f>
        <v>1</v>
      </c>
      <c r="EE523" s="81">
        <f>DT523</f>
        <v>-13</v>
      </c>
      <c r="EF523" s="2"/>
      <c r="EG523" s="77">
        <f>DX523/BL523*1000</f>
        <v>3.2134792426611081</v>
      </c>
      <c r="EH523" s="83">
        <f>DY523/BU523*1000</f>
        <v>2.9940119760479043</v>
      </c>
      <c r="EI523" s="83">
        <f>DZ523/CD523*1000</f>
        <v>2.2819027558364051</v>
      </c>
      <c r="EJ523" s="81">
        <f>EA523/CM523*1000</f>
        <v>1.0441138084051163</v>
      </c>
      <c r="EK523" s="81">
        <f>EB523/CV523*1000</f>
        <v>2.827521206409048</v>
      </c>
      <c r="EL523" s="81">
        <f>EC523/DN523*1000</f>
        <v>3.3912674862229757</v>
      </c>
      <c r="EM523" s="81">
        <f>ED523/DN523*1000</f>
        <v>8.4781687155574395E-2</v>
      </c>
      <c r="EN523" s="81">
        <f>EE523/DS523*1000</f>
        <v>-1.0925287839314228</v>
      </c>
      <c r="EO523" s="2"/>
      <c r="EP523" s="83">
        <f>DY523-DX523</f>
        <v>-3</v>
      </c>
      <c r="EQ523" s="83">
        <f>DZ523-DY523</f>
        <v>-8</v>
      </c>
      <c r="ER523" s="83">
        <f>EA523-DZ523</f>
        <v>-14</v>
      </c>
      <c r="ES523" s="83">
        <f>EB523-EA523</f>
        <v>21</v>
      </c>
      <c r="ET523" s="83">
        <f>EC523-EB523</f>
        <v>7</v>
      </c>
      <c r="EU523" s="83">
        <f>ED523-EC523</f>
        <v>-39</v>
      </c>
      <c r="EV523" s="83">
        <f>EE523-ED523</f>
        <v>-14</v>
      </c>
      <c r="EW523" s="2">
        <f>EU523+EV523</f>
        <v>-53</v>
      </c>
      <c r="EX523" s="2">
        <f>SUM(ES523:EV523)</f>
        <v>-25</v>
      </c>
      <c r="EY523" s="54"/>
      <c r="EZ523" s="77">
        <f>BR523</f>
        <v>3.2134792426611081</v>
      </c>
      <c r="FA523" s="83">
        <f>CA523</f>
        <v>2.9940119760479043</v>
      </c>
      <c r="FB523" s="83">
        <f>CJ523</f>
        <v>2.2819027558364051</v>
      </c>
      <c r="FC523" s="81">
        <f>CS523</f>
        <v>1.0441138084051163</v>
      </c>
      <c r="FD523" s="83">
        <f>DB523</f>
        <v>2.827521206409048</v>
      </c>
      <c r="FE523" s="83">
        <f>DP523</f>
        <v>8.4781687155574395E-2</v>
      </c>
      <c r="FF523" s="83">
        <f>DP523</f>
        <v>8.4781687155574395E-2</v>
      </c>
      <c r="FG523" s="83">
        <f>DU523</f>
        <v>-1.0925287839314228</v>
      </c>
      <c r="FH523" s="2">
        <f>EW523/DE523*1000</f>
        <v>-4.5245005975755506</v>
      </c>
      <c r="FI523" s="2">
        <f>EX523/CM523*1000</f>
        <v>-2.1752371008439919</v>
      </c>
      <c r="FJ523" s="2"/>
      <c r="FK523" s="3">
        <f>EE523</f>
        <v>-13</v>
      </c>
    </row>
    <row r="524" spans="1:167" ht="12" customHeight="1" x14ac:dyDescent="0.25">
      <c r="A524" s="2">
        <v>3</v>
      </c>
      <c r="B524" s="10" t="s">
        <v>155</v>
      </c>
      <c r="C524" s="197">
        <v>82032</v>
      </c>
      <c r="D524" s="10"/>
      <c r="E524" s="2" t="s">
        <v>70</v>
      </c>
      <c r="F524" s="33"/>
      <c r="G524" s="33"/>
      <c r="H524" s="33"/>
      <c r="I524" s="33"/>
      <c r="J524" s="33"/>
      <c r="K524" s="33"/>
      <c r="L524" s="33"/>
      <c r="M524" s="45"/>
      <c r="N524" s="45"/>
      <c r="O524" s="45"/>
      <c r="P524" s="45"/>
      <c r="Q524" s="45"/>
      <c r="R524" s="45"/>
      <c r="S524" s="45"/>
      <c r="T524" s="45"/>
      <c r="U524" s="45">
        <v>150</v>
      </c>
      <c r="V524" s="45"/>
      <c r="W524" s="61"/>
      <c r="X524" s="45">
        <f>SUM(M524:W524)</f>
        <v>150</v>
      </c>
      <c r="Y524" s="3">
        <v>122</v>
      </c>
      <c r="Z524" s="147"/>
      <c r="AA524" s="3">
        <f>SUM(Y524:Z524)</f>
        <v>122</v>
      </c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188">
        <f>AV524</f>
        <v>0</v>
      </c>
      <c r="BB524" s="2">
        <f>AW524</f>
        <v>0</v>
      </c>
      <c r="BC524" s="2">
        <f>AX524</f>
        <v>0</v>
      </c>
      <c r="BD524" s="147">
        <f>AY524</f>
        <v>0</v>
      </c>
      <c r="BE524" s="3">
        <f>EK524</f>
        <v>7.4170461938841896</v>
      </c>
      <c r="BF524" s="188">
        <f>BA524/CV524*1000</f>
        <v>0</v>
      </c>
      <c r="BG524" s="2">
        <f>BB524/CV524*1000</f>
        <v>0</v>
      </c>
      <c r="BH524" s="2">
        <f>BC524/CV524*1000</f>
        <v>0</v>
      </c>
      <c r="BI524" s="147">
        <f>BD524/CV524*1000</f>
        <v>0</v>
      </c>
      <c r="BJ524" s="3"/>
      <c r="BK524" s="21">
        <v>7495</v>
      </c>
      <c r="BL524" s="3">
        <v>7463</v>
      </c>
      <c r="BM524" s="2">
        <v>32</v>
      </c>
      <c r="BN524" s="2">
        <v>32</v>
      </c>
      <c r="BO524" s="45"/>
      <c r="BP524" s="2">
        <f>BN524+BO524</f>
        <v>32</v>
      </c>
      <c r="BQ524" s="2">
        <f>BM524/BL524*1000</f>
        <v>4.2878199115637141</v>
      </c>
      <c r="BR524" s="2">
        <f>BP524/BL524*1000</f>
        <v>4.2878199115637141</v>
      </c>
      <c r="BS524" s="2"/>
      <c r="BT524" s="7">
        <v>7591</v>
      </c>
      <c r="BU524" s="3">
        <v>7567</v>
      </c>
      <c r="BV524" s="2">
        <f>BT524-BU524</f>
        <v>24</v>
      </c>
      <c r="BW524" s="2">
        <v>24</v>
      </c>
      <c r="BX524" s="61"/>
      <c r="BY524" s="2">
        <f>BW524+BX524</f>
        <v>24</v>
      </c>
      <c r="BZ524" s="2">
        <f>BV524/BU524*1000</f>
        <v>3.1716664464120523</v>
      </c>
      <c r="CA524" s="2">
        <f>BY524/BU524*1000</f>
        <v>3.1716664464120523</v>
      </c>
      <c r="CB524" s="2"/>
      <c r="CC524" s="105">
        <v>7596</v>
      </c>
      <c r="CD524" s="3">
        <v>7573</v>
      </c>
      <c r="CE524" s="2">
        <f>CC524-CD524</f>
        <v>23</v>
      </c>
      <c r="CF524" s="2">
        <v>23</v>
      </c>
      <c r="CG524" s="61"/>
      <c r="CH524" s="2">
        <f>CF524+CG524</f>
        <v>23</v>
      </c>
      <c r="CI524" s="2">
        <f>CE524/CD524*1000</f>
        <v>3.0371055064043313</v>
      </c>
      <c r="CJ524" s="2">
        <f>CH524/CD524*1000</f>
        <v>3.0371055064043313</v>
      </c>
      <c r="CK524" s="2"/>
      <c r="CL524" s="105">
        <v>7670</v>
      </c>
      <c r="CM524" s="3">
        <v>7652</v>
      </c>
      <c r="CN524" s="2">
        <f>CL524-CM524</f>
        <v>18</v>
      </c>
      <c r="CO524" s="2">
        <f>CN524</f>
        <v>18</v>
      </c>
      <c r="CP524" s="61"/>
      <c r="CQ524" s="2">
        <f>CO524+CP524</f>
        <v>18</v>
      </c>
      <c r="CR524" s="2">
        <f>CN524/CM524*1000</f>
        <v>2.3523261892315737</v>
      </c>
      <c r="CS524" s="2">
        <f>CQ524/CM524*1000</f>
        <v>2.3523261892315737</v>
      </c>
      <c r="CT524" s="2"/>
      <c r="CU524" s="132">
        <v>7742</v>
      </c>
      <c r="CV524" s="3">
        <v>7685</v>
      </c>
      <c r="CW524" s="2">
        <f>CU524-CV524</f>
        <v>57</v>
      </c>
      <c r="CX524" s="2">
        <f>CW524</f>
        <v>57</v>
      </c>
      <c r="CY524" s="61"/>
      <c r="CZ524" s="2">
        <f>CX524+CY524</f>
        <v>57</v>
      </c>
      <c r="DA524" s="2">
        <f>CW524/CV524*1000</f>
        <v>7.4170461938841896</v>
      </c>
      <c r="DB524" s="2">
        <f>CZ524/CV524*1000</f>
        <v>7.4170461938841896</v>
      </c>
      <c r="DC524" s="2"/>
      <c r="DD524" s="132">
        <v>7869</v>
      </c>
      <c r="DE524" s="3">
        <v>7782</v>
      </c>
      <c r="DF524" s="2">
        <f>DD524-DE524</f>
        <v>87</v>
      </c>
      <c r="DG524" s="2">
        <f>DF524</f>
        <v>87</v>
      </c>
      <c r="DH524" s="61"/>
      <c r="DI524" s="2">
        <f>DG524+DH524</f>
        <v>87</v>
      </c>
      <c r="DJ524" s="2">
        <f>DF524/DE524*1000</f>
        <v>11.179645335389361</v>
      </c>
      <c r="DK524" s="2">
        <f>DI524/DE524*1000</f>
        <v>11.179645335389361</v>
      </c>
      <c r="DL524" s="2"/>
      <c r="DM524" s="132">
        <v>7870</v>
      </c>
      <c r="DN524" s="2">
        <v>7813</v>
      </c>
      <c r="DO524" s="3">
        <f>DM524-DN524</f>
        <v>57</v>
      </c>
      <c r="DP524" s="3">
        <f>DO524/DN524*1000</f>
        <v>7.2955330858825036</v>
      </c>
      <c r="DQ524" s="2"/>
      <c r="DR524" s="132">
        <v>7816</v>
      </c>
      <c r="DS524" s="2">
        <v>7820</v>
      </c>
      <c r="DT524" s="3">
        <f>DR524-DS524</f>
        <v>-4</v>
      </c>
      <c r="DU524" s="3">
        <f>DT524/DS524*1000</f>
        <v>-0.51150895140664954</v>
      </c>
      <c r="DV524" s="2"/>
      <c r="DW524" s="2"/>
      <c r="DX524" s="77">
        <f>BP524</f>
        <v>32</v>
      </c>
      <c r="DY524" s="83">
        <f>BY524</f>
        <v>24</v>
      </c>
      <c r="DZ524" s="83">
        <f>CH524</f>
        <v>23</v>
      </c>
      <c r="EA524" s="81">
        <f>CQ524</f>
        <v>18</v>
      </c>
      <c r="EB524" s="81">
        <f>CZ524</f>
        <v>57</v>
      </c>
      <c r="EC524" s="81">
        <f>DI524</f>
        <v>87</v>
      </c>
      <c r="ED524" s="81">
        <f>DO524</f>
        <v>57</v>
      </c>
      <c r="EE524" s="81">
        <f>DT524</f>
        <v>-4</v>
      </c>
      <c r="EF524" s="2"/>
      <c r="EG524" s="77">
        <f>DX524/BL524*1000</f>
        <v>4.2878199115637141</v>
      </c>
      <c r="EH524" s="83">
        <f>DY524/BU524*1000</f>
        <v>3.1716664464120523</v>
      </c>
      <c r="EI524" s="83">
        <f>DZ524/CD524*1000</f>
        <v>3.0371055064043313</v>
      </c>
      <c r="EJ524" s="81">
        <f>EA524/CM524*1000</f>
        <v>2.3523261892315737</v>
      </c>
      <c r="EK524" s="81">
        <f>EB524/CV524*1000</f>
        <v>7.4170461938841896</v>
      </c>
      <c r="EL524" s="81">
        <f>EC524/DN524*1000</f>
        <v>11.135287341610137</v>
      </c>
      <c r="EM524" s="81">
        <f>ED524/DN524*1000</f>
        <v>7.2955330858825036</v>
      </c>
      <c r="EN524" s="81">
        <f>EE524/DS524*1000</f>
        <v>-0.51150895140664954</v>
      </c>
      <c r="EO524" s="2"/>
      <c r="EP524" s="83">
        <f>DY524-DX524</f>
        <v>-8</v>
      </c>
      <c r="EQ524" s="83">
        <f>DZ524-DY524</f>
        <v>-1</v>
      </c>
      <c r="ER524" s="83">
        <f>EA524-DZ524</f>
        <v>-5</v>
      </c>
      <c r="ES524" s="83">
        <f>EB524-EA524</f>
        <v>39</v>
      </c>
      <c r="ET524" s="83">
        <f>EC524-EB524</f>
        <v>30</v>
      </c>
      <c r="EU524" s="83">
        <f>ED524-EC524</f>
        <v>-30</v>
      </c>
      <c r="EV524" s="83">
        <f>EE524-ED524</f>
        <v>-61</v>
      </c>
      <c r="EW524" s="2">
        <f>EU524+EV524</f>
        <v>-91</v>
      </c>
      <c r="EX524" s="2">
        <f>SUM(ES524:EV524)</f>
        <v>-22</v>
      </c>
      <c r="EY524" s="54"/>
      <c r="EZ524" s="77">
        <f>BR524</f>
        <v>4.2878199115637141</v>
      </c>
      <c r="FA524" s="83">
        <f>CA524</f>
        <v>3.1716664464120523</v>
      </c>
      <c r="FB524" s="83">
        <f>CJ524</f>
        <v>3.0371055064043313</v>
      </c>
      <c r="FC524" s="81">
        <f>CS524</f>
        <v>2.3523261892315737</v>
      </c>
      <c r="FD524" s="83">
        <f>DB524</f>
        <v>7.4170461938841896</v>
      </c>
      <c r="FE524" s="83">
        <f>DP524</f>
        <v>7.2955330858825036</v>
      </c>
      <c r="FF524" s="83">
        <f>DP524</f>
        <v>7.2955330858825036</v>
      </c>
      <c r="FG524" s="83">
        <f>DU524</f>
        <v>-0.51150895140664954</v>
      </c>
      <c r="FH524" s="2">
        <f>EW524/DE524*1000</f>
        <v>-11.693652017476227</v>
      </c>
      <c r="FI524" s="2">
        <f>EX524/CM524*1000</f>
        <v>-2.8750653423941452</v>
      </c>
      <c r="FJ524" s="2"/>
      <c r="FK524" s="3">
        <f>EE524</f>
        <v>-4</v>
      </c>
    </row>
    <row r="525" spans="1:167" ht="12" customHeight="1" x14ac:dyDescent="0.25">
      <c r="A525" s="2">
        <v>3</v>
      </c>
      <c r="B525" s="10" t="s">
        <v>148</v>
      </c>
      <c r="C525" s="197">
        <v>25107</v>
      </c>
      <c r="D525" s="10"/>
      <c r="E525" s="2" t="s">
        <v>71</v>
      </c>
      <c r="F525" s="33"/>
      <c r="G525" s="33"/>
      <c r="H525" s="33"/>
      <c r="I525" s="33"/>
      <c r="J525" s="33"/>
      <c r="K525" s="33"/>
      <c r="L525" s="33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61"/>
      <c r="X525" s="45"/>
      <c r="Y525" s="3">
        <v>11</v>
      </c>
      <c r="Z525" s="147">
        <v>5</v>
      </c>
      <c r="AA525" s="3">
        <f>SUM(Y525:Z525)</f>
        <v>16</v>
      </c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188">
        <f>AV525</f>
        <v>0</v>
      </c>
      <c r="BB525" s="2">
        <f>AW525</f>
        <v>0</v>
      </c>
      <c r="BC525" s="2">
        <f>AX525</f>
        <v>0</v>
      </c>
      <c r="BD525" s="147">
        <f>AY525</f>
        <v>0</v>
      </c>
      <c r="BE525" s="3">
        <f>EK525</f>
        <v>3.0537265006202885</v>
      </c>
      <c r="BF525" s="188">
        <f>BA525/CV525*1000</f>
        <v>0</v>
      </c>
      <c r="BG525" s="2">
        <f>BB525/CV525*1000</f>
        <v>0</v>
      </c>
      <c r="BH525" s="2">
        <f>BC525/CV525*1000</f>
        <v>0</v>
      </c>
      <c r="BI525" s="147">
        <f>BD525/CV525*1000</f>
        <v>0</v>
      </c>
      <c r="BJ525" s="3"/>
      <c r="BK525" s="21">
        <v>10240</v>
      </c>
      <c r="BL525" s="3">
        <v>10239</v>
      </c>
      <c r="BM525" s="2">
        <v>1</v>
      </c>
      <c r="BN525" s="2">
        <v>1</v>
      </c>
      <c r="BO525" s="45"/>
      <c r="BP525" s="2">
        <f>BN525+BO525</f>
        <v>1</v>
      </c>
      <c r="BQ525" s="2">
        <f>BM525/BL525*1000</f>
        <v>9.7665787674577606E-2</v>
      </c>
      <c r="BR525" s="2">
        <f>BP525/BL525*1000</f>
        <v>9.7665787674577606E-2</v>
      </c>
      <c r="BS525" s="2"/>
      <c r="BT525" s="7">
        <v>10300</v>
      </c>
      <c r="BU525" s="3">
        <v>10312</v>
      </c>
      <c r="BV525" s="2">
        <f>BT525-BU525</f>
        <v>-12</v>
      </c>
      <c r="BW525" s="2">
        <v>-12</v>
      </c>
      <c r="BX525" s="61"/>
      <c r="BY525" s="2">
        <f>BW525+BX525</f>
        <v>-12</v>
      </c>
      <c r="BZ525" s="2">
        <f>BV525/BU525*1000</f>
        <v>-1.1636927851047323</v>
      </c>
      <c r="CA525" s="2">
        <f>BY525/BU525*1000</f>
        <v>-1.1636927851047323</v>
      </c>
      <c r="CB525" s="2"/>
      <c r="CC525" s="105">
        <v>10313</v>
      </c>
      <c r="CD525" s="3">
        <v>10320</v>
      </c>
      <c r="CE525" s="2">
        <f>CC525-CD525</f>
        <v>-7</v>
      </c>
      <c r="CF525" s="2">
        <v>-7</v>
      </c>
      <c r="CG525" s="61"/>
      <c r="CH525" s="2">
        <f>CF525+CG525</f>
        <v>-7</v>
      </c>
      <c r="CI525" s="2">
        <f>CE525/CD525*1000</f>
        <v>-0.67829457364341084</v>
      </c>
      <c r="CJ525" s="2">
        <f>CH525/CD525*1000</f>
        <v>-0.67829457364341084</v>
      </c>
      <c r="CK525" s="2"/>
      <c r="CL525" s="105">
        <v>10400</v>
      </c>
      <c r="CM525" s="3">
        <v>10388</v>
      </c>
      <c r="CN525" s="2">
        <f>CL525-CM525</f>
        <v>12</v>
      </c>
      <c r="CO525" s="2">
        <f>CN525</f>
        <v>12</v>
      </c>
      <c r="CP525" s="61"/>
      <c r="CQ525" s="2">
        <f>CO525+CP525</f>
        <v>12</v>
      </c>
      <c r="CR525" s="2">
        <f>CN525/CM525*1000</f>
        <v>1.1551790527531767</v>
      </c>
      <c r="CS525" s="2">
        <f>CQ525/CM525*1000</f>
        <v>1.1551790527531767</v>
      </c>
      <c r="CT525" s="2"/>
      <c r="CU525" s="132">
        <v>10511</v>
      </c>
      <c r="CV525" s="3">
        <v>10479</v>
      </c>
      <c r="CW525" s="2">
        <f>CU525-CV525</f>
        <v>32</v>
      </c>
      <c r="CX525" s="2">
        <f>CW525</f>
        <v>32</v>
      </c>
      <c r="CY525" s="61"/>
      <c r="CZ525" s="2">
        <f>CX525+CY525</f>
        <v>32</v>
      </c>
      <c r="DA525" s="2">
        <f>CW525/CV525*1000</f>
        <v>3.0537265006202885</v>
      </c>
      <c r="DB525" s="2">
        <f>CZ525/CV525*1000</f>
        <v>3.0537265006202885</v>
      </c>
      <c r="DC525" s="2"/>
      <c r="DD525" s="132">
        <v>10588</v>
      </c>
      <c r="DE525" s="3">
        <v>10585</v>
      </c>
      <c r="DF525" s="2">
        <f>DD525-DE525</f>
        <v>3</v>
      </c>
      <c r="DG525" s="2">
        <f>DF525</f>
        <v>3</v>
      </c>
      <c r="DH525" s="61"/>
      <c r="DI525" s="2">
        <f>DG525+DH525</f>
        <v>3</v>
      </c>
      <c r="DJ525" s="2">
        <f>DF525/DE525*1000</f>
        <v>0.28341993386868214</v>
      </c>
      <c r="DK525" s="2">
        <f>DI525/DE525*1000</f>
        <v>0.28341993386868214</v>
      </c>
      <c r="DL525" s="2"/>
      <c r="DM525" s="132">
        <v>10719</v>
      </c>
      <c r="DN525" s="2">
        <v>10714</v>
      </c>
      <c r="DO525" s="3">
        <f>DM525-DN525</f>
        <v>5</v>
      </c>
      <c r="DP525" s="3">
        <f>DO525/DN525*1000</f>
        <v>0.46667911144297181</v>
      </c>
      <c r="DQ525" s="2"/>
      <c r="DR525" s="132">
        <v>10723</v>
      </c>
      <c r="DS525" s="2">
        <v>10703</v>
      </c>
      <c r="DT525" s="3">
        <f>DR525-DS525</f>
        <v>20</v>
      </c>
      <c r="DU525" s="3">
        <f>DT525/DS525*1000</f>
        <v>1.8686349621601419</v>
      </c>
      <c r="DV525" s="2"/>
      <c r="DW525" s="2"/>
      <c r="DX525" s="77">
        <f>BP525</f>
        <v>1</v>
      </c>
      <c r="DY525" s="83">
        <f>BY525</f>
        <v>-12</v>
      </c>
      <c r="DZ525" s="83">
        <f>CH525</f>
        <v>-7</v>
      </c>
      <c r="EA525" s="81">
        <f>CQ525</f>
        <v>12</v>
      </c>
      <c r="EB525" s="81">
        <f>CZ525</f>
        <v>32</v>
      </c>
      <c r="EC525" s="81">
        <f>DI525</f>
        <v>3</v>
      </c>
      <c r="ED525" s="81">
        <f>DO525</f>
        <v>5</v>
      </c>
      <c r="EE525" s="81">
        <f>DT525</f>
        <v>20</v>
      </c>
      <c r="EF525" s="2"/>
      <c r="EG525" s="77">
        <f>DX525/BL525*1000</f>
        <v>9.7665787674577606E-2</v>
      </c>
      <c r="EH525" s="83">
        <f>DY525/BU525*1000</f>
        <v>-1.1636927851047323</v>
      </c>
      <c r="EI525" s="83">
        <f>DZ525/CD525*1000</f>
        <v>-0.67829457364341084</v>
      </c>
      <c r="EJ525" s="81">
        <f>EA525/CM525*1000</f>
        <v>1.1551790527531767</v>
      </c>
      <c r="EK525" s="81">
        <f>EB525/CV525*1000</f>
        <v>3.0537265006202885</v>
      </c>
      <c r="EL525" s="81">
        <f>EC525/DN525*1000</f>
        <v>0.28000746686578309</v>
      </c>
      <c r="EM525" s="81">
        <f>ED525/DN525*1000</f>
        <v>0.46667911144297181</v>
      </c>
      <c r="EN525" s="81">
        <f>EE525/DS525*1000</f>
        <v>1.8686349621601419</v>
      </c>
      <c r="EO525" s="2"/>
      <c r="EP525" s="83">
        <f>DY525-DX525</f>
        <v>-13</v>
      </c>
      <c r="EQ525" s="83">
        <f>DZ525-DY525</f>
        <v>5</v>
      </c>
      <c r="ER525" s="83">
        <f>EA525-DZ525</f>
        <v>19</v>
      </c>
      <c r="ES525" s="83">
        <f>EB525-EA525</f>
        <v>20</v>
      </c>
      <c r="ET525" s="83">
        <f>EC525-EB525</f>
        <v>-29</v>
      </c>
      <c r="EU525" s="83">
        <f>ED525-EC525</f>
        <v>2</v>
      </c>
      <c r="EV525" s="83">
        <f>EE525-ED525</f>
        <v>15</v>
      </c>
      <c r="EW525" s="2">
        <f>EU525+EV525</f>
        <v>17</v>
      </c>
      <c r="EX525" s="2">
        <f>SUM(ES525:EV525)</f>
        <v>8</v>
      </c>
      <c r="EY525" s="54"/>
      <c r="EZ525" s="77">
        <f>BR525</f>
        <v>9.7665787674577606E-2</v>
      </c>
      <c r="FA525" s="83">
        <f>CA525</f>
        <v>-1.1636927851047323</v>
      </c>
      <c r="FB525" s="83">
        <f>CJ525</f>
        <v>-0.67829457364341084</v>
      </c>
      <c r="FC525" s="81">
        <f>CS525</f>
        <v>1.1551790527531767</v>
      </c>
      <c r="FD525" s="83">
        <f>DB525</f>
        <v>3.0537265006202885</v>
      </c>
      <c r="FE525" s="83">
        <f>DP525</f>
        <v>0.46667911144297181</v>
      </c>
      <c r="FF525" s="83">
        <f>DP525</f>
        <v>0.46667911144297181</v>
      </c>
      <c r="FG525" s="83">
        <f>DU525</f>
        <v>1.8686349621601419</v>
      </c>
      <c r="FH525" s="2">
        <f>EW525/DE525*1000</f>
        <v>1.6060462919225318</v>
      </c>
      <c r="FI525" s="2">
        <f>EX525/CM525*1000</f>
        <v>0.77011936850211782</v>
      </c>
      <c r="FJ525" s="2"/>
      <c r="FK525" s="3">
        <f>EE525</f>
        <v>20</v>
      </c>
    </row>
    <row r="526" spans="1:167" ht="12" customHeight="1" x14ac:dyDescent="0.25">
      <c r="A526" s="2">
        <v>3</v>
      </c>
      <c r="B526" s="10" t="s">
        <v>152</v>
      </c>
      <c r="C526" s="197">
        <v>61068</v>
      </c>
      <c r="D526" s="10"/>
      <c r="E526" s="2" t="s">
        <v>72</v>
      </c>
      <c r="F526" s="33"/>
      <c r="G526" s="33"/>
      <c r="H526" s="33"/>
      <c r="I526" s="33"/>
      <c r="J526" s="33"/>
      <c r="K526" s="33"/>
      <c r="L526" s="33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61"/>
      <c r="X526" s="45"/>
      <c r="Y526" s="3">
        <v>10</v>
      </c>
      <c r="Z526" s="147">
        <v>3</v>
      </c>
      <c r="AA526" s="3">
        <f>SUM(Y526:Z526)</f>
        <v>13</v>
      </c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188">
        <f>AV526</f>
        <v>0</v>
      </c>
      <c r="BB526" s="2">
        <f>AW526</f>
        <v>0</v>
      </c>
      <c r="BC526" s="2">
        <f>AX526</f>
        <v>0</v>
      </c>
      <c r="BD526" s="147">
        <f>AY526</f>
        <v>0</v>
      </c>
      <c r="BE526" s="3">
        <f>EK526</f>
        <v>1.382063882063882</v>
      </c>
      <c r="BF526" s="188">
        <f>BA526/CV526*1000</f>
        <v>0</v>
      </c>
      <c r="BG526" s="2">
        <f>BB526/CV526*1000</f>
        <v>0</v>
      </c>
      <c r="BH526" s="2">
        <f>BC526/CV526*1000</f>
        <v>0</v>
      </c>
      <c r="BI526" s="147">
        <f>BD526/CV526*1000</f>
        <v>0</v>
      </c>
      <c r="BJ526" s="3"/>
      <c r="BK526" s="21">
        <v>6320</v>
      </c>
      <c r="BL526" s="3">
        <v>6312</v>
      </c>
      <c r="BM526" s="2">
        <v>8</v>
      </c>
      <c r="BN526" s="2">
        <v>8</v>
      </c>
      <c r="BO526" s="45"/>
      <c r="BP526" s="2">
        <f>BN526+BO526</f>
        <v>8</v>
      </c>
      <c r="BQ526" s="2">
        <f>BM526/BL526*1000</f>
        <v>1.2674271229404308</v>
      </c>
      <c r="BR526" s="2">
        <f>BP526/BL526*1000</f>
        <v>1.2674271229404308</v>
      </c>
      <c r="BS526" s="2"/>
      <c r="BT526" s="7">
        <v>6400</v>
      </c>
      <c r="BU526" s="3">
        <v>6385</v>
      </c>
      <c r="BV526" s="2">
        <f>BT526-BU526</f>
        <v>15</v>
      </c>
      <c r="BW526" s="2">
        <v>15</v>
      </c>
      <c r="BX526" s="61"/>
      <c r="BY526" s="2">
        <f>BW526+BX526</f>
        <v>15</v>
      </c>
      <c r="BZ526" s="2">
        <f>BV526/BU526*1000</f>
        <v>2.3492560689115116</v>
      </c>
      <c r="CA526" s="2">
        <f>BY526/BU526*1000</f>
        <v>2.3492560689115116</v>
      </c>
      <c r="CB526" s="2"/>
      <c r="CC526" s="105">
        <v>6411</v>
      </c>
      <c r="CD526" s="3">
        <v>6405</v>
      </c>
      <c r="CE526" s="2">
        <f>CC526-CD526</f>
        <v>6</v>
      </c>
      <c r="CF526" s="2">
        <v>6</v>
      </c>
      <c r="CG526" s="61"/>
      <c r="CH526" s="2">
        <f>CF526+CG526</f>
        <v>6</v>
      </c>
      <c r="CI526" s="2">
        <f>CE526/CD526*1000</f>
        <v>0.93676814988290402</v>
      </c>
      <c r="CJ526" s="2">
        <f>CH526/CD526*1000</f>
        <v>0.93676814988290402</v>
      </c>
      <c r="CK526" s="2"/>
      <c r="CL526" s="105">
        <v>6461</v>
      </c>
      <c r="CM526" s="3">
        <v>6453</v>
      </c>
      <c r="CN526" s="2">
        <f>CL526-CM526</f>
        <v>8</v>
      </c>
      <c r="CO526" s="2">
        <f>CN526</f>
        <v>8</v>
      </c>
      <c r="CP526" s="61"/>
      <c r="CQ526" s="2">
        <f>CO526+CP526</f>
        <v>8</v>
      </c>
      <c r="CR526" s="2">
        <f>CN526/CM526*1000</f>
        <v>1.2397334573066792</v>
      </c>
      <c r="CS526" s="2">
        <f>CQ526/CM526*1000</f>
        <v>1.2397334573066792</v>
      </c>
      <c r="CT526" s="2"/>
      <c r="CU526" s="132">
        <v>6521</v>
      </c>
      <c r="CV526" s="3">
        <v>6512</v>
      </c>
      <c r="CW526" s="2">
        <f>CU526-CV526</f>
        <v>9</v>
      </c>
      <c r="CX526" s="2">
        <f>CW526</f>
        <v>9</v>
      </c>
      <c r="CY526" s="61"/>
      <c r="CZ526" s="2">
        <f>CX526+CY526</f>
        <v>9</v>
      </c>
      <c r="DA526" s="2">
        <f>CW526/CV526*1000</f>
        <v>1.382063882063882</v>
      </c>
      <c r="DB526" s="2">
        <f>CZ526/CV526*1000</f>
        <v>1.382063882063882</v>
      </c>
      <c r="DC526" s="2"/>
      <c r="DD526" s="132">
        <v>6535</v>
      </c>
      <c r="DE526" s="3">
        <v>6544</v>
      </c>
      <c r="DF526" s="2">
        <f>DD526-DE526</f>
        <v>-9</v>
      </c>
      <c r="DG526" s="2">
        <f>DF526</f>
        <v>-9</v>
      </c>
      <c r="DH526" s="61"/>
      <c r="DI526" s="2">
        <f>DG526+DH526</f>
        <v>-9</v>
      </c>
      <c r="DJ526" s="2">
        <f>DF526/DE526*1000</f>
        <v>-1.3753056234718828</v>
      </c>
      <c r="DK526" s="2">
        <f>DI526/DE526*1000</f>
        <v>-1.3753056234718828</v>
      </c>
      <c r="DL526" s="2"/>
      <c r="DM526" s="132">
        <v>6508</v>
      </c>
      <c r="DN526" s="2">
        <v>6505</v>
      </c>
      <c r="DO526" s="3">
        <f>DM526-DN526</f>
        <v>3</v>
      </c>
      <c r="DP526" s="3">
        <f>DO526/DN526*1000</f>
        <v>0.46118370484242888</v>
      </c>
      <c r="DQ526" s="2"/>
      <c r="DR526" s="132">
        <v>6509</v>
      </c>
      <c r="DS526" s="2">
        <v>6503</v>
      </c>
      <c r="DT526" s="3">
        <f>DR526-DS526</f>
        <v>6</v>
      </c>
      <c r="DU526" s="3">
        <f>DT526/DS526*1000</f>
        <v>0.92265108411502383</v>
      </c>
      <c r="DV526" s="2"/>
      <c r="DW526" s="2"/>
      <c r="DX526" s="77">
        <f>BP526</f>
        <v>8</v>
      </c>
      <c r="DY526" s="83">
        <f>BY526</f>
        <v>15</v>
      </c>
      <c r="DZ526" s="83">
        <f>CH526</f>
        <v>6</v>
      </c>
      <c r="EA526" s="81">
        <f>CQ526</f>
        <v>8</v>
      </c>
      <c r="EB526" s="81">
        <f>CZ526</f>
        <v>9</v>
      </c>
      <c r="EC526" s="81">
        <f>DI526</f>
        <v>-9</v>
      </c>
      <c r="ED526" s="81">
        <f>DO526</f>
        <v>3</v>
      </c>
      <c r="EE526" s="81">
        <f>DT526</f>
        <v>6</v>
      </c>
      <c r="EF526" s="2"/>
      <c r="EG526" s="77">
        <f>DX526/BL526*1000</f>
        <v>1.2674271229404308</v>
      </c>
      <c r="EH526" s="83">
        <f>DY526/BU526*1000</f>
        <v>2.3492560689115116</v>
      </c>
      <c r="EI526" s="83">
        <f>DZ526/CD526*1000</f>
        <v>0.93676814988290402</v>
      </c>
      <c r="EJ526" s="81">
        <f>EA526/CM526*1000</f>
        <v>1.2397334573066792</v>
      </c>
      <c r="EK526" s="81">
        <f>EB526/CV526*1000</f>
        <v>1.382063882063882</v>
      </c>
      <c r="EL526" s="81">
        <f>EC526/DN526*1000</f>
        <v>-1.3835511145272867</v>
      </c>
      <c r="EM526" s="81">
        <f>ED526/DN526*1000</f>
        <v>0.46118370484242888</v>
      </c>
      <c r="EN526" s="81">
        <f>EE526/DS526*1000</f>
        <v>0.92265108411502383</v>
      </c>
      <c r="EO526" s="2"/>
      <c r="EP526" s="83">
        <f>DY526-DX526</f>
        <v>7</v>
      </c>
      <c r="EQ526" s="83">
        <f>DZ526-DY526</f>
        <v>-9</v>
      </c>
      <c r="ER526" s="83">
        <f>EA526-DZ526</f>
        <v>2</v>
      </c>
      <c r="ES526" s="83">
        <f>EB526-EA526</f>
        <v>1</v>
      </c>
      <c r="ET526" s="83">
        <f>EC526-EB526</f>
        <v>-18</v>
      </c>
      <c r="EU526" s="83">
        <f>ED526-EC526</f>
        <v>12</v>
      </c>
      <c r="EV526" s="83">
        <f>EE526-ED526</f>
        <v>3</v>
      </c>
      <c r="EW526" s="2">
        <f>EU526+EV526</f>
        <v>15</v>
      </c>
      <c r="EX526" s="2">
        <f>SUM(ES526:EV526)</f>
        <v>-2</v>
      </c>
      <c r="EY526" s="54"/>
      <c r="EZ526" s="77">
        <f>BR526</f>
        <v>1.2674271229404308</v>
      </c>
      <c r="FA526" s="83">
        <f>CA526</f>
        <v>2.3492560689115116</v>
      </c>
      <c r="FB526" s="83">
        <f>CJ526</f>
        <v>0.93676814988290402</v>
      </c>
      <c r="FC526" s="81">
        <f>CS526</f>
        <v>1.2397334573066792</v>
      </c>
      <c r="FD526" s="83">
        <f>DB526</f>
        <v>1.382063882063882</v>
      </c>
      <c r="FE526" s="83">
        <f>DP526</f>
        <v>0.46118370484242888</v>
      </c>
      <c r="FF526" s="83">
        <f>DP526</f>
        <v>0.46118370484242888</v>
      </c>
      <c r="FG526" s="83">
        <f>DU526</f>
        <v>0.92265108411502383</v>
      </c>
      <c r="FH526" s="2">
        <f>EW526/DE526*1000</f>
        <v>2.2921760391198047</v>
      </c>
      <c r="FI526" s="2">
        <f>EX526/CM526*1000</f>
        <v>-0.30993336432666979</v>
      </c>
      <c r="FJ526" s="2"/>
      <c r="FK526" s="3">
        <f>EE526</f>
        <v>6</v>
      </c>
    </row>
    <row r="527" spans="1:167" ht="12" customHeight="1" x14ac:dyDescent="0.25">
      <c r="A527" s="2">
        <v>1</v>
      </c>
      <c r="B527" s="10" t="s">
        <v>147</v>
      </c>
      <c r="C527" s="197">
        <v>23088</v>
      </c>
      <c r="D527" s="10"/>
      <c r="E527" s="192" t="s">
        <v>73</v>
      </c>
      <c r="F527" s="33"/>
      <c r="G527" s="33"/>
      <c r="H527" s="33"/>
      <c r="I527" s="124">
        <v>124</v>
      </c>
      <c r="J527" s="33"/>
      <c r="K527" s="33">
        <f>SUM(I527+J527)</f>
        <v>124</v>
      </c>
      <c r="L527" s="33"/>
      <c r="M527" s="45"/>
      <c r="N527" s="45">
        <v>124</v>
      </c>
      <c r="O527" s="45"/>
      <c r="P527" s="45"/>
      <c r="Q527" s="45"/>
      <c r="R527" s="45"/>
      <c r="S527" s="45"/>
      <c r="T527" s="45"/>
      <c r="U527" s="45"/>
      <c r="V527" s="45"/>
      <c r="W527" s="61"/>
      <c r="X527" s="45">
        <f>SUM(M527:W527)</f>
        <v>124</v>
      </c>
      <c r="Y527" s="3">
        <v>137</v>
      </c>
      <c r="Z527" s="147">
        <v>12</v>
      </c>
      <c r="AA527" s="3">
        <f>SUM(Y527:Z527)</f>
        <v>149</v>
      </c>
      <c r="AB527" s="184"/>
      <c r="AC527" s="184">
        <v>124</v>
      </c>
      <c r="AD527" s="184"/>
      <c r="AE527" s="184"/>
      <c r="AF527" s="184"/>
      <c r="AG527" s="184"/>
      <c r="AH527" s="184"/>
      <c r="AI527" s="184"/>
      <c r="AJ527" s="184"/>
      <c r="AK527" s="184">
        <v>13</v>
      </c>
      <c r="AL527" s="184"/>
      <c r="AM527" s="184"/>
      <c r="AN527" s="184"/>
      <c r="AO527" s="184"/>
      <c r="AP527" s="184"/>
      <c r="AQ527" s="184"/>
      <c r="AR527" s="184"/>
      <c r="AS527" s="184"/>
      <c r="AT527" s="184"/>
      <c r="AU527" s="3">
        <f>SUM(AB527:AT527)</f>
        <v>137</v>
      </c>
      <c r="AV527" s="184">
        <f>SUM(AB527:AJ527)</f>
        <v>124</v>
      </c>
      <c r="AW527" s="184">
        <f>SUM(AK527:AL527)</f>
        <v>13</v>
      </c>
      <c r="AX527" s="184">
        <f>SUM(AM527:AT527)</f>
        <v>0</v>
      </c>
      <c r="AY527" s="3">
        <f>SUM(AV527:AX527)</f>
        <v>137</v>
      </c>
      <c r="AZ527" s="3"/>
      <c r="BA527" s="2">
        <f>AV527</f>
        <v>124</v>
      </c>
      <c r="BB527" s="2">
        <f>AW527</f>
        <v>13</v>
      </c>
      <c r="BC527" s="2">
        <f>AX527</f>
        <v>0</v>
      </c>
      <c r="BD527" s="3">
        <f>AY527</f>
        <v>137</v>
      </c>
      <c r="BE527" s="3">
        <f>EK527</f>
        <v>4.7698822653450605</v>
      </c>
      <c r="BF527" s="2">
        <f>BA527/CV527*1000</f>
        <v>2.8851970775745732</v>
      </c>
      <c r="BG527" s="2">
        <f>BB527/CV527*1000</f>
        <v>0.30248033877797947</v>
      </c>
      <c r="BH527" s="2">
        <f>BC527/CV527*1000</f>
        <v>0</v>
      </c>
      <c r="BI527" s="3">
        <f>BD527/CV527*1000</f>
        <v>3.1876774163525528</v>
      </c>
      <c r="BJ527" s="3"/>
      <c r="BK527" s="21">
        <v>41097</v>
      </c>
      <c r="BL527" s="3">
        <v>40973</v>
      </c>
      <c r="BM527" s="2">
        <v>124</v>
      </c>
      <c r="BN527" s="2">
        <v>124</v>
      </c>
      <c r="BO527" s="45"/>
      <c r="BP527" s="2">
        <f>BN527+BO527</f>
        <v>124</v>
      </c>
      <c r="BQ527" s="2">
        <f>BM527/BL527*1000</f>
        <v>3.0263832279794012</v>
      </c>
      <c r="BR527" s="2">
        <f>BP527/BL527*1000</f>
        <v>3.0263832279794012</v>
      </c>
      <c r="BS527" s="2"/>
      <c r="BT527" s="7">
        <v>41547</v>
      </c>
      <c r="BU527" s="3">
        <v>41338</v>
      </c>
      <c r="BV527" s="2">
        <f>BT527-BU527</f>
        <v>209</v>
      </c>
      <c r="BW527" s="2">
        <v>209</v>
      </c>
      <c r="BX527" s="61"/>
      <c r="BY527" s="2">
        <f>BW527+BX527</f>
        <v>209</v>
      </c>
      <c r="BZ527" s="2">
        <f>BV527/BU527*1000</f>
        <v>5.055880787653007</v>
      </c>
      <c r="CA527" s="2">
        <f>BY527/BU527*1000</f>
        <v>5.055880787653007</v>
      </c>
      <c r="CB527" s="2"/>
      <c r="CC527" s="105">
        <v>41902</v>
      </c>
      <c r="CD527" s="3">
        <v>41814</v>
      </c>
      <c r="CE527" s="2">
        <f>CC527-CD527</f>
        <v>88</v>
      </c>
      <c r="CF527" s="2">
        <v>88</v>
      </c>
      <c r="CG527" s="61"/>
      <c r="CH527" s="2">
        <f>CF527+CG527</f>
        <v>88</v>
      </c>
      <c r="CI527" s="2">
        <f>CE527/CD527*1000</f>
        <v>2.104558281915148</v>
      </c>
      <c r="CJ527" s="2">
        <f>CH527/CD527*1000</f>
        <v>2.104558281915148</v>
      </c>
      <c r="CK527" s="2"/>
      <c r="CL527" s="105">
        <v>42468</v>
      </c>
      <c r="CM527" s="3">
        <v>42372</v>
      </c>
      <c r="CN527" s="2">
        <f>CL527-CM527</f>
        <v>96</v>
      </c>
      <c r="CO527" s="2">
        <f>CN527</f>
        <v>96</v>
      </c>
      <c r="CP527" s="61"/>
      <c r="CQ527" s="2">
        <f>CO527+CP527</f>
        <v>96</v>
      </c>
      <c r="CR527" s="2">
        <f>CN527/CM527*1000</f>
        <v>2.2656471254602093</v>
      </c>
      <c r="CS527" s="2">
        <f>CQ527/CM527*1000</f>
        <v>2.2656471254602093</v>
      </c>
      <c r="CT527" s="2"/>
      <c r="CU527" s="132">
        <v>43183</v>
      </c>
      <c r="CV527" s="3">
        <v>42978</v>
      </c>
      <c r="CW527" s="2">
        <f>CU527-CV527</f>
        <v>205</v>
      </c>
      <c r="CX527" s="2">
        <f>CW527</f>
        <v>205</v>
      </c>
      <c r="CY527" s="61"/>
      <c r="CZ527" s="2">
        <f>CX527+CY527</f>
        <v>205</v>
      </c>
      <c r="DA527" s="2">
        <f>CW527/CV527*1000</f>
        <v>4.7698822653450605</v>
      </c>
      <c r="DB527" s="2">
        <f>CZ527/CV527*1000</f>
        <v>4.7698822653450605</v>
      </c>
      <c r="DC527" s="2"/>
      <c r="DD527" s="132">
        <v>43698</v>
      </c>
      <c r="DE527" s="3">
        <v>43626</v>
      </c>
      <c r="DF527" s="2">
        <f>DD527-DE527</f>
        <v>72</v>
      </c>
      <c r="DG527" s="2">
        <f>DF527</f>
        <v>72</v>
      </c>
      <c r="DH527" s="61"/>
      <c r="DI527" s="2">
        <f>DG527+DH527</f>
        <v>72</v>
      </c>
      <c r="DJ527" s="2">
        <f>DF527/DE527*1000</f>
        <v>1.6503919680924219</v>
      </c>
      <c r="DK527" s="2">
        <f>DI527/DE527*1000</f>
        <v>1.6503919680924219</v>
      </c>
      <c r="DL527" s="2"/>
      <c r="DM527" s="132">
        <v>44050</v>
      </c>
      <c r="DN527" s="2">
        <v>44009</v>
      </c>
      <c r="DO527" s="3">
        <f>DM527-DN527</f>
        <v>41</v>
      </c>
      <c r="DP527" s="3">
        <f>DO527/DN527*1000</f>
        <v>0.93162762162284984</v>
      </c>
      <c r="DQ527" s="2"/>
      <c r="DR527" s="132">
        <v>44679</v>
      </c>
      <c r="DS527" s="2">
        <v>44707</v>
      </c>
      <c r="DT527" s="3">
        <f>DR527-DS527</f>
        <v>-28</v>
      </c>
      <c r="DU527" s="3">
        <f>DT527/DS527*1000</f>
        <v>-0.62630013197038492</v>
      </c>
      <c r="DV527" s="2"/>
      <c r="DW527" s="2"/>
      <c r="DX527" s="77">
        <f>BP527</f>
        <v>124</v>
      </c>
      <c r="DY527" s="83">
        <f>BY527</f>
        <v>209</v>
      </c>
      <c r="DZ527" s="83">
        <f>CH527</f>
        <v>88</v>
      </c>
      <c r="EA527" s="81">
        <f>CQ527</f>
        <v>96</v>
      </c>
      <c r="EB527" s="81">
        <f>CZ527</f>
        <v>205</v>
      </c>
      <c r="EC527" s="81">
        <f>DI527</f>
        <v>72</v>
      </c>
      <c r="ED527" s="81">
        <f>DO527</f>
        <v>41</v>
      </c>
      <c r="EE527" s="81">
        <f>DT527</f>
        <v>-28</v>
      </c>
      <c r="EF527" s="2"/>
      <c r="EG527" s="77">
        <f>DX527/BL527*1000</f>
        <v>3.0263832279794012</v>
      </c>
      <c r="EH527" s="83">
        <f>DY527/BU527*1000</f>
        <v>5.055880787653007</v>
      </c>
      <c r="EI527" s="83">
        <f>DZ527/CD527*1000</f>
        <v>2.104558281915148</v>
      </c>
      <c r="EJ527" s="81">
        <f>EA527/CM527*1000</f>
        <v>2.2656471254602093</v>
      </c>
      <c r="EK527" s="81">
        <f>EB527/CV527*1000</f>
        <v>4.7698822653450605</v>
      </c>
      <c r="EL527" s="81">
        <f>EC527/DN527*1000</f>
        <v>1.6360289940693948</v>
      </c>
      <c r="EM527" s="81">
        <f>ED527/DN527*1000</f>
        <v>0.93162762162284984</v>
      </c>
      <c r="EN527" s="81">
        <f>EE527/DS527*1000</f>
        <v>-0.62630013197038492</v>
      </c>
      <c r="EO527" s="2"/>
      <c r="EP527" s="83">
        <f>DY527-DX527</f>
        <v>85</v>
      </c>
      <c r="EQ527" s="83">
        <f>DZ527-DY527</f>
        <v>-121</v>
      </c>
      <c r="ER527" s="83">
        <f>EA527-DZ527</f>
        <v>8</v>
      </c>
      <c r="ES527" s="83">
        <f>EB527-EA527</f>
        <v>109</v>
      </c>
      <c r="ET527" s="83">
        <f>EC527-EB527</f>
        <v>-133</v>
      </c>
      <c r="EU527" s="83">
        <f>ED527-EC527</f>
        <v>-31</v>
      </c>
      <c r="EV527" s="83">
        <f>EE527-ED527</f>
        <v>-69</v>
      </c>
      <c r="EW527" s="2">
        <f>EU527+EV527</f>
        <v>-100</v>
      </c>
      <c r="EX527" s="2">
        <f>SUM(ES527:EV527)</f>
        <v>-124</v>
      </c>
      <c r="EY527" s="54"/>
      <c r="EZ527" s="77">
        <f>BR527</f>
        <v>3.0263832279794012</v>
      </c>
      <c r="FA527" s="83">
        <f>CA527</f>
        <v>5.055880787653007</v>
      </c>
      <c r="FB527" s="83">
        <f>CJ527</f>
        <v>2.104558281915148</v>
      </c>
      <c r="FC527" s="81">
        <f>CS527</f>
        <v>2.2656471254602093</v>
      </c>
      <c r="FD527" s="83">
        <f>DB527</f>
        <v>4.7698822653450605</v>
      </c>
      <c r="FE527" s="83">
        <f>DP527</f>
        <v>0.93162762162284984</v>
      </c>
      <c r="FF527" s="83">
        <f>DP527</f>
        <v>0.93162762162284984</v>
      </c>
      <c r="FG527" s="83">
        <f>DU527</f>
        <v>-0.62630013197038492</v>
      </c>
      <c r="FH527" s="2">
        <f>EW527/DE527*1000</f>
        <v>-2.2922110667950304</v>
      </c>
      <c r="FI527" s="2">
        <f>EX527/CM527*1000</f>
        <v>-2.9264608703861041</v>
      </c>
      <c r="FJ527" s="2"/>
      <c r="FK527" s="3">
        <f>EE527</f>
        <v>-28</v>
      </c>
    </row>
    <row r="528" spans="1:167" ht="12" customHeight="1" x14ac:dyDescent="0.25">
      <c r="A528" s="2">
        <v>3</v>
      </c>
      <c r="B528" s="10" t="s">
        <v>154</v>
      </c>
      <c r="C528" s="197">
        <v>93090</v>
      </c>
      <c r="D528" s="10"/>
      <c r="E528" s="192" t="s">
        <v>74</v>
      </c>
      <c r="F528" s="33"/>
      <c r="G528" s="33" t="s">
        <v>176</v>
      </c>
      <c r="H528" s="33" t="s">
        <v>176</v>
      </c>
      <c r="I528" s="33"/>
      <c r="J528" s="33">
        <v>164</v>
      </c>
      <c r="K528" s="33">
        <f>SUM(I528+J528)</f>
        <v>164</v>
      </c>
      <c r="L528" s="33"/>
      <c r="M528" s="45"/>
      <c r="N528" s="45"/>
      <c r="O528" s="45">
        <v>156</v>
      </c>
      <c r="P528" s="45"/>
      <c r="Q528" s="45"/>
      <c r="R528" s="45"/>
      <c r="S528" s="45"/>
      <c r="T528" s="45"/>
      <c r="U528" s="45"/>
      <c r="V528" s="45"/>
      <c r="W528" s="61"/>
      <c r="X528" s="45">
        <f>SUM(M528:W528)</f>
        <v>156</v>
      </c>
      <c r="Y528" s="3">
        <v>168</v>
      </c>
      <c r="Z528" s="147"/>
      <c r="AA528" s="3">
        <f>SUM(Y528:Z528)</f>
        <v>168</v>
      </c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188">
        <f>AV528</f>
        <v>0</v>
      </c>
      <c r="BB528" s="2">
        <f>AW528</f>
        <v>0</v>
      </c>
      <c r="BC528" s="2">
        <f>AX528</f>
        <v>0</v>
      </c>
      <c r="BD528" s="147">
        <f>AY528</f>
        <v>0</v>
      </c>
      <c r="BE528" s="3">
        <f>EK528</f>
        <v>33.597518952446585</v>
      </c>
      <c r="BF528" s="188">
        <f>BA528/CV528*1000</f>
        <v>0</v>
      </c>
      <c r="BG528" s="2">
        <f>BB528/CV528*1000</f>
        <v>0</v>
      </c>
      <c r="BH528" s="2">
        <f>BC528/CV528*1000</f>
        <v>0</v>
      </c>
      <c r="BI528" s="147">
        <f>BD528/CV528*1000</f>
        <v>0</v>
      </c>
      <c r="BJ528" s="3"/>
      <c r="BK528" s="21">
        <v>6009</v>
      </c>
      <c r="BL528" s="3">
        <v>5821</v>
      </c>
      <c r="BM528" s="2">
        <v>188</v>
      </c>
      <c r="BN528" s="2">
        <v>188</v>
      </c>
      <c r="BO528" s="45"/>
      <c r="BP528" s="2">
        <f>BN528+BO528</f>
        <v>188</v>
      </c>
      <c r="BQ528" s="2">
        <f>BM528/BL528*1000</f>
        <v>32.296856210273155</v>
      </c>
      <c r="BR528" s="2">
        <f>BP528/BL528*1000</f>
        <v>32.296856210273155</v>
      </c>
      <c r="BS528" s="2"/>
      <c r="BT528" s="7">
        <v>6006</v>
      </c>
      <c r="BU528" s="3">
        <v>5763</v>
      </c>
      <c r="BV528" s="2">
        <f>BT528-BU528</f>
        <v>243</v>
      </c>
      <c r="BW528" s="2">
        <v>243</v>
      </c>
      <c r="BX528" s="61"/>
      <c r="BY528" s="2">
        <f>BW528+BX528</f>
        <v>243</v>
      </c>
      <c r="BZ528" s="2">
        <f>BV528/BU528*1000</f>
        <v>42.165538781884436</v>
      </c>
      <c r="CA528" s="2">
        <f>BY528/BU528*1000</f>
        <v>42.165538781884436</v>
      </c>
      <c r="CB528" s="2"/>
      <c r="CC528" s="105">
        <v>5920</v>
      </c>
      <c r="CD528" s="3">
        <v>5802</v>
      </c>
      <c r="CE528" s="2">
        <f>CC528-CD528</f>
        <v>118</v>
      </c>
      <c r="CF528" s="2">
        <v>118</v>
      </c>
      <c r="CG528" s="61"/>
      <c r="CH528" s="2">
        <f>CF528+CG528</f>
        <v>118</v>
      </c>
      <c r="CI528" s="2">
        <f>CE528/CD528*1000</f>
        <v>20.337814546708032</v>
      </c>
      <c r="CJ528" s="2">
        <f>CH528/CD528*1000</f>
        <v>20.337814546708032</v>
      </c>
      <c r="CK528" s="2"/>
      <c r="CL528" s="105">
        <v>5956</v>
      </c>
      <c r="CM528" s="3">
        <v>5809</v>
      </c>
      <c r="CN528" s="2">
        <f>CL528-CM528</f>
        <v>147</v>
      </c>
      <c r="CO528" s="2">
        <f>CN528</f>
        <v>147</v>
      </c>
      <c r="CP528" s="61"/>
      <c r="CQ528" s="2">
        <f>CO528+CP528</f>
        <v>147</v>
      </c>
      <c r="CR528" s="2">
        <f>CN528/CM528*1000</f>
        <v>25.305560337407471</v>
      </c>
      <c r="CS528" s="2">
        <f>CQ528/CM528*1000</f>
        <v>25.305560337407471</v>
      </c>
      <c r="CT528" s="2"/>
      <c r="CU528" s="132">
        <v>5999</v>
      </c>
      <c r="CV528" s="3">
        <v>5804</v>
      </c>
      <c r="CW528" s="2">
        <f>CU528-CV528</f>
        <v>195</v>
      </c>
      <c r="CX528" s="2">
        <f>CW528</f>
        <v>195</v>
      </c>
      <c r="CY528" s="61"/>
      <c r="CZ528" s="2">
        <f>CX528+CY528</f>
        <v>195</v>
      </c>
      <c r="DA528" s="2">
        <f>CW528/CV528*1000</f>
        <v>33.597518952446585</v>
      </c>
      <c r="DB528" s="2">
        <f>CZ528/CV528*1000</f>
        <v>33.597518952446585</v>
      </c>
      <c r="DC528" s="2"/>
      <c r="DD528" s="132">
        <v>5915</v>
      </c>
      <c r="DE528" s="3">
        <v>5753</v>
      </c>
      <c r="DF528" s="2">
        <f>DD528-DE528</f>
        <v>162</v>
      </c>
      <c r="DG528" s="2">
        <f>DF528</f>
        <v>162</v>
      </c>
      <c r="DH528" s="61"/>
      <c r="DI528" s="2">
        <f>DG528+DH528</f>
        <v>162</v>
      </c>
      <c r="DJ528" s="2">
        <f>DF528/DE528*1000</f>
        <v>28.159221275856076</v>
      </c>
      <c r="DK528" s="2">
        <f>DI528/DE528*1000</f>
        <v>28.159221275856076</v>
      </c>
      <c r="DL528" s="2"/>
      <c r="DM528" s="132">
        <v>5880</v>
      </c>
      <c r="DN528" s="2">
        <v>5724</v>
      </c>
      <c r="DO528" s="3">
        <f>DM528-DN528</f>
        <v>156</v>
      </c>
      <c r="DP528" s="3">
        <f>DO528/DN528*1000</f>
        <v>27.253668763102723</v>
      </c>
      <c r="DQ528" s="2"/>
      <c r="DR528" s="132">
        <v>5880</v>
      </c>
      <c r="DS528" s="2">
        <v>5662</v>
      </c>
      <c r="DT528" s="3">
        <f>DR528-DS528</f>
        <v>218</v>
      </c>
      <c r="DU528" s="3">
        <f>DT528/DS528*1000</f>
        <v>38.502296008477572</v>
      </c>
      <c r="DV528" s="2"/>
      <c r="DW528" s="2"/>
      <c r="DX528" s="77">
        <f>BP528</f>
        <v>188</v>
      </c>
      <c r="DY528" s="83">
        <f>BY528</f>
        <v>243</v>
      </c>
      <c r="DZ528" s="83">
        <f>CH528</f>
        <v>118</v>
      </c>
      <c r="EA528" s="81">
        <f>CQ528</f>
        <v>147</v>
      </c>
      <c r="EB528" s="81">
        <f>CZ528</f>
        <v>195</v>
      </c>
      <c r="EC528" s="81">
        <f>DI528</f>
        <v>162</v>
      </c>
      <c r="ED528" s="81">
        <f>DO528</f>
        <v>156</v>
      </c>
      <c r="EE528" s="81">
        <f>DT528</f>
        <v>218</v>
      </c>
      <c r="EF528" s="2"/>
      <c r="EG528" s="77">
        <f>DX528/BL528*1000</f>
        <v>32.296856210273155</v>
      </c>
      <c r="EH528" s="83">
        <f>DY528/BU528*1000</f>
        <v>42.165538781884436</v>
      </c>
      <c r="EI528" s="83">
        <f>DZ528/CD528*1000</f>
        <v>20.337814546708032</v>
      </c>
      <c r="EJ528" s="81">
        <f>EA528/CM528*1000</f>
        <v>25.305560337407471</v>
      </c>
      <c r="EK528" s="81">
        <f>EB528/CV528*1000</f>
        <v>33.597518952446585</v>
      </c>
      <c r="EL528" s="81">
        <f>EC528/DN528*1000</f>
        <v>28.30188679245283</v>
      </c>
      <c r="EM528" s="81">
        <f>ED528/DN528*1000</f>
        <v>27.253668763102723</v>
      </c>
      <c r="EN528" s="81">
        <f>EE528/DS528*1000</f>
        <v>38.502296008477572</v>
      </c>
      <c r="EO528" s="2"/>
      <c r="EP528" s="83">
        <f>DY528-DX528</f>
        <v>55</v>
      </c>
      <c r="EQ528" s="83">
        <f>DZ528-DY528</f>
        <v>-125</v>
      </c>
      <c r="ER528" s="83">
        <f>EA528-DZ528</f>
        <v>29</v>
      </c>
      <c r="ES528" s="83">
        <f>EB528-EA528</f>
        <v>48</v>
      </c>
      <c r="ET528" s="83">
        <f>EC528-EB528</f>
        <v>-33</v>
      </c>
      <c r="EU528" s="83">
        <f>ED528-EC528</f>
        <v>-6</v>
      </c>
      <c r="EV528" s="83">
        <f>EE528-ED528</f>
        <v>62</v>
      </c>
      <c r="EW528" s="2">
        <f>EU528+EV528</f>
        <v>56</v>
      </c>
      <c r="EX528" s="2">
        <f>SUM(ES528:EV528)</f>
        <v>71</v>
      </c>
      <c r="EY528" s="54"/>
      <c r="EZ528" s="77">
        <f>BR528</f>
        <v>32.296856210273155</v>
      </c>
      <c r="FA528" s="83">
        <f>CA528</f>
        <v>42.165538781884436</v>
      </c>
      <c r="FB528" s="83">
        <f>CJ528</f>
        <v>20.337814546708032</v>
      </c>
      <c r="FC528" s="81">
        <f>CS528</f>
        <v>25.305560337407471</v>
      </c>
      <c r="FD528" s="83">
        <f>DB528</f>
        <v>33.597518952446585</v>
      </c>
      <c r="FE528" s="83">
        <f>DP528</f>
        <v>27.253668763102723</v>
      </c>
      <c r="FF528" s="83">
        <f>DP528</f>
        <v>27.253668763102723</v>
      </c>
      <c r="FG528" s="83">
        <f>DU528</f>
        <v>38.502296008477572</v>
      </c>
      <c r="FH528" s="2">
        <f>EW528/DE528*1000</f>
        <v>9.7340517990613584</v>
      </c>
      <c r="FI528" s="2">
        <f>EX528/CM528*1000</f>
        <v>12.222413496298847</v>
      </c>
      <c r="FJ528" s="2"/>
      <c r="FK528" s="3">
        <f>EE528</f>
        <v>218</v>
      </c>
    </row>
    <row r="529" spans="1:167" ht="12" customHeight="1" x14ac:dyDescent="0.25">
      <c r="A529" s="2">
        <v>3</v>
      </c>
      <c r="B529" s="10" t="s">
        <v>155</v>
      </c>
      <c r="C529" s="197">
        <v>85045</v>
      </c>
      <c r="D529" s="10"/>
      <c r="E529" s="2" t="s">
        <v>75</v>
      </c>
      <c r="F529" s="33" t="s">
        <v>176</v>
      </c>
      <c r="G529" s="33"/>
      <c r="H529" s="33" t="s">
        <v>176</v>
      </c>
      <c r="I529" s="33" t="s">
        <v>661</v>
      </c>
      <c r="J529" s="33"/>
      <c r="K529" s="33"/>
      <c r="L529" s="33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61"/>
      <c r="X529" s="45"/>
      <c r="Y529" s="3">
        <v>0</v>
      </c>
      <c r="Z529" s="147">
        <v>14</v>
      </c>
      <c r="AA529" s="3">
        <f>SUM(Y529:Z529)</f>
        <v>14</v>
      </c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188">
        <f>AV529</f>
        <v>0</v>
      </c>
      <c r="BB529" s="2">
        <f>AW529</f>
        <v>0</v>
      </c>
      <c r="BC529" s="2">
        <f>AX529</f>
        <v>0</v>
      </c>
      <c r="BD529" s="147">
        <f>AY529</f>
        <v>0</v>
      </c>
      <c r="BE529" s="3">
        <f>EK529</f>
        <v>2.2881281351755698</v>
      </c>
      <c r="BF529" s="188">
        <f>BA529/CV529*1000</f>
        <v>0</v>
      </c>
      <c r="BG529" s="2">
        <f>BB529/CV529*1000</f>
        <v>0</v>
      </c>
      <c r="BH529" s="2">
        <f>BC529/CV529*1000</f>
        <v>0</v>
      </c>
      <c r="BI529" s="147">
        <f>BD529/CV529*1000</f>
        <v>0</v>
      </c>
      <c r="BJ529" s="3"/>
      <c r="BK529" s="21">
        <v>11670</v>
      </c>
      <c r="BL529" s="3">
        <v>11495</v>
      </c>
      <c r="BM529" s="2">
        <v>175</v>
      </c>
      <c r="BN529" s="2">
        <v>175</v>
      </c>
      <c r="BO529" s="45"/>
      <c r="BP529" s="2">
        <f>BN529+BO529</f>
        <v>175</v>
      </c>
      <c r="BQ529" s="2">
        <f>BM529/BL529*1000</f>
        <v>15.224010439321443</v>
      </c>
      <c r="BR529" s="2">
        <f>BP529/BL529*1000</f>
        <v>15.224010439321443</v>
      </c>
      <c r="BS529" s="2"/>
      <c r="BT529" s="7">
        <v>11657</v>
      </c>
      <c r="BU529" s="3">
        <v>11526</v>
      </c>
      <c r="BV529" s="2">
        <f>BT529-BU529</f>
        <v>131</v>
      </c>
      <c r="BW529" s="2">
        <v>131</v>
      </c>
      <c r="BX529" s="61"/>
      <c r="BY529" s="2">
        <f>BW529+BX529</f>
        <v>131</v>
      </c>
      <c r="BZ529" s="2">
        <f>BV529/BU529*1000</f>
        <v>11.365608190178726</v>
      </c>
      <c r="CA529" s="2">
        <f>BY529/BU529*1000</f>
        <v>11.365608190178726</v>
      </c>
      <c r="CB529" s="2"/>
      <c r="CC529" s="105">
        <v>11563</v>
      </c>
      <c r="CD529" s="3">
        <v>11425</v>
      </c>
      <c r="CE529" s="2">
        <f>CC529-CD529</f>
        <v>138</v>
      </c>
      <c r="CF529" s="2">
        <v>138</v>
      </c>
      <c r="CG529" s="61"/>
      <c r="CH529" s="2">
        <f>CF529+CG529</f>
        <v>138</v>
      </c>
      <c r="CI529" s="2">
        <f>CE529/CD529*1000</f>
        <v>12.078774617067833</v>
      </c>
      <c r="CJ529" s="2">
        <f>CH529/CD529*1000</f>
        <v>12.078774617067833</v>
      </c>
      <c r="CK529" s="2"/>
      <c r="CL529" s="105">
        <v>11484</v>
      </c>
      <c r="CM529" s="3">
        <v>11442</v>
      </c>
      <c r="CN529" s="2">
        <f>CL529-CM529</f>
        <v>42</v>
      </c>
      <c r="CO529" s="2">
        <f>CN529</f>
        <v>42</v>
      </c>
      <c r="CP529" s="61"/>
      <c r="CQ529" s="2">
        <f>CO529+CP529</f>
        <v>42</v>
      </c>
      <c r="CR529" s="2">
        <f>CN529/CM529*1000</f>
        <v>3.6706869428421607</v>
      </c>
      <c r="CS529" s="2">
        <f>CQ529/CM529*1000</f>
        <v>3.6706869428421607</v>
      </c>
      <c r="CT529" s="2"/>
      <c r="CU529" s="132">
        <v>11389</v>
      </c>
      <c r="CV529" s="3">
        <v>11363</v>
      </c>
      <c r="CW529" s="2">
        <f>CU529-CV529</f>
        <v>26</v>
      </c>
      <c r="CX529" s="2">
        <f>CW529</f>
        <v>26</v>
      </c>
      <c r="CY529" s="61"/>
      <c r="CZ529" s="2">
        <f>CX529+CY529</f>
        <v>26</v>
      </c>
      <c r="DA529" s="2">
        <f>CW529/CV529*1000</f>
        <v>2.2881281351755698</v>
      </c>
      <c r="DB529" s="2">
        <f>CZ529/CV529*1000</f>
        <v>2.2881281351755698</v>
      </c>
      <c r="DC529" s="2"/>
      <c r="DD529" s="132">
        <v>11385</v>
      </c>
      <c r="DE529" s="3">
        <v>11359</v>
      </c>
      <c r="DF529" s="2">
        <f>DD529-DE529</f>
        <v>26</v>
      </c>
      <c r="DG529" s="2">
        <f>DF529</f>
        <v>26</v>
      </c>
      <c r="DH529" s="61"/>
      <c r="DI529" s="2">
        <f>DG529+DH529</f>
        <v>26</v>
      </c>
      <c r="DJ529" s="2">
        <f>DF529/DE529*1000</f>
        <v>2.2889338850250902</v>
      </c>
      <c r="DK529" s="2">
        <f>DI529/DE529*1000</f>
        <v>2.2889338850250902</v>
      </c>
      <c r="DL529" s="2"/>
      <c r="DM529" s="132">
        <v>11329</v>
      </c>
      <c r="DN529" s="2">
        <v>11321</v>
      </c>
      <c r="DO529" s="3">
        <f>DM529-DN529</f>
        <v>8</v>
      </c>
      <c r="DP529" s="3">
        <f>DO529/DN529*1000</f>
        <v>0.70665135588728911</v>
      </c>
      <c r="DQ529" s="2"/>
      <c r="DR529" s="132">
        <v>11332</v>
      </c>
      <c r="DS529" s="2">
        <v>11325</v>
      </c>
      <c r="DT529" s="3">
        <f>DR529-DS529</f>
        <v>7</v>
      </c>
      <c r="DU529" s="3">
        <f>DT529/DS529*1000</f>
        <v>0.61810154525386318</v>
      </c>
      <c r="DV529" s="2"/>
      <c r="DW529" s="2"/>
      <c r="DX529" s="77">
        <f>BP529</f>
        <v>175</v>
      </c>
      <c r="DY529" s="83">
        <f>BY529</f>
        <v>131</v>
      </c>
      <c r="DZ529" s="83">
        <f>CH529</f>
        <v>138</v>
      </c>
      <c r="EA529" s="81">
        <f>CQ529</f>
        <v>42</v>
      </c>
      <c r="EB529" s="81">
        <f>CZ529</f>
        <v>26</v>
      </c>
      <c r="EC529" s="81">
        <f>DI529</f>
        <v>26</v>
      </c>
      <c r="ED529" s="81">
        <f>DO529</f>
        <v>8</v>
      </c>
      <c r="EE529" s="81">
        <f>DT529</f>
        <v>7</v>
      </c>
      <c r="EF529" s="2"/>
      <c r="EG529" s="77">
        <f>DX529/BL529*1000</f>
        <v>15.224010439321443</v>
      </c>
      <c r="EH529" s="83">
        <f>DY529/BU529*1000</f>
        <v>11.365608190178726</v>
      </c>
      <c r="EI529" s="83">
        <f>DZ529/CD529*1000</f>
        <v>12.078774617067833</v>
      </c>
      <c r="EJ529" s="81">
        <f>EA529/CM529*1000</f>
        <v>3.6706869428421607</v>
      </c>
      <c r="EK529" s="81">
        <f>EB529/CV529*1000</f>
        <v>2.2881281351755698</v>
      </c>
      <c r="EL529" s="81">
        <f>EC529/DN529*1000</f>
        <v>2.2966169066336897</v>
      </c>
      <c r="EM529" s="81">
        <f>ED529/DN529*1000</f>
        <v>0.70665135588728911</v>
      </c>
      <c r="EN529" s="81">
        <f>EE529/DS529*1000</f>
        <v>0.61810154525386318</v>
      </c>
      <c r="EO529" s="2"/>
      <c r="EP529" s="83">
        <f>DY529-DX529</f>
        <v>-44</v>
      </c>
      <c r="EQ529" s="83">
        <f>DZ529-DY529</f>
        <v>7</v>
      </c>
      <c r="ER529" s="83">
        <f>EA529-DZ529</f>
        <v>-96</v>
      </c>
      <c r="ES529" s="83">
        <f>EB529-EA529</f>
        <v>-16</v>
      </c>
      <c r="ET529" s="83">
        <f>EC529-EB529</f>
        <v>0</v>
      </c>
      <c r="EU529" s="83">
        <f>ED529-EC529</f>
        <v>-18</v>
      </c>
      <c r="EV529" s="83">
        <f>EE529-ED529</f>
        <v>-1</v>
      </c>
      <c r="EW529" s="2">
        <f>EU529+EV529</f>
        <v>-19</v>
      </c>
      <c r="EX529" s="2">
        <f>SUM(ES529:EV529)</f>
        <v>-35</v>
      </c>
      <c r="EY529" s="54"/>
      <c r="EZ529" s="77">
        <f>BR529</f>
        <v>15.224010439321443</v>
      </c>
      <c r="FA529" s="83">
        <f>CA529</f>
        <v>11.365608190178726</v>
      </c>
      <c r="FB529" s="83">
        <f>CJ529</f>
        <v>12.078774617067833</v>
      </c>
      <c r="FC529" s="81">
        <f>CS529</f>
        <v>3.6706869428421607</v>
      </c>
      <c r="FD529" s="83">
        <f>DB529</f>
        <v>2.2881281351755698</v>
      </c>
      <c r="FE529" s="83">
        <f>DP529</f>
        <v>0.70665135588728911</v>
      </c>
      <c r="FF529" s="83">
        <f>DP529</f>
        <v>0.70665135588728911</v>
      </c>
      <c r="FG529" s="83">
        <f>DU529</f>
        <v>0.61810154525386318</v>
      </c>
      <c r="FH529" s="2">
        <f>EW529/DE529*1000</f>
        <v>-1.6726824544414121</v>
      </c>
      <c r="FI529" s="2">
        <f>EX529/CM529*1000</f>
        <v>-3.0589057857018003</v>
      </c>
      <c r="FJ529" s="2"/>
      <c r="FK529" s="3">
        <f>EE529</f>
        <v>7</v>
      </c>
    </row>
    <row r="530" spans="1:167" ht="12" customHeight="1" x14ac:dyDescent="0.25">
      <c r="A530" s="2">
        <v>3</v>
      </c>
      <c r="B530" s="10" t="s">
        <v>152</v>
      </c>
      <c r="C530" s="197">
        <v>62108</v>
      </c>
      <c r="D530" s="10"/>
      <c r="E530" s="2" t="s">
        <v>76</v>
      </c>
      <c r="F530" s="33"/>
      <c r="G530" s="33"/>
      <c r="H530" s="33"/>
      <c r="I530" s="33"/>
      <c r="J530" s="33"/>
      <c r="K530" s="33"/>
      <c r="L530" s="33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61"/>
      <c r="X530" s="45"/>
      <c r="Y530" s="3">
        <v>0</v>
      </c>
      <c r="Z530" s="147">
        <v>22</v>
      </c>
      <c r="AA530" s="3">
        <f>SUM(Y530:Z530)</f>
        <v>22</v>
      </c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188">
        <f>AV530</f>
        <v>0</v>
      </c>
      <c r="BB530" s="2">
        <f>AW530</f>
        <v>0</v>
      </c>
      <c r="BC530" s="2">
        <f>AX530</f>
        <v>0</v>
      </c>
      <c r="BD530" s="147">
        <f>AY530</f>
        <v>0</v>
      </c>
      <c r="BE530" s="3">
        <f>EK530</f>
        <v>-0.90044459451854353</v>
      </c>
      <c r="BF530" s="188">
        <f>BA530/CV530*1000</f>
        <v>0</v>
      </c>
      <c r="BG530" s="2">
        <f>BB530/CV530*1000</f>
        <v>0</v>
      </c>
      <c r="BH530" s="2">
        <f>BC530/CV530*1000</f>
        <v>0</v>
      </c>
      <c r="BI530" s="147">
        <f>BD530/CV530*1000</f>
        <v>0</v>
      </c>
      <c r="BJ530" s="3"/>
      <c r="BK530" s="21">
        <v>17348</v>
      </c>
      <c r="BL530" s="3">
        <v>17348</v>
      </c>
      <c r="BM530" s="2">
        <v>0</v>
      </c>
      <c r="BN530" s="2">
        <v>0</v>
      </c>
      <c r="BO530" s="45"/>
      <c r="BP530" s="2">
        <f>BN530+BO530</f>
        <v>0</v>
      </c>
      <c r="BQ530" s="2">
        <f>BM530/BL530*1000</f>
        <v>0</v>
      </c>
      <c r="BR530" s="2">
        <f>BP530/BL530*1000</f>
        <v>0</v>
      </c>
      <c r="BS530" s="2"/>
      <c r="BT530" s="7">
        <v>17454</v>
      </c>
      <c r="BU530" s="3">
        <v>17427</v>
      </c>
      <c r="BV530" s="2">
        <f>BT530-BU530</f>
        <v>27</v>
      </c>
      <c r="BW530" s="2">
        <v>27</v>
      </c>
      <c r="BX530" s="61"/>
      <c r="BY530" s="2">
        <f>BW530+BX530</f>
        <v>27</v>
      </c>
      <c r="BZ530" s="2">
        <f>BV530/BU530*1000</f>
        <v>1.5493200206576003</v>
      </c>
      <c r="CA530" s="2">
        <f>BY530/BU530*1000</f>
        <v>1.5493200206576003</v>
      </c>
      <c r="CB530" s="2"/>
      <c r="CC530" s="105">
        <v>17632</v>
      </c>
      <c r="CD530" s="3">
        <v>17611</v>
      </c>
      <c r="CE530" s="2">
        <f>CC530-CD530</f>
        <v>21</v>
      </c>
      <c r="CF530" s="2">
        <v>21</v>
      </c>
      <c r="CG530" s="61"/>
      <c r="CH530" s="2">
        <f>CF530+CG530</f>
        <v>21</v>
      </c>
      <c r="CI530" s="2">
        <f>CE530/CD530*1000</f>
        <v>1.1924365453409802</v>
      </c>
      <c r="CJ530" s="2">
        <f>CH530/CD530*1000</f>
        <v>1.1924365453409802</v>
      </c>
      <c r="CK530" s="2"/>
      <c r="CL530" s="105">
        <v>17566</v>
      </c>
      <c r="CM530" s="3">
        <v>17558</v>
      </c>
      <c r="CN530" s="2">
        <f>CL530-CM530</f>
        <v>8</v>
      </c>
      <c r="CO530" s="2">
        <f>CN530</f>
        <v>8</v>
      </c>
      <c r="CP530" s="61"/>
      <c r="CQ530" s="2">
        <f>CO530+CP530</f>
        <v>8</v>
      </c>
      <c r="CR530" s="2">
        <f>CN530/CM530*1000</f>
        <v>0.45563275999544367</v>
      </c>
      <c r="CS530" s="2">
        <f>CQ530/CM530*1000</f>
        <v>0.45563275999544367</v>
      </c>
      <c r="CT530" s="2"/>
      <c r="CU530" s="132">
        <v>17753</v>
      </c>
      <c r="CV530" s="3">
        <v>17769</v>
      </c>
      <c r="CW530" s="2">
        <f>CU530-CV530</f>
        <v>-16</v>
      </c>
      <c r="CX530" s="2">
        <f>CW530</f>
        <v>-16</v>
      </c>
      <c r="CY530" s="61"/>
      <c r="CZ530" s="2">
        <f>CX530+CY530</f>
        <v>-16</v>
      </c>
      <c r="DA530" s="2">
        <f>CW530/CV530*1000</f>
        <v>-0.90044459451854353</v>
      </c>
      <c r="DB530" s="2">
        <f>CZ530/CV530*1000</f>
        <v>-0.90044459451854353</v>
      </c>
      <c r="DC530" s="2"/>
      <c r="DD530" s="132">
        <v>17761</v>
      </c>
      <c r="DE530" s="3">
        <v>17747</v>
      </c>
      <c r="DF530" s="2">
        <f>DD530-DE530</f>
        <v>14</v>
      </c>
      <c r="DG530" s="2">
        <f>DF530</f>
        <v>14</v>
      </c>
      <c r="DH530" s="61"/>
      <c r="DI530" s="2">
        <f>DG530+DH530</f>
        <v>14</v>
      </c>
      <c r="DJ530" s="2">
        <f>DF530/DE530*1000</f>
        <v>0.78886572378430164</v>
      </c>
      <c r="DK530" s="2">
        <f>DI530/DE530*1000</f>
        <v>0.78886572378430164</v>
      </c>
      <c r="DL530" s="2"/>
      <c r="DM530" s="132">
        <v>17754</v>
      </c>
      <c r="DN530" s="2">
        <v>17752</v>
      </c>
      <c r="DO530" s="3">
        <f>DM530-DN530</f>
        <v>2</v>
      </c>
      <c r="DP530" s="3">
        <f>DO530/DN530*1000</f>
        <v>0.11266336187471834</v>
      </c>
      <c r="DQ530" s="2"/>
      <c r="DR530" s="132">
        <v>17845</v>
      </c>
      <c r="DS530" s="2">
        <v>17812</v>
      </c>
      <c r="DT530" s="3">
        <f>DR530-DS530</f>
        <v>33</v>
      </c>
      <c r="DU530" s="3">
        <f>DT530/DS530*1000</f>
        <v>1.8526835841006064</v>
      </c>
      <c r="DV530" s="2"/>
      <c r="DW530" s="2"/>
      <c r="DX530" s="77">
        <f>BP530</f>
        <v>0</v>
      </c>
      <c r="DY530" s="83">
        <f>BY530</f>
        <v>27</v>
      </c>
      <c r="DZ530" s="83">
        <f>CH530</f>
        <v>21</v>
      </c>
      <c r="EA530" s="81">
        <f>CQ530</f>
        <v>8</v>
      </c>
      <c r="EB530" s="81">
        <f>CZ530</f>
        <v>-16</v>
      </c>
      <c r="EC530" s="81">
        <f>DI530</f>
        <v>14</v>
      </c>
      <c r="ED530" s="81">
        <f>DO530</f>
        <v>2</v>
      </c>
      <c r="EE530" s="81">
        <f>DT530</f>
        <v>33</v>
      </c>
      <c r="EF530" s="2"/>
      <c r="EG530" s="77">
        <f>DX530/BL530*1000</f>
        <v>0</v>
      </c>
      <c r="EH530" s="83">
        <f>DY530/BU530*1000</f>
        <v>1.5493200206576003</v>
      </c>
      <c r="EI530" s="83">
        <f>DZ530/CD530*1000</f>
        <v>1.1924365453409802</v>
      </c>
      <c r="EJ530" s="81">
        <f>EA530/CM530*1000</f>
        <v>0.45563275999544367</v>
      </c>
      <c r="EK530" s="81">
        <f>EB530/CV530*1000</f>
        <v>-0.90044459451854353</v>
      </c>
      <c r="EL530" s="81">
        <f>EC530/DN530*1000</f>
        <v>0.78864353312302837</v>
      </c>
      <c r="EM530" s="81">
        <f>ED530/DN530*1000</f>
        <v>0.11266336187471834</v>
      </c>
      <c r="EN530" s="81">
        <f>EE530/DS530*1000</f>
        <v>1.8526835841006064</v>
      </c>
      <c r="EO530" s="2"/>
      <c r="EP530" s="83">
        <f>DY530-DX530</f>
        <v>27</v>
      </c>
      <c r="EQ530" s="83">
        <f>DZ530-DY530</f>
        <v>-6</v>
      </c>
      <c r="ER530" s="83">
        <f>EA530-DZ530</f>
        <v>-13</v>
      </c>
      <c r="ES530" s="83">
        <f>EB530-EA530</f>
        <v>-24</v>
      </c>
      <c r="ET530" s="83">
        <f>EC530-EB530</f>
        <v>30</v>
      </c>
      <c r="EU530" s="83">
        <f>ED530-EC530</f>
        <v>-12</v>
      </c>
      <c r="EV530" s="83">
        <f>EE530-ED530</f>
        <v>31</v>
      </c>
      <c r="EW530" s="2">
        <f>EU530+EV530</f>
        <v>19</v>
      </c>
      <c r="EX530" s="2">
        <f>SUM(ES530:EV530)</f>
        <v>25</v>
      </c>
      <c r="EY530" s="54"/>
      <c r="EZ530" s="77">
        <f>BR530</f>
        <v>0</v>
      </c>
      <c r="FA530" s="83">
        <f>CA530</f>
        <v>1.5493200206576003</v>
      </c>
      <c r="FB530" s="83">
        <f>CJ530</f>
        <v>1.1924365453409802</v>
      </c>
      <c r="FC530" s="81">
        <f>CS530</f>
        <v>0.45563275999544367</v>
      </c>
      <c r="FD530" s="83">
        <f>DB530</f>
        <v>-0.90044459451854353</v>
      </c>
      <c r="FE530" s="83">
        <f>DP530</f>
        <v>0.11266336187471834</v>
      </c>
      <c r="FF530" s="83">
        <f>DP530</f>
        <v>0.11266336187471834</v>
      </c>
      <c r="FG530" s="83">
        <f>DU530</f>
        <v>1.8526835841006064</v>
      </c>
      <c r="FH530" s="2">
        <f>EW530/DE530*1000</f>
        <v>1.070603482278695</v>
      </c>
      <c r="FI530" s="2">
        <f>EX530/CM530*1000</f>
        <v>1.4238523749857614</v>
      </c>
      <c r="FJ530" s="2"/>
      <c r="FK530" s="3">
        <f>EE530</f>
        <v>33</v>
      </c>
    </row>
    <row r="531" spans="1:167" ht="12" customHeight="1" x14ac:dyDescent="0.25">
      <c r="A531" s="2">
        <v>1</v>
      </c>
      <c r="B531" s="10" t="s">
        <v>149</v>
      </c>
      <c r="C531" s="197">
        <v>33041</v>
      </c>
      <c r="D531" s="10"/>
      <c r="E531" s="2" t="s">
        <v>77</v>
      </c>
      <c r="F531" s="33"/>
      <c r="G531" s="33"/>
      <c r="H531" s="33"/>
      <c r="I531" s="33"/>
      <c r="J531" s="33"/>
      <c r="K531" s="33"/>
      <c r="L531" s="33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61"/>
      <c r="X531" s="45"/>
      <c r="Y531" s="3">
        <v>4</v>
      </c>
      <c r="Z531" s="147">
        <v>6</v>
      </c>
      <c r="AA531" s="3">
        <f>SUM(Y531:Z531)</f>
        <v>10</v>
      </c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>
        <v>4</v>
      </c>
      <c r="AL531" s="184"/>
      <c r="AM531" s="184"/>
      <c r="AN531" s="184"/>
      <c r="AO531" s="184"/>
      <c r="AP531" s="184"/>
      <c r="AQ531" s="184"/>
      <c r="AR531" s="184"/>
      <c r="AS531" s="184"/>
      <c r="AT531" s="184"/>
      <c r="AU531" s="3">
        <f>SUM(AB531:AT531)</f>
        <v>4</v>
      </c>
      <c r="AV531" s="184">
        <f>SUM(AB531:AJ531)</f>
        <v>0</v>
      </c>
      <c r="AW531" s="184">
        <f>SUM(AK531:AL531)</f>
        <v>4</v>
      </c>
      <c r="AX531" s="184">
        <f>SUM(AM531:AT531)</f>
        <v>0</v>
      </c>
      <c r="AY531" s="3">
        <f>SUM(AV531:AX531)</f>
        <v>4</v>
      </c>
      <c r="AZ531" s="3"/>
      <c r="BA531" s="2">
        <f>AV531</f>
        <v>0</v>
      </c>
      <c r="BB531" s="2">
        <f>AW531</f>
        <v>4</v>
      </c>
      <c r="BC531" s="2">
        <f>AX531</f>
        <v>0</v>
      </c>
      <c r="BD531" s="3">
        <f>AY531</f>
        <v>4</v>
      </c>
      <c r="BE531" s="3">
        <f>EK531</f>
        <v>1.0890280424720937</v>
      </c>
      <c r="BF531" s="2">
        <f>BA531/CV531*1000</f>
        <v>0</v>
      </c>
      <c r="BG531" s="2">
        <f>BB531/CV531*1000</f>
        <v>1.0890280424720937</v>
      </c>
      <c r="BH531" s="2">
        <f>BC531/CV531*1000</f>
        <v>0</v>
      </c>
      <c r="BI531" s="3">
        <f>BD531/CV531*1000</f>
        <v>1.0890280424720937</v>
      </c>
      <c r="BJ531" s="3"/>
      <c r="BK531" s="21">
        <v>3712</v>
      </c>
      <c r="BL531" s="3">
        <v>3712</v>
      </c>
      <c r="BM531" s="2">
        <v>0</v>
      </c>
      <c r="BN531" s="2">
        <v>0</v>
      </c>
      <c r="BO531" s="45"/>
      <c r="BP531" s="2">
        <f>BN531+BO531</f>
        <v>0</v>
      </c>
      <c r="BQ531" s="2">
        <f>BM531/BL531*1000</f>
        <v>0</v>
      </c>
      <c r="BR531" s="2">
        <f>BP531/BL531*1000</f>
        <v>0</v>
      </c>
      <c r="BS531" s="2"/>
      <c r="BT531" s="7">
        <v>3677</v>
      </c>
      <c r="BU531" s="3">
        <v>3674</v>
      </c>
      <c r="BV531" s="2">
        <f>BT531-BU531</f>
        <v>3</v>
      </c>
      <c r="BW531" s="2">
        <v>3</v>
      </c>
      <c r="BX531" s="61"/>
      <c r="BY531" s="2">
        <f>BW531+BX531</f>
        <v>3</v>
      </c>
      <c r="BZ531" s="2">
        <f>BV531/BU531*1000</f>
        <v>0.81654872074033746</v>
      </c>
      <c r="CA531" s="2">
        <f>BY531/BU531*1000</f>
        <v>0.81654872074033746</v>
      </c>
      <c r="CB531" s="2"/>
      <c r="CC531" s="105">
        <v>3671</v>
      </c>
      <c r="CD531" s="3">
        <v>3667</v>
      </c>
      <c r="CE531" s="2">
        <f>CC531-CD531</f>
        <v>4</v>
      </c>
      <c r="CF531" s="2">
        <v>4</v>
      </c>
      <c r="CG531" s="61"/>
      <c r="CH531" s="2">
        <f>CF531+CG531</f>
        <v>4</v>
      </c>
      <c r="CI531" s="2">
        <f>CE531/CD531*1000</f>
        <v>1.0908099263703299</v>
      </c>
      <c r="CJ531" s="2">
        <f>CH531/CD531*1000</f>
        <v>1.0908099263703299</v>
      </c>
      <c r="CK531" s="2"/>
      <c r="CL531" s="105">
        <v>3627</v>
      </c>
      <c r="CM531" s="3">
        <v>3624</v>
      </c>
      <c r="CN531" s="2">
        <f>CL531-CM531</f>
        <v>3</v>
      </c>
      <c r="CO531" s="2">
        <f>CN531</f>
        <v>3</v>
      </c>
      <c r="CP531" s="61"/>
      <c r="CQ531" s="2">
        <f>CO531+CP531</f>
        <v>3</v>
      </c>
      <c r="CR531" s="2">
        <f>CN531/CM531*1000</f>
        <v>0.82781456953642385</v>
      </c>
      <c r="CS531" s="2">
        <f>CQ531/CM531*1000</f>
        <v>0.82781456953642385</v>
      </c>
      <c r="CT531" s="2"/>
      <c r="CU531" s="132">
        <v>3677</v>
      </c>
      <c r="CV531" s="3">
        <v>3673</v>
      </c>
      <c r="CW531" s="2">
        <f>CU531-CV531</f>
        <v>4</v>
      </c>
      <c r="CX531" s="2">
        <f>CW531</f>
        <v>4</v>
      </c>
      <c r="CY531" s="61"/>
      <c r="CZ531" s="2">
        <f>CX531+CY531</f>
        <v>4</v>
      </c>
      <c r="DA531" s="2">
        <f>CW531/CV531*1000</f>
        <v>1.0890280424720937</v>
      </c>
      <c r="DB531" s="2">
        <f>CZ531/CV531*1000</f>
        <v>1.0890280424720937</v>
      </c>
      <c r="DC531" s="2"/>
      <c r="DD531" s="132">
        <v>3663</v>
      </c>
      <c r="DE531" s="3">
        <v>3657</v>
      </c>
      <c r="DF531" s="2">
        <f>DD531-DE531</f>
        <v>6</v>
      </c>
      <c r="DG531" s="2">
        <f>DF531</f>
        <v>6</v>
      </c>
      <c r="DH531" s="61"/>
      <c r="DI531" s="2">
        <f>DG531+DH531</f>
        <v>6</v>
      </c>
      <c r="DJ531" s="2">
        <f>DF531/DE531*1000</f>
        <v>1.6406890894175554</v>
      </c>
      <c r="DK531" s="2">
        <f>DI531/DE531*1000</f>
        <v>1.6406890894175554</v>
      </c>
      <c r="DL531" s="2"/>
      <c r="DM531" s="132">
        <v>3664</v>
      </c>
      <c r="DN531" s="2">
        <v>3658</v>
      </c>
      <c r="DO531" s="3">
        <f>DM531-DN531</f>
        <v>6</v>
      </c>
      <c r="DP531" s="3">
        <f>DO531/DN531*1000</f>
        <v>1.6402405686167303</v>
      </c>
      <c r="DQ531" s="2"/>
      <c r="DR531" s="132">
        <v>3691</v>
      </c>
      <c r="DS531" s="2">
        <v>3691</v>
      </c>
      <c r="DT531" s="3">
        <f>DR531-DS531</f>
        <v>0</v>
      </c>
      <c r="DU531" s="3">
        <f>DT531/DS531*1000</f>
        <v>0</v>
      </c>
      <c r="DV531" s="2"/>
      <c r="DW531" s="2"/>
      <c r="DX531" s="77">
        <f>BP531</f>
        <v>0</v>
      </c>
      <c r="DY531" s="83">
        <f>BY531</f>
        <v>3</v>
      </c>
      <c r="DZ531" s="83">
        <f>CH531</f>
        <v>4</v>
      </c>
      <c r="EA531" s="81">
        <f>CQ531</f>
        <v>3</v>
      </c>
      <c r="EB531" s="81">
        <f>CZ531</f>
        <v>4</v>
      </c>
      <c r="EC531" s="81">
        <f>DI531</f>
        <v>6</v>
      </c>
      <c r="ED531" s="81">
        <f>DO531</f>
        <v>6</v>
      </c>
      <c r="EE531" s="81">
        <f>DT531</f>
        <v>0</v>
      </c>
      <c r="EF531" s="2"/>
      <c r="EG531" s="77">
        <f>DX531/BL531*1000</f>
        <v>0</v>
      </c>
      <c r="EH531" s="83">
        <f>DY531/BU531*1000</f>
        <v>0.81654872074033746</v>
      </c>
      <c r="EI531" s="83">
        <f>DZ531/CD531*1000</f>
        <v>1.0908099263703299</v>
      </c>
      <c r="EJ531" s="81">
        <f>EA531/CM531*1000</f>
        <v>0.82781456953642385</v>
      </c>
      <c r="EK531" s="81">
        <f>EB531/CV531*1000</f>
        <v>1.0890280424720937</v>
      </c>
      <c r="EL531" s="81">
        <f>EC531/DN531*1000</f>
        <v>1.6402405686167303</v>
      </c>
      <c r="EM531" s="81">
        <f>ED531/DN531*1000</f>
        <v>1.6402405686167303</v>
      </c>
      <c r="EN531" s="81">
        <f>EE531/DS531*1000</f>
        <v>0</v>
      </c>
      <c r="EO531" s="2"/>
      <c r="EP531" s="83">
        <f>DY531-DX531</f>
        <v>3</v>
      </c>
      <c r="EQ531" s="83">
        <f>DZ531-DY531</f>
        <v>1</v>
      </c>
      <c r="ER531" s="83">
        <f>EA531-DZ531</f>
        <v>-1</v>
      </c>
      <c r="ES531" s="83">
        <f>EB531-EA531</f>
        <v>1</v>
      </c>
      <c r="ET531" s="83">
        <f>EC531-EB531</f>
        <v>2</v>
      </c>
      <c r="EU531" s="83">
        <f>ED531-EC531</f>
        <v>0</v>
      </c>
      <c r="EV531" s="83">
        <f>EE531-ED531</f>
        <v>-6</v>
      </c>
      <c r="EW531" s="2">
        <f>EU531+EV531</f>
        <v>-6</v>
      </c>
      <c r="EX531" s="2">
        <f>SUM(ES531:EV531)</f>
        <v>-3</v>
      </c>
      <c r="EY531" s="54"/>
      <c r="EZ531" s="77">
        <f>BR531</f>
        <v>0</v>
      </c>
      <c r="FA531" s="83">
        <f>CA531</f>
        <v>0.81654872074033746</v>
      </c>
      <c r="FB531" s="83">
        <f>CJ531</f>
        <v>1.0908099263703299</v>
      </c>
      <c r="FC531" s="81">
        <f>CS531</f>
        <v>0.82781456953642385</v>
      </c>
      <c r="FD531" s="83">
        <f>DB531</f>
        <v>1.0890280424720937</v>
      </c>
      <c r="FE531" s="83">
        <f>DP531</f>
        <v>1.6402405686167303</v>
      </c>
      <c r="FF531" s="83">
        <f>DP531</f>
        <v>1.6402405686167303</v>
      </c>
      <c r="FG531" s="83">
        <f>DU531</f>
        <v>0</v>
      </c>
      <c r="FH531" s="2">
        <f>EW531/DE531*1000</f>
        <v>-1.6406890894175554</v>
      </c>
      <c r="FI531" s="2">
        <f>EX531/CM531*1000</f>
        <v>-0.82781456953642385</v>
      </c>
      <c r="FJ531" s="2"/>
      <c r="FK531" s="3">
        <f>EE531</f>
        <v>0</v>
      </c>
    </row>
    <row r="532" spans="1:167" ht="12" customHeight="1" x14ac:dyDescent="0.25">
      <c r="A532" s="2">
        <v>1</v>
      </c>
      <c r="B532" s="10" t="s">
        <v>153</v>
      </c>
      <c r="C532" s="197">
        <v>73109</v>
      </c>
      <c r="D532" s="10"/>
      <c r="E532" s="2" t="s">
        <v>78</v>
      </c>
      <c r="F532" s="33"/>
      <c r="G532" s="33"/>
      <c r="H532" s="33"/>
      <c r="I532" s="33"/>
      <c r="J532" s="33"/>
      <c r="K532" s="33"/>
      <c r="L532" s="33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61"/>
      <c r="X532" s="45"/>
      <c r="Y532" s="3">
        <v>15</v>
      </c>
      <c r="Z532" s="147">
        <v>4</v>
      </c>
      <c r="AA532" s="3">
        <f>SUM(Y532:Z532)</f>
        <v>19</v>
      </c>
      <c r="AB532" s="184" t="s">
        <v>694</v>
      </c>
      <c r="AC532" s="184"/>
      <c r="AD532" s="184"/>
      <c r="AE532" s="184"/>
      <c r="AF532" s="184"/>
      <c r="AG532" s="184"/>
      <c r="AH532" s="184"/>
      <c r="AI532" s="184"/>
      <c r="AJ532" s="184"/>
      <c r="AK532" s="184">
        <v>13</v>
      </c>
      <c r="AL532" s="184"/>
      <c r="AM532" s="184" t="s">
        <v>694</v>
      </c>
      <c r="AN532" s="184" t="s">
        <v>694</v>
      </c>
      <c r="AO532" s="184"/>
      <c r="AP532" s="184"/>
      <c r="AQ532" s="184"/>
      <c r="AR532" s="184"/>
      <c r="AS532" s="184" t="s">
        <v>694</v>
      </c>
      <c r="AT532" s="184"/>
      <c r="AU532" s="3">
        <f>SUM(AB532:AT532)</f>
        <v>13</v>
      </c>
      <c r="AV532" s="184">
        <f>SUM(AB532:AJ532)</f>
        <v>0</v>
      </c>
      <c r="AW532" s="184">
        <f>SUM(AK532:AL532)</f>
        <v>13</v>
      </c>
      <c r="AX532" s="184">
        <f>SUM(AM532:AT532)</f>
        <v>0</v>
      </c>
      <c r="AY532" s="3">
        <f>SUM(AV532:AX532)</f>
        <v>13</v>
      </c>
      <c r="AZ532" s="3"/>
      <c r="BA532" s="2">
        <f>AV532</f>
        <v>0</v>
      </c>
      <c r="BB532" s="2">
        <f>AW532</f>
        <v>13</v>
      </c>
      <c r="BC532" s="2">
        <f>AX532</f>
        <v>0</v>
      </c>
      <c r="BD532" s="3">
        <f>AY532</f>
        <v>13</v>
      </c>
      <c r="BE532" s="3">
        <f>EK532</f>
        <v>4.4020542920029344</v>
      </c>
      <c r="BF532" s="2">
        <f>BA532/CV532*1000</f>
        <v>0</v>
      </c>
      <c r="BG532" s="2">
        <f>BB532/CV532*1000</f>
        <v>3.1792614331132305</v>
      </c>
      <c r="BH532" s="2">
        <f>BC532/CV532*1000</f>
        <v>0</v>
      </c>
      <c r="BI532" s="3">
        <f>BD532/CV532*1000</f>
        <v>3.1792614331132305</v>
      </c>
      <c r="BJ532" s="3"/>
      <c r="BK532" s="21">
        <v>4180</v>
      </c>
      <c r="BL532" s="3">
        <v>4146</v>
      </c>
      <c r="BM532" s="2">
        <v>34</v>
      </c>
      <c r="BN532" s="2">
        <v>34</v>
      </c>
      <c r="BO532" s="45"/>
      <c r="BP532" s="2">
        <f>BN532+BO532</f>
        <v>34</v>
      </c>
      <c r="BQ532" s="2">
        <f>BM532/BL532*1000</f>
        <v>8.2006753497346825</v>
      </c>
      <c r="BR532" s="2">
        <f>BP532/BL532*1000</f>
        <v>8.2006753497346825</v>
      </c>
      <c r="BS532" s="2"/>
      <c r="BT532" s="7">
        <v>4133</v>
      </c>
      <c r="BU532" s="3">
        <v>4111</v>
      </c>
      <c r="BV532" s="2">
        <f>BT532-BU532</f>
        <v>22</v>
      </c>
      <c r="BW532" s="2">
        <v>22</v>
      </c>
      <c r="BX532" s="61"/>
      <c r="BY532" s="2">
        <f>BW532+BX532</f>
        <v>22</v>
      </c>
      <c r="BZ532" s="2">
        <f>BV532/BU532*1000</f>
        <v>5.3514959863780103</v>
      </c>
      <c r="CA532" s="2">
        <f>BY532/BU532*1000</f>
        <v>5.3514959863780103</v>
      </c>
      <c r="CB532" s="2"/>
      <c r="CC532" s="105">
        <v>4130</v>
      </c>
      <c r="CD532" s="3">
        <v>4100</v>
      </c>
      <c r="CE532" s="2">
        <f>CC532-CD532</f>
        <v>30</v>
      </c>
      <c r="CF532" s="2">
        <v>30</v>
      </c>
      <c r="CG532" s="61"/>
      <c r="CH532" s="2">
        <f>CF532+CG532</f>
        <v>30</v>
      </c>
      <c r="CI532" s="2">
        <f>CE532/CD532*1000</f>
        <v>7.3170731707317076</v>
      </c>
      <c r="CJ532" s="2">
        <f>CH532/CD532*1000</f>
        <v>7.3170731707317076</v>
      </c>
      <c r="CK532" s="2"/>
      <c r="CL532" s="105">
        <v>4085</v>
      </c>
      <c r="CM532" s="3">
        <v>4075</v>
      </c>
      <c r="CN532" s="2">
        <f>CL532-CM532</f>
        <v>10</v>
      </c>
      <c r="CO532" s="2">
        <f>CN532</f>
        <v>10</v>
      </c>
      <c r="CP532" s="61"/>
      <c r="CQ532" s="2">
        <f>CO532+CP532</f>
        <v>10</v>
      </c>
      <c r="CR532" s="2">
        <f>CN532/CM532*1000</f>
        <v>2.4539877300613497</v>
      </c>
      <c r="CS532" s="2">
        <f>CQ532/CM532*1000</f>
        <v>2.4539877300613497</v>
      </c>
      <c r="CT532" s="2"/>
      <c r="CU532" s="132">
        <v>4107</v>
      </c>
      <c r="CV532" s="3">
        <v>4089</v>
      </c>
      <c r="CW532" s="2">
        <f>CU532-CV532</f>
        <v>18</v>
      </c>
      <c r="CX532" s="2">
        <f>CW532</f>
        <v>18</v>
      </c>
      <c r="CY532" s="61"/>
      <c r="CZ532" s="2">
        <f>CX532+CY532</f>
        <v>18</v>
      </c>
      <c r="DA532" s="2">
        <f>CW532/CV532*1000</f>
        <v>4.4020542920029344</v>
      </c>
      <c r="DB532" s="2">
        <f>CZ532/CV532*1000</f>
        <v>4.4020542920029344</v>
      </c>
      <c r="DC532" s="2"/>
      <c r="DD532" s="132">
        <v>4140</v>
      </c>
      <c r="DE532" s="3">
        <v>4127</v>
      </c>
      <c r="DF532" s="2">
        <f>DD532-DE532</f>
        <v>13</v>
      </c>
      <c r="DG532" s="2">
        <f>DF532</f>
        <v>13</v>
      </c>
      <c r="DH532" s="61"/>
      <c r="DI532" s="2">
        <f>DG532+DH532</f>
        <v>13</v>
      </c>
      <c r="DJ532" s="2">
        <f>DF532/DE532*1000</f>
        <v>3.1499878846619822</v>
      </c>
      <c r="DK532" s="2">
        <f>DI532/DE532*1000</f>
        <v>3.1499878846619822</v>
      </c>
      <c r="DL532" s="2"/>
      <c r="DM532" s="132">
        <v>4162</v>
      </c>
      <c r="DN532" s="2">
        <v>4155</v>
      </c>
      <c r="DO532" s="3">
        <f>DM532-DN532</f>
        <v>7</v>
      </c>
      <c r="DP532" s="3">
        <f>DO532/DN532*1000</f>
        <v>1.6847172081829123</v>
      </c>
      <c r="DQ532" s="2"/>
      <c r="DR532" s="132">
        <v>4136</v>
      </c>
      <c r="DS532" s="2">
        <v>4137</v>
      </c>
      <c r="DT532" s="3">
        <f>DR532-DS532</f>
        <v>-1</v>
      </c>
      <c r="DU532" s="3">
        <f>DT532/DS532*1000</f>
        <v>-0.24172105390379503</v>
      </c>
      <c r="DV532" s="2"/>
      <c r="DW532" s="2"/>
      <c r="DX532" s="77">
        <f>BP532</f>
        <v>34</v>
      </c>
      <c r="DY532" s="83">
        <f>BY532</f>
        <v>22</v>
      </c>
      <c r="DZ532" s="83">
        <f>CH532</f>
        <v>30</v>
      </c>
      <c r="EA532" s="81">
        <f>CQ532</f>
        <v>10</v>
      </c>
      <c r="EB532" s="81">
        <f>CZ532</f>
        <v>18</v>
      </c>
      <c r="EC532" s="81">
        <f>DI532</f>
        <v>13</v>
      </c>
      <c r="ED532" s="81">
        <f>DO532</f>
        <v>7</v>
      </c>
      <c r="EE532" s="81">
        <f>DT532</f>
        <v>-1</v>
      </c>
      <c r="EF532" s="2"/>
      <c r="EG532" s="77">
        <f>DX532/BL532*1000</f>
        <v>8.2006753497346825</v>
      </c>
      <c r="EH532" s="83">
        <f>DY532/BU532*1000</f>
        <v>5.3514959863780103</v>
      </c>
      <c r="EI532" s="83">
        <f>DZ532/CD532*1000</f>
        <v>7.3170731707317076</v>
      </c>
      <c r="EJ532" s="81">
        <f>EA532/CM532*1000</f>
        <v>2.4539877300613497</v>
      </c>
      <c r="EK532" s="81">
        <f>EB532/CV532*1000</f>
        <v>4.4020542920029344</v>
      </c>
      <c r="EL532" s="81">
        <f>EC532/DN532*1000</f>
        <v>3.1287605294825509</v>
      </c>
      <c r="EM532" s="81">
        <f>ED532/DN532*1000</f>
        <v>1.6847172081829123</v>
      </c>
      <c r="EN532" s="81">
        <f>EE532/DS532*1000</f>
        <v>-0.24172105390379503</v>
      </c>
      <c r="EO532" s="2"/>
      <c r="EP532" s="83">
        <f>DY532-DX532</f>
        <v>-12</v>
      </c>
      <c r="EQ532" s="83">
        <f>DZ532-DY532</f>
        <v>8</v>
      </c>
      <c r="ER532" s="83">
        <f>EA532-DZ532</f>
        <v>-20</v>
      </c>
      <c r="ES532" s="83">
        <f>EB532-EA532</f>
        <v>8</v>
      </c>
      <c r="ET532" s="83">
        <f>EC532-EB532</f>
        <v>-5</v>
      </c>
      <c r="EU532" s="83">
        <f>ED532-EC532</f>
        <v>-6</v>
      </c>
      <c r="EV532" s="83">
        <f>EE532-ED532</f>
        <v>-8</v>
      </c>
      <c r="EW532" s="2">
        <f>EU532+EV532</f>
        <v>-14</v>
      </c>
      <c r="EX532" s="2">
        <f>SUM(ES532:EV532)</f>
        <v>-11</v>
      </c>
      <c r="EY532" s="54"/>
      <c r="EZ532" s="77">
        <f>BR532</f>
        <v>8.2006753497346825</v>
      </c>
      <c r="FA532" s="83">
        <f>CA532</f>
        <v>5.3514959863780103</v>
      </c>
      <c r="FB532" s="83">
        <f>CJ532</f>
        <v>7.3170731707317076</v>
      </c>
      <c r="FC532" s="81">
        <f>CS532</f>
        <v>2.4539877300613497</v>
      </c>
      <c r="FD532" s="83">
        <f>DB532</f>
        <v>4.4020542920029344</v>
      </c>
      <c r="FE532" s="83">
        <f>DP532</f>
        <v>1.6847172081829123</v>
      </c>
      <c r="FF532" s="83">
        <f>DP532</f>
        <v>1.6847172081829123</v>
      </c>
      <c r="FG532" s="83">
        <f>DU532</f>
        <v>-0.24172105390379503</v>
      </c>
      <c r="FH532" s="2">
        <f>EW532/DE532*1000</f>
        <v>-3.3922946450205962</v>
      </c>
      <c r="FI532" s="2">
        <f>EX532/CM532*1000</f>
        <v>-2.6993865030674846</v>
      </c>
      <c r="FJ532" s="2"/>
      <c r="FK532" s="3">
        <f>EE532</f>
        <v>-1</v>
      </c>
    </row>
    <row r="533" spans="1:167" ht="12" customHeight="1" x14ac:dyDescent="0.25">
      <c r="A533" s="2">
        <v>1</v>
      </c>
      <c r="B533" s="10" t="s">
        <v>145</v>
      </c>
      <c r="C533" s="197">
        <v>13044</v>
      </c>
      <c r="D533" s="10"/>
      <c r="E533" s="2" t="s">
        <v>79</v>
      </c>
      <c r="F533" s="33"/>
      <c r="G533" s="33"/>
      <c r="H533" s="33"/>
      <c r="I533" s="33"/>
      <c r="J533" s="33"/>
      <c r="K533" s="33"/>
      <c r="L533" s="33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61"/>
      <c r="X533" s="45"/>
      <c r="Y533" s="3">
        <v>5</v>
      </c>
      <c r="Z533" s="147">
        <v>5</v>
      </c>
      <c r="AA533" s="3">
        <f>SUM(Y533:Z533)</f>
        <v>10</v>
      </c>
      <c r="AB533" s="184" t="s">
        <v>694</v>
      </c>
      <c r="AC533" s="184" t="s">
        <v>694</v>
      </c>
      <c r="AD533" s="184"/>
      <c r="AE533" s="184"/>
      <c r="AF533" s="184"/>
      <c r="AG533" s="184"/>
      <c r="AH533" s="184"/>
      <c r="AI533" s="184"/>
      <c r="AJ533" s="184" t="s">
        <v>694</v>
      </c>
      <c r="AK533" s="184">
        <v>8</v>
      </c>
      <c r="AL533" s="184"/>
      <c r="AM533" s="184" t="s">
        <v>694</v>
      </c>
      <c r="AN533" s="184" t="s">
        <v>694</v>
      </c>
      <c r="AO533" s="184"/>
      <c r="AP533" s="184"/>
      <c r="AQ533" s="184"/>
      <c r="AR533" s="184"/>
      <c r="AS533" s="184" t="s">
        <v>694</v>
      </c>
      <c r="AT533" s="184"/>
      <c r="AU533" s="3">
        <f>SUM(AB533:AT533)</f>
        <v>8</v>
      </c>
      <c r="AV533" s="184">
        <f>SUM(AB533:AJ533)</f>
        <v>0</v>
      </c>
      <c r="AW533" s="184">
        <f>SUM(AK533:AL533)</f>
        <v>8</v>
      </c>
      <c r="AX533" s="184">
        <f>SUM(AM533:AT533)</f>
        <v>0</v>
      </c>
      <c r="AY533" s="3">
        <f>SUM(AV533:AX533)</f>
        <v>8</v>
      </c>
      <c r="AZ533" s="3"/>
      <c r="BA533" s="2">
        <f>AV533</f>
        <v>0</v>
      </c>
      <c r="BB533" s="2">
        <f>AW533</f>
        <v>8</v>
      </c>
      <c r="BC533" s="2">
        <f>AX533</f>
        <v>0</v>
      </c>
      <c r="BD533" s="3">
        <f>AY533</f>
        <v>8</v>
      </c>
      <c r="BE533" s="3">
        <f>EK533</f>
        <v>0.90020576131687247</v>
      </c>
      <c r="BF533" s="2">
        <f>BA533/CV533*1000</f>
        <v>0</v>
      </c>
      <c r="BG533" s="2">
        <f>BB533/CV533*1000</f>
        <v>1.0288065843621399</v>
      </c>
      <c r="BH533" s="2">
        <f>BC533/CV533*1000</f>
        <v>0</v>
      </c>
      <c r="BI533" s="3">
        <f>BD533/CV533*1000</f>
        <v>1.0288065843621399</v>
      </c>
      <c r="BJ533" s="3"/>
      <c r="BK533" s="21">
        <v>7649</v>
      </c>
      <c r="BL533" s="3">
        <v>7636</v>
      </c>
      <c r="BM533" s="2">
        <v>13</v>
      </c>
      <c r="BN533" s="2">
        <v>13</v>
      </c>
      <c r="BO533" s="45"/>
      <c r="BP533" s="2">
        <f>BN533+BO533</f>
        <v>13</v>
      </c>
      <c r="BQ533" s="2">
        <f>BM533/BL533*1000</f>
        <v>1.7024620220010478</v>
      </c>
      <c r="BR533" s="2">
        <f>BP533/BL533*1000</f>
        <v>1.7024620220010478</v>
      </c>
      <c r="BS533" s="2"/>
      <c r="BT533" s="7">
        <v>7710</v>
      </c>
      <c r="BU533" s="3">
        <v>7706</v>
      </c>
      <c r="BV533" s="2">
        <f>BT533-BU533</f>
        <v>4</v>
      </c>
      <c r="BW533" s="2">
        <v>4</v>
      </c>
      <c r="BX533" s="61"/>
      <c r="BY533" s="2">
        <f>BW533+BX533</f>
        <v>4</v>
      </c>
      <c r="BZ533" s="2">
        <f>BV533/BU533*1000</f>
        <v>0.5190760446405398</v>
      </c>
      <c r="CA533" s="2">
        <f>BY533/BU533*1000</f>
        <v>0.5190760446405398</v>
      </c>
      <c r="CB533" s="2"/>
      <c r="CC533" s="105">
        <v>7693</v>
      </c>
      <c r="CD533" s="3">
        <v>7694</v>
      </c>
      <c r="CE533" s="2">
        <f>CC533-CD533</f>
        <v>-1</v>
      </c>
      <c r="CF533" s="2">
        <v>-1</v>
      </c>
      <c r="CG533" s="61"/>
      <c r="CH533" s="2">
        <f>CF533+CG533</f>
        <v>-1</v>
      </c>
      <c r="CI533" s="2">
        <f>CE533/CD533*1000</f>
        <v>-0.12997140629061604</v>
      </c>
      <c r="CJ533" s="2">
        <f>CH533/CD533*1000</f>
        <v>-0.12997140629061604</v>
      </c>
      <c r="CK533" s="2"/>
      <c r="CL533" s="105">
        <v>7777</v>
      </c>
      <c r="CM533" s="3">
        <v>7770</v>
      </c>
      <c r="CN533" s="2">
        <f>CL533-CM533</f>
        <v>7</v>
      </c>
      <c r="CO533" s="2">
        <f>CN533</f>
        <v>7</v>
      </c>
      <c r="CP533" s="61"/>
      <c r="CQ533" s="2">
        <f>CO533+CP533</f>
        <v>7</v>
      </c>
      <c r="CR533" s="2">
        <f>CN533/CM533*1000</f>
        <v>0.90090090090090091</v>
      </c>
      <c r="CS533" s="2">
        <f>CQ533/CM533*1000</f>
        <v>0.90090090090090091</v>
      </c>
      <c r="CT533" s="2"/>
      <c r="CU533" s="132">
        <v>7783</v>
      </c>
      <c r="CV533" s="3">
        <v>7776</v>
      </c>
      <c r="CW533" s="2">
        <f>CU533-CV533</f>
        <v>7</v>
      </c>
      <c r="CX533" s="2">
        <f>CW533</f>
        <v>7</v>
      </c>
      <c r="CY533" s="61"/>
      <c r="CZ533" s="2">
        <f>CX533+CY533</f>
        <v>7</v>
      </c>
      <c r="DA533" s="2">
        <f>CW533/CV533*1000</f>
        <v>0.90020576131687247</v>
      </c>
      <c r="DB533" s="2">
        <f>CZ533/CV533*1000</f>
        <v>0.90020576131687247</v>
      </c>
      <c r="DC533" s="2"/>
      <c r="DD533" s="132">
        <v>7782</v>
      </c>
      <c r="DE533" s="3">
        <v>7775</v>
      </c>
      <c r="DF533" s="2">
        <f>DD533-DE533</f>
        <v>7</v>
      </c>
      <c r="DG533" s="2">
        <f>DF533</f>
        <v>7</v>
      </c>
      <c r="DH533" s="61"/>
      <c r="DI533" s="2">
        <f>DG533+DH533</f>
        <v>7</v>
      </c>
      <c r="DJ533" s="2">
        <f>DF533/DE533*1000</f>
        <v>0.90032154340836013</v>
      </c>
      <c r="DK533" s="2">
        <f>DI533/DE533*1000</f>
        <v>0.90032154340836013</v>
      </c>
      <c r="DL533" s="2"/>
      <c r="DM533" s="132">
        <v>7849</v>
      </c>
      <c r="DN533" s="2">
        <v>7841</v>
      </c>
      <c r="DO533" s="3">
        <f>DM533-DN533</f>
        <v>8</v>
      </c>
      <c r="DP533" s="3">
        <f>DO533/DN533*1000</f>
        <v>1.0202780257620203</v>
      </c>
      <c r="DQ533" s="2"/>
      <c r="DR533" s="132">
        <v>7831</v>
      </c>
      <c r="DS533" s="2">
        <v>7853</v>
      </c>
      <c r="DT533" s="3">
        <f>DR533-DS533</f>
        <v>-22</v>
      </c>
      <c r="DU533" s="3">
        <f>DT533/DS533*1000</f>
        <v>-2.8014771424933147</v>
      </c>
      <c r="DV533" s="2"/>
      <c r="DW533" s="2"/>
      <c r="DX533" s="77">
        <f>BP533</f>
        <v>13</v>
      </c>
      <c r="DY533" s="83">
        <f>BY533</f>
        <v>4</v>
      </c>
      <c r="DZ533" s="83">
        <f>CH533</f>
        <v>-1</v>
      </c>
      <c r="EA533" s="81">
        <f>CQ533</f>
        <v>7</v>
      </c>
      <c r="EB533" s="81">
        <f>CZ533</f>
        <v>7</v>
      </c>
      <c r="EC533" s="81">
        <f>DI533</f>
        <v>7</v>
      </c>
      <c r="ED533" s="81">
        <f>DO533</f>
        <v>8</v>
      </c>
      <c r="EE533" s="81">
        <f>DT533</f>
        <v>-22</v>
      </c>
      <c r="EF533" s="2"/>
      <c r="EG533" s="77">
        <f>DX533/BL533*1000</f>
        <v>1.7024620220010478</v>
      </c>
      <c r="EH533" s="83">
        <f>DY533/BU533*1000</f>
        <v>0.5190760446405398</v>
      </c>
      <c r="EI533" s="83">
        <f>DZ533/CD533*1000</f>
        <v>-0.12997140629061604</v>
      </c>
      <c r="EJ533" s="81">
        <f>EA533/CM533*1000</f>
        <v>0.90090090090090091</v>
      </c>
      <c r="EK533" s="81">
        <f>EB533/CV533*1000</f>
        <v>0.90020576131687247</v>
      </c>
      <c r="EL533" s="81">
        <f>EC533/DN533*1000</f>
        <v>0.89274327254176766</v>
      </c>
      <c r="EM533" s="81">
        <f>ED533/DN533*1000</f>
        <v>1.0202780257620203</v>
      </c>
      <c r="EN533" s="81">
        <f>EE533/DS533*1000</f>
        <v>-2.8014771424933147</v>
      </c>
      <c r="EO533" s="2"/>
      <c r="EP533" s="83">
        <f>DY533-DX533</f>
        <v>-9</v>
      </c>
      <c r="EQ533" s="83">
        <f>DZ533-DY533</f>
        <v>-5</v>
      </c>
      <c r="ER533" s="83">
        <f>EA533-DZ533</f>
        <v>8</v>
      </c>
      <c r="ES533" s="83">
        <f>EB533-EA533</f>
        <v>0</v>
      </c>
      <c r="ET533" s="83">
        <f>EC533-EB533</f>
        <v>0</v>
      </c>
      <c r="EU533" s="83">
        <f>ED533-EC533</f>
        <v>1</v>
      </c>
      <c r="EV533" s="83">
        <f>EE533-ED533</f>
        <v>-30</v>
      </c>
      <c r="EW533" s="2">
        <f>EU533+EV533</f>
        <v>-29</v>
      </c>
      <c r="EX533" s="2">
        <f>SUM(ES533:EV533)</f>
        <v>-29</v>
      </c>
      <c r="EY533" s="54"/>
      <c r="EZ533" s="77">
        <f>BR533</f>
        <v>1.7024620220010478</v>
      </c>
      <c r="FA533" s="83">
        <f>CA533</f>
        <v>0.5190760446405398</v>
      </c>
      <c r="FB533" s="83">
        <f>CJ533</f>
        <v>-0.12997140629061604</v>
      </c>
      <c r="FC533" s="81">
        <f>CS533</f>
        <v>0.90090090090090091</v>
      </c>
      <c r="FD533" s="83">
        <f>DB533</f>
        <v>0.90020576131687247</v>
      </c>
      <c r="FE533" s="83">
        <f>DP533</f>
        <v>1.0202780257620203</v>
      </c>
      <c r="FF533" s="83">
        <f>DP533</f>
        <v>1.0202780257620203</v>
      </c>
      <c r="FG533" s="83">
        <f>DU533</f>
        <v>-2.8014771424933147</v>
      </c>
      <c r="FH533" s="2">
        <f>EW533/DE533*1000</f>
        <v>-3.729903536977492</v>
      </c>
      <c r="FI533" s="2">
        <f>EX533/CM533*1000</f>
        <v>-3.7323037323037322</v>
      </c>
      <c r="FJ533" s="2"/>
      <c r="FK533" s="3">
        <f>EE533</f>
        <v>-22</v>
      </c>
    </row>
    <row r="534" spans="1:167" ht="12" customHeight="1" x14ac:dyDescent="0.25">
      <c r="A534" s="2">
        <v>2</v>
      </c>
      <c r="B534" s="10" t="s">
        <v>146</v>
      </c>
      <c r="C534" s="197">
        <v>21007</v>
      </c>
      <c r="D534" s="10"/>
      <c r="E534" s="2" t="s">
        <v>80</v>
      </c>
      <c r="F534" s="33"/>
      <c r="G534" s="33"/>
      <c r="H534" s="33"/>
      <c r="I534" s="33"/>
      <c r="J534" s="33"/>
      <c r="K534" s="33"/>
      <c r="L534" s="33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61"/>
      <c r="X534" s="45"/>
      <c r="Y534" s="3">
        <v>0</v>
      </c>
      <c r="Z534" s="147">
        <v>67</v>
      </c>
      <c r="AA534" s="3">
        <f>SUM(Y534:Z534)</f>
        <v>67</v>
      </c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3"/>
      <c r="AV534" s="2">
        <f>SUM(AB534:AJ534)</f>
        <v>0</v>
      </c>
      <c r="AW534" s="2">
        <f>SUM(AK534:AL534)</f>
        <v>0</v>
      </c>
      <c r="AX534" s="2">
        <f>SUM(AM534:AT534)</f>
        <v>0</v>
      </c>
      <c r="AY534" s="3">
        <f>SUM(AV534:AX534)</f>
        <v>0</v>
      </c>
      <c r="AZ534" s="3"/>
      <c r="BA534" s="2">
        <f>AV534</f>
        <v>0</v>
      </c>
      <c r="BB534" s="2">
        <f>AW534</f>
        <v>0</v>
      </c>
      <c r="BC534" s="2">
        <f>AX534</f>
        <v>0</v>
      </c>
      <c r="BD534" s="3">
        <f>AY534</f>
        <v>0</v>
      </c>
      <c r="BE534" s="3">
        <f>EK534</f>
        <v>4.9832087531145053</v>
      </c>
      <c r="BF534" s="2">
        <f>BA534/CV534*1000</f>
        <v>0</v>
      </c>
      <c r="BG534" s="2">
        <f>BB534/CV534*1000</f>
        <v>0</v>
      </c>
      <c r="BH534" s="2">
        <f>BC534/CV534*1000</f>
        <v>0</v>
      </c>
      <c r="BI534" s="3">
        <f>BD534/CV534*1000</f>
        <v>0</v>
      </c>
      <c r="BJ534" s="3"/>
      <c r="BK534" s="21">
        <v>53418</v>
      </c>
      <c r="BL534" s="3">
        <v>52741</v>
      </c>
      <c r="BM534" s="2">
        <v>677</v>
      </c>
      <c r="BN534" s="2">
        <v>677</v>
      </c>
      <c r="BO534" s="45"/>
      <c r="BP534" s="2">
        <f>BN534+BO534</f>
        <v>677</v>
      </c>
      <c r="BQ534" s="2">
        <f>BM534/BL534*1000</f>
        <v>12.836313304639654</v>
      </c>
      <c r="BR534" s="2">
        <f>BP534/BL534*1000</f>
        <v>12.836313304639654</v>
      </c>
      <c r="BS534" s="2"/>
      <c r="BT534" s="7">
        <v>54138</v>
      </c>
      <c r="BU534" s="3">
        <v>53661</v>
      </c>
      <c r="BV534" s="2">
        <f>BT534-BU534</f>
        <v>477</v>
      </c>
      <c r="BW534" s="2">
        <v>477</v>
      </c>
      <c r="BX534" s="61"/>
      <c r="BY534" s="2">
        <f>BW534+BX534</f>
        <v>477</v>
      </c>
      <c r="BZ534" s="2">
        <f>BV534/BU534*1000</f>
        <v>8.8891373623301835</v>
      </c>
      <c r="CA534" s="2">
        <f>BY534/BU534*1000</f>
        <v>8.8891373623301835</v>
      </c>
      <c r="CB534" s="2"/>
      <c r="CC534" s="105">
        <v>54566</v>
      </c>
      <c r="CD534" s="3">
        <v>54067</v>
      </c>
      <c r="CE534" s="2">
        <f>CC534-CD534</f>
        <v>499</v>
      </c>
      <c r="CF534" s="2">
        <v>499</v>
      </c>
      <c r="CG534" s="61"/>
      <c r="CH534" s="2">
        <f>CF534+CG534</f>
        <v>499</v>
      </c>
      <c r="CI534" s="2">
        <f>CE534/CD534*1000</f>
        <v>9.2292895851443575</v>
      </c>
      <c r="CJ534" s="2">
        <f>CH534/CD534*1000</f>
        <v>9.2292895851443575</v>
      </c>
      <c r="CK534" s="2"/>
      <c r="CL534" s="105">
        <v>55014</v>
      </c>
      <c r="CM534" s="3">
        <v>54577</v>
      </c>
      <c r="CN534" s="2">
        <f>CL534-CM534</f>
        <v>437</v>
      </c>
      <c r="CO534" s="2">
        <f>CN534</f>
        <v>437</v>
      </c>
      <c r="CP534" s="61"/>
      <c r="CQ534" s="2">
        <f>CO534+CP534</f>
        <v>437</v>
      </c>
      <c r="CR534" s="2">
        <f>CN534/CM534*1000</f>
        <v>8.0070359308866372</v>
      </c>
      <c r="CS534" s="2">
        <f>CQ534/CM534*1000</f>
        <v>8.0070359308866372</v>
      </c>
      <c r="CT534" s="2"/>
      <c r="CU534" s="132">
        <v>55662</v>
      </c>
      <c r="CV534" s="3">
        <v>55386</v>
      </c>
      <c r="CW534" s="2">
        <f>CU534-CV534</f>
        <v>276</v>
      </c>
      <c r="CX534" s="2">
        <f>CW534</f>
        <v>276</v>
      </c>
      <c r="CY534" s="61"/>
      <c r="CZ534" s="2">
        <f>CX534+CY534</f>
        <v>276</v>
      </c>
      <c r="DA534" s="2">
        <f>CW534/CV534*1000</f>
        <v>4.9832087531145053</v>
      </c>
      <c r="DB534" s="2">
        <f>CZ534/CV534*1000</f>
        <v>4.9832087531145053</v>
      </c>
      <c r="DC534" s="2"/>
      <c r="DD534" s="132">
        <v>55770</v>
      </c>
      <c r="DE534" s="3">
        <v>55478</v>
      </c>
      <c r="DF534" s="2">
        <f>DD534-DE534</f>
        <v>292</v>
      </c>
      <c r="DG534" s="2">
        <f>DF534</f>
        <v>292</v>
      </c>
      <c r="DH534" s="61"/>
      <c r="DI534" s="2">
        <f>DG534+DH534</f>
        <v>292</v>
      </c>
      <c r="DJ534" s="2">
        <f>DF534/DE534*1000</f>
        <v>5.2633476332960809</v>
      </c>
      <c r="DK534" s="2">
        <f>DI534/DE534*1000</f>
        <v>5.2633476332960809</v>
      </c>
      <c r="DL534" s="2"/>
      <c r="DM534" s="132">
        <v>56039</v>
      </c>
      <c r="DN534" s="2">
        <v>55694</v>
      </c>
      <c r="DO534" s="3">
        <f>DM534-DN534</f>
        <v>345</v>
      </c>
      <c r="DP534" s="3">
        <f>DO534/DN534*1000</f>
        <v>6.1945631486336046</v>
      </c>
      <c r="DQ534" s="2"/>
      <c r="DR534" s="132">
        <v>56303</v>
      </c>
      <c r="DS534" s="2">
        <v>55925</v>
      </c>
      <c r="DT534" s="3">
        <f>DR534-DS534</f>
        <v>378</v>
      </c>
      <c r="DU534" s="3">
        <f>DT534/DS534*1000</f>
        <v>6.7590523021904341</v>
      </c>
      <c r="DV534" s="2"/>
      <c r="DW534" s="2"/>
      <c r="DX534" s="77">
        <f>BP534</f>
        <v>677</v>
      </c>
      <c r="DY534" s="83">
        <f>BY534</f>
        <v>477</v>
      </c>
      <c r="DZ534" s="83">
        <f>CH534</f>
        <v>499</v>
      </c>
      <c r="EA534" s="81">
        <f>CQ534</f>
        <v>437</v>
      </c>
      <c r="EB534" s="81">
        <f>CZ534</f>
        <v>276</v>
      </c>
      <c r="EC534" s="81">
        <f>DI534</f>
        <v>292</v>
      </c>
      <c r="ED534" s="81">
        <f>DO534</f>
        <v>345</v>
      </c>
      <c r="EE534" s="81">
        <f>DT534</f>
        <v>378</v>
      </c>
      <c r="EF534" s="2"/>
      <c r="EG534" s="77">
        <f>DX534/BL534*1000</f>
        <v>12.836313304639654</v>
      </c>
      <c r="EH534" s="83">
        <f>DY534/BU534*1000</f>
        <v>8.8891373623301835</v>
      </c>
      <c r="EI534" s="83">
        <f>DZ534/CD534*1000</f>
        <v>9.2292895851443575</v>
      </c>
      <c r="EJ534" s="81">
        <f>EA534/CM534*1000</f>
        <v>8.0070359308866372</v>
      </c>
      <c r="EK534" s="81">
        <f>EB534/CV534*1000</f>
        <v>4.9832087531145053</v>
      </c>
      <c r="EL534" s="81">
        <f>EC534/DN534*1000</f>
        <v>5.2429346069594569</v>
      </c>
      <c r="EM534" s="81">
        <f>ED534/DN534*1000</f>
        <v>6.1945631486336046</v>
      </c>
      <c r="EN534" s="81">
        <f>EE534/DS534*1000</f>
        <v>6.7590523021904341</v>
      </c>
      <c r="EO534" s="2"/>
      <c r="EP534" s="83">
        <f>DY534-DX534</f>
        <v>-200</v>
      </c>
      <c r="EQ534" s="83">
        <f>DZ534-DY534</f>
        <v>22</v>
      </c>
      <c r="ER534" s="83">
        <f>EA534-DZ534</f>
        <v>-62</v>
      </c>
      <c r="ES534" s="83">
        <f>EB534-EA534</f>
        <v>-161</v>
      </c>
      <c r="ET534" s="83">
        <f>EC534-EB534</f>
        <v>16</v>
      </c>
      <c r="EU534" s="83">
        <f>ED534-EC534</f>
        <v>53</v>
      </c>
      <c r="EV534" s="83">
        <f>EE534-ED534</f>
        <v>33</v>
      </c>
      <c r="EW534" s="2">
        <f>EU534+EV534</f>
        <v>86</v>
      </c>
      <c r="EX534" s="2">
        <f>SUM(ES534:EV534)</f>
        <v>-59</v>
      </c>
      <c r="EY534" s="54"/>
      <c r="EZ534" s="77">
        <f>BR534</f>
        <v>12.836313304639654</v>
      </c>
      <c r="FA534" s="83">
        <f>CA534</f>
        <v>8.8891373623301835</v>
      </c>
      <c r="FB534" s="83">
        <f>CJ534</f>
        <v>9.2292895851443575</v>
      </c>
      <c r="FC534" s="81">
        <f>CS534</f>
        <v>8.0070359308866372</v>
      </c>
      <c r="FD534" s="83">
        <f>DB534</f>
        <v>4.9832087531145053</v>
      </c>
      <c r="FE534" s="83">
        <f>DP534</f>
        <v>6.1945631486336046</v>
      </c>
      <c r="FF534" s="83">
        <f>DP534</f>
        <v>6.1945631486336046</v>
      </c>
      <c r="FG534" s="83">
        <f>DU534</f>
        <v>6.7590523021904341</v>
      </c>
      <c r="FH534" s="2">
        <f>EW534/DE534*1000</f>
        <v>1.5501640289844623</v>
      </c>
      <c r="FI534" s="2">
        <f>EX534/CM534*1000</f>
        <v>-1.0810414643531159</v>
      </c>
      <c r="FJ534" s="2"/>
      <c r="FK534" s="3">
        <f>EE534</f>
        <v>378</v>
      </c>
    </row>
    <row r="535" spans="1:167" ht="12" customHeight="1" x14ac:dyDescent="0.25">
      <c r="A535" s="2">
        <v>1</v>
      </c>
      <c r="B535" s="10" t="s">
        <v>145</v>
      </c>
      <c r="C535" s="197">
        <v>13046</v>
      </c>
      <c r="D535" s="10"/>
      <c r="E535" s="2" t="s">
        <v>81</v>
      </c>
      <c r="F535" s="33"/>
      <c r="G535" s="33"/>
      <c r="H535" s="33"/>
      <c r="I535" s="33"/>
      <c r="J535" s="33"/>
      <c r="K535" s="33"/>
      <c r="L535" s="33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61"/>
      <c r="X535" s="45"/>
      <c r="Y535" s="3">
        <v>6</v>
      </c>
      <c r="Z535" s="147">
        <v>7</v>
      </c>
      <c r="AA535" s="3">
        <f>SUM(Y535:Z535)</f>
        <v>13</v>
      </c>
      <c r="AB535" s="184" t="s">
        <v>694</v>
      </c>
      <c r="AC535" s="184" t="s">
        <v>694</v>
      </c>
      <c r="AD535" s="184"/>
      <c r="AE535" s="184"/>
      <c r="AF535" s="184"/>
      <c r="AG535" s="184"/>
      <c r="AH535" s="184"/>
      <c r="AI535" s="184"/>
      <c r="AJ535" s="184" t="s">
        <v>694</v>
      </c>
      <c r="AK535" s="184" t="s">
        <v>694</v>
      </c>
      <c r="AL535" s="184"/>
      <c r="AM535" s="184" t="s">
        <v>694</v>
      </c>
      <c r="AN535" s="184">
        <v>6</v>
      </c>
      <c r="AO535" s="184"/>
      <c r="AP535" s="184"/>
      <c r="AQ535" s="184"/>
      <c r="AR535" s="184"/>
      <c r="AS535" s="184" t="s">
        <v>694</v>
      </c>
      <c r="AT535" s="184"/>
      <c r="AU535" s="3">
        <f>SUM(AB535:AT535)</f>
        <v>6</v>
      </c>
      <c r="AV535" s="184">
        <f>SUM(AB535:AJ535)</f>
        <v>0</v>
      </c>
      <c r="AW535" s="184">
        <f>SUM(AK535:AL535)</f>
        <v>0</v>
      </c>
      <c r="AX535" s="184">
        <f>SUM(AM535:AT535)</f>
        <v>6</v>
      </c>
      <c r="AY535" s="3">
        <f>SUM(AV535:AX535)</f>
        <v>6</v>
      </c>
      <c r="AZ535" s="3"/>
      <c r="BA535" s="2">
        <f>AV535</f>
        <v>0</v>
      </c>
      <c r="BB535" s="2">
        <f>AW535</f>
        <v>0</v>
      </c>
      <c r="BC535" s="2">
        <f>AX535</f>
        <v>6</v>
      </c>
      <c r="BD535" s="3">
        <f>AY535</f>
        <v>6</v>
      </c>
      <c r="BE535" s="3">
        <f>EK535</f>
        <v>9.1441111923921001E-2</v>
      </c>
      <c r="BF535" s="2">
        <f>BA535/CV535*1000</f>
        <v>0</v>
      </c>
      <c r="BG535" s="2">
        <f>BB535/CV535*1000</f>
        <v>0</v>
      </c>
      <c r="BH535" s="2">
        <f>BC535/CV535*1000</f>
        <v>0.54864667154352598</v>
      </c>
      <c r="BI535" s="3">
        <f>BD535/CV535*1000</f>
        <v>0.54864667154352598</v>
      </c>
      <c r="BJ535" s="3"/>
      <c r="BK535" s="21">
        <v>10721</v>
      </c>
      <c r="BL535" s="3">
        <v>10699</v>
      </c>
      <c r="BM535" s="2">
        <v>22</v>
      </c>
      <c r="BN535" s="2">
        <v>22</v>
      </c>
      <c r="BO535" s="45"/>
      <c r="BP535" s="2">
        <f>BN535+BO535</f>
        <v>22</v>
      </c>
      <c r="BQ535" s="2">
        <f>BM535/BL535*1000</f>
        <v>2.056266940835592</v>
      </c>
      <c r="BR535" s="2">
        <f>BP535/BL535*1000</f>
        <v>2.056266940835592</v>
      </c>
      <c r="BS535" s="2"/>
      <c r="BT535" s="7">
        <v>10730</v>
      </c>
      <c r="BU535" s="3">
        <v>10714</v>
      </c>
      <c r="BV535" s="2">
        <f>BT535-BU535</f>
        <v>16</v>
      </c>
      <c r="BW535" s="2">
        <v>16</v>
      </c>
      <c r="BX535" s="61"/>
      <c r="BY535" s="2">
        <f>BW535+BX535</f>
        <v>16</v>
      </c>
      <c r="BZ535" s="2">
        <f>BV535/BU535*1000</f>
        <v>1.4933731566175099</v>
      </c>
      <c r="CA535" s="2">
        <f>BY535/BU535*1000</f>
        <v>1.4933731566175099</v>
      </c>
      <c r="CB535" s="2"/>
      <c r="CC535" s="105">
        <v>10752</v>
      </c>
      <c r="CD535" s="3">
        <v>10748</v>
      </c>
      <c r="CE535" s="2">
        <f>CC535-CD535</f>
        <v>4</v>
      </c>
      <c r="CF535" s="2">
        <v>4</v>
      </c>
      <c r="CG535" s="61"/>
      <c r="CH535" s="2">
        <f>CF535+CG535</f>
        <v>4</v>
      </c>
      <c r="CI535" s="2">
        <f>CE535/CD535*1000</f>
        <v>0.3721622627465575</v>
      </c>
      <c r="CJ535" s="2">
        <f>CH535/CD535*1000</f>
        <v>0.3721622627465575</v>
      </c>
      <c r="CK535" s="2"/>
      <c r="CL535" s="105">
        <v>10964</v>
      </c>
      <c r="CM535" s="3">
        <v>10964</v>
      </c>
      <c r="CN535" s="2">
        <f>CL535-CM535</f>
        <v>0</v>
      </c>
      <c r="CO535" s="2">
        <f>CN535</f>
        <v>0</v>
      </c>
      <c r="CP535" s="61"/>
      <c r="CQ535" s="2">
        <f>CO535+CP535</f>
        <v>0</v>
      </c>
      <c r="CR535" s="2">
        <f>CN535/CM535*1000</f>
        <v>0</v>
      </c>
      <c r="CS535" s="2">
        <f>CQ535/CM535*1000</f>
        <v>0</v>
      </c>
      <c r="CT535" s="2"/>
      <c r="CU535" s="132">
        <v>10937</v>
      </c>
      <c r="CV535" s="3">
        <v>10936</v>
      </c>
      <c r="CW535" s="2">
        <f>CU535-CV535</f>
        <v>1</v>
      </c>
      <c r="CX535" s="2">
        <f>CW535</f>
        <v>1</v>
      </c>
      <c r="CY535" s="61"/>
      <c r="CZ535" s="2">
        <f>CX535+CY535</f>
        <v>1</v>
      </c>
      <c r="DA535" s="2">
        <f>CW535/CV535*1000</f>
        <v>9.1441111923921001E-2</v>
      </c>
      <c r="DB535" s="2">
        <f>CZ535/CV535*1000</f>
        <v>9.1441111923921001E-2</v>
      </c>
      <c r="DC535" s="2"/>
      <c r="DD535" s="132">
        <v>11013</v>
      </c>
      <c r="DE535" s="3">
        <v>11008</v>
      </c>
      <c r="DF535" s="2">
        <f>DD535-DE535</f>
        <v>5</v>
      </c>
      <c r="DG535" s="2">
        <f>DF535</f>
        <v>5</v>
      </c>
      <c r="DH535" s="61"/>
      <c r="DI535" s="2">
        <f>DG535+DH535</f>
        <v>5</v>
      </c>
      <c r="DJ535" s="2">
        <f>DF535/DE535*1000</f>
        <v>0.45421511627906974</v>
      </c>
      <c r="DK535" s="2">
        <f>DI535/DE535*1000</f>
        <v>0.45421511627906974</v>
      </c>
      <c r="DL535" s="2"/>
      <c r="DM535" s="132">
        <v>11163</v>
      </c>
      <c r="DN535" s="2">
        <v>11165</v>
      </c>
      <c r="DO535" s="3">
        <f>DM535-DN535</f>
        <v>-2</v>
      </c>
      <c r="DP535" s="3">
        <f>DO535/DN535*1000</f>
        <v>-0.17913121361397222</v>
      </c>
      <c r="DQ535" s="2"/>
      <c r="DR535" s="132">
        <v>11191</v>
      </c>
      <c r="DS535" s="2">
        <v>11179</v>
      </c>
      <c r="DT535" s="3">
        <f>DR535-DS535</f>
        <v>12</v>
      </c>
      <c r="DU535" s="3">
        <f>DT535/DS535*1000</f>
        <v>1.0734412738169783</v>
      </c>
      <c r="DV535" s="2"/>
      <c r="DW535" s="2"/>
      <c r="DX535" s="77">
        <f>BP535</f>
        <v>22</v>
      </c>
      <c r="DY535" s="83">
        <f>BY535</f>
        <v>16</v>
      </c>
      <c r="DZ535" s="83">
        <f>CH535</f>
        <v>4</v>
      </c>
      <c r="EA535" s="81">
        <f>CQ535</f>
        <v>0</v>
      </c>
      <c r="EB535" s="81">
        <f>CZ535</f>
        <v>1</v>
      </c>
      <c r="EC535" s="81">
        <f>DI535</f>
        <v>5</v>
      </c>
      <c r="ED535" s="81">
        <f>DO535</f>
        <v>-2</v>
      </c>
      <c r="EE535" s="81">
        <f>DT535</f>
        <v>12</v>
      </c>
      <c r="EF535" s="2"/>
      <c r="EG535" s="77">
        <f>DX535/BL535*1000</f>
        <v>2.056266940835592</v>
      </c>
      <c r="EH535" s="83">
        <f>DY535/BU535*1000</f>
        <v>1.4933731566175099</v>
      </c>
      <c r="EI535" s="83">
        <f>DZ535/CD535*1000</f>
        <v>0.3721622627465575</v>
      </c>
      <c r="EJ535" s="81">
        <f>EA535/CM535*1000</f>
        <v>0</v>
      </c>
      <c r="EK535" s="81">
        <f>EB535/CV535*1000</f>
        <v>9.1441111923921001E-2</v>
      </c>
      <c r="EL535" s="81">
        <f>EC535/DN535*1000</f>
        <v>0.4478280340349306</v>
      </c>
      <c r="EM535" s="81">
        <f>ED535/DN535*1000</f>
        <v>-0.17913121361397222</v>
      </c>
      <c r="EN535" s="81">
        <f>EE535/DS535*1000</f>
        <v>1.0734412738169783</v>
      </c>
      <c r="EO535" s="2"/>
      <c r="EP535" s="83">
        <f>DY535-DX535</f>
        <v>-6</v>
      </c>
      <c r="EQ535" s="83">
        <f>DZ535-DY535</f>
        <v>-12</v>
      </c>
      <c r="ER535" s="83">
        <f>EA535-DZ535</f>
        <v>-4</v>
      </c>
      <c r="ES535" s="83">
        <f>EB535-EA535</f>
        <v>1</v>
      </c>
      <c r="ET535" s="83">
        <f>EC535-EB535</f>
        <v>4</v>
      </c>
      <c r="EU535" s="83">
        <f>ED535-EC535</f>
        <v>-7</v>
      </c>
      <c r="EV535" s="83">
        <f>EE535-ED535</f>
        <v>14</v>
      </c>
      <c r="EW535" s="2">
        <f>EU535+EV535</f>
        <v>7</v>
      </c>
      <c r="EX535" s="2">
        <f>SUM(ES535:EV535)</f>
        <v>12</v>
      </c>
      <c r="EY535" s="54"/>
      <c r="EZ535" s="77">
        <f>BR535</f>
        <v>2.056266940835592</v>
      </c>
      <c r="FA535" s="83">
        <f>CA535</f>
        <v>1.4933731566175099</v>
      </c>
      <c r="FB535" s="83">
        <f>CJ535</f>
        <v>0.3721622627465575</v>
      </c>
      <c r="FC535" s="81">
        <f>CS535</f>
        <v>0</v>
      </c>
      <c r="FD535" s="83">
        <f>DB535</f>
        <v>9.1441111923921001E-2</v>
      </c>
      <c r="FE535" s="83">
        <f>DP535</f>
        <v>-0.17913121361397222</v>
      </c>
      <c r="FF535" s="83">
        <f>DP535</f>
        <v>-0.17913121361397222</v>
      </c>
      <c r="FG535" s="83">
        <f>DU535</f>
        <v>1.0734412738169783</v>
      </c>
      <c r="FH535" s="2">
        <f>EW535/DE535*1000</f>
        <v>0.63590116279069775</v>
      </c>
      <c r="FI535" s="2">
        <f>EX535/CM535*1000</f>
        <v>1.0944910616563297</v>
      </c>
      <c r="FJ535" s="2"/>
      <c r="FK535" s="3">
        <f>EE535</f>
        <v>12</v>
      </c>
    </row>
    <row r="536" spans="1:167" ht="12" customHeight="1" x14ac:dyDescent="0.25">
      <c r="A536" s="2">
        <v>3</v>
      </c>
      <c r="B536" s="10" t="s">
        <v>154</v>
      </c>
      <c r="C536" s="197">
        <v>91143</v>
      </c>
      <c r="D536" s="10"/>
      <c r="E536" s="192" t="s">
        <v>659</v>
      </c>
      <c r="F536" s="33" t="s">
        <v>176</v>
      </c>
      <c r="G536" s="33"/>
      <c r="H536" s="33" t="s">
        <v>176</v>
      </c>
      <c r="I536" s="33">
        <v>220</v>
      </c>
      <c r="J536" s="33"/>
      <c r="K536" s="33">
        <f>SUM(I536+J536)</f>
        <v>220</v>
      </c>
      <c r="L536" s="33"/>
      <c r="M536" s="45">
        <v>220</v>
      </c>
      <c r="N536" s="45"/>
      <c r="O536" s="45"/>
      <c r="P536" s="45"/>
      <c r="Q536" s="45"/>
      <c r="R536" s="45"/>
      <c r="S536" s="45"/>
      <c r="T536" s="45"/>
      <c r="U536" s="45"/>
      <c r="V536" s="45"/>
      <c r="W536" s="61"/>
      <c r="X536" s="45">
        <f>SUM(M536:W536)</f>
        <v>220</v>
      </c>
      <c r="Y536" s="3">
        <v>240</v>
      </c>
      <c r="Z536" s="147"/>
      <c r="AA536" s="3">
        <f>SUM(Y536:Z536)</f>
        <v>240</v>
      </c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188">
        <f>AV536</f>
        <v>0</v>
      </c>
      <c r="BB536" s="2">
        <f>AW536</f>
        <v>0</v>
      </c>
      <c r="BC536" s="2">
        <f>AX536</f>
        <v>0</v>
      </c>
      <c r="BD536" s="147">
        <f>AY536</f>
        <v>0</v>
      </c>
      <c r="BE536" s="3">
        <f>EK536</f>
        <v>100.30280090840273</v>
      </c>
      <c r="BF536" s="188">
        <f>BA536/CV536*1000</f>
        <v>0</v>
      </c>
      <c r="BG536" s="2">
        <f>BB536/CV536*1000</f>
        <v>0</v>
      </c>
      <c r="BH536" s="2">
        <f>BC536/CV536*1000</f>
        <v>0</v>
      </c>
      <c r="BI536" s="147">
        <f>BD536/CV536*1000</f>
        <v>0</v>
      </c>
      <c r="BJ536" s="3"/>
      <c r="BK536" s="21">
        <v>2924</v>
      </c>
      <c r="BL536" s="3">
        <v>2740</v>
      </c>
      <c r="BM536" s="2">
        <v>184</v>
      </c>
      <c r="BN536" s="2">
        <v>184</v>
      </c>
      <c r="BO536" s="45"/>
      <c r="BP536" s="2">
        <f>BN536+BO536</f>
        <v>184</v>
      </c>
      <c r="BQ536" s="2">
        <f>BM536/BL536*1000</f>
        <v>67.153284671532845</v>
      </c>
      <c r="BR536" s="2">
        <f>BP536/BL536*1000</f>
        <v>67.153284671532845</v>
      </c>
      <c r="BS536" s="2"/>
      <c r="BT536" s="7">
        <v>2897</v>
      </c>
      <c r="BU536" s="3">
        <v>2703</v>
      </c>
      <c r="BV536" s="2">
        <f>BT536-BU536</f>
        <v>194</v>
      </c>
      <c r="BW536" s="2">
        <v>194</v>
      </c>
      <c r="BX536" s="61"/>
      <c r="BY536" s="2">
        <f>BW536+BX536</f>
        <v>194</v>
      </c>
      <c r="BZ536" s="2">
        <f>BV536/BU536*1000</f>
        <v>71.772105068442471</v>
      </c>
      <c r="CA536" s="2">
        <f>BY536/BU536*1000</f>
        <v>71.772105068442471</v>
      </c>
      <c r="CB536" s="2"/>
      <c r="CC536" s="105">
        <v>2798</v>
      </c>
      <c r="CD536" s="3">
        <v>2701</v>
      </c>
      <c r="CE536" s="2">
        <f>CC536-CD536</f>
        <v>97</v>
      </c>
      <c r="CF536" s="2">
        <v>97</v>
      </c>
      <c r="CG536" s="61"/>
      <c r="CH536" s="2">
        <f>CF536+CG536</f>
        <v>97</v>
      </c>
      <c r="CI536" s="2">
        <f>CE536/CD536*1000</f>
        <v>35.912624953720844</v>
      </c>
      <c r="CJ536" s="2">
        <f>CH536/CD536*1000</f>
        <v>35.912624953720844</v>
      </c>
      <c r="CK536" s="2"/>
      <c r="CL536" s="105">
        <v>2768</v>
      </c>
      <c r="CM536" s="3">
        <v>2670</v>
      </c>
      <c r="CN536" s="2">
        <f>CL536-CM536</f>
        <v>98</v>
      </c>
      <c r="CO536" s="2">
        <f>CN536</f>
        <v>98</v>
      </c>
      <c r="CP536" s="61"/>
      <c r="CQ536" s="2">
        <f>CO536+CP536</f>
        <v>98</v>
      </c>
      <c r="CR536" s="2">
        <f>CN536/CM536*1000</f>
        <v>36.704119850187269</v>
      </c>
      <c r="CS536" s="2">
        <f>CQ536/CM536*1000</f>
        <v>36.704119850187269</v>
      </c>
      <c r="CT536" s="2"/>
      <c r="CU536" s="132">
        <v>2907</v>
      </c>
      <c r="CV536" s="3">
        <v>2642</v>
      </c>
      <c r="CW536" s="2">
        <f>CU536-CV536</f>
        <v>265</v>
      </c>
      <c r="CX536" s="2">
        <f>CW536</f>
        <v>265</v>
      </c>
      <c r="CY536" s="61"/>
      <c r="CZ536" s="2">
        <f>CX536+CY536</f>
        <v>265</v>
      </c>
      <c r="DA536" s="2">
        <f>CW536/CV536*1000</f>
        <v>100.30280090840273</v>
      </c>
      <c r="DB536" s="2">
        <f>CZ536/CV536*1000</f>
        <v>100.30280090840273</v>
      </c>
      <c r="DC536" s="2"/>
      <c r="DD536" s="132">
        <v>2836</v>
      </c>
      <c r="DE536" s="3">
        <v>2675</v>
      </c>
      <c r="DF536" s="2">
        <f>DD536-DE536</f>
        <v>161</v>
      </c>
      <c r="DG536" s="2">
        <f>DF536</f>
        <v>161</v>
      </c>
      <c r="DH536" s="61"/>
      <c r="DI536" s="2">
        <f>DG536+DH536</f>
        <v>161</v>
      </c>
      <c r="DJ536" s="2">
        <f>DF536/DE536*1000</f>
        <v>60.186915887850468</v>
      </c>
      <c r="DK536" s="2">
        <f>DI536/DE536*1000</f>
        <v>60.186915887850468</v>
      </c>
      <c r="DL536" s="2"/>
      <c r="DM536" s="132">
        <v>2788</v>
      </c>
      <c r="DN536" s="2">
        <v>2635</v>
      </c>
      <c r="DO536" s="3">
        <f>DM536-DN536</f>
        <v>153</v>
      </c>
      <c r="DP536" s="3">
        <f>DO536/DN536*1000</f>
        <v>58.064516129032263</v>
      </c>
      <c r="DQ536" s="2"/>
      <c r="DR536" s="132">
        <v>2804</v>
      </c>
      <c r="DS536" s="2">
        <v>2619</v>
      </c>
      <c r="DT536" s="3">
        <f>DR536-DS536</f>
        <v>185</v>
      </c>
      <c r="DU536" s="3">
        <f>DT536/DS536*1000</f>
        <v>70.637647957235586</v>
      </c>
      <c r="DV536" s="2"/>
      <c r="DW536" s="2"/>
      <c r="DX536" s="77">
        <f>BP536</f>
        <v>184</v>
      </c>
      <c r="DY536" s="83">
        <f>BY536</f>
        <v>194</v>
      </c>
      <c r="DZ536" s="83">
        <f>CH536</f>
        <v>97</v>
      </c>
      <c r="EA536" s="81">
        <f>CN536</f>
        <v>98</v>
      </c>
      <c r="EB536" s="81">
        <f>CZ536</f>
        <v>265</v>
      </c>
      <c r="EC536" s="81">
        <f>DI536</f>
        <v>161</v>
      </c>
      <c r="ED536" s="81">
        <f>DO536</f>
        <v>153</v>
      </c>
      <c r="EE536" s="81">
        <f>DT536</f>
        <v>185</v>
      </c>
      <c r="EF536" s="2"/>
      <c r="EG536" s="77">
        <f>DX536/BL536*1000</f>
        <v>67.153284671532845</v>
      </c>
      <c r="EH536" s="83">
        <f>DY536/BU536*1000</f>
        <v>71.772105068442471</v>
      </c>
      <c r="EI536" s="83">
        <f>DZ536/CD536*1000</f>
        <v>35.912624953720844</v>
      </c>
      <c r="EJ536" s="81">
        <f>EA536/CM536*1000</f>
        <v>36.704119850187269</v>
      </c>
      <c r="EK536" s="81">
        <f>EB536/CV536*1000</f>
        <v>100.30280090840273</v>
      </c>
      <c r="EL536" s="81">
        <f>EC536/DN536*1000</f>
        <v>61.10056925996205</v>
      </c>
      <c r="EM536" s="81">
        <f>ED536/DN536*1000</f>
        <v>58.064516129032263</v>
      </c>
      <c r="EN536" s="81">
        <f>EE536/DS536*1000</f>
        <v>70.637647957235586</v>
      </c>
      <c r="EO536" s="2"/>
      <c r="EP536" s="83">
        <f>DY536-DX536</f>
        <v>10</v>
      </c>
      <c r="EQ536" s="83">
        <f>DZ536-DY536</f>
        <v>-97</v>
      </c>
      <c r="ER536" s="83">
        <f>EA536-DZ536</f>
        <v>1</v>
      </c>
      <c r="ES536" s="83">
        <f>EB536-EA536</f>
        <v>167</v>
      </c>
      <c r="ET536" s="83">
        <f>EC536-EB536</f>
        <v>-104</v>
      </c>
      <c r="EU536" s="83">
        <f>ED536-EC536</f>
        <v>-8</v>
      </c>
      <c r="EV536" s="83">
        <f>EE536-ED536</f>
        <v>32</v>
      </c>
      <c r="EW536" s="2">
        <f>EU536+EV536</f>
        <v>24</v>
      </c>
      <c r="EX536" s="2">
        <f>SUM(ES536:EV536)</f>
        <v>87</v>
      </c>
      <c r="EY536" s="54"/>
      <c r="EZ536" s="77">
        <f>BR536</f>
        <v>67.153284671532845</v>
      </c>
      <c r="FA536" s="83">
        <f>CA536</f>
        <v>71.772105068442471</v>
      </c>
      <c r="FB536" s="83">
        <f>CJ536</f>
        <v>35.912624953720844</v>
      </c>
      <c r="FC536" s="81">
        <f>CS536</f>
        <v>36.704119850187269</v>
      </c>
      <c r="FD536" s="83">
        <f>DB536</f>
        <v>100.30280090840273</v>
      </c>
      <c r="FE536" s="83">
        <f>DP536</f>
        <v>58.064516129032263</v>
      </c>
      <c r="FF536" s="83">
        <f>DP536</f>
        <v>58.064516129032263</v>
      </c>
      <c r="FG536" s="83">
        <f>DU536</f>
        <v>70.637647957235586</v>
      </c>
      <c r="FH536" s="2">
        <f>EW536/DE536*1000</f>
        <v>8.9719626168224291</v>
      </c>
      <c r="FI536" s="2">
        <f>EX536/CM536*1000</f>
        <v>32.584269662921351</v>
      </c>
      <c r="FJ536" s="2"/>
      <c r="FK536" s="3">
        <f>EE536</f>
        <v>185</v>
      </c>
    </row>
    <row r="537" spans="1:167" ht="12" customHeight="1" x14ac:dyDescent="0.25">
      <c r="A537" s="2">
        <v>1</v>
      </c>
      <c r="B537" s="10" t="s">
        <v>150</v>
      </c>
      <c r="C537" s="197">
        <v>42023</v>
      </c>
      <c r="D537" s="10"/>
      <c r="E537" s="2" t="s">
        <v>82</v>
      </c>
      <c r="F537" s="33"/>
      <c r="G537" s="33"/>
      <c r="H537" s="33"/>
      <c r="I537" s="33"/>
      <c r="J537" s="33"/>
      <c r="K537" s="33"/>
      <c r="L537" s="33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61">
        <v>50</v>
      </c>
      <c r="X537" s="45">
        <f>SUM(M537:W537)</f>
        <v>50</v>
      </c>
      <c r="Y537" s="3">
        <v>12</v>
      </c>
      <c r="Z537" s="147">
        <v>5</v>
      </c>
      <c r="AA537" s="3">
        <f>SUM(Y537:Z537)</f>
        <v>17</v>
      </c>
      <c r="AB537" s="184"/>
      <c r="AC537" s="184" t="s">
        <v>694</v>
      </c>
      <c r="AD537" s="184"/>
      <c r="AE537" s="184"/>
      <c r="AF537" s="184"/>
      <c r="AG537" s="184"/>
      <c r="AH537" s="184"/>
      <c r="AI537" s="184"/>
      <c r="AJ537" s="184"/>
      <c r="AK537" s="184">
        <v>12</v>
      </c>
      <c r="AL537" s="184" t="s">
        <v>694</v>
      </c>
      <c r="AM537" s="184" t="s">
        <v>694</v>
      </c>
      <c r="AN537" s="184" t="s">
        <v>694</v>
      </c>
      <c r="AO537" s="184"/>
      <c r="AP537" s="184" t="s">
        <v>694</v>
      </c>
      <c r="AQ537" s="184"/>
      <c r="AR537" s="184"/>
      <c r="AS537" s="184" t="s">
        <v>694</v>
      </c>
      <c r="AT537" s="184" t="s">
        <v>694</v>
      </c>
      <c r="AU537" s="3">
        <f>SUM(AB537:AT537)</f>
        <v>12</v>
      </c>
      <c r="AV537" s="184">
        <f>SUM(AB537:AJ537)</f>
        <v>0</v>
      </c>
      <c r="AW537" s="184">
        <f>SUM(AK537:AL537)</f>
        <v>12</v>
      </c>
      <c r="AX537" s="184">
        <f>SUM(AM537:AT537)</f>
        <v>0</v>
      </c>
      <c r="AY537" s="3">
        <f>SUM(AV537:AX537)</f>
        <v>12</v>
      </c>
      <c r="AZ537" s="3"/>
      <c r="BA537" s="2">
        <f>AV537</f>
        <v>0</v>
      </c>
      <c r="BB537" s="2">
        <f>AW537</f>
        <v>12</v>
      </c>
      <c r="BC537" s="2">
        <f>AX537</f>
        <v>0</v>
      </c>
      <c r="BD537" s="3">
        <f>AY537</f>
        <v>12</v>
      </c>
      <c r="BE537" s="3">
        <f>EK537</f>
        <v>2.2352612461581449</v>
      </c>
      <c r="BF537" s="2">
        <f>BA537/CV537*1000</f>
        <v>0</v>
      </c>
      <c r="BG537" s="2">
        <f>BB537/CV537*1000</f>
        <v>1.1176306230790725</v>
      </c>
      <c r="BH537" s="2">
        <f>BC537/CV537*1000</f>
        <v>0</v>
      </c>
      <c r="BI537" s="3">
        <f>BD537/CV537*1000</f>
        <v>1.1176306230790725</v>
      </c>
      <c r="BJ537" s="3"/>
      <c r="BK537" s="21">
        <v>10590</v>
      </c>
      <c r="BL537" s="3">
        <v>10549</v>
      </c>
      <c r="BM537" s="2">
        <v>41</v>
      </c>
      <c r="BN537" s="2">
        <v>41</v>
      </c>
      <c r="BO537" s="45"/>
      <c r="BP537" s="2">
        <f>BN537+BO537</f>
        <v>41</v>
      </c>
      <c r="BQ537" s="2">
        <f>BM537/BL537*1000</f>
        <v>3.886624324580529</v>
      </c>
      <c r="BR537" s="2">
        <f>BP537/BL537*1000</f>
        <v>3.886624324580529</v>
      </c>
      <c r="BS537" s="2"/>
      <c r="BT537" s="7">
        <v>10634</v>
      </c>
      <c r="BU537" s="3">
        <v>10592</v>
      </c>
      <c r="BV537" s="2">
        <f>BT537-BU537</f>
        <v>42</v>
      </c>
      <c r="BW537" s="2">
        <v>42</v>
      </c>
      <c r="BX537" s="61"/>
      <c r="BY537" s="2">
        <f>BW537+BX537</f>
        <v>42</v>
      </c>
      <c r="BZ537" s="2">
        <f>BV537/BU537*1000</f>
        <v>3.9652567975830815</v>
      </c>
      <c r="CA537" s="2">
        <f>BY537/BU537*1000</f>
        <v>3.9652567975830815</v>
      </c>
      <c r="CB537" s="2"/>
      <c r="CC537" s="105">
        <v>10667</v>
      </c>
      <c r="CD537" s="3">
        <v>10630</v>
      </c>
      <c r="CE537" s="2">
        <f>CC537-CD537</f>
        <v>37</v>
      </c>
      <c r="CF537" s="2">
        <v>37</v>
      </c>
      <c r="CG537" s="61"/>
      <c r="CH537" s="2">
        <f>CF537+CG537</f>
        <v>37</v>
      </c>
      <c r="CI537" s="2">
        <f>CE537/CD537*1000</f>
        <v>3.4807149576669802</v>
      </c>
      <c r="CJ537" s="2">
        <f>CH537/CD537*1000</f>
        <v>3.4807149576669802</v>
      </c>
      <c r="CK537" s="2"/>
      <c r="CL537" s="105">
        <v>10686</v>
      </c>
      <c r="CM537" s="3">
        <v>10673</v>
      </c>
      <c r="CN537" s="2">
        <f>CL537-CM537</f>
        <v>13</v>
      </c>
      <c r="CO537" s="2">
        <f>CN537</f>
        <v>13</v>
      </c>
      <c r="CP537" s="61"/>
      <c r="CQ537" s="2">
        <f>CO537+CP537</f>
        <v>13</v>
      </c>
      <c r="CR537" s="2">
        <f>CN537/CM537*1000</f>
        <v>1.2180267965895248</v>
      </c>
      <c r="CS537" s="2">
        <f>CQ537/CM537*1000</f>
        <v>1.2180267965895248</v>
      </c>
      <c r="CT537" s="2"/>
      <c r="CU537" s="132">
        <v>10761</v>
      </c>
      <c r="CV537" s="3">
        <v>10737</v>
      </c>
      <c r="CW537" s="2">
        <f>CU537-CV537</f>
        <v>24</v>
      </c>
      <c r="CX537" s="2">
        <f>CW537</f>
        <v>24</v>
      </c>
      <c r="CY537" s="61"/>
      <c r="CZ537" s="2">
        <f>CX537+CY537</f>
        <v>24</v>
      </c>
      <c r="DA537" s="2">
        <f>CW537/CV537*1000</f>
        <v>2.2352612461581449</v>
      </c>
      <c r="DB537" s="2">
        <f>CZ537/CV537*1000</f>
        <v>2.2352612461581449</v>
      </c>
      <c r="DC537" s="2"/>
      <c r="DD537" s="132">
        <v>10766</v>
      </c>
      <c r="DE537" s="3">
        <v>10759</v>
      </c>
      <c r="DF537" s="2">
        <f>DD537-DE537</f>
        <v>7</v>
      </c>
      <c r="DG537" s="2">
        <f>DF537</f>
        <v>7</v>
      </c>
      <c r="DH537" s="61"/>
      <c r="DI537" s="2">
        <f>DG537+DH537</f>
        <v>7</v>
      </c>
      <c r="DJ537" s="2">
        <f>DF537/DE537*1000</f>
        <v>0.65061808718282377</v>
      </c>
      <c r="DK537" s="2">
        <f>DI537/DE537*1000</f>
        <v>0.65061808718282377</v>
      </c>
      <c r="DL537" s="2"/>
      <c r="DM537" s="132">
        <v>10770</v>
      </c>
      <c r="DN537" s="2">
        <v>10769</v>
      </c>
      <c r="DO537" s="3">
        <f>DM537-DN537</f>
        <v>1</v>
      </c>
      <c r="DP537" s="3">
        <f>DO537/DN537*1000</f>
        <v>9.2859132695700619E-2</v>
      </c>
      <c r="DQ537" s="2"/>
      <c r="DR537" s="132">
        <v>10806</v>
      </c>
      <c r="DS537" s="2">
        <v>10796</v>
      </c>
      <c r="DT537" s="3">
        <f>DR537-DS537</f>
        <v>10</v>
      </c>
      <c r="DU537" s="3">
        <f>DT537/DS537*1000</f>
        <v>0.92626898851426454</v>
      </c>
      <c r="DV537" s="2"/>
      <c r="DW537" s="2"/>
      <c r="DX537" s="77">
        <f>BP537</f>
        <v>41</v>
      </c>
      <c r="DY537" s="83">
        <f>BY537</f>
        <v>42</v>
      </c>
      <c r="DZ537" s="83">
        <f>CH537</f>
        <v>37</v>
      </c>
      <c r="EA537" s="81">
        <f>CQ537</f>
        <v>13</v>
      </c>
      <c r="EB537" s="81">
        <f>CZ537</f>
        <v>24</v>
      </c>
      <c r="EC537" s="81">
        <f>DI537</f>
        <v>7</v>
      </c>
      <c r="ED537" s="81">
        <f>DO537</f>
        <v>1</v>
      </c>
      <c r="EE537" s="81">
        <f>DT537</f>
        <v>10</v>
      </c>
      <c r="EF537" s="2"/>
      <c r="EG537" s="77">
        <f>DX537/BL537*1000</f>
        <v>3.886624324580529</v>
      </c>
      <c r="EH537" s="83">
        <f>DY537/BU537*1000</f>
        <v>3.9652567975830815</v>
      </c>
      <c r="EI537" s="83">
        <f>DZ537/CD537*1000</f>
        <v>3.4807149576669802</v>
      </c>
      <c r="EJ537" s="81">
        <f>EA537/CM537*1000</f>
        <v>1.2180267965895248</v>
      </c>
      <c r="EK537" s="81">
        <f>EB537/CV537*1000</f>
        <v>2.2352612461581449</v>
      </c>
      <c r="EL537" s="81">
        <f>EC537/DN537*1000</f>
        <v>0.65001392886990439</v>
      </c>
      <c r="EM537" s="81">
        <f>ED537/DN537*1000</f>
        <v>9.2859132695700619E-2</v>
      </c>
      <c r="EN537" s="81">
        <f>EE537/DS537*1000</f>
        <v>0.92626898851426454</v>
      </c>
      <c r="EO537" s="2"/>
      <c r="EP537" s="83">
        <f>DY537-DX537</f>
        <v>1</v>
      </c>
      <c r="EQ537" s="83">
        <f>DZ537-DY537</f>
        <v>-5</v>
      </c>
      <c r="ER537" s="83">
        <f>EA537-DZ537</f>
        <v>-24</v>
      </c>
      <c r="ES537" s="83">
        <f>EB537-EA537</f>
        <v>11</v>
      </c>
      <c r="ET537" s="83">
        <f>EC537-EB537</f>
        <v>-17</v>
      </c>
      <c r="EU537" s="83">
        <f>ED537-EC537</f>
        <v>-6</v>
      </c>
      <c r="EV537" s="83">
        <f>EE537-ED537</f>
        <v>9</v>
      </c>
      <c r="EW537" s="2">
        <f>EU537+EV537</f>
        <v>3</v>
      </c>
      <c r="EX537" s="2">
        <f>SUM(ES537:EV537)</f>
        <v>-3</v>
      </c>
      <c r="EY537" s="54"/>
      <c r="EZ537" s="77">
        <f>BR537</f>
        <v>3.886624324580529</v>
      </c>
      <c r="FA537" s="83">
        <f>CA537</f>
        <v>3.9652567975830815</v>
      </c>
      <c r="FB537" s="83">
        <f>CJ537</f>
        <v>3.4807149576669802</v>
      </c>
      <c r="FC537" s="81">
        <f>CS537</f>
        <v>1.2180267965895248</v>
      </c>
      <c r="FD537" s="83">
        <f>DB537</f>
        <v>2.2352612461581449</v>
      </c>
      <c r="FE537" s="83">
        <f>DP537</f>
        <v>9.2859132695700619E-2</v>
      </c>
      <c r="FF537" s="83">
        <f>DP537</f>
        <v>9.2859132695700619E-2</v>
      </c>
      <c r="FG537" s="83">
        <f>DU537</f>
        <v>0.92626898851426454</v>
      </c>
      <c r="FH537" s="2">
        <f>EW537/DE537*1000</f>
        <v>0.27883632307835299</v>
      </c>
      <c r="FI537" s="2">
        <f>EX537/CM537*1000</f>
        <v>-0.28108310690527499</v>
      </c>
      <c r="FJ537" s="2"/>
      <c r="FK537" s="3">
        <f>EE537</f>
        <v>10</v>
      </c>
    </row>
    <row r="538" spans="1:167" ht="12" customHeight="1" x14ac:dyDescent="0.25">
      <c r="A538" s="2">
        <v>1</v>
      </c>
      <c r="B538" s="10" t="s">
        <v>150</v>
      </c>
      <c r="C538" s="197">
        <v>44073</v>
      </c>
      <c r="D538" s="10"/>
      <c r="E538" s="2" t="s">
        <v>83</v>
      </c>
      <c r="F538" s="33"/>
      <c r="G538" s="33"/>
      <c r="H538" s="33"/>
      <c r="I538" s="33"/>
      <c r="J538" s="33"/>
      <c r="K538" s="33"/>
      <c r="L538" s="33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61"/>
      <c r="X538" s="45"/>
      <c r="Y538" s="3">
        <v>16</v>
      </c>
      <c r="Z538" s="147">
        <v>4</v>
      </c>
      <c r="AA538" s="3">
        <f>SUM(Y538:Z538)</f>
        <v>20</v>
      </c>
      <c r="AB538" s="184"/>
      <c r="AC538" s="184" t="s">
        <v>694</v>
      </c>
      <c r="AD538" s="184"/>
      <c r="AE538" s="184"/>
      <c r="AF538" s="184"/>
      <c r="AG538" s="184"/>
      <c r="AH538" s="184"/>
      <c r="AI538" s="184"/>
      <c r="AJ538" s="184"/>
      <c r="AK538" s="184">
        <v>16</v>
      </c>
      <c r="AL538" s="184" t="s">
        <v>694</v>
      </c>
      <c r="AM538" s="184" t="s">
        <v>694</v>
      </c>
      <c r="AN538" s="184" t="s">
        <v>694</v>
      </c>
      <c r="AO538" s="184"/>
      <c r="AP538" s="184" t="s">
        <v>694</v>
      </c>
      <c r="AQ538" s="184"/>
      <c r="AR538" s="184"/>
      <c r="AS538" s="184" t="s">
        <v>694</v>
      </c>
      <c r="AT538" s="184" t="s">
        <v>694</v>
      </c>
      <c r="AU538" s="3">
        <f>SUM(AB538:AT538)</f>
        <v>16</v>
      </c>
      <c r="AV538" s="184">
        <f>SUM(AB538:AJ538)</f>
        <v>0</v>
      </c>
      <c r="AW538" s="184">
        <f>SUM(AK538:AL538)</f>
        <v>16</v>
      </c>
      <c r="AX538" s="184">
        <f>SUM(AM538:AT538)</f>
        <v>0</v>
      </c>
      <c r="AY538" s="3">
        <f>SUM(AV538:AX538)</f>
        <v>16</v>
      </c>
      <c r="AZ538" s="3"/>
      <c r="BA538" s="2">
        <f>AV538</f>
        <v>0</v>
      </c>
      <c r="BB538" s="2">
        <f>AW538</f>
        <v>16</v>
      </c>
      <c r="BC538" s="2">
        <f>AX538</f>
        <v>0</v>
      </c>
      <c r="BD538" s="3">
        <f>AY538</f>
        <v>16</v>
      </c>
      <c r="BE538" s="3">
        <f>EK538</f>
        <v>1.9773266543633008</v>
      </c>
      <c r="BF538" s="2">
        <f>BA538/CV538*1000</f>
        <v>0</v>
      </c>
      <c r="BG538" s="2">
        <f>BB538/CV538*1000</f>
        <v>2.1091484313208544</v>
      </c>
      <c r="BH538" s="2">
        <f>BC538/CV538*1000</f>
        <v>0</v>
      </c>
      <c r="BI538" s="3">
        <f>BD538/CV538*1000</f>
        <v>2.1091484313208544</v>
      </c>
      <c r="BJ538" s="3"/>
      <c r="BK538" s="21">
        <v>7307</v>
      </c>
      <c r="BL538" s="3">
        <v>7291</v>
      </c>
      <c r="BM538" s="2">
        <v>16</v>
      </c>
      <c r="BN538" s="2">
        <v>16</v>
      </c>
      <c r="BO538" s="45"/>
      <c r="BP538" s="2">
        <f>BN538+BO538</f>
        <v>16</v>
      </c>
      <c r="BQ538" s="2">
        <f>BM538/BL538*1000</f>
        <v>2.1944863530379921</v>
      </c>
      <c r="BR538" s="2">
        <f>BP538/BL538*1000</f>
        <v>2.1944863530379921</v>
      </c>
      <c r="BS538" s="2"/>
      <c r="BT538" s="7">
        <v>7316</v>
      </c>
      <c r="BU538" s="3">
        <v>7288</v>
      </c>
      <c r="BV538" s="2">
        <f>BT538-BU538</f>
        <v>28</v>
      </c>
      <c r="BW538" s="2">
        <v>28</v>
      </c>
      <c r="BX538" s="61"/>
      <c r="BY538" s="2">
        <f>BW538+BX538</f>
        <v>28</v>
      </c>
      <c r="BZ538" s="2">
        <f>BV538/BU538*1000</f>
        <v>3.8419319429198682</v>
      </c>
      <c r="CA538" s="2">
        <f>BY538/BU538*1000</f>
        <v>3.8419319429198682</v>
      </c>
      <c r="CB538" s="2"/>
      <c r="CC538" s="105">
        <v>7357</v>
      </c>
      <c r="CD538" s="3">
        <v>7335</v>
      </c>
      <c r="CE538" s="2">
        <f>CC538-CD538</f>
        <v>22</v>
      </c>
      <c r="CF538" s="2">
        <v>22</v>
      </c>
      <c r="CG538" s="61"/>
      <c r="CH538" s="2">
        <f>CF538+CG538</f>
        <v>22</v>
      </c>
      <c r="CI538" s="2">
        <f>CE538/CD538*1000</f>
        <v>2.9993183367416498</v>
      </c>
      <c r="CJ538" s="2">
        <f>CH538/CD538*1000</f>
        <v>2.9993183367416498</v>
      </c>
      <c r="CK538" s="2"/>
      <c r="CL538" s="105">
        <v>7457</v>
      </c>
      <c r="CM538" s="3">
        <v>7450</v>
      </c>
      <c r="CN538" s="2">
        <f>CL538-CM538</f>
        <v>7</v>
      </c>
      <c r="CO538" s="2">
        <f>CN538</f>
        <v>7</v>
      </c>
      <c r="CP538" s="61"/>
      <c r="CQ538" s="2">
        <f>CO538+CP538</f>
        <v>7</v>
      </c>
      <c r="CR538" s="2">
        <f>CN538/CM538*1000</f>
        <v>0.93959731543624159</v>
      </c>
      <c r="CS538" s="2">
        <f>CQ538/CM538*1000</f>
        <v>0.93959731543624159</v>
      </c>
      <c r="CT538" s="2"/>
      <c r="CU538" s="132">
        <v>7601</v>
      </c>
      <c r="CV538" s="3">
        <v>7586</v>
      </c>
      <c r="CW538" s="2">
        <f>CU538-CV538</f>
        <v>15</v>
      </c>
      <c r="CX538" s="2">
        <f>CW538</f>
        <v>15</v>
      </c>
      <c r="CY538" s="61"/>
      <c r="CZ538" s="2">
        <f>CX538+CY538</f>
        <v>15</v>
      </c>
      <c r="DA538" s="2">
        <f>CW538/CV538*1000</f>
        <v>1.9773266543633008</v>
      </c>
      <c r="DB538" s="2">
        <f>CZ538/CV538*1000</f>
        <v>1.9773266543633008</v>
      </c>
      <c r="DC538" s="2"/>
      <c r="DD538" s="132">
        <v>7607</v>
      </c>
      <c r="DE538" s="3">
        <v>7582</v>
      </c>
      <c r="DF538" s="2">
        <f>DD538-DE538</f>
        <v>25</v>
      </c>
      <c r="DG538" s="2">
        <f>DF538</f>
        <v>25</v>
      </c>
      <c r="DH538" s="61"/>
      <c r="DI538" s="2">
        <f>DG538+DH538</f>
        <v>25</v>
      </c>
      <c r="DJ538" s="2">
        <f>DF538/DE538*1000</f>
        <v>3.2972830387760488</v>
      </c>
      <c r="DK538" s="2">
        <f>DI538/DE538*1000</f>
        <v>3.2972830387760488</v>
      </c>
      <c r="DL538" s="2"/>
      <c r="DM538" s="132">
        <v>7690</v>
      </c>
      <c r="DN538" s="2">
        <v>7676</v>
      </c>
      <c r="DO538" s="3">
        <f>DM538-DN538</f>
        <v>14</v>
      </c>
      <c r="DP538" s="3">
        <f>DO538/DN538*1000</f>
        <v>1.8238665971860344</v>
      </c>
      <c r="DQ538" s="2"/>
      <c r="DR538" s="132">
        <v>7789</v>
      </c>
      <c r="DS538" s="2">
        <v>7769</v>
      </c>
      <c r="DT538" s="3">
        <f>DR538-DS538</f>
        <v>20</v>
      </c>
      <c r="DU538" s="3">
        <f>DT538/DS538*1000</f>
        <v>2.5743338911056766</v>
      </c>
      <c r="DV538" s="2"/>
      <c r="DW538" s="2"/>
      <c r="DX538" s="77">
        <f>BP538</f>
        <v>16</v>
      </c>
      <c r="DY538" s="83">
        <f>BY538</f>
        <v>28</v>
      </c>
      <c r="DZ538" s="83">
        <f>CH538</f>
        <v>22</v>
      </c>
      <c r="EA538" s="81">
        <f>CQ538</f>
        <v>7</v>
      </c>
      <c r="EB538" s="81">
        <f>CZ538</f>
        <v>15</v>
      </c>
      <c r="EC538" s="81">
        <f>DI538</f>
        <v>25</v>
      </c>
      <c r="ED538" s="81">
        <f>DO538</f>
        <v>14</v>
      </c>
      <c r="EE538" s="81">
        <f>DT538</f>
        <v>20</v>
      </c>
      <c r="EF538" s="2"/>
      <c r="EG538" s="77">
        <f>DX538/BL538*1000</f>
        <v>2.1944863530379921</v>
      </c>
      <c r="EH538" s="83">
        <f>DY538/BU538*1000</f>
        <v>3.8419319429198682</v>
      </c>
      <c r="EI538" s="83">
        <f>DZ538/CD538*1000</f>
        <v>2.9993183367416498</v>
      </c>
      <c r="EJ538" s="81">
        <f>EA538/CM538*1000</f>
        <v>0.93959731543624159</v>
      </c>
      <c r="EK538" s="81">
        <f>EB538/CV538*1000</f>
        <v>1.9773266543633008</v>
      </c>
      <c r="EL538" s="81">
        <f>EC538/DN538*1000</f>
        <v>3.2569046378322044</v>
      </c>
      <c r="EM538" s="81">
        <f>ED538/DN538*1000</f>
        <v>1.8238665971860344</v>
      </c>
      <c r="EN538" s="81">
        <f>EE538/DS538*1000</f>
        <v>2.5743338911056766</v>
      </c>
      <c r="EO538" s="2"/>
      <c r="EP538" s="83">
        <f>DY538-DX538</f>
        <v>12</v>
      </c>
      <c r="EQ538" s="83">
        <f>DZ538-DY538</f>
        <v>-6</v>
      </c>
      <c r="ER538" s="83">
        <f>EA538-DZ538</f>
        <v>-15</v>
      </c>
      <c r="ES538" s="83">
        <f>EB538-EA538</f>
        <v>8</v>
      </c>
      <c r="ET538" s="83">
        <f>EC538-EB538</f>
        <v>10</v>
      </c>
      <c r="EU538" s="83">
        <f>ED538-EC538</f>
        <v>-11</v>
      </c>
      <c r="EV538" s="83">
        <f>EE538-ED538</f>
        <v>6</v>
      </c>
      <c r="EW538" s="2">
        <f>EU538+EV538</f>
        <v>-5</v>
      </c>
      <c r="EX538" s="2">
        <f>SUM(ES538:EV538)</f>
        <v>13</v>
      </c>
      <c r="EY538" s="54"/>
      <c r="EZ538" s="77">
        <f>BR538</f>
        <v>2.1944863530379921</v>
      </c>
      <c r="FA538" s="83">
        <f>CA538</f>
        <v>3.8419319429198682</v>
      </c>
      <c r="FB538" s="83">
        <f>CJ538</f>
        <v>2.9993183367416498</v>
      </c>
      <c r="FC538" s="81">
        <f>CS538</f>
        <v>0.93959731543624159</v>
      </c>
      <c r="FD538" s="83">
        <f>DB538</f>
        <v>1.9773266543633008</v>
      </c>
      <c r="FE538" s="83">
        <f>DP538</f>
        <v>1.8238665971860344</v>
      </c>
      <c r="FF538" s="83">
        <f>DP538</f>
        <v>1.8238665971860344</v>
      </c>
      <c r="FG538" s="83">
        <f>DU538</f>
        <v>2.5743338911056766</v>
      </c>
      <c r="FH538" s="2">
        <f>EW538/DE538*1000</f>
        <v>-0.65945660775520976</v>
      </c>
      <c r="FI538" s="2">
        <f>EX538/CM538*1000</f>
        <v>1.7449664429530201</v>
      </c>
      <c r="FJ538" s="2"/>
      <c r="FK538" s="3">
        <f>EE538</f>
        <v>20</v>
      </c>
    </row>
    <row r="539" spans="1:167" ht="12" customHeight="1" x14ac:dyDescent="0.25">
      <c r="A539" s="2">
        <v>3</v>
      </c>
      <c r="B539" s="10" t="s">
        <v>152</v>
      </c>
      <c r="C539" s="197">
        <v>63080</v>
      </c>
      <c r="D539" s="10"/>
      <c r="E539" s="2" t="s">
        <v>84</v>
      </c>
      <c r="F539" s="33"/>
      <c r="G539" s="33"/>
      <c r="H539" s="33"/>
      <c r="I539" s="33"/>
      <c r="J539" s="33"/>
      <c r="K539" s="33"/>
      <c r="L539" s="33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61"/>
      <c r="X539" s="45"/>
      <c r="Y539" s="3">
        <v>5</v>
      </c>
      <c r="Z539" s="147">
        <v>4</v>
      </c>
      <c r="AA539" s="3">
        <f>SUM(Y539:Z539)</f>
        <v>9</v>
      </c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188">
        <f>AV539</f>
        <v>0</v>
      </c>
      <c r="BB539" s="2">
        <f>AW539</f>
        <v>0</v>
      </c>
      <c r="BC539" s="2">
        <f>AX539</f>
        <v>0</v>
      </c>
      <c r="BD539" s="147">
        <f>AY539</f>
        <v>0</v>
      </c>
      <c r="BE539" s="3">
        <f>EK539</f>
        <v>0.66979236436704614</v>
      </c>
      <c r="BF539" s="188">
        <f>BA539/CV539*1000</f>
        <v>0</v>
      </c>
      <c r="BG539" s="2">
        <f>BB539/CV539*1000</f>
        <v>0</v>
      </c>
      <c r="BH539" s="2">
        <f>BC539/CV539*1000</f>
        <v>0</v>
      </c>
      <c r="BI539" s="147">
        <f>BD539/CV539*1000</f>
        <v>0</v>
      </c>
      <c r="BJ539" s="3"/>
      <c r="BK539" s="21">
        <v>7135</v>
      </c>
      <c r="BL539" s="3">
        <v>7111</v>
      </c>
      <c r="BM539" s="2">
        <v>24</v>
      </c>
      <c r="BN539" s="2">
        <v>24</v>
      </c>
      <c r="BO539" s="45"/>
      <c r="BP539" s="2">
        <f>BN539+BO539</f>
        <v>24</v>
      </c>
      <c r="BQ539" s="2">
        <f>BM539/BL539*1000</f>
        <v>3.3750527351989876</v>
      </c>
      <c r="BR539" s="2">
        <f>BP539/BL539*1000</f>
        <v>3.3750527351989876</v>
      </c>
      <c r="BS539" s="2"/>
      <c r="BT539" s="7">
        <v>7257</v>
      </c>
      <c r="BU539" s="3">
        <v>7233</v>
      </c>
      <c r="BV539" s="2">
        <f>BT539-BU539</f>
        <v>24</v>
      </c>
      <c r="BW539" s="2">
        <v>24</v>
      </c>
      <c r="BX539" s="61"/>
      <c r="BY539" s="2">
        <f>BW539+BX539</f>
        <v>24</v>
      </c>
      <c r="BZ539" s="2">
        <f>BV539/BU539*1000</f>
        <v>3.3181252592285357</v>
      </c>
      <c r="CA539" s="2">
        <f>BY539/BU539*1000</f>
        <v>3.3181252592285357</v>
      </c>
      <c r="CB539" s="2"/>
      <c r="CC539" s="105">
        <v>7330</v>
      </c>
      <c r="CD539" s="3">
        <v>7308</v>
      </c>
      <c r="CE539" s="2">
        <f>CC539-CD539</f>
        <v>22</v>
      </c>
      <c r="CF539" s="2">
        <v>22</v>
      </c>
      <c r="CG539" s="61"/>
      <c r="CH539" s="2">
        <f>CF539+CG539</f>
        <v>22</v>
      </c>
      <c r="CI539" s="2">
        <f>CE539/CD539*1000</f>
        <v>3.0103995621237001</v>
      </c>
      <c r="CJ539" s="2">
        <f>CH539/CD539*1000</f>
        <v>3.0103995621237001</v>
      </c>
      <c r="CK539" s="2"/>
      <c r="CL539" s="105">
        <v>7416</v>
      </c>
      <c r="CM539" s="3">
        <v>7410</v>
      </c>
      <c r="CN539" s="2">
        <f>CL539-CM539</f>
        <v>6</v>
      </c>
      <c r="CO539" s="2">
        <f>CN539</f>
        <v>6</v>
      </c>
      <c r="CP539" s="61"/>
      <c r="CQ539" s="2">
        <f>CO539+CP539</f>
        <v>6</v>
      </c>
      <c r="CR539" s="2">
        <f>CN539/CM539*1000</f>
        <v>0.80971659919028338</v>
      </c>
      <c r="CS539" s="2">
        <f>CQ539/CM539*1000</f>
        <v>0.80971659919028338</v>
      </c>
      <c r="CT539" s="2"/>
      <c r="CU539" s="132">
        <v>7470</v>
      </c>
      <c r="CV539" s="3">
        <v>7465</v>
      </c>
      <c r="CW539" s="2">
        <f>CU539-CV539</f>
        <v>5</v>
      </c>
      <c r="CX539" s="2">
        <f>CW539</f>
        <v>5</v>
      </c>
      <c r="CY539" s="61"/>
      <c r="CZ539" s="2">
        <f>CX539+CY539</f>
        <v>5</v>
      </c>
      <c r="DA539" s="2">
        <f>CW539/CV539*1000</f>
        <v>0.66979236436704614</v>
      </c>
      <c r="DB539" s="2">
        <f>CZ539/CV539*1000</f>
        <v>0.66979236436704614</v>
      </c>
      <c r="DC539" s="2"/>
      <c r="DD539" s="132">
        <v>7491</v>
      </c>
      <c r="DE539" s="3">
        <v>7482</v>
      </c>
      <c r="DF539" s="2">
        <f>DD539-DE539</f>
        <v>9</v>
      </c>
      <c r="DG539" s="2">
        <f>DF539</f>
        <v>9</v>
      </c>
      <c r="DH539" s="61"/>
      <c r="DI539" s="2">
        <f>DG539+DH539</f>
        <v>9</v>
      </c>
      <c r="DJ539" s="2">
        <f>DF539/DE539*1000</f>
        <v>1.2028869286287089</v>
      </c>
      <c r="DK539" s="2">
        <f>DI539/DE539*1000</f>
        <v>1.2028869286287089</v>
      </c>
      <c r="DL539" s="2"/>
      <c r="DM539" s="132">
        <v>7432</v>
      </c>
      <c r="DN539" s="2">
        <v>7430</v>
      </c>
      <c r="DO539" s="3">
        <f>DM539-DN539</f>
        <v>2</v>
      </c>
      <c r="DP539" s="3">
        <f>DO539/DN539*1000</f>
        <v>0.26917900403768502</v>
      </c>
      <c r="DQ539" s="2"/>
      <c r="DR539" s="132">
        <v>7426</v>
      </c>
      <c r="DS539" s="2">
        <v>7424</v>
      </c>
      <c r="DT539" s="3">
        <f>DR539-DS539</f>
        <v>2</v>
      </c>
      <c r="DU539" s="3">
        <f>DT539/DS539*1000</f>
        <v>0.2693965517241379</v>
      </c>
      <c r="DV539" s="2"/>
      <c r="DW539" s="2"/>
      <c r="DX539" s="77">
        <f>BP539</f>
        <v>24</v>
      </c>
      <c r="DY539" s="83">
        <f>BY539</f>
        <v>24</v>
      </c>
      <c r="DZ539" s="83">
        <f>CH539</f>
        <v>22</v>
      </c>
      <c r="EA539" s="81">
        <f>CQ539</f>
        <v>6</v>
      </c>
      <c r="EB539" s="81">
        <f>CZ539</f>
        <v>5</v>
      </c>
      <c r="EC539" s="81">
        <f>DI539</f>
        <v>9</v>
      </c>
      <c r="ED539" s="81">
        <f>DO539</f>
        <v>2</v>
      </c>
      <c r="EE539" s="81">
        <f>DT539</f>
        <v>2</v>
      </c>
      <c r="EF539" s="2"/>
      <c r="EG539" s="77">
        <f>DX539/BL539*1000</f>
        <v>3.3750527351989876</v>
      </c>
      <c r="EH539" s="83">
        <f>DY539/BU539*1000</f>
        <v>3.3181252592285357</v>
      </c>
      <c r="EI539" s="83">
        <f>DZ539/CD539*1000</f>
        <v>3.0103995621237001</v>
      </c>
      <c r="EJ539" s="81">
        <f>EA539/CM539*1000</f>
        <v>0.80971659919028338</v>
      </c>
      <c r="EK539" s="81">
        <f>EB539/CV539*1000</f>
        <v>0.66979236436704614</v>
      </c>
      <c r="EL539" s="81">
        <f>EC539/DN539*1000</f>
        <v>1.2113055181695827</v>
      </c>
      <c r="EM539" s="81">
        <f>ED539/DN539*1000</f>
        <v>0.26917900403768502</v>
      </c>
      <c r="EN539" s="81">
        <f>EE539/DS539*1000</f>
        <v>0.2693965517241379</v>
      </c>
      <c r="EO539" s="2"/>
      <c r="EP539" s="83">
        <f>DY539-DX539</f>
        <v>0</v>
      </c>
      <c r="EQ539" s="83">
        <f>DZ539-DY539</f>
        <v>-2</v>
      </c>
      <c r="ER539" s="83">
        <f>EA539-DZ539</f>
        <v>-16</v>
      </c>
      <c r="ES539" s="83">
        <f>EB539-EA539</f>
        <v>-1</v>
      </c>
      <c r="ET539" s="83">
        <f>EC539-EB539</f>
        <v>4</v>
      </c>
      <c r="EU539" s="83">
        <f>ED539-EC539</f>
        <v>-7</v>
      </c>
      <c r="EV539" s="83">
        <f>EE539-ED539</f>
        <v>0</v>
      </c>
      <c r="EW539" s="2">
        <f>EU539+EV539</f>
        <v>-7</v>
      </c>
      <c r="EX539" s="2">
        <f>SUM(ES539:EV539)</f>
        <v>-4</v>
      </c>
      <c r="EY539" s="54"/>
      <c r="EZ539" s="77">
        <f>BR539</f>
        <v>3.3750527351989876</v>
      </c>
      <c r="FA539" s="83">
        <f>CA539</f>
        <v>3.3181252592285357</v>
      </c>
      <c r="FB539" s="83">
        <f>CJ539</f>
        <v>3.0103995621237001</v>
      </c>
      <c r="FC539" s="81">
        <f>CS539</f>
        <v>0.80971659919028338</v>
      </c>
      <c r="FD539" s="83">
        <f>DB539</f>
        <v>0.66979236436704614</v>
      </c>
      <c r="FE539" s="83">
        <f>DP539</f>
        <v>0.26917900403768502</v>
      </c>
      <c r="FF539" s="83">
        <f>DP539</f>
        <v>0.26917900403768502</v>
      </c>
      <c r="FG539" s="83">
        <f>DU539</f>
        <v>0.2693965517241379</v>
      </c>
      <c r="FH539" s="2">
        <f>EW539/DE539*1000</f>
        <v>-0.93557872226677352</v>
      </c>
      <c r="FI539" s="2">
        <f>EX539/CM539*1000</f>
        <v>-0.53981106612685559</v>
      </c>
      <c r="FJ539" s="2"/>
      <c r="FK539" s="3">
        <f>EE539</f>
        <v>2</v>
      </c>
    </row>
    <row r="540" spans="1:167" ht="12" customHeight="1" x14ac:dyDescent="0.25">
      <c r="A540" s="2">
        <v>3</v>
      </c>
      <c r="B540" s="10" t="s">
        <v>154</v>
      </c>
      <c r="C540" s="197">
        <v>93088</v>
      </c>
      <c r="D540" s="10"/>
      <c r="E540" s="2" t="s">
        <v>85</v>
      </c>
      <c r="F540" s="33"/>
      <c r="G540" s="33"/>
      <c r="H540" s="33"/>
      <c r="I540" s="33"/>
      <c r="J540" s="33"/>
      <c r="K540" s="33"/>
      <c r="L540" s="33"/>
      <c r="M540" s="45"/>
      <c r="N540" s="45"/>
      <c r="O540" s="45"/>
      <c r="P540" s="45"/>
      <c r="Q540" s="45"/>
      <c r="R540" s="45"/>
      <c r="S540" s="45"/>
      <c r="T540" s="45">
        <f>100+110</f>
        <v>210</v>
      </c>
      <c r="U540" s="45"/>
      <c r="V540" s="45"/>
      <c r="W540" s="61"/>
      <c r="X540" s="45">
        <f>SUM(M540:W540)</f>
        <v>210</v>
      </c>
      <c r="Y540" s="3">
        <v>230</v>
      </c>
      <c r="Z540" s="147">
        <v>0</v>
      </c>
      <c r="AA540" s="3">
        <f>SUM(Y540:Z540)</f>
        <v>230</v>
      </c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188">
        <f>AV540</f>
        <v>0</v>
      </c>
      <c r="BB540" s="2">
        <f>AW540</f>
        <v>0</v>
      </c>
      <c r="BC540" s="2">
        <f>AX540</f>
        <v>0</v>
      </c>
      <c r="BD540" s="147">
        <f>AY540</f>
        <v>0</v>
      </c>
      <c r="BE540" s="3">
        <f>EK540</f>
        <v>12.02197682641571</v>
      </c>
      <c r="BF540" s="188">
        <f>BA540/CV540*1000</f>
        <v>0</v>
      </c>
      <c r="BG540" s="2">
        <f>BB540/CV540*1000</f>
        <v>0</v>
      </c>
      <c r="BH540" s="2">
        <f>BC540/CV540*1000</f>
        <v>0</v>
      </c>
      <c r="BI540" s="147">
        <f>BD540/CV540*1000</f>
        <v>0</v>
      </c>
      <c r="BJ540" s="3"/>
      <c r="BK540" s="21">
        <v>18210</v>
      </c>
      <c r="BL540" s="3">
        <v>18168</v>
      </c>
      <c r="BM540" s="2">
        <v>42</v>
      </c>
      <c r="BN540" s="2">
        <v>42</v>
      </c>
      <c r="BO540" s="45"/>
      <c r="BP540" s="2">
        <f>BN540+BO540</f>
        <v>42</v>
      </c>
      <c r="BQ540" s="2">
        <f>BM540/BL540*1000</f>
        <v>2.3117569352708061</v>
      </c>
      <c r="BR540" s="2">
        <f>BP540/BL540*1000</f>
        <v>2.3117569352708061</v>
      </c>
      <c r="BS540" s="2"/>
      <c r="BT540" s="7">
        <v>18234</v>
      </c>
      <c r="BU540" s="3">
        <v>18207</v>
      </c>
      <c r="BV540" s="2">
        <f>BT540-BU540</f>
        <v>27</v>
      </c>
      <c r="BW540" s="2">
        <v>27</v>
      </c>
      <c r="BX540" s="61"/>
      <c r="BY540" s="2">
        <f>BW540+BX540</f>
        <v>27</v>
      </c>
      <c r="BZ540" s="2">
        <f>BV540/BU540*1000</f>
        <v>1.4829461196243203</v>
      </c>
      <c r="CA540" s="2">
        <f>BY540/BU540*1000</f>
        <v>1.4829461196243203</v>
      </c>
      <c r="CB540" s="2"/>
      <c r="CC540" s="105">
        <v>18328</v>
      </c>
      <c r="CD540" s="3">
        <v>18323</v>
      </c>
      <c r="CE540" s="2">
        <f>CC540-CD540</f>
        <v>5</v>
      </c>
      <c r="CF540" s="2">
        <v>5</v>
      </c>
      <c r="CG540" s="61"/>
      <c r="CH540" s="2">
        <f>CF540+CG540</f>
        <v>5</v>
      </c>
      <c r="CI540" s="2">
        <f>CE540/CD540*1000</f>
        <v>0.27288107842602194</v>
      </c>
      <c r="CJ540" s="2">
        <f>CH540/CD540*1000</f>
        <v>0.27288107842602194</v>
      </c>
      <c r="CK540" s="2"/>
      <c r="CL540" s="105">
        <v>18492</v>
      </c>
      <c r="CM540" s="3">
        <v>18467</v>
      </c>
      <c r="CN540" s="2">
        <f>CL540-CM540</f>
        <v>25</v>
      </c>
      <c r="CO540" s="2">
        <f>CN540</f>
        <v>25</v>
      </c>
      <c r="CP540" s="61"/>
      <c r="CQ540" s="2">
        <f>CO540+CP540</f>
        <v>25</v>
      </c>
      <c r="CR540" s="2">
        <f>CN540/CM540*1000</f>
        <v>1.3537661775058212</v>
      </c>
      <c r="CS540" s="2">
        <f>CQ540/CM540*1000</f>
        <v>1.3537661775058212</v>
      </c>
      <c r="CT540" s="2"/>
      <c r="CU540" s="132">
        <v>18604</v>
      </c>
      <c r="CV540" s="3">
        <v>18383</v>
      </c>
      <c r="CW540" s="2">
        <f>CU540-CV540</f>
        <v>221</v>
      </c>
      <c r="CX540" s="2">
        <f>CW540</f>
        <v>221</v>
      </c>
      <c r="CY540" s="61"/>
      <c r="CZ540" s="2">
        <f>CX540+CY540</f>
        <v>221</v>
      </c>
      <c r="DA540" s="2">
        <f>CW540/CV540*1000</f>
        <v>12.02197682641571</v>
      </c>
      <c r="DB540" s="2">
        <f>CZ540/CV540*1000</f>
        <v>12.02197682641571</v>
      </c>
      <c r="DC540" s="2"/>
      <c r="DD540" s="132">
        <v>18406</v>
      </c>
      <c r="DE540" s="3">
        <v>18367</v>
      </c>
      <c r="DF540" s="2">
        <f>DD540-DE540</f>
        <v>39</v>
      </c>
      <c r="DG540" s="2">
        <f>DF540</f>
        <v>39</v>
      </c>
      <c r="DH540" s="61"/>
      <c r="DI540" s="2">
        <f>DG540+DH540</f>
        <v>39</v>
      </c>
      <c r="DJ540" s="2">
        <f>DF540/DE540*1000</f>
        <v>2.1233734414983392</v>
      </c>
      <c r="DK540" s="2">
        <f>DI540/DE540*1000</f>
        <v>2.1233734414983392</v>
      </c>
      <c r="DL540" s="2"/>
      <c r="DM540" s="132">
        <v>18388</v>
      </c>
      <c r="DN540" s="2">
        <v>18377</v>
      </c>
      <c r="DO540" s="3">
        <f>DM540-DN540</f>
        <v>11</v>
      </c>
      <c r="DP540" s="3">
        <f>DO540/DN540*1000</f>
        <v>0.59857430483756879</v>
      </c>
      <c r="DQ540" s="2"/>
      <c r="DR540" s="132">
        <v>18442</v>
      </c>
      <c r="DS540" s="2">
        <v>18439</v>
      </c>
      <c r="DT540" s="3">
        <f>DR540-DS540</f>
        <v>3</v>
      </c>
      <c r="DU540" s="3">
        <f>DT540/DS540*1000</f>
        <v>0.162698627908238</v>
      </c>
      <c r="DV540" s="2"/>
      <c r="DW540" s="2"/>
      <c r="DX540" s="77">
        <f>BP540</f>
        <v>42</v>
      </c>
      <c r="DY540" s="83">
        <f>BY540</f>
        <v>27</v>
      </c>
      <c r="DZ540" s="83">
        <f>CH540</f>
        <v>5</v>
      </c>
      <c r="EA540" s="81">
        <f>CQ540</f>
        <v>25</v>
      </c>
      <c r="EB540" s="81">
        <f>CZ540</f>
        <v>221</v>
      </c>
      <c r="EC540" s="81">
        <f>DI540</f>
        <v>39</v>
      </c>
      <c r="ED540" s="81">
        <f>DO540</f>
        <v>11</v>
      </c>
      <c r="EE540" s="81">
        <f>DT540</f>
        <v>3</v>
      </c>
      <c r="EF540" s="2"/>
      <c r="EG540" s="77">
        <f>DX540/BL540*1000</f>
        <v>2.3117569352708061</v>
      </c>
      <c r="EH540" s="83">
        <f>DY540/BU540*1000</f>
        <v>1.4829461196243203</v>
      </c>
      <c r="EI540" s="83">
        <f>DZ540/CD540*1000</f>
        <v>0.27288107842602194</v>
      </c>
      <c r="EJ540" s="81">
        <f>EA540/CM540*1000</f>
        <v>1.3537661775058212</v>
      </c>
      <c r="EK540" s="81">
        <f>EB540/CV540*1000</f>
        <v>12.02197682641571</v>
      </c>
      <c r="EL540" s="81">
        <f>EC540/DN540*1000</f>
        <v>2.1222179898786524</v>
      </c>
      <c r="EM540" s="81">
        <f>ED540/DN540*1000</f>
        <v>0.59857430483756879</v>
      </c>
      <c r="EN540" s="81">
        <f>EE540/DS540*1000</f>
        <v>0.162698627908238</v>
      </c>
      <c r="EO540" s="2"/>
      <c r="EP540" s="83">
        <f>DY540-DX540</f>
        <v>-15</v>
      </c>
      <c r="EQ540" s="83">
        <f>DZ540-DY540</f>
        <v>-22</v>
      </c>
      <c r="ER540" s="83">
        <f>EA540-DZ540</f>
        <v>20</v>
      </c>
      <c r="ES540" s="83">
        <f>EB540-EA540</f>
        <v>196</v>
      </c>
      <c r="ET540" s="83">
        <f>EC540-EB540</f>
        <v>-182</v>
      </c>
      <c r="EU540" s="83">
        <f>ED540-EC540</f>
        <v>-28</v>
      </c>
      <c r="EV540" s="83">
        <f>EE540-ED540</f>
        <v>-8</v>
      </c>
      <c r="EW540" s="2">
        <f>EU540+EV540</f>
        <v>-36</v>
      </c>
      <c r="EX540" s="2">
        <f>SUM(ES540:EV540)</f>
        <v>-22</v>
      </c>
      <c r="EY540" s="54"/>
      <c r="EZ540" s="77">
        <f>BR540</f>
        <v>2.3117569352708061</v>
      </c>
      <c r="FA540" s="83">
        <f>CA540</f>
        <v>1.4829461196243203</v>
      </c>
      <c r="FB540" s="83">
        <f>CJ540</f>
        <v>0.27288107842602194</v>
      </c>
      <c r="FC540" s="81">
        <f>CS540</f>
        <v>1.3537661775058212</v>
      </c>
      <c r="FD540" s="83">
        <f>DB540</f>
        <v>12.02197682641571</v>
      </c>
      <c r="FE540" s="83">
        <f>DP540</f>
        <v>0.59857430483756879</v>
      </c>
      <c r="FF540" s="83">
        <f>DP540</f>
        <v>0.59857430483756879</v>
      </c>
      <c r="FG540" s="83">
        <f>DU540</f>
        <v>0.162698627908238</v>
      </c>
      <c r="FH540" s="2">
        <f>EW540/DE540*1000</f>
        <v>-1.960037022921544</v>
      </c>
      <c r="FI540" s="2">
        <f>EX540/CM540*1000</f>
        <v>-1.1913142362051228</v>
      </c>
      <c r="FJ540" s="2"/>
      <c r="FK540" s="3">
        <f>EE540</f>
        <v>3</v>
      </c>
    </row>
    <row r="541" spans="1:167" ht="12" customHeight="1" x14ac:dyDescent="0.25">
      <c r="A541" s="2">
        <v>3</v>
      </c>
      <c r="B541" s="10" t="s">
        <v>148</v>
      </c>
      <c r="C541" s="197">
        <v>25124</v>
      </c>
      <c r="D541" s="10"/>
      <c r="E541" s="2" t="s">
        <v>86</v>
      </c>
      <c r="F541" s="33"/>
      <c r="G541" s="33"/>
      <c r="H541" s="33"/>
      <c r="I541" s="33"/>
      <c r="J541" s="33"/>
      <c r="K541" s="33"/>
      <c r="L541" s="33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61"/>
      <c r="X541" s="45"/>
      <c r="Y541" s="3">
        <v>17</v>
      </c>
      <c r="Z541" s="147">
        <v>3</v>
      </c>
      <c r="AA541" s="3">
        <f>SUM(Y541:Z541)</f>
        <v>20</v>
      </c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188">
        <f>AV541</f>
        <v>0</v>
      </c>
      <c r="BB541" s="2">
        <f>AW541</f>
        <v>0</v>
      </c>
      <c r="BC541" s="2">
        <f>AX541</f>
        <v>0</v>
      </c>
      <c r="BD541" s="147">
        <f>AY541</f>
        <v>0</v>
      </c>
      <c r="BE541" s="3">
        <f>EK541</f>
        <v>2.8595939376608523</v>
      </c>
      <c r="BF541" s="188">
        <f>BA541/CV541*1000</f>
        <v>0</v>
      </c>
      <c r="BG541" s="2">
        <f>BB541/CV541*1000</f>
        <v>0</v>
      </c>
      <c r="BH541" s="2">
        <f>BC541/CV541*1000</f>
        <v>0</v>
      </c>
      <c r="BI541" s="147">
        <f>BD541/CV541*1000</f>
        <v>0</v>
      </c>
      <c r="BJ541" s="3"/>
      <c r="BK541" s="21">
        <v>6565</v>
      </c>
      <c r="BL541" s="3">
        <v>6559</v>
      </c>
      <c r="BM541" s="2">
        <v>6</v>
      </c>
      <c r="BN541" s="2">
        <v>6</v>
      </c>
      <c r="BO541" s="45"/>
      <c r="BP541" s="2">
        <f>BN541+BO541</f>
        <v>6</v>
      </c>
      <c r="BQ541" s="2">
        <f>BM541/BL541*1000</f>
        <v>0.91477359353559995</v>
      </c>
      <c r="BR541" s="2">
        <f>BP541/BL541*1000</f>
        <v>0.91477359353559995</v>
      </c>
      <c r="BS541" s="2"/>
      <c r="BT541" s="7">
        <v>6649</v>
      </c>
      <c r="BU541" s="3">
        <v>6646</v>
      </c>
      <c r="BV541" s="2">
        <f>BT541-BU541</f>
        <v>3</v>
      </c>
      <c r="BW541" s="2">
        <v>3</v>
      </c>
      <c r="BX541" s="61"/>
      <c r="BY541" s="2">
        <f>BW541+BX541</f>
        <v>3</v>
      </c>
      <c r="BZ541" s="2">
        <f>BV541/BU541*1000</f>
        <v>0.45139933794763765</v>
      </c>
      <c r="CA541" s="2">
        <f>BY541/BU541*1000</f>
        <v>0.45139933794763765</v>
      </c>
      <c r="CB541" s="2"/>
      <c r="CC541" s="105">
        <v>6730</v>
      </c>
      <c r="CD541" s="3">
        <v>6715</v>
      </c>
      <c r="CE541" s="2">
        <f>CC541-CD541</f>
        <v>15</v>
      </c>
      <c r="CF541" s="2">
        <v>15</v>
      </c>
      <c r="CG541" s="61"/>
      <c r="CH541" s="2">
        <f>CF541+CG541</f>
        <v>15</v>
      </c>
      <c r="CI541" s="2">
        <f>CE541/CD541*1000</f>
        <v>2.2338049143708116</v>
      </c>
      <c r="CJ541" s="2">
        <f>CH541/CD541*1000</f>
        <v>2.2338049143708116</v>
      </c>
      <c r="CK541" s="2"/>
      <c r="CL541" s="105">
        <v>6903</v>
      </c>
      <c r="CM541" s="3">
        <v>6894</v>
      </c>
      <c r="CN541" s="2">
        <f>CL541-CM541</f>
        <v>9</v>
      </c>
      <c r="CO541" s="2">
        <f>CN541</f>
        <v>9</v>
      </c>
      <c r="CP541" s="61"/>
      <c r="CQ541" s="2">
        <f>CO541+CP541</f>
        <v>9</v>
      </c>
      <c r="CR541" s="2">
        <f>CN541/CM541*1000</f>
        <v>1.3054830287206267</v>
      </c>
      <c r="CS541" s="2">
        <f>CQ541/CM541*1000</f>
        <v>1.3054830287206267</v>
      </c>
      <c r="CT541" s="2"/>
      <c r="CU541" s="132">
        <v>7014</v>
      </c>
      <c r="CV541" s="3">
        <v>6994</v>
      </c>
      <c r="CW541" s="2">
        <f>CU541-CV541</f>
        <v>20</v>
      </c>
      <c r="CX541" s="2">
        <f>CW541</f>
        <v>20</v>
      </c>
      <c r="CY541" s="61"/>
      <c r="CZ541" s="2">
        <f>CX541+CY541</f>
        <v>20</v>
      </c>
      <c r="DA541" s="2">
        <f>CW541/CV541*1000</f>
        <v>2.8595939376608523</v>
      </c>
      <c r="DB541" s="2">
        <f>CZ541/CV541*1000</f>
        <v>2.8595939376608523</v>
      </c>
      <c r="DC541" s="2"/>
      <c r="DD541" s="132">
        <v>7107</v>
      </c>
      <c r="DE541" s="3">
        <v>7099</v>
      </c>
      <c r="DF541" s="2">
        <f>DD541-DE541</f>
        <v>8</v>
      </c>
      <c r="DG541" s="2">
        <f>DF541</f>
        <v>8</v>
      </c>
      <c r="DH541" s="61"/>
      <c r="DI541" s="2">
        <f>DG541+DH541</f>
        <v>8</v>
      </c>
      <c r="DJ541" s="2">
        <f>DF541/DE541*1000</f>
        <v>1.1269192844062546</v>
      </c>
      <c r="DK541" s="2">
        <f>DI541/DE541*1000</f>
        <v>1.1269192844062546</v>
      </c>
      <c r="DL541" s="2"/>
      <c r="DM541" s="132">
        <v>7175</v>
      </c>
      <c r="DN541" s="2">
        <v>7168</v>
      </c>
      <c r="DO541" s="3">
        <f>DM541-DN541</f>
        <v>7</v>
      </c>
      <c r="DP541" s="3">
        <f>DO541/DN541*1000</f>
        <v>0.9765625</v>
      </c>
      <c r="DQ541" s="2"/>
      <c r="DR541" s="132">
        <v>7214</v>
      </c>
      <c r="DS541" s="2">
        <v>7191</v>
      </c>
      <c r="DT541" s="3">
        <f>DR541-DS541</f>
        <v>23</v>
      </c>
      <c r="DU541" s="3">
        <f>DT541/DS541*1000</f>
        <v>3.1984424975664023</v>
      </c>
      <c r="DV541" s="2"/>
      <c r="DW541" s="2"/>
      <c r="DX541" s="77">
        <f>BP541</f>
        <v>6</v>
      </c>
      <c r="DY541" s="83">
        <f>BY541</f>
        <v>3</v>
      </c>
      <c r="DZ541" s="83">
        <f>CH541</f>
        <v>15</v>
      </c>
      <c r="EA541" s="81">
        <f>CQ541</f>
        <v>9</v>
      </c>
      <c r="EB541" s="81">
        <f>CZ541</f>
        <v>20</v>
      </c>
      <c r="EC541" s="81">
        <f>DI541</f>
        <v>8</v>
      </c>
      <c r="ED541" s="81">
        <f>DO541</f>
        <v>7</v>
      </c>
      <c r="EE541" s="81">
        <f>DT541</f>
        <v>23</v>
      </c>
      <c r="EF541" s="2"/>
      <c r="EG541" s="77">
        <f>DX541/BL541*1000</f>
        <v>0.91477359353559995</v>
      </c>
      <c r="EH541" s="83">
        <f>DY541/BU541*1000</f>
        <v>0.45139933794763765</v>
      </c>
      <c r="EI541" s="83">
        <f>DZ541/CD541*1000</f>
        <v>2.2338049143708116</v>
      </c>
      <c r="EJ541" s="81">
        <f>EA541/CM541*1000</f>
        <v>1.3054830287206267</v>
      </c>
      <c r="EK541" s="81">
        <f>EB541/CV541*1000</f>
        <v>2.8595939376608523</v>
      </c>
      <c r="EL541" s="81">
        <f>EC541/DN541*1000</f>
        <v>1.1160714285714286</v>
      </c>
      <c r="EM541" s="81">
        <f>ED541/DN541*1000</f>
        <v>0.9765625</v>
      </c>
      <c r="EN541" s="81">
        <f>EE541/DS541*1000</f>
        <v>3.1984424975664023</v>
      </c>
      <c r="EO541" s="2"/>
      <c r="EP541" s="83">
        <f>DY541-DX541</f>
        <v>-3</v>
      </c>
      <c r="EQ541" s="83">
        <f>DZ541-DY541</f>
        <v>12</v>
      </c>
      <c r="ER541" s="83">
        <f>EA541-DZ541</f>
        <v>-6</v>
      </c>
      <c r="ES541" s="83">
        <f>EB541-EA541</f>
        <v>11</v>
      </c>
      <c r="ET541" s="83">
        <f>EC541-EB541</f>
        <v>-12</v>
      </c>
      <c r="EU541" s="83">
        <f>ED541-EC541</f>
        <v>-1</v>
      </c>
      <c r="EV541" s="83">
        <f>EE541-ED541</f>
        <v>16</v>
      </c>
      <c r="EW541" s="2">
        <f>EU541+EV541</f>
        <v>15</v>
      </c>
      <c r="EX541" s="2">
        <f>SUM(ES541:EV541)</f>
        <v>14</v>
      </c>
      <c r="EY541" s="54"/>
      <c r="EZ541" s="77">
        <f>BR541</f>
        <v>0.91477359353559995</v>
      </c>
      <c r="FA541" s="83">
        <f>CA541</f>
        <v>0.45139933794763765</v>
      </c>
      <c r="FB541" s="83">
        <f>CJ541</f>
        <v>2.2338049143708116</v>
      </c>
      <c r="FC541" s="81">
        <f>CS541</f>
        <v>1.3054830287206267</v>
      </c>
      <c r="FD541" s="83">
        <f>DB541</f>
        <v>2.8595939376608523</v>
      </c>
      <c r="FE541" s="83">
        <f>DP541</f>
        <v>0.9765625</v>
      </c>
      <c r="FF541" s="83">
        <f>DP541</f>
        <v>0.9765625</v>
      </c>
      <c r="FG541" s="83">
        <f>DU541</f>
        <v>3.1984424975664023</v>
      </c>
      <c r="FH541" s="2">
        <f>EW541/DE541*1000</f>
        <v>2.1129736582617271</v>
      </c>
      <c r="FI541" s="2">
        <f>EX541/CM541*1000</f>
        <v>2.0307513780098638</v>
      </c>
      <c r="FJ541" s="2"/>
      <c r="FK541" s="3">
        <f>EE541</f>
        <v>23</v>
      </c>
    </row>
    <row r="542" spans="1:167" ht="12" customHeight="1" x14ac:dyDescent="0.25">
      <c r="A542" s="2">
        <v>3</v>
      </c>
      <c r="B542" s="10" t="s">
        <v>152</v>
      </c>
      <c r="C542" s="197">
        <v>61072</v>
      </c>
      <c r="D542" s="10"/>
      <c r="E542" s="2" t="s">
        <v>87</v>
      </c>
      <c r="F542" s="33"/>
      <c r="G542" s="33"/>
      <c r="H542" s="33"/>
      <c r="I542" s="33"/>
      <c r="J542" s="33"/>
      <c r="K542" s="33"/>
      <c r="L542" s="33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61"/>
      <c r="X542" s="45"/>
      <c r="Y542" s="3">
        <v>12</v>
      </c>
      <c r="Z542" s="147">
        <v>5</v>
      </c>
      <c r="AA542" s="3">
        <f>SUM(Y542:Z542)</f>
        <v>17</v>
      </c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188">
        <f>AV542</f>
        <v>0</v>
      </c>
      <c r="BB542" s="2">
        <f>AW542</f>
        <v>0</v>
      </c>
      <c r="BC542" s="2">
        <f>AX542</f>
        <v>0</v>
      </c>
      <c r="BD542" s="147">
        <f>AY542</f>
        <v>0</v>
      </c>
      <c r="BE542" s="3">
        <f>EK542</f>
        <v>3.163858435729527</v>
      </c>
      <c r="BF542" s="188">
        <f>BA542/CV542*1000</f>
        <v>0</v>
      </c>
      <c r="BG542" s="2">
        <f>BB542/CV542*1000</f>
        <v>0</v>
      </c>
      <c r="BH542" s="2">
        <f>BC542/CV542*1000</f>
        <v>0</v>
      </c>
      <c r="BI542" s="147">
        <f>BD542/CV542*1000</f>
        <v>0</v>
      </c>
      <c r="BJ542" s="3"/>
      <c r="BK542" s="21">
        <v>13250</v>
      </c>
      <c r="BL542" s="3">
        <v>13238</v>
      </c>
      <c r="BM542" s="2">
        <v>12</v>
      </c>
      <c r="BN542" s="2">
        <v>12</v>
      </c>
      <c r="BO542" s="45"/>
      <c r="BP542" s="2">
        <f>BN542+BO542</f>
        <v>12</v>
      </c>
      <c r="BQ542" s="2">
        <f>BM542/BL542*1000</f>
        <v>0.90648134159238558</v>
      </c>
      <c r="BR542" s="2">
        <f>BP542/BL542*1000</f>
        <v>0.90648134159238558</v>
      </c>
      <c r="BS542" s="2"/>
      <c r="BT542" s="7">
        <v>13372</v>
      </c>
      <c r="BU542" s="3">
        <v>13330</v>
      </c>
      <c r="BV542" s="2">
        <f>BT542-BU542</f>
        <v>42</v>
      </c>
      <c r="BW542" s="2">
        <v>42</v>
      </c>
      <c r="BX542" s="61"/>
      <c r="BY542" s="2">
        <f>BW542+BX542</f>
        <v>42</v>
      </c>
      <c r="BZ542" s="2">
        <f>BV542/BU542*1000</f>
        <v>3.150787696924231</v>
      </c>
      <c r="CA542" s="2">
        <f>BY542/BU542*1000</f>
        <v>3.150787696924231</v>
      </c>
      <c r="CB542" s="2"/>
      <c r="CC542" s="105">
        <v>13525</v>
      </c>
      <c r="CD542" s="3">
        <v>13482</v>
      </c>
      <c r="CE542" s="2">
        <f>CC542-CD542</f>
        <v>43</v>
      </c>
      <c r="CF542" s="2">
        <v>43</v>
      </c>
      <c r="CG542" s="61"/>
      <c r="CH542" s="2">
        <f>CF542+CG542</f>
        <v>43</v>
      </c>
      <c r="CI542" s="2">
        <f>CE542/CD542*1000</f>
        <v>3.1894377688770215</v>
      </c>
      <c r="CJ542" s="2">
        <f>CH542/CD542*1000</f>
        <v>3.1894377688770215</v>
      </c>
      <c r="CK542" s="2"/>
      <c r="CL542" s="105">
        <v>13551</v>
      </c>
      <c r="CM542" s="3">
        <v>13530</v>
      </c>
      <c r="CN542" s="2">
        <f>CL542-CM542</f>
        <v>21</v>
      </c>
      <c r="CO542" s="2">
        <f>CN542</f>
        <v>21</v>
      </c>
      <c r="CP542" s="61"/>
      <c r="CQ542" s="2">
        <f>CO542+CP542</f>
        <v>21</v>
      </c>
      <c r="CR542" s="2">
        <f>CN542/CM542*1000</f>
        <v>1.5521064301552105</v>
      </c>
      <c r="CS542" s="2">
        <f>CQ542/CM542*1000</f>
        <v>1.5521064301552105</v>
      </c>
      <c r="CT542" s="2"/>
      <c r="CU542" s="132">
        <v>13634</v>
      </c>
      <c r="CV542" s="3">
        <v>13591</v>
      </c>
      <c r="CW542" s="2">
        <f>CU542-CV542</f>
        <v>43</v>
      </c>
      <c r="CX542" s="2">
        <f>CW542</f>
        <v>43</v>
      </c>
      <c r="CY542" s="61"/>
      <c r="CZ542" s="2">
        <f>CX542+CY542</f>
        <v>43</v>
      </c>
      <c r="DA542" s="2">
        <f>CW542/CV542*1000</f>
        <v>3.163858435729527</v>
      </c>
      <c r="DB542" s="2">
        <f>CZ542/CV542*1000</f>
        <v>3.163858435729527</v>
      </c>
      <c r="DC542" s="2"/>
      <c r="DD542" s="132">
        <v>13654</v>
      </c>
      <c r="DE542" s="3">
        <v>13616</v>
      </c>
      <c r="DF542" s="2">
        <f>DD542-DE542</f>
        <v>38</v>
      </c>
      <c r="DG542" s="2">
        <f>DF542</f>
        <v>38</v>
      </c>
      <c r="DH542" s="61"/>
      <c r="DI542" s="2">
        <f>DG542+DH542</f>
        <v>38</v>
      </c>
      <c r="DJ542" s="2">
        <f>DF542/DE542*1000</f>
        <v>2.7908343125734429</v>
      </c>
      <c r="DK542" s="2">
        <f>DI542/DE542*1000</f>
        <v>2.7908343125734429</v>
      </c>
      <c r="DL542" s="2"/>
      <c r="DM542" s="132">
        <v>13583</v>
      </c>
      <c r="DN542" s="2">
        <v>13570</v>
      </c>
      <c r="DO542" s="3">
        <f>DM542-DN542</f>
        <v>13</v>
      </c>
      <c r="DP542" s="3">
        <f>DO542/DN542*1000</f>
        <v>0.9579955784819455</v>
      </c>
      <c r="DQ542" s="2"/>
      <c r="DR542" s="132">
        <v>13716</v>
      </c>
      <c r="DS542" s="2">
        <v>13741</v>
      </c>
      <c r="DT542" s="3">
        <f>DR542-DS542</f>
        <v>-25</v>
      </c>
      <c r="DU542" s="3">
        <f>DT542/DS542*1000</f>
        <v>-1.8193726802998327</v>
      </c>
      <c r="DV542" s="2"/>
      <c r="DW542" s="2"/>
      <c r="DX542" s="77">
        <f>BP542</f>
        <v>12</v>
      </c>
      <c r="DY542" s="83">
        <f>BY542</f>
        <v>42</v>
      </c>
      <c r="DZ542" s="83">
        <f>CH542</f>
        <v>43</v>
      </c>
      <c r="EA542" s="81">
        <f>CQ542</f>
        <v>21</v>
      </c>
      <c r="EB542" s="81">
        <f>CZ542</f>
        <v>43</v>
      </c>
      <c r="EC542" s="81">
        <f>DI542</f>
        <v>38</v>
      </c>
      <c r="ED542" s="81">
        <f>DO542</f>
        <v>13</v>
      </c>
      <c r="EE542" s="81">
        <f>DT542</f>
        <v>-25</v>
      </c>
      <c r="EF542" s="2"/>
      <c r="EG542" s="77">
        <f>DX542/BL542*1000</f>
        <v>0.90648134159238558</v>
      </c>
      <c r="EH542" s="83">
        <f>DY542/BU542*1000</f>
        <v>3.150787696924231</v>
      </c>
      <c r="EI542" s="83">
        <f>DZ542/CD542*1000</f>
        <v>3.1894377688770215</v>
      </c>
      <c r="EJ542" s="81">
        <f>EA542/CM542*1000</f>
        <v>1.5521064301552105</v>
      </c>
      <c r="EK542" s="81">
        <f>EB542/CV542*1000</f>
        <v>3.163858435729527</v>
      </c>
      <c r="EL542" s="81">
        <f>EC542/DN542*1000</f>
        <v>2.8002947678703021</v>
      </c>
      <c r="EM542" s="81">
        <f>ED542/DN542*1000</f>
        <v>0.9579955784819455</v>
      </c>
      <c r="EN542" s="81">
        <f>EE542/DS542*1000</f>
        <v>-1.8193726802998327</v>
      </c>
      <c r="EO542" s="2"/>
      <c r="EP542" s="83">
        <f>DY542-DX542</f>
        <v>30</v>
      </c>
      <c r="EQ542" s="83">
        <f>DZ542-DY542</f>
        <v>1</v>
      </c>
      <c r="ER542" s="83">
        <f>EA542-DZ542</f>
        <v>-22</v>
      </c>
      <c r="ES542" s="83">
        <f>EB542-EA542</f>
        <v>22</v>
      </c>
      <c r="ET542" s="83">
        <f>EC542-EB542</f>
        <v>-5</v>
      </c>
      <c r="EU542" s="83">
        <f>ED542-EC542</f>
        <v>-25</v>
      </c>
      <c r="EV542" s="83">
        <f>EE542-ED542</f>
        <v>-38</v>
      </c>
      <c r="EW542" s="2">
        <f>EU542+EV542</f>
        <v>-63</v>
      </c>
      <c r="EX542" s="2">
        <f>SUM(ES542:EV542)</f>
        <v>-46</v>
      </c>
      <c r="EY542" s="54"/>
      <c r="EZ542" s="77">
        <f>BR542</f>
        <v>0.90648134159238558</v>
      </c>
      <c r="FA542" s="83">
        <f>CA542</f>
        <v>3.150787696924231</v>
      </c>
      <c r="FB542" s="83">
        <f>CJ542</f>
        <v>3.1894377688770215</v>
      </c>
      <c r="FC542" s="81">
        <f>CS542</f>
        <v>1.5521064301552105</v>
      </c>
      <c r="FD542" s="83">
        <f>DB542</f>
        <v>3.163858435729527</v>
      </c>
      <c r="FE542" s="83">
        <f>DP542</f>
        <v>0.9579955784819455</v>
      </c>
      <c r="FF542" s="83">
        <f>DP542</f>
        <v>0.9579955784819455</v>
      </c>
      <c r="FG542" s="83">
        <f>DU542</f>
        <v>-1.8193726802998327</v>
      </c>
      <c r="FH542" s="2">
        <f>EW542/DE542*1000</f>
        <v>-4.626909518213866</v>
      </c>
      <c r="FI542" s="2">
        <f>EX542/CM542*1000</f>
        <v>-3.3998521803399853</v>
      </c>
      <c r="FJ542" s="2"/>
      <c r="FK542" s="3">
        <f>EE542</f>
        <v>-25</v>
      </c>
    </row>
    <row r="543" spans="1:167" ht="12" customHeight="1" x14ac:dyDescent="0.25">
      <c r="A543" s="2">
        <v>1</v>
      </c>
      <c r="B543" s="10" t="s">
        <v>149</v>
      </c>
      <c r="C543" s="197">
        <v>34040</v>
      </c>
      <c r="D543" s="10"/>
      <c r="E543" s="2" t="s">
        <v>88</v>
      </c>
      <c r="F543" s="33"/>
      <c r="G543" s="33"/>
      <c r="H543" s="33"/>
      <c r="I543" s="33"/>
      <c r="J543" s="33"/>
      <c r="K543" s="33"/>
      <c r="L543" s="33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61"/>
      <c r="X543" s="45"/>
      <c r="Y543" s="3">
        <v>36</v>
      </c>
      <c r="Z543" s="147">
        <v>13</v>
      </c>
      <c r="AA543" s="3">
        <f>SUM(Y543:Z543)</f>
        <v>49</v>
      </c>
      <c r="AB543" s="184"/>
      <c r="AC543" s="184"/>
      <c r="AD543" s="184"/>
      <c r="AE543" s="184"/>
      <c r="AF543" s="184"/>
      <c r="AG543" s="184"/>
      <c r="AH543" s="184"/>
      <c r="AI543" s="184"/>
      <c r="AJ543" s="184"/>
      <c r="AK543" s="184">
        <v>40</v>
      </c>
      <c r="AL543" s="184"/>
      <c r="AM543" s="184"/>
      <c r="AN543" s="184"/>
      <c r="AO543" s="184"/>
      <c r="AP543" s="184"/>
      <c r="AQ543" s="184"/>
      <c r="AR543" s="184"/>
      <c r="AS543" s="184"/>
      <c r="AT543" s="184"/>
      <c r="AU543" s="3">
        <f>SUM(AB543:AT543)</f>
        <v>40</v>
      </c>
      <c r="AV543" s="184">
        <f>SUM(AB543:AJ543)</f>
        <v>0</v>
      </c>
      <c r="AW543" s="184">
        <f>SUM(AK543:AL543)</f>
        <v>40</v>
      </c>
      <c r="AX543" s="184">
        <f>SUM(AM543:AT543)</f>
        <v>0</v>
      </c>
      <c r="AY543" s="3">
        <f>SUM(AV543:AX543)</f>
        <v>40</v>
      </c>
      <c r="AZ543" s="3"/>
      <c r="BA543" s="2">
        <f>AV543</f>
        <v>0</v>
      </c>
      <c r="BB543" s="2">
        <f>AW543</f>
        <v>40</v>
      </c>
      <c r="BC543" s="2">
        <f>AX543</f>
        <v>0</v>
      </c>
      <c r="BD543" s="3">
        <f>AY543</f>
        <v>40</v>
      </c>
      <c r="BE543" s="3">
        <f>EK543</f>
        <v>1.6227720138334663</v>
      </c>
      <c r="BF543" s="2">
        <f>BA543/CV543*1000</f>
        <v>0</v>
      </c>
      <c r="BG543" s="2">
        <f>BB543/CV543*1000</f>
        <v>1.0641127959563714</v>
      </c>
      <c r="BH543" s="2">
        <f>BC543/CV543*1000</f>
        <v>0</v>
      </c>
      <c r="BI543" s="3">
        <f>BD543/CV543*1000</f>
        <v>1.0641127959563714</v>
      </c>
      <c r="BJ543" s="3"/>
      <c r="BK543" s="21">
        <v>36822</v>
      </c>
      <c r="BL543" s="3">
        <v>36742</v>
      </c>
      <c r="BM543" s="2">
        <v>80</v>
      </c>
      <c r="BN543" s="2">
        <v>80</v>
      </c>
      <c r="BO543" s="45"/>
      <c r="BP543" s="2">
        <f>BN543+BO543</f>
        <v>80</v>
      </c>
      <c r="BQ543" s="2">
        <f>BM543/BL543*1000</f>
        <v>2.1773447281040768</v>
      </c>
      <c r="BR543" s="2">
        <f>BP543/BL543*1000</f>
        <v>2.1773447281040768</v>
      </c>
      <c r="BS543" s="2"/>
      <c r="BT543" s="7">
        <v>37041</v>
      </c>
      <c r="BU543" s="3">
        <v>36952</v>
      </c>
      <c r="BV543" s="2">
        <f>BT543-BU543</f>
        <v>89</v>
      </c>
      <c r="BW543" s="2">
        <v>89</v>
      </c>
      <c r="BX543" s="61"/>
      <c r="BY543" s="2">
        <f>BW543+BX543</f>
        <v>89</v>
      </c>
      <c r="BZ543" s="2">
        <f>BV543/BU543*1000</f>
        <v>2.4085299848452046</v>
      </c>
      <c r="CA543" s="2">
        <f>BY543/BU543*1000</f>
        <v>2.4085299848452046</v>
      </c>
      <c r="CB543" s="2"/>
      <c r="CC543" s="105">
        <v>37221</v>
      </c>
      <c r="CD543" s="3">
        <v>37149</v>
      </c>
      <c r="CE543" s="2">
        <f>CC543-CD543</f>
        <v>72</v>
      </c>
      <c r="CF543" s="2">
        <v>72</v>
      </c>
      <c r="CG543" s="61"/>
      <c r="CH543" s="2">
        <f>CF543+CG543</f>
        <v>72</v>
      </c>
      <c r="CI543" s="2">
        <f>CE543/CD543*1000</f>
        <v>1.9381409997577324</v>
      </c>
      <c r="CJ543" s="2">
        <f>CH543/CD543*1000</f>
        <v>1.9381409997577324</v>
      </c>
      <c r="CK543" s="2"/>
      <c r="CL543" s="105">
        <v>37376</v>
      </c>
      <c r="CM543" s="3">
        <v>37312</v>
      </c>
      <c r="CN543" s="2">
        <f>CL543-CM543</f>
        <v>64</v>
      </c>
      <c r="CO543" s="2">
        <f>CN543</f>
        <v>64</v>
      </c>
      <c r="CP543" s="61"/>
      <c r="CQ543" s="2">
        <f>CO543+CP543</f>
        <v>64</v>
      </c>
      <c r="CR543" s="2">
        <f>CN543/CM543*1000</f>
        <v>1.7152658662092624</v>
      </c>
      <c r="CS543" s="2">
        <f>CQ543/CM543*1000</f>
        <v>1.7152658662092624</v>
      </c>
      <c r="CT543" s="2"/>
      <c r="CU543" s="132">
        <v>37651</v>
      </c>
      <c r="CV543" s="3">
        <v>37590</v>
      </c>
      <c r="CW543" s="2">
        <f>CU543-CV543</f>
        <v>61</v>
      </c>
      <c r="CX543" s="2">
        <f>CW543</f>
        <v>61</v>
      </c>
      <c r="CY543" s="61"/>
      <c r="CZ543" s="2">
        <f>CX543+CY543</f>
        <v>61</v>
      </c>
      <c r="DA543" s="2">
        <f>CW543/CV543*1000</f>
        <v>1.6227720138334663</v>
      </c>
      <c r="DB543" s="2">
        <f>CZ543/CV543*1000</f>
        <v>1.6227720138334663</v>
      </c>
      <c r="DC543" s="2"/>
      <c r="DD543" s="132">
        <v>37911</v>
      </c>
      <c r="DE543" s="3">
        <v>37865</v>
      </c>
      <c r="DF543" s="2">
        <f>DD543-DE543</f>
        <v>46</v>
      </c>
      <c r="DG543" s="2">
        <f>DF543</f>
        <v>46</v>
      </c>
      <c r="DH543" s="61"/>
      <c r="DI543" s="2">
        <f>DG543+DH543</f>
        <v>46</v>
      </c>
      <c r="DJ543" s="2">
        <f>DF543/DE543*1000</f>
        <v>1.2148422025617325</v>
      </c>
      <c r="DK543" s="2">
        <f>DI543/DE543*1000</f>
        <v>1.2148422025617325</v>
      </c>
      <c r="DL543" s="2"/>
      <c r="DM543" s="132">
        <v>38154</v>
      </c>
      <c r="DN543" s="2">
        <v>38104</v>
      </c>
      <c r="DO543" s="3">
        <f>DM543-DN543</f>
        <v>50</v>
      </c>
      <c r="DP543" s="3">
        <f>DO543/DN543*1000</f>
        <v>1.3121981944152845</v>
      </c>
      <c r="DQ543" s="2"/>
      <c r="DR543" s="132">
        <v>38273</v>
      </c>
      <c r="DS543" s="2">
        <v>38260</v>
      </c>
      <c r="DT543" s="3">
        <f>DR543-DS543</f>
        <v>13</v>
      </c>
      <c r="DU543" s="3">
        <f>DT543/DS543*1000</f>
        <v>0.33978044955567177</v>
      </c>
      <c r="DV543" s="2"/>
      <c r="DW543" s="2"/>
      <c r="DX543" s="77">
        <f>BP543</f>
        <v>80</v>
      </c>
      <c r="DY543" s="83">
        <f>BY543</f>
        <v>89</v>
      </c>
      <c r="DZ543" s="83">
        <f>CH543</f>
        <v>72</v>
      </c>
      <c r="EA543" s="81">
        <f>CQ543</f>
        <v>64</v>
      </c>
      <c r="EB543" s="81">
        <f>CZ543</f>
        <v>61</v>
      </c>
      <c r="EC543" s="81">
        <f>DI543</f>
        <v>46</v>
      </c>
      <c r="ED543" s="81">
        <f>DO543</f>
        <v>50</v>
      </c>
      <c r="EE543" s="81">
        <f>DT543</f>
        <v>13</v>
      </c>
      <c r="EF543" s="2"/>
      <c r="EG543" s="77">
        <f>DX543/BL543*1000</f>
        <v>2.1773447281040768</v>
      </c>
      <c r="EH543" s="83">
        <f>DY543/BU543*1000</f>
        <v>2.4085299848452046</v>
      </c>
      <c r="EI543" s="83">
        <f>DZ543/CD543*1000</f>
        <v>1.9381409997577324</v>
      </c>
      <c r="EJ543" s="81">
        <f>EA543/CM543*1000</f>
        <v>1.7152658662092624</v>
      </c>
      <c r="EK543" s="81">
        <f>EB543/CV543*1000</f>
        <v>1.6227720138334663</v>
      </c>
      <c r="EL543" s="81">
        <f>EC543/DN543*1000</f>
        <v>1.2072223388620618</v>
      </c>
      <c r="EM543" s="81">
        <f>ED543/DN543*1000</f>
        <v>1.3121981944152845</v>
      </c>
      <c r="EN543" s="81">
        <f>EE543/DS543*1000</f>
        <v>0.33978044955567177</v>
      </c>
      <c r="EO543" s="2"/>
      <c r="EP543" s="83">
        <f>DY543-DX543</f>
        <v>9</v>
      </c>
      <c r="EQ543" s="83">
        <f>DZ543-DY543</f>
        <v>-17</v>
      </c>
      <c r="ER543" s="83">
        <f>EA543-DZ543</f>
        <v>-8</v>
      </c>
      <c r="ES543" s="83">
        <f>EB543-EA543</f>
        <v>-3</v>
      </c>
      <c r="ET543" s="83">
        <f>EC543-EB543</f>
        <v>-15</v>
      </c>
      <c r="EU543" s="83">
        <f>ED543-EC543</f>
        <v>4</v>
      </c>
      <c r="EV543" s="83">
        <f>EE543-ED543</f>
        <v>-37</v>
      </c>
      <c r="EW543" s="2">
        <f>EU543+EV543</f>
        <v>-33</v>
      </c>
      <c r="EX543" s="2">
        <f>SUM(ES543:EV543)</f>
        <v>-51</v>
      </c>
      <c r="EY543" s="54"/>
      <c r="EZ543" s="77">
        <f>BR543</f>
        <v>2.1773447281040768</v>
      </c>
      <c r="FA543" s="83">
        <f>CA543</f>
        <v>2.4085299848452046</v>
      </c>
      <c r="FB543" s="83">
        <f>CJ543</f>
        <v>1.9381409997577324</v>
      </c>
      <c r="FC543" s="81">
        <f>CS543</f>
        <v>1.7152658662092624</v>
      </c>
      <c r="FD543" s="83">
        <f>DB543</f>
        <v>1.6227720138334663</v>
      </c>
      <c r="FE543" s="83">
        <f>DP543</f>
        <v>1.3121981944152845</v>
      </c>
      <c r="FF543" s="83">
        <f>DP543</f>
        <v>1.3121981944152845</v>
      </c>
      <c r="FG543" s="83">
        <f>DU543</f>
        <v>0.33978044955567177</v>
      </c>
      <c r="FH543" s="2">
        <f>EW543/DE543*1000</f>
        <v>-0.87151723227254718</v>
      </c>
      <c r="FI543" s="2">
        <f>EX543/CM543*1000</f>
        <v>-1.3668524871355059</v>
      </c>
      <c r="FJ543" s="2"/>
      <c r="FK543" s="3">
        <f>EE543</f>
        <v>13</v>
      </c>
    </row>
    <row r="544" spans="1:167" ht="12" customHeight="1" x14ac:dyDescent="0.25">
      <c r="A544" s="2">
        <v>3</v>
      </c>
      <c r="B544" s="10" t="s">
        <v>152</v>
      </c>
      <c r="C544" s="197">
        <v>64074</v>
      </c>
      <c r="D544" s="10"/>
      <c r="E544" s="2" t="s">
        <v>89</v>
      </c>
      <c r="F544" s="33"/>
      <c r="G544" s="33"/>
      <c r="H544" s="33"/>
      <c r="I544" s="33"/>
      <c r="J544" s="33"/>
      <c r="K544" s="33"/>
      <c r="L544" s="33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61"/>
      <c r="X544" s="45"/>
      <c r="Y544" s="3">
        <v>5</v>
      </c>
      <c r="Z544" s="147">
        <v>8</v>
      </c>
      <c r="AA544" s="3">
        <f>SUM(Y544:Z544)</f>
        <v>13</v>
      </c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188">
        <f>AV544</f>
        <v>0</v>
      </c>
      <c r="BB544" s="2">
        <f>AW544</f>
        <v>0</v>
      </c>
      <c r="BC544" s="2">
        <f>AX544</f>
        <v>0</v>
      </c>
      <c r="BD544" s="147">
        <f>AY544</f>
        <v>0</v>
      </c>
      <c r="BE544" s="3">
        <f>EK544</f>
        <v>0.26843835984162134</v>
      </c>
      <c r="BF544" s="188">
        <f>BA544/CV544*1000</f>
        <v>0</v>
      </c>
      <c r="BG544" s="2">
        <f>BB544/CV544*1000</f>
        <v>0</v>
      </c>
      <c r="BH544" s="2">
        <f>BC544/CV544*1000</f>
        <v>0</v>
      </c>
      <c r="BI544" s="147">
        <f>BD544/CV544*1000</f>
        <v>0</v>
      </c>
      <c r="BJ544" s="3"/>
      <c r="BK544" s="21">
        <v>14789</v>
      </c>
      <c r="BL544" s="3">
        <v>14789</v>
      </c>
      <c r="BM544" s="2">
        <v>0</v>
      </c>
      <c r="BN544" s="2">
        <v>0</v>
      </c>
      <c r="BO544" s="45"/>
      <c r="BP544" s="2">
        <f>BN544+BO544</f>
        <v>0</v>
      </c>
      <c r="BQ544" s="2">
        <f>BM544/BL544*1000</f>
        <v>0</v>
      </c>
      <c r="BR544" s="2">
        <f>BP544/BL544*1000</f>
        <v>0</v>
      </c>
      <c r="BS544" s="2"/>
      <c r="BT544" s="7">
        <v>14811</v>
      </c>
      <c r="BU544" s="3">
        <v>14795</v>
      </c>
      <c r="BV544" s="2">
        <f>BT544-BU544</f>
        <v>16</v>
      </c>
      <c r="BW544" s="2">
        <v>16</v>
      </c>
      <c r="BX544" s="61"/>
      <c r="BY544" s="2">
        <f>BW544+BX544</f>
        <v>16</v>
      </c>
      <c r="BZ544" s="2">
        <f>BV544/BU544*1000</f>
        <v>1.081446434606286</v>
      </c>
      <c r="CA544" s="2">
        <f>BY544/BU544*1000</f>
        <v>1.081446434606286</v>
      </c>
      <c r="CB544" s="2"/>
      <c r="CC544" s="105">
        <v>14759</v>
      </c>
      <c r="CD544" s="3">
        <v>14734</v>
      </c>
      <c r="CE544" s="2">
        <f>CC544-CD544</f>
        <v>25</v>
      </c>
      <c r="CF544" s="2">
        <v>25</v>
      </c>
      <c r="CG544" s="61"/>
      <c r="CH544" s="2">
        <f>CF544+CG544</f>
        <v>25</v>
      </c>
      <c r="CI544" s="2">
        <f>CE544/CD544*1000</f>
        <v>1.696755802904846</v>
      </c>
      <c r="CJ544" s="2">
        <f>CH544/CD544*1000</f>
        <v>1.696755802904846</v>
      </c>
      <c r="CK544" s="2"/>
      <c r="CL544" s="105">
        <v>14795</v>
      </c>
      <c r="CM544" s="3">
        <v>14790</v>
      </c>
      <c r="CN544" s="2">
        <f>CL544-CM544</f>
        <v>5</v>
      </c>
      <c r="CO544" s="2">
        <f>CN544</f>
        <v>5</v>
      </c>
      <c r="CP544" s="61"/>
      <c r="CQ544" s="2">
        <f>CO544+CP544</f>
        <v>5</v>
      </c>
      <c r="CR544" s="2">
        <f>CN544/CM544*1000</f>
        <v>0.33806626098715348</v>
      </c>
      <c r="CS544" s="2">
        <f>CQ544/CM544*1000</f>
        <v>0.33806626098715348</v>
      </c>
      <c r="CT544" s="2"/>
      <c r="CU544" s="132">
        <v>14905</v>
      </c>
      <c r="CV544" s="3">
        <v>14901</v>
      </c>
      <c r="CW544" s="2">
        <f>CU544-CV544</f>
        <v>4</v>
      </c>
      <c r="CX544" s="2">
        <f>CW544</f>
        <v>4</v>
      </c>
      <c r="CY544" s="61"/>
      <c r="CZ544" s="2">
        <f>CX544+CY544</f>
        <v>4</v>
      </c>
      <c r="DA544" s="2">
        <f>CW544/CV544*1000</f>
        <v>0.26843835984162134</v>
      </c>
      <c r="DB544" s="2">
        <f>CZ544/CV544*1000</f>
        <v>0.26843835984162134</v>
      </c>
      <c r="DC544" s="2"/>
      <c r="DD544" s="132">
        <v>15039</v>
      </c>
      <c r="DE544" s="3">
        <v>15031</v>
      </c>
      <c r="DF544" s="2">
        <f>DD544-DE544</f>
        <v>8</v>
      </c>
      <c r="DG544" s="2">
        <f>DF544</f>
        <v>8</v>
      </c>
      <c r="DH544" s="61"/>
      <c r="DI544" s="2">
        <f>DG544+DH544</f>
        <v>8</v>
      </c>
      <c r="DJ544" s="2">
        <f>DF544/DE544*1000</f>
        <v>0.53223338433903267</v>
      </c>
      <c r="DK544" s="2">
        <f>DI544/DE544*1000</f>
        <v>0.53223338433903267</v>
      </c>
      <c r="DL544" s="2"/>
      <c r="DM544" s="132">
        <v>15168</v>
      </c>
      <c r="DN544" s="2">
        <v>15163</v>
      </c>
      <c r="DO544" s="3">
        <f>DM544-DN544</f>
        <v>5</v>
      </c>
      <c r="DP544" s="3">
        <f>DO544/DN544*1000</f>
        <v>0.32975004946250741</v>
      </c>
      <c r="DQ544" s="2"/>
      <c r="DR544" s="132">
        <v>15349</v>
      </c>
      <c r="DS544" s="2">
        <v>15333</v>
      </c>
      <c r="DT544" s="3">
        <f>DR544-DS544</f>
        <v>16</v>
      </c>
      <c r="DU544" s="3">
        <f>DT544/DS544*1000</f>
        <v>1.0435009456727322</v>
      </c>
      <c r="DV544" s="2"/>
      <c r="DW544" s="2"/>
      <c r="DX544" s="77">
        <f>BP544</f>
        <v>0</v>
      </c>
      <c r="DY544" s="83">
        <f>BY544</f>
        <v>16</v>
      </c>
      <c r="DZ544" s="83">
        <f>CH544</f>
        <v>25</v>
      </c>
      <c r="EA544" s="81">
        <f>CQ544</f>
        <v>5</v>
      </c>
      <c r="EB544" s="81">
        <f>CZ544</f>
        <v>4</v>
      </c>
      <c r="EC544" s="81">
        <f>DI544</f>
        <v>8</v>
      </c>
      <c r="ED544" s="81">
        <f>DO544</f>
        <v>5</v>
      </c>
      <c r="EE544" s="81">
        <f>DT544</f>
        <v>16</v>
      </c>
      <c r="EF544" s="2"/>
      <c r="EG544" s="77">
        <f>DX544/BL544*1000</f>
        <v>0</v>
      </c>
      <c r="EH544" s="83">
        <f>DY544/BU544*1000</f>
        <v>1.081446434606286</v>
      </c>
      <c r="EI544" s="83">
        <f>DZ544/CD544*1000</f>
        <v>1.696755802904846</v>
      </c>
      <c r="EJ544" s="81">
        <f>EA544/CM544*1000</f>
        <v>0.33806626098715348</v>
      </c>
      <c r="EK544" s="81">
        <f>EB544/CV544*1000</f>
        <v>0.26843835984162134</v>
      </c>
      <c r="EL544" s="81">
        <f>EC544/DN544*1000</f>
        <v>0.52760007914001184</v>
      </c>
      <c r="EM544" s="81">
        <f>ED544/DN544*1000</f>
        <v>0.32975004946250741</v>
      </c>
      <c r="EN544" s="81">
        <f>EE544/DS544*1000</f>
        <v>1.0435009456727322</v>
      </c>
      <c r="EO544" s="2"/>
      <c r="EP544" s="83">
        <f>DY544-DX544</f>
        <v>16</v>
      </c>
      <c r="EQ544" s="83">
        <f>DZ544-DY544</f>
        <v>9</v>
      </c>
      <c r="ER544" s="83">
        <f>EA544-DZ544</f>
        <v>-20</v>
      </c>
      <c r="ES544" s="83">
        <f>EB544-EA544</f>
        <v>-1</v>
      </c>
      <c r="ET544" s="83">
        <f>EC544-EB544</f>
        <v>4</v>
      </c>
      <c r="EU544" s="83">
        <f>ED544-EC544</f>
        <v>-3</v>
      </c>
      <c r="EV544" s="83">
        <f>EE544-ED544</f>
        <v>11</v>
      </c>
      <c r="EW544" s="2">
        <f>EU544+EV544</f>
        <v>8</v>
      </c>
      <c r="EX544" s="2">
        <f>SUM(ES544:EV544)</f>
        <v>11</v>
      </c>
      <c r="EY544" s="54"/>
      <c r="EZ544" s="77">
        <f>BR544</f>
        <v>0</v>
      </c>
      <c r="FA544" s="83">
        <f>CA544</f>
        <v>1.081446434606286</v>
      </c>
      <c r="FB544" s="83">
        <f>CJ544</f>
        <v>1.696755802904846</v>
      </c>
      <c r="FC544" s="81">
        <f>CS544</f>
        <v>0.33806626098715348</v>
      </c>
      <c r="FD544" s="83">
        <f>DB544</f>
        <v>0.26843835984162134</v>
      </c>
      <c r="FE544" s="83">
        <f>DP544</f>
        <v>0.32975004946250741</v>
      </c>
      <c r="FF544" s="83">
        <f>DP544</f>
        <v>0.32975004946250741</v>
      </c>
      <c r="FG544" s="83">
        <f>DU544</f>
        <v>1.0435009456727322</v>
      </c>
      <c r="FH544" s="2">
        <f>EW544/DE544*1000</f>
        <v>0.53223338433903267</v>
      </c>
      <c r="FI544" s="2">
        <f>EX544/CM544*1000</f>
        <v>0.74374577417173771</v>
      </c>
      <c r="FJ544" s="2"/>
      <c r="FK544" s="3">
        <f>EE544</f>
        <v>16</v>
      </c>
    </row>
    <row r="545" spans="1:167" ht="12" customHeight="1" x14ac:dyDescent="0.25">
      <c r="A545" s="2">
        <v>3</v>
      </c>
      <c r="B545" s="10" t="s">
        <v>152</v>
      </c>
      <c r="C545" s="197">
        <v>64075</v>
      </c>
      <c r="D545" s="10"/>
      <c r="E545" s="2" t="s">
        <v>90</v>
      </c>
      <c r="F545" s="33"/>
      <c r="G545" s="33"/>
      <c r="H545" s="33"/>
      <c r="I545" s="33"/>
      <c r="J545" s="33"/>
      <c r="K545" s="33"/>
      <c r="L545" s="33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61"/>
      <c r="X545" s="45"/>
      <c r="Y545" s="3">
        <v>28</v>
      </c>
      <c r="Z545" s="147"/>
      <c r="AA545" s="3">
        <f>SUM(Y545:Z545)</f>
        <v>28</v>
      </c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188">
        <f>AV545</f>
        <v>0</v>
      </c>
      <c r="BB545" s="2">
        <f>AW545</f>
        <v>0</v>
      </c>
      <c r="BC545" s="2">
        <f>AX545</f>
        <v>0</v>
      </c>
      <c r="BD545" s="147">
        <f>AY545</f>
        <v>0</v>
      </c>
      <c r="BE545" s="3">
        <f>EK545</f>
        <v>5.9753954305799644</v>
      </c>
      <c r="BF545" s="188">
        <f>BA545/CV545*1000</f>
        <v>0</v>
      </c>
      <c r="BG545" s="2">
        <f>BB545/CV545*1000</f>
        <v>0</v>
      </c>
      <c r="BH545" s="2">
        <f>BC545/CV545*1000</f>
        <v>0</v>
      </c>
      <c r="BI545" s="147">
        <f>BD545/CV545*1000</f>
        <v>0</v>
      </c>
      <c r="BJ545" s="3"/>
      <c r="BK545" s="21">
        <v>2738</v>
      </c>
      <c r="BL545" s="3">
        <v>2719</v>
      </c>
      <c r="BM545" s="2">
        <v>19</v>
      </c>
      <c r="BN545" s="2">
        <v>19</v>
      </c>
      <c r="BO545" s="45"/>
      <c r="BP545" s="2">
        <f>BN545+BO545</f>
        <v>19</v>
      </c>
      <c r="BQ545" s="2">
        <f>BM545/BL545*1000</f>
        <v>6.9878631849944837</v>
      </c>
      <c r="BR545" s="2">
        <f>BP545/BL545*1000</f>
        <v>6.9878631849944837</v>
      </c>
      <c r="BS545" s="2"/>
      <c r="BT545" s="7">
        <v>2768</v>
      </c>
      <c r="BU545" s="3">
        <v>2731</v>
      </c>
      <c r="BV545" s="2">
        <f>BT545-BU545</f>
        <v>37</v>
      </c>
      <c r="BW545" s="2">
        <v>37</v>
      </c>
      <c r="BX545" s="61"/>
      <c r="BY545" s="2">
        <f>BW545+BX545</f>
        <v>37</v>
      </c>
      <c r="BZ545" s="2">
        <f>BV545/BU545*1000</f>
        <v>13.548150860490663</v>
      </c>
      <c r="CA545" s="2">
        <f>BY545/BU545*1000</f>
        <v>13.548150860490663</v>
      </c>
      <c r="CB545" s="2"/>
      <c r="CC545" s="105">
        <v>2810</v>
      </c>
      <c r="CD545" s="3">
        <v>2797</v>
      </c>
      <c r="CE545" s="2">
        <f>CC545-CD545</f>
        <v>13</v>
      </c>
      <c r="CF545" s="2">
        <v>13</v>
      </c>
      <c r="CG545" s="61"/>
      <c r="CH545" s="2">
        <f>CF545+CG545</f>
        <v>13</v>
      </c>
      <c r="CI545" s="2">
        <f>CE545/CD545*1000</f>
        <v>4.6478369681801928</v>
      </c>
      <c r="CJ545" s="2">
        <f>CH545/CD545*1000</f>
        <v>4.6478369681801928</v>
      </c>
      <c r="CK545" s="2"/>
      <c r="CL545" s="105">
        <v>2836</v>
      </c>
      <c r="CM545" s="3">
        <v>2832</v>
      </c>
      <c r="CN545" s="2">
        <f>CL545-CM545</f>
        <v>4</v>
      </c>
      <c r="CO545" s="2">
        <f>CN545</f>
        <v>4</v>
      </c>
      <c r="CP545" s="61"/>
      <c r="CQ545" s="2">
        <f>CO545+CP545</f>
        <v>4</v>
      </c>
      <c r="CR545" s="2">
        <f>CN545/CM545*1000</f>
        <v>1.4124293785310735</v>
      </c>
      <c r="CS545" s="2">
        <f>CQ545/CM545*1000</f>
        <v>1.4124293785310735</v>
      </c>
      <c r="CT545" s="2"/>
      <c r="CU545" s="132">
        <v>2862</v>
      </c>
      <c r="CV545" s="3">
        <v>2845</v>
      </c>
      <c r="CW545" s="2">
        <f>CU545-CV545</f>
        <v>17</v>
      </c>
      <c r="CX545" s="2">
        <f>CW545</f>
        <v>17</v>
      </c>
      <c r="CY545" s="61"/>
      <c r="CZ545" s="2">
        <f>CX545+CY545</f>
        <v>17</v>
      </c>
      <c r="DA545" s="2">
        <f>CW545/CV545*1000</f>
        <v>5.9753954305799644</v>
      </c>
      <c r="DB545" s="2">
        <f>CZ545/CV545*1000</f>
        <v>5.9753954305799644</v>
      </c>
      <c r="DC545" s="2"/>
      <c r="DD545" s="132">
        <v>2913</v>
      </c>
      <c r="DE545" s="3">
        <v>2895</v>
      </c>
      <c r="DF545" s="2">
        <f>DD545-DE545</f>
        <v>18</v>
      </c>
      <c r="DG545" s="2">
        <f>DF545</f>
        <v>18</v>
      </c>
      <c r="DH545" s="61"/>
      <c r="DI545" s="2">
        <f>DG545+DH545</f>
        <v>18</v>
      </c>
      <c r="DJ545" s="2">
        <f>DF545/DE545*1000</f>
        <v>6.2176165803108807</v>
      </c>
      <c r="DK545" s="2">
        <f>DI545/DE545*1000</f>
        <v>6.2176165803108807</v>
      </c>
      <c r="DL545" s="2"/>
      <c r="DM545" s="132">
        <v>2968</v>
      </c>
      <c r="DN545" s="2">
        <v>2964</v>
      </c>
      <c r="DO545" s="3">
        <f>DM545-DN545</f>
        <v>4</v>
      </c>
      <c r="DP545" s="3">
        <f>DO545/DN545*1000</f>
        <v>1.3495276653171389</v>
      </c>
      <c r="DQ545" s="2"/>
      <c r="DR545" s="132">
        <v>2942</v>
      </c>
      <c r="DS545" s="2">
        <v>2936</v>
      </c>
      <c r="DT545" s="3">
        <f>DR545-DS545</f>
        <v>6</v>
      </c>
      <c r="DU545" s="3">
        <f>DT545/DS545*1000</f>
        <v>2.0435967302452314</v>
      </c>
      <c r="DV545" s="2"/>
      <c r="DW545" s="2"/>
      <c r="DX545" s="77">
        <f>BP545</f>
        <v>19</v>
      </c>
      <c r="DY545" s="83">
        <f>BY545</f>
        <v>37</v>
      </c>
      <c r="DZ545" s="83">
        <f>CH545</f>
        <v>13</v>
      </c>
      <c r="EA545" s="81">
        <f>CQ545</f>
        <v>4</v>
      </c>
      <c r="EB545" s="81">
        <f>CZ545</f>
        <v>17</v>
      </c>
      <c r="EC545" s="81">
        <f>DI545</f>
        <v>18</v>
      </c>
      <c r="ED545" s="81">
        <f>DO545</f>
        <v>4</v>
      </c>
      <c r="EE545" s="81">
        <f>DT545</f>
        <v>6</v>
      </c>
      <c r="EF545" s="2"/>
      <c r="EG545" s="77">
        <f>DX545/BL545*1000</f>
        <v>6.9878631849944837</v>
      </c>
      <c r="EH545" s="83">
        <f>DY545/BU545*1000</f>
        <v>13.548150860490663</v>
      </c>
      <c r="EI545" s="83">
        <f>DZ545/CD545*1000</f>
        <v>4.6478369681801928</v>
      </c>
      <c r="EJ545" s="81">
        <f>EA545/CM545*1000</f>
        <v>1.4124293785310735</v>
      </c>
      <c r="EK545" s="81">
        <f>EB545/CV545*1000</f>
        <v>5.9753954305799644</v>
      </c>
      <c r="EL545" s="81">
        <f>EC545/DN545*1000</f>
        <v>6.0728744939271255</v>
      </c>
      <c r="EM545" s="81">
        <f>ED545/DN545*1000</f>
        <v>1.3495276653171389</v>
      </c>
      <c r="EN545" s="81">
        <f>EE545/DS545*1000</f>
        <v>2.0435967302452314</v>
      </c>
      <c r="EO545" s="2"/>
      <c r="EP545" s="83">
        <f>DY545-DX545</f>
        <v>18</v>
      </c>
      <c r="EQ545" s="83">
        <f>DZ545-DY545</f>
        <v>-24</v>
      </c>
      <c r="ER545" s="83">
        <f>EA545-DZ545</f>
        <v>-9</v>
      </c>
      <c r="ES545" s="83">
        <f>EB545-EA545</f>
        <v>13</v>
      </c>
      <c r="ET545" s="83">
        <f>EC545-EB545</f>
        <v>1</v>
      </c>
      <c r="EU545" s="83">
        <f>ED545-EC545</f>
        <v>-14</v>
      </c>
      <c r="EV545" s="83">
        <f>EE545-ED545</f>
        <v>2</v>
      </c>
      <c r="EW545" s="2">
        <f>EU545+EV545</f>
        <v>-12</v>
      </c>
      <c r="EX545" s="2">
        <f>SUM(ES545:EV545)</f>
        <v>2</v>
      </c>
      <c r="EY545" s="54"/>
      <c r="EZ545" s="77">
        <f>BR545</f>
        <v>6.9878631849944837</v>
      </c>
      <c r="FA545" s="83">
        <f>CA545</f>
        <v>13.548150860490663</v>
      </c>
      <c r="FB545" s="83">
        <f>CJ545</f>
        <v>4.6478369681801928</v>
      </c>
      <c r="FC545" s="81">
        <f>CS545</f>
        <v>1.4124293785310735</v>
      </c>
      <c r="FD545" s="83">
        <f>DB545</f>
        <v>5.9753954305799644</v>
      </c>
      <c r="FE545" s="83">
        <f>DP545</f>
        <v>1.3495276653171389</v>
      </c>
      <c r="FF545" s="83">
        <f>DP545</f>
        <v>1.3495276653171389</v>
      </c>
      <c r="FG545" s="83">
        <f>DU545</f>
        <v>2.0435967302452314</v>
      </c>
      <c r="FH545" s="2">
        <f>EW545/DE545*1000</f>
        <v>-4.1450777202072535</v>
      </c>
      <c r="FI545" s="2">
        <f>EX545/CM545*1000</f>
        <v>0.70621468926553677</v>
      </c>
      <c r="FJ545" s="2"/>
      <c r="FK545" s="3">
        <f>EE545</f>
        <v>6</v>
      </c>
    </row>
    <row r="546" spans="1:167" ht="12" customHeight="1" x14ac:dyDescent="0.25">
      <c r="A546" s="2">
        <v>3</v>
      </c>
      <c r="B546" s="10" t="s">
        <v>148</v>
      </c>
      <c r="C546" s="197">
        <v>25110</v>
      </c>
      <c r="D546" s="10"/>
      <c r="E546" s="2" t="s">
        <v>91</v>
      </c>
      <c r="F546" s="33"/>
      <c r="G546" s="33"/>
      <c r="H546" s="33"/>
      <c r="I546" s="33"/>
      <c r="J546" s="33"/>
      <c r="K546" s="33"/>
      <c r="L546" s="33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61"/>
      <c r="X546" s="45"/>
      <c r="Y546" s="3">
        <v>19</v>
      </c>
      <c r="Z546" s="147">
        <v>11</v>
      </c>
      <c r="AA546" s="3">
        <f>SUM(Y546:Z546)</f>
        <v>30</v>
      </c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188">
        <f>AV546</f>
        <v>0</v>
      </c>
      <c r="BB546" s="2">
        <f>AW546</f>
        <v>0</v>
      </c>
      <c r="BC546" s="2">
        <f>AX546</f>
        <v>0</v>
      </c>
      <c r="BD546" s="147">
        <f>AY546</f>
        <v>0</v>
      </c>
      <c r="BE546" s="3">
        <f>EK546</f>
        <v>1.175443310048361</v>
      </c>
      <c r="BF546" s="188">
        <f>BA546/CV546*1000</f>
        <v>0</v>
      </c>
      <c r="BG546" s="2">
        <f>BB546/CV546*1000</f>
        <v>0</v>
      </c>
      <c r="BH546" s="2">
        <f>BC546/CV546*1000</f>
        <v>0</v>
      </c>
      <c r="BI546" s="147">
        <f>BD546/CV546*1000</f>
        <v>0</v>
      </c>
      <c r="BJ546" s="3"/>
      <c r="BK546" s="21">
        <v>29778</v>
      </c>
      <c r="BL546" s="3">
        <v>29733</v>
      </c>
      <c r="BM546" s="2">
        <v>45</v>
      </c>
      <c r="BN546" s="2">
        <v>45</v>
      </c>
      <c r="BO546" s="45"/>
      <c r="BP546" s="2">
        <f>BN546+BO546</f>
        <v>45</v>
      </c>
      <c r="BQ546" s="2">
        <f>BM546/BL546*1000</f>
        <v>1.5134698819493493</v>
      </c>
      <c r="BR546" s="2">
        <f>BP546/BL546*1000</f>
        <v>1.5134698819493493</v>
      </c>
      <c r="BS546" s="2"/>
      <c r="BT546" s="7">
        <v>29582</v>
      </c>
      <c r="BU546" s="3">
        <v>29539</v>
      </c>
      <c r="BV546" s="2">
        <f>BT546-BU546</f>
        <v>43</v>
      </c>
      <c r="BW546" s="2">
        <v>43</v>
      </c>
      <c r="BX546" s="61"/>
      <c r="BY546" s="2">
        <f>BW546+BX546</f>
        <v>43</v>
      </c>
      <c r="BZ546" s="2">
        <f>BV546/BU546*1000</f>
        <v>1.4557026304207996</v>
      </c>
      <c r="CA546" s="2">
        <f>BY546/BU546*1000</f>
        <v>1.4557026304207996</v>
      </c>
      <c r="CB546" s="2"/>
      <c r="CC546" s="105">
        <v>29683</v>
      </c>
      <c r="CD546" s="3">
        <v>29642</v>
      </c>
      <c r="CE546" s="2">
        <f>CC546-CD546</f>
        <v>41</v>
      </c>
      <c r="CF546" s="2">
        <v>41</v>
      </c>
      <c r="CG546" s="61"/>
      <c r="CH546" s="2">
        <f>CF546+CG546</f>
        <v>41</v>
      </c>
      <c r="CI546" s="2">
        <f>CE546/CD546*1000</f>
        <v>1.383172525470616</v>
      </c>
      <c r="CJ546" s="2">
        <f>CH546/CD546*1000</f>
        <v>1.383172525470616</v>
      </c>
      <c r="CK546" s="2"/>
      <c r="CL546" s="105">
        <v>29585</v>
      </c>
      <c r="CM546" s="3">
        <v>29549</v>
      </c>
      <c r="CN546" s="2">
        <f>CL546-CM546</f>
        <v>36</v>
      </c>
      <c r="CO546" s="2">
        <f>CN546</f>
        <v>36</v>
      </c>
      <c r="CP546" s="61"/>
      <c r="CQ546" s="2">
        <f>CO546+CP546</f>
        <v>36</v>
      </c>
      <c r="CR546" s="2">
        <f>CN546/CM546*1000</f>
        <v>1.2183153406206639</v>
      </c>
      <c r="CS546" s="2">
        <f>CQ546/CM546*1000</f>
        <v>1.2183153406206639</v>
      </c>
      <c r="CT546" s="2"/>
      <c r="CU546" s="132">
        <v>29811</v>
      </c>
      <c r="CV546" s="3">
        <v>29776</v>
      </c>
      <c r="CW546" s="2">
        <f>CU546-CV546</f>
        <v>35</v>
      </c>
      <c r="CX546" s="2">
        <f>CW546</f>
        <v>35</v>
      </c>
      <c r="CY546" s="61"/>
      <c r="CZ546" s="2">
        <f>CX546+CY546</f>
        <v>35</v>
      </c>
      <c r="DA546" s="2">
        <f>CW546/CV546*1000</f>
        <v>1.175443310048361</v>
      </c>
      <c r="DB546" s="2">
        <f>CZ546/CV546*1000</f>
        <v>1.175443310048361</v>
      </c>
      <c r="DC546" s="2"/>
      <c r="DD546" s="132">
        <v>29986</v>
      </c>
      <c r="DE546" s="3">
        <v>29932</v>
      </c>
      <c r="DF546" s="2">
        <f>DD546-DE546</f>
        <v>54</v>
      </c>
      <c r="DG546" s="2">
        <f>DF546</f>
        <v>54</v>
      </c>
      <c r="DH546" s="61"/>
      <c r="DI546" s="2">
        <f>DG546+DH546</f>
        <v>54</v>
      </c>
      <c r="DJ546" s="2">
        <f>DF546/DE546*1000</f>
        <v>1.8040892690097554</v>
      </c>
      <c r="DK546" s="2">
        <f>DI546/DE546*1000</f>
        <v>1.8040892690097554</v>
      </c>
      <c r="DL546" s="2"/>
      <c r="DM546" s="132">
        <v>30180</v>
      </c>
      <c r="DN546" s="2">
        <v>30171</v>
      </c>
      <c r="DO546" s="3">
        <f>DM546-DN546</f>
        <v>9</v>
      </c>
      <c r="DP546" s="3">
        <f>DO546/DN546*1000</f>
        <v>0.29829969175698517</v>
      </c>
      <c r="DQ546" s="2"/>
      <c r="DR546" s="132">
        <v>30345</v>
      </c>
      <c r="DS546" s="2">
        <v>30304</v>
      </c>
      <c r="DT546" s="3">
        <f>DR546-DS546</f>
        <v>41</v>
      </c>
      <c r="DU546" s="3">
        <f>DT546/DS546*1000</f>
        <v>1.3529567053854277</v>
      </c>
      <c r="DV546" s="2"/>
      <c r="DW546" s="2"/>
      <c r="DX546" s="77">
        <f>BP546</f>
        <v>45</v>
      </c>
      <c r="DY546" s="83">
        <f>BY546</f>
        <v>43</v>
      </c>
      <c r="DZ546" s="83">
        <f>CH546</f>
        <v>41</v>
      </c>
      <c r="EA546" s="81">
        <f>CQ546</f>
        <v>36</v>
      </c>
      <c r="EB546" s="81">
        <f>CZ546</f>
        <v>35</v>
      </c>
      <c r="EC546" s="81">
        <f>DI546</f>
        <v>54</v>
      </c>
      <c r="ED546" s="81">
        <f>DO546</f>
        <v>9</v>
      </c>
      <c r="EE546" s="81">
        <f>DT546</f>
        <v>41</v>
      </c>
      <c r="EF546" s="2"/>
      <c r="EG546" s="77">
        <f>DX546/BL546*1000</f>
        <v>1.5134698819493493</v>
      </c>
      <c r="EH546" s="83">
        <f>DY546/BU546*1000</f>
        <v>1.4557026304207996</v>
      </c>
      <c r="EI546" s="83">
        <f>DZ546/CD546*1000</f>
        <v>1.383172525470616</v>
      </c>
      <c r="EJ546" s="81">
        <f>EA546/CM546*1000</f>
        <v>1.2183153406206639</v>
      </c>
      <c r="EK546" s="81">
        <f>EB546/CV546*1000</f>
        <v>1.175443310048361</v>
      </c>
      <c r="EL546" s="81">
        <f>EC546/DN546*1000</f>
        <v>1.7897981505419112</v>
      </c>
      <c r="EM546" s="81">
        <f>ED546/DN546*1000</f>
        <v>0.29829969175698517</v>
      </c>
      <c r="EN546" s="81">
        <f>EE546/DS546*1000</f>
        <v>1.3529567053854277</v>
      </c>
      <c r="EO546" s="2"/>
      <c r="EP546" s="83">
        <f>DY546-DX546</f>
        <v>-2</v>
      </c>
      <c r="EQ546" s="83">
        <f>DZ546-DY546</f>
        <v>-2</v>
      </c>
      <c r="ER546" s="83">
        <f>EA546-DZ546</f>
        <v>-5</v>
      </c>
      <c r="ES546" s="83">
        <f>EB546-EA546</f>
        <v>-1</v>
      </c>
      <c r="ET546" s="83">
        <f>EC546-EB546</f>
        <v>19</v>
      </c>
      <c r="EU546" s="83">
        <f>ED546-EC546</f>
        <v>-45</v>
      </c>
      <c r="EV546" s="83">
        <f>EE546-ED546</f>
        <v>32</v>
      </c>
      <c r="EW546" s="2">
        <f>EU546+EV546</f>
        <v>-13</v>
      </c>
      <c r="EX546" s="2">
        <f>SUM(ES546:EV546)</f>
        <v>5</v>
      </c>
      <c r="EY546" s="54"/>
      <c r="EZ546" s="77">
        <f>BR546</f>
        <v>1.5134698819493493</v>
      </c>
      <c r="FA546" s="83">
        <f>CA546</f>
        <v>1.4557026304207996</v>
      </c>
      <c r="FB546" s="83">
        <f>CJ546</f>
        <v>1.383172525470616</v>
      </c>
      <c r="FC546" s="81">
        <f>CS546</f>
        <v>1.2183153406206639</v>
      </c>
      <c r="FD546" s="83">
        <f>DB546</f>
        <v>1.175443310048361</v>
      </c>
      <c r="FE546" s="83">
        <f>DP546</f>
        <v>0.29829969175698517</v>
      </c>
      <c r="FF546" s="83">
        <f>DP546</f>
        <v>0.29829969175698517</v>
      </c>
      <c r="FG546" s="83">
        <f>DU546</f>
        <v>1.3529567053854277</v>
      </c>
      <c r="FH546" s="2">
        <f>EW546/DE546*1000</f>
        <v>-0.43431778698383</v>
      </c>
      <c r="FI546" s="2">
        <f>EX546/CM546*1000</f>
        <v>0.16921046397509221</v>
      </c>
      <c r="FJ546" s="2"/>
      <c r="FK546" s="3">
        <f>EE546</f>
        <v>41</v>
      </c>
    </row>
    <row r="547" spans="1:167" ht="12" customHeight="1" x14ac:dyDescent="0.25">
      <c r="A547" s="2">
        <v>2</v>
      </c>
      <c r="B547" s="10" t="s">
        <v>146</v>
      </c>
      <c r="C547" s="197">
        <v>21017</v>
      </c>
      <c r="D547" s="10"/>
      <c r="E547" s="2" t="s">
        <v>92</v>
      </c>
      <c r="F547" s="33"/>
      <c r="G547" s="33"/>
      <c r="H547" s="33"/>
      <c r="I547" s="33"/>
      <c r="J547" s="33"/>
      <c r="K547" s="33"/>
      <c r="L547" s="33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61"/>
      <c r="X547" s="45"/>
      <c r="Y547" s="3">
        <v>10</v>
      </c>
      <c r="Z547" s="147">
        <v>10</v>
      </c>
      <c r="AA547" s="3">
        <f>SUM(Y547:Z547)</f>
        <v>20</v>
      </c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>
        <v>10</v>
      </c>
      <c r="AO547" s="2"/>
      <c r="AP547" s="2"/>
      <c r="AQ547" s="2"/>
      <c r="AR547" s="2"/>
      <c r="AS547" s="2"/>
      <c r="AT547" s="2"/>
      <c r="AU547" s="3">
        <v>10</v>
      </c>
      <c r="AV547" s="2">
        <f>SUM(AB547:AJ547)</f>
        <v>0</v>
      </c>
      <c r="AW547" s="2">
        <f>SUM(AK547:AL547)</f>
        <v>0</v>
      </c>
      <c r="AX547" s="2">
        <f>SUM(AM547:AT547)</f>
        <v>10</v>
      </c>
      <c r="AY547" s="3">
        <f>SUM(AV547:AX547)</f>
        <v>10</v>
      </c>
      <c r="AZ547" s="3"/>
      <c r="BA547" s="2">
        <f>AV547</f>
        <v>0</v>
      </c>
      <c r="BB547" s="2">
        <f>AW547</f>
        <v>0</v>
      </c>
      <c r="BC547" s="2">
        <f>AX547</f>
        <v>10</v>
      </c>
      <c r="BD547" s="3">
        <f>AY547</f>
        <v>10</v>
      </c>
      <c r="BE547" s="3">
        <f>EK547</f>
        <v>0.44690013813276996</v>
      </c>
      <c r="BF547" s="2">
        <f>BA547/CV547*1000</f>
        <v>0</v>
      </c>
      <c r="BG547" s="2">
        <f>BB547/CV547*1000</f>
        <v>0</v>
      </c>
      <c r="BH547" s="2">
        <f>BC547/CV547*1000</f>
        <v>0.40627285284797271</v>
      </c>
      <c r="BI547" s="3">
        <f>BD547/CV547*1000</f>
        <v>0.40627285284797271</v>
      </c>
      <c r="BJ547" s="3"/>
      <c r="BK547" s="21">
        <v>24320</v>
      </c>
      <c r="BL547" s="3">
        <v>24288</v>
      </c>
      <c r="BM547" s="2">
        <v>32</v>
      </c>
      <c r="BN547" s="2">
        <v>32</v>
      </c>
      <c r="BO547" s="45"/>
      <c r="BP547" s="2">
        <f>BN547+BO547</f>
        <v>32</v>
      </c>
      <c r="BQ547" s="2">
        <f>BM547/BL547*1000</f>
        <v>1.3175230566534915</v>
      </c>
      <c r="BR547" s="2">
        <f>BP547/BL547*1000</f>
        <v>1.3175230566534915</v>
      </c>
      <c r="BS547" s="2"/>
      <c r="BT547" s="7">
        <v>24497</v>
      </c>
      <c r="BU547" s="3">
        <v>24465</v>
      </c>
      <c r="BV547" s="2">
        <f>BT547-BU547</f>
        <v>32</v>
      </c>
      <c r="BW547" s="2">
        <v>32</v>
      </c>
      <c r="BX547" s="61"/>
      <c r="BY547" s="2">
        <f>BW547+BX547</f>
        <v>32</v>
      </c>
      <c r="BZ547" s="2">
        <f>BV547/BU547*1000</f>
        <v>1.3079910075618231</v>
      </c>
      <c r="CA547" s="2">
        <f>BY547/BU547*1000</f>
        <v>1.3079910075618231</v>
      </c>
      <c r="CB547" s="2"/>
      <c r="CC547" s="105">
        <v>24424</v>
      </c>
      <c r="CD547" s="3">
        <v>24443</v>
      </c>
      <c r="CE547" s="2">
        <f>CC547-CD547</f>
        <v>-19</v>
      </c>
      <c r="CF547" s="2">
        <v>-19</v>
      </c>
      <c r="CG547" s="61"/>
      <c r="CH547" s="2">
        <f>CF547+CG547</f>
        <v>-19</v>
      </c>
      <c r="CI547" s="2">
        <f>CE547/CD547*1000</f>
        <v>-0.77731865973898462</v>
      </c>
      <c r="CJ547" s="2">
        <f>CH547/CD547*1000</f>
        <v>-0.77731865973898462</v>
      </c>
      <c r="CK547" s="2"/>
      <c r="CL547" s="105">
        <v>24469</v>
      </c>
      <c r="CM547" s="3">
        <v>24419</v>
      </c>
      <c r="CN547" s="2">
        <f>CL547-CM547</f>
        <v>50</v>
      </c>
      <c r="CO547" s="2">
        <f>CN547</f>
        <v>50</v>
      </c>
      <c r="CP547" s="61"/>
      <c r="CQ547" s="2">
        <f>CO547+CP547</f>
        <v>50</v>
      </c>
      <c r="CR547" s="2">
        <f>CN547/CM547*1000</f>
        <v>2.0475858962283469</v>
      </c>
      <c r="CS547" s="2">
        <f>CQ547/CM547*1000</f>
        <v>2.0475858962283469</v>
      </c>
      <c r="CT547" s="2"/>
      <c r="CU547" s="132">
        <v>24625</v>
      </c>
      <c r="CV547" s="3">
        <v>24614</v>
      </c>
      <c r="CW547" s="2">
        <f>CU547-CV547</f>
        <v>11</v>
      </c>
      <c r="CX547" s="2">
        <f>CW547</f>
        <v>11</v>
      </c>
      <c r="CY547" s="61"/>
      <c r="CZ547" s="2">
        <f>CX547+CY547</f>
        <v>11</v>
      </c>
      <c r="DA547" s="2">
        <f>CW547/CV547*1000</f>
        <v>0.44690013813276996</v>
      </c>
      <c r="DB547" s="2">
        <f>CZ547/CV547*1000</f>
        <v>0.44690013813276996</v>
      </c>
      <c r="DC547" s="2"/>
      <c r="DD547" s="132">
        <v>24874</v>
      </c>
      <c r="DE547" s="3">
        <v>24849</v>
      </c>
      <c r="DF547" s="2">
        <f>DD547-DE547</f>
        <v>25</v>
      </c>
      <c r="DG547" s="2">
        <f>DF547</f>
        <v>25</v>
      </c>
      <c r="DH547" s="61"/>
      <c r="DI547" s="2">
        <f>DG547+DH547</f>
        <v>25</v>
      </c>
      <c r="DJ547" s="2">
        <f>DF547/DE547*1000</f>
        <v>1.0060767032878586</v>
      </c>
      <c r="DK547" s="2">
        <f>DI547/DE547*1000</f>
        <v>1.0060767032878586</v>
      </c>
      <c r="DL547" s="2"/>
      <c r="DM547" s="132">
        <v>25016</v>
      </c>
      <c r="DN547" s="2">
        <v>25001</v>
      </c>
      <c r="DO547" s="3">
        <f>DM547-DN547</f>
        <v>15</v>
      </c>
      <c r="DP547" s="3">
        <f>DO547/DN547*1000</f>
        <v>0.59997600095996162</v>
      </c>
      <c r="DQ547" s="2"/>
      <c r="DR547" s="132">
        <v>25278</v>
      </c>
      <c r="DS547" s="2">
        <v>25172</v>
      </c>
      <c r="DT547" s="3">
        <f>DR547-DS547</f>
        <v>106</v>
      </c>
      <c r="DU547" s="3">
        <f>DT547/DS547*1000</f>
        <v>4.21102812648975</v>
      </c>
      <c r="DV547" s="2"/>
      <c r="DW547" s="2"/>
      <c r="DX547" s="77">
        <f>BP547</f>
        <v>32</v>
      </c>
      <c r="DY547" s="83">
        <f>BY547</f>
        <v>32</v>
      </c>
      <c r="DZ547" s="83">
        <f>CH547</f>
        <v>-19</v>
      </c>
      <c r="EA547" s="81">
        <f>CQ547</f>
        <v>50</v>
      </c>
      <c r="EB547" s="81">
        <f>CZ547</f>
        <v>11</v>
      </c>
      <c r="EC547" s="81">
        <f>DI547</f>
        <v>25</v>
      </c>
      <c r="ED547" s="81">
        <f>DO547</f>
        <v>15</v>
      </c>
      <c r="EE547" s="81">
        <f>DT547</f>
        <v>106</v>
      </c>
      <c r="EF547" s="2"/>
      <c r="EG547" s="77">
        <f>DX547/BL547*1000</f>
        <v>1.3175230566534915</v>
      </c>
      <c r="EH547" s="83">
        <f>DY547/BU547*1000</f>
        <v>1.3079910075618231</v>
      </c>
      <c r="EI547" s="83">
        <f>DZ547/CD547*1000</f>
        <v>-0.77731865973898462</v>
      </c>
      <c r="EJ547" s="81">
        <f>EA547/CM547*1000</f>
        <v>2.0475858962283469</v>
      </c>
      <c r="EK547" s="81">
        <f>EB547/CV547*1000</f>
        <v>0.44690013813276996</v>
      </c>
      <c r="EL547" s="81">
        <f>EC547/DN547*1000</f>
        <v>0.99996000159993592</v>
      </c>
      <c r="EM547" s="81">
        <f>ED547/DN547*1000</f>
        <v>0.59997600095996162</v>
      </c>
      <c r="EN547" s="81">
        <f>EE547/DS547*1000</f>
        <v>4.21102812648975</v>
      </c>
      <c r="EO547" s="2"/>
      <c r="EP547" s="83">
        <f>DY547-DX547</f>
        <v>0</v>
      </c>
      <c r="EQ547" s="83">
        <f>DZ547-DY547</f>
        <v>-51</v>
      </c>
      <c r="ER547" s="83">
        <f>EA547-DZ547</f>
        <v>69</v>
      </c>
      <c r="ES547" s="83">
        <f>EB547-EA547</f>
        <v>-39</v>
      </c>
      <c r="ET547" s="83">
        <f>EC547-EB547</f>
        <v>14</v>
      </c>
      <c r="EU547" s="83">
        <f>ED547-EC547</f>
        <v>-10</v>
      </c>
      <c r="EV547" s="83">
        <f>EE547-ED547</f>
        <v>91</v>
      </c>
      <c r="EW547" s="2">
        <f>EU547+EV547</f>
        <v>81</v>
      </c>
      <c r="EX547" s="2">
        <f>SUM(ES547:EV547)</f>
        <v>56</v>
      </c>
      <c r="EY547" s="54"/>
      <c r="EZ547" s="77">
        <f>BR547</f>
        <v>1.3175230566534915</v>
      </c>
      <c r="FA547" s="83">
        <f>CA547</f>
        <v>1.3079910075618231</v>
      </c>
      <c r="FB547" s="83">
        <f>CJ547</f>
        <v>-0.77731865973898462</v>
      </c>
      <c r="FC547" s="81">
        <f>CS547</f>
        <v>2.0475858962283469</v>
      </c>
      <c r="FD547" s="83">
        <f>DB547</f>
        <v>0.44690013813276996</v>
      </c>
      <c r="FE547" s="83">
        <f>DP547</f>
        <v>0.59997600095996162</v>
      </c>
      <c r="FF547" s="83">
        <f>DP547</f>
        <v>0.59997600095996162</v>
      </c>
      <c r="FG547" s="83">
        <f>DU547</f>
        <v>4.21102812648975</v>
      </c>
      <c r="FH547" s="2">
        <f>EW547/DE547*1000</f>
        <v>3.2596885186526623</v>
      </c>
      <c r="FI547" s="2">
        <f>EX547/CM547*1000</f>
        <v>2.2932962037757481</v>
      </c>
      <c r="FJ547" s="2"/>
      <c r="FK547" s="3">
        <f>EE547</f>
        <v>106</v>
      </c>
    </row>
    <row r="548" spans="1:167" ht="12" customHeight="1" x14ac:dyDescent="0.25">
      <c r="A548" s="2">
        <v>3</v>
      </c>
      <c r="B548" s="10" t="s">
        <v>148</v>
      </c>
      <c r="C548" s="197">
        <v>25112</v>
      </c>
      <c r="D548" s="10"/>
      <c r="E548" s="2" t="s">
        <v>93</v>
      </c>
      <c r="F548" s="33"/>
      <c r="G548" s="33"/>
      <c r="H548" s="33"/>
      <c r="I548" s="33"/>
      <c r="J548" s="33"/>
      <c r="K548" s="33"/>
      <c r="L548" s="33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61"/>
      <c r="X548" s="45"/>
      <c r="Y548" s="3">
        <v>83</v>
      </c>
      <c r="Z548" s="147">
        <v>11</v>
      </c>
      <c r="AA548" s="3">
        <f>SUM(Y548:Z548)</f>
        <v>94</v>
      </c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188">
        <f>AV548</f>
        <v>0</v>
      </c>
      <c r="BB548" s="2">
        <f>AW548</f>
        <v>0</v>
      </c>
      <c r="BC548" s="2">
        <f>AX548</f>
        <v>0</v>
      </c>
      <c r="BD548" s="147">
        <f>AY548</f>
        <v>0</v>
      </c>
      <c r="BE548" s="3">
        <f>EK548</f>
        <v>1.7757783828578195</v>
      </c>
      <c r="BF548" s="188">
        <f>BA548/CV548*1000</f>
        <v>0</v>
      </c>
      <c r="BG548" s="2">
        <f>BB548/CV548*1000</f>
        <v>0</v>
      </c>
      <c r="BH548" s="2">
        <f>BC548/CV548*1000</f>
        <v>0</v>
      </c>
      <c r="BI548" s="147">
        <f>BD548/CV548*1000</f>
        <v>0</v>
      </c>
      <c r="BJ548" s="3"/>
      <c r="BK548" s="21">
        <v>33277</v>
      </c>
      <c r="BL548" s="3">
        <v>33222</v>
      </c>
      <c r="BM548" s="2">
        <v>55</v>
      </c>
      <c r="BN548" s="2">
        <v>55</v>
      </c>
      <c r="BO548" s="45"/>
      <c r="BP548" s="2">
        <f>BN548+BO548</f>
        <v>55</v>
      </c>
      <c r="BQ548" s="2">
        <f>BM548/BL548*1000</f>
        <v>1.6555294684245379</v>
      </c>
      <c r="BR548" s="2">
        <f>BP548/BL548*1000</f>
        <v>1.6555294684245379</v>
      </c>
      <c r="BS548" s="2"/>
      <c r="BT548" s="7">
        <v>33421</v>
      </c>
      <c r="BU548" s="3">
        <v>33383</v>
      </c>
      <c r="BV548" s="2">
        <f>BT548-BU548</f>
        <v>38</v>
      </c>
      <c r="BW548" s="2">
        <v>38</v>
      </c>
      <c r="BX548" s="61"/>
      <c r="BY548" s="2">
        <f>BW548+BX548</f>
        <v>38</v>
      </c>
      <c r="BZ548" s="2">
        <f>BV548/BU548*1000</f>
        <v>1.1383039271485487</v>
      </c>
      <c r="CA548" s="2">
        <f>BY548/BU548*1000</f>
        <v>1.1383039271485487</v>
      </c>
      <c r="CB548" s="2"/>
      <c r="CC548" s="105">
        <v>33568</v>
      </c>
      <c r="CD548" s="3">
        <v>33525</v>
      </c>
      <c r="CE548" s="2">
        <f>CC548-CD548</f>
        <v>43</v>
      </c>
      <c r="CF548" s="2">
        <v>43</v>
      </c>
      <c r="CG548" s="61"/>
      <c r="CH548" s="2">
        <f>CF548+CG548</f>
        <v>43</v>
      </c>
      <c r="CI548" s="2">
        <f>CE548/CD548*1000</f>
        <v>1.2826249067859805</v>
      </c>
      <c r="CJ548" s="2">
        <f>CH548/CD548*1000</f>
        <v>1.2826249067859805</v>
      </c>
      <c r="CK548" s="2"/>
      <c r="CL548" s="105">
        <v>33625</v>
      </c>
      <c r="CM548" s="3">
        <v>33576</v>
      </c>
      <c r="CN548" s="2">
        <f>CL548-CM548</f>
        <v>49</v>
      </c>
      <c r="CO548" s="2">
        <f>CN548</f>
        <v>49</v>
      </c>
      <c r="CP548" s="61"/>
      <c r="CQ548" s="2">
        <f>CO548+CP548</f>
        <v>49</v>
      </c>
      <c r="CR548" s="2">
        <f>CN548/CM548*1000</f>
        <v>1.4593757445794617</v>
      </c>
      <c r="CS548" s="2">
        <f>CQ548/CM548*1000</f>
        <v>1.4593757445794617</v>
      </c>
      <c r="CT548" s="2"/>
      <c r="CU548" s="132">
        <v>33848</v>
      </c>
      <c r="CV548" s="3">
        <v>33788</v>
      </c>
      <c r="CW548" s="2">
        <f>CU548-CV548</f>
        <v>60</v>
      </c>
      <c r="CX548" s="2">
        <f>CW548</f>
        <v>60</v>
      </c>
      <c r="CY548" s="61"/>
      <c r="CZ548" s="2">
        <f>CX548+CY548</f>
        <v>60</v>
      </c>
      <c r="DA548" s="2">
        <f>CW548/CV548*1000</f>
        <v>1.7757783828578195</v>
      </c>
      <c r="DB548" s="2">
        <f>CZ548/CV548*1000</f>
        <v>1.7757783828578195</v>
      </c>
      <c r="DC548" s="2"/>
      <c r="DD548" s="132">
        <v>34219</v>
      </c>
      <c r="DE548" s="3">
        <v>34164</v>
      </c>
      <c r="DF548" s="2">
        <f>DD548-DE548</f>
        <v>55</v>
      </c>
      <c r="DG548" s="2">
        <f>DF548</f>
        <v>55</v>
      </c>
      <c r="DH548" s="61"/>
      <c r="DI548" s="2">
        <f>DG548+DH548</f>
        <v>55</v>
      </c>
      <c r="DJ548" s="2">
        <f>DF548/DE548*1000</f>
        <v>1.6098817468680482</v>
      </c>
      <c r="DK548" s="2">
        <f>DI548/DE548*1000</f>
        <v>1.6098817468680482</v>
      </c>
      <c r="DL548" s="2"/>
      <c r="DM548" s="132">
        <v>34355</v>
      </c>
      <c r="DN548" s="2">
        <v>34310</v>
      </c>
      <c r="DO548" s="3">
        <f>DM548-DN548</f>
        <v>45</v>
      </c>
      <c r="DP548" s="3">
        <f>DO548/DN548*1000</f>
        <v>1.311570970562518</v>
      </c>
      <c r="DQ548" s="2"/>
      <c r="DR548" s="132">
        <v>34444</v>
      </c>
      <c r="DS548" s="2">
        <v>34385</v>
      </c>
      <c r="DT548" s="3">
        <f>DR548-DS548</f>
        <v>59</v>
      </c>
      <c r="DU548" s="3">
        <f>DT548/DS548*1000</f>
        <v>1.7158644757888613</v>
      </c>
      <c r="DV548" s="2"/>
      <c r="DW548" s="2"/>
      <c r="DX548" s="77">
        <f>BP548</f>
        <v>55</v>
      </c>
      <c r="DY548" s="83">
        <f>BY548</f>
        <v>38</v>
      </c>
      <c r="DZ548" s="83">
        <f>CH548</f>
        <v>43</v>
      </c>
      <c r="EA548" s="81">
        <f>CQ548</f>
        <v>49</v>
      </c>
      <c r="EB548" s="81">
        <f>CZ548</f>
        <v>60</v>
      </c>
      <c r="EC548" s="81">
        <f>DI548</f>
        <v>55</v>
      </c>
      <c r="ED548" s="81">
        <f>DO548</f>
        <v>45</v>
      </c>
      <c r="EE548" s="81">
        <f>DT548</f>
        <v>59</v>
      </c>
      <c r="EF548" s="2"/>
      <c r="EG548" s="77">
        <f>DX548/BL548*1000</f>
        <v>1.6555294684245379</v>
      </c>
      <c r="EH548" s="83">
        <f>DY548/BU548*1000</f>
        <v>1.1383039271485487</v>
      </c>
      <c r="EI548" s="83">
        <f>DZ548/CD548*1000</f>
        <v>1.2826249067859805</v>
      </c>
      <c r="EJ548" s="81">
        <f>EA548/CM548*1000</f>
        <v>1.4593757445794617</v>
      </c>
      <c r="EK548" s="81">
        <f>EB548/CV548*1000</f>
        <v>1.7757783828578195</v>
      </c>
      <c r="EL548" s="81">
        <f>EC548/DN548*1000</f>
        <v>1.6030311862430777</v>
      </c>
      <c r="EM548" s="81">
        <f>ED548/DN548*1000</f>
        <v>1.311570970562518</v>
      </c>
      <c r="EN548" s="81">
        <f>EE548/DS548*1000</f>
        <v>1.7158644757888613</v>
      </c>
      <c r="EO548" s="2"/>
      <c r="EP548" s="83">
        <f>DY548-DX548</f>
        <v>-17</v>
      </c>
      <c r="EQ548" s="83">
        <f>DZ548-DY548</f>
        <v>5</v>
      </c>
      <c r="ER548" s="83">
        <f>EA548-DZ548</f>
        <v>6</v>
      </c>
      <c r="ES548" s="83">
        <f>EB548-EA548</f>
        <v>11</v>
      </c>
      <c r="ET548" s="83">
        <f>EC548-EB548</f>
        <v>-5</v>
      </c>
      <c r="EU548" s="83">
        <f>ED548-EC548</f>
        <v>-10</v>
      </c>
      <c r="EV548" s="83">
        <f>EE548-ED548</f>
        <v>14</v>
      </c>
      <c r="EW548" s="2">
        <f>EU548+EV548</f>
        <v>4</v>
      </c>
      <c r="EX548" s="2">
        <f>SUM(ES548:EV548)</f>
        <v>10</v>
      </c>
      <c r="EY548" s="54"/>
      <c r="EZ548" s="77">
        <f>BR548</f>
        <v>1.6555294684245379</v>
      </c>
      <c r="FA548" s="83">
        <f>CA548</f>
        <v>1.1383039271485487</v>
      </c>
      <c r="FB548" s="83">
        <f>CJ548</f>
        <v>1.2826249067859805</v>
      </c>
      <c r="FC548" s="81">
        <f>CS548</f>
        <v>1.4593757445794617</v>
      </c>
      <c r="FD548" s="83">
        <f>DB548</f>
        <v>1.7757783828578195</v>
      </c>
      <c r="FE548" s="83">
        <f>DP548</f>
        <v>1.311570970562518</v>
      </c>
      <c r="FF548" s="83">
        <f>DP548</f>
        <v>1.311570970562518</v>
      </c>
      <c r="FG548" s="83">
        <f>DU548</f>
        <v>1.7158644757888613</v>
      </c>
      <c r="FH548" s="2">
        <f>EW548/DE548*1000</f>
        <v>0.11708230886313079</v>
      </c>
      <c r="FI548" s="2">
        <f>EX548/CM548*1000</f>
        <v>0.29783178460805337</v>
      </c>
      <c r="FJ548" s="2"/>
      <c r="FK548" s="3">
        <f>EE548</f>
        <v>59</v>
      </c>
    </row>
    <row r="549" spans="1:167" ht="12" customHeight="1" x14ac:dyDescent="0.25">
      <c r="A549" s="2">
        <v>3</v>
      </c>
      <c r="B549" s="10" t="s">
        <v>152</v>
      </c>
      <c r="C549" s="197">
        <v>63084</v>
      </c>
      <c r="D549" s="10"/>
      <c r="E549" s="2" t="s">
        <v>94</v>
      </c>
      <c r="F549" s="33"/>
      <c r="G549" s="33"/>
      <c r="H549" s="33"/>
      <c r="I549" s="33"/>
      <c r="J549" s="33"/>
      <c r="K549" s="33"/>
      <c r="L549" s="33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61"/>
      <c r="X549" s="45"/>
      <c r="Y549" s="3">
        <v>10</v>
      </c>
      <c r="Z549" s="147">
        <v>4</v>
      </c>
      <c r="AA549" s="3">
        <f>SUM(Y549:Z549)</f>
        <v>14</v>
      </c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188">
        <f>AV549</f>
        <v>0</v>
      </c>
      <c r="BB549" s="2">
        <f>AW549</f>
        <v>0</v>
      </c>
      <c r="BC549" s="2">
        <f>AX549</f>
        <v>0</v>
      </c>
      <c r="BD549" s="147">
        <f>AY549</f>
        <v>0</v>
      </c>
      <c r="BE549" s="3">
        <f>EK549</f>
        <v>2.9528561246308929</v>
      </c>
      <c r="BF549" s="188">
        <f>BA549/CV549*1000</f>
        <v>0</v>
      </c>
      <c r="BG549" s="2">
        <f>BB549/CV549*1000</f>
        <v>0</v>
      </c>
      <c r="BH549" s="2">
        <f>BC549/CV549*1000</f>
        <v>0</v>
      </c>
      <c r="BI549" s="147">
        <f>BD549/CV549*1000</f>
        <v>0</v>
      </c>
      <c r="BJ549" s="3"/>
      <c r="BK549" s="21">
        <v>9728</v>
      </c>
      <c r="BL549" s="3">
        <v>9704</v>
      </c>
      <c r="BM549" s="2">
        <v>24</v>
      </c>
      <c r="BN549" s="2">
        <v>24</v>
      </c>
      <c r="BO549" s="45"/>
      <c r="BP549" s="2">
        <f>BN549+BO549</f>
        <v>24</v>
      </c>
      <c r="BQ549" s="2">
        <f>BM549/BL549*1000</f>
        <v>2.4732069249793898</v>
      </c>
      <c r="BR549" s="2">
        <f>BP549/BL549*1000</f>
        <v>2.4732069249793898</v>
      </c>
      <c r="BS549" s="2"/>
      <c r="BT549" s="7">
        <v>9783</v>
      </c>
      <c r="BU549" s="3">
        <v>9754</v>
      </c>
      <c r="BV549" s="2">
        <f>BT549-BU549</f>
        <v>29</v>
      </c>
      <c r="BW549" s="2">
        <v>29</v>
      </c>
      <c r="BX549" s="61"/>
      <c r="BY549" s="2">
        <f>BW549+BX549</f>
        <v>29</v>
      </c>
      <c r="BZ549" s="2">
        <f>BV549/BU549*1000</f>
        <v>2.9731392249333606</v>
      </c>
      <c r="CA549" s="2">
        <f>BY549/BU549*1000</f>
        <v>2.9731392249333606</v>
      </c>
      <c r="CB549" s="2"/>
      <c r="CC549" s="105">
        <v>9820</v>
      </c>
      <c r="CD549" s="3">
        <v>9798</v>
      </c>
      <c r="CE549" s="2">
        <f>CC549-CD549</f>
        <v>22</v>
      </c>
      <c r="CF549" s="2">
        <v>22</v>
      </c>
      <c r="CG549" s="61"/>
      <c r="CH549" s="2">
        <f>CF549+CG549</f>
        <v>22</v>
      </c>
      <c r="CI549" s="2">
        <f>CE549/CD549*1000</f>
        <v>2.2453561951418659</v>
      </c>
      <c r="CJ549" s="2">
        <f>CH549/CD549*1000</f>
        <v>2.2453561951418659</v>
      </c>
      <c r="CK549" s="2"/>
      <c r="CL549" s="105">
        <v>9848</v>
      </c>
      <c r="CM549" s="3">
        <v>9824</v>
      </c>
      <c r="CN549" s="2">
        <f>CL549-CM549</f>
        <v>24</v>
      </c>
      <c r="CO549" s="2">
        <f>CN549</f>
        <v>24</v>
      </c>
      <c r="CP549" s="61"/>
      <c r="CQ549" s="2">
        <f>CO549+CP549</f>
        <v>24</v>
      </c>
      <c r="CR549" s="2">
        <f>CN549/CM549*1000</f>
        <v>2.4429967426710095</v>
      </c>
      <c r="CS549" s="2">
        <f>CQ549/CM549*1000</f>
        <v>2.4429967426710095</v>
      </c>
      <c r="CT549" s="2"/>
      <c r="CU549" s="132">
        <v>9850</v>
      </c>
      <c r="CV549" s="3">
        <v>9821</v>
      </c>
      <c r="CW549" s="2">
        <f>CU549-CV549</f>
        <v>29</v>
      </c>
      <c r="CX549" s="2">
        <f>CW549</f>
        <v>29</v>
      </c>
      <c r="CY549" s="61"/>
      <c r="CZ549" s="2">
        <f>CX549+CY549</f>
        <v>29</v>
      </c>
      <c r="DA549" s="2">
        <f>CW549/CV549*1000</f>
        <v>2.9528561246308929</v>
      </c>
      <c r="DB549" s="2">
        <f>CZ549/CV549*1000</f>
        <v>2.9528561246308929</v>
      </c>
      <c r="DC549" s="2"/>
      <c r="DD549" s="132">
        <v>9919</v>
      </c>
      <c r="DE549" s="3">
        <v>9897</v>
      </c>
      <c r="DF549" s="2">
        <f>DD549-DE549</f>
        <v>22</v>
      </c>
      <c r="DG549" s="2">
        <f>DF549</f>
        <v>22</v>
      </c>
      <c r="DH549" s="61"/>
      <c r="DI549" s="2">
        <f>DG549+DH549</f>
        <v>22</v>
      </c>
      <c r="DJ549" s="2">
        <f>DF549/DE549*1000</f>
        <v>2.2228958270182884</v>
      </c>
      <c r="DK549" s="2">
        <f>DI549/DE549*1000</f>
        <v>2.2228958270182884</v>
      </c>
      <c r="DL549" s="2"/>
      <c r="DM549" s="132">
        <v>9932</v>
      </c>
      <c r="DN549" s="2">
        <v>9920</v>
      </c>
      <c r="DO549" s="3">
        <f>DM549-DN549</f>
        <v>12</v>
      </c>
      <c r="DP549" s="3">
        <f>DO549/DN549*1000</f>
        <v>1.2096774193548387</v>
      </c>
      <c r="DQ549" s="2"/>
      <c r="DR549" s="132">
        <v>10022</v>
      </c>
      <c r="DS549" s="2">
        <v>10006</v>
      </c>
      <c r="DT549" s="3">
        <f>DR549-DS549</f>
        <v>16</v>
      </c>
      <c r="DU549" s="3">
        <f>DT549/DS549*1000</f>
        <v>1.5990405756546073</v>
      </c>
      <c r="DV549" s="2"/>
      <c r="DW549" s="2"/>
      <c r="DX549" s="77">
        <f>BP549</f>
        <v>24</v>
      </c>
      <c r="DY549" s="83">
        <f>BY549</f>
        <v>29</v>
      </c>
      <c r="DZ549" s="83">
        <f>CH549</f>
        <v>22</v>
      </c>
      <c r="EA549" s="81">
        <f>CQ549</f>
        <v>24</v>
      </c>
      <c r="EB549" s="81">
        <f>CZ549</f>
        <v>29</v>
      </c>
      <c r="EC549" s="81">
        <f>DI549</f>
        <v>22</v>
      </c>
      <c r="ED549" s="81">
        <f>DO549</f>
        <v>12</v>
      </c>
      <c r="EE549" s="81">
        <f>DT549</f>
        <v>16</v>
      </c>
      <c r="EF549" s="2"/>
      <c r="EG549" s="77">
        <f>DX549/BL549*1000</f>
        <v>2.4732069249793898</v>
      </c>
      <c r="EH549" s="83">
        <f>DY549/BU549*1000</f>
        <v>2.9731392249333606</v>
      </c>
      <c r="EI549" s="83">
        <f>DZ549/CD549*1000</f>
        <v>2.2453561951418659</v>
      </c>
      <c r="EJ549" s="81">
        <f>EA549/CM549*1000</f>
        <v>2.4429967426710095</v>
      </c>
      <c r="EK549" s="81">
        <f>EB549/CV549*1000</f>
        <v>2.9528561246308929</v>
      </c>
      <c r="EL549" s="81">
        <f>EC549/DN549*1000</f>
        <v>2.217741935483871</v>
      </c>
      <c r="EM549" s="81">
        <f>ED549/DN549*1000</f>
        <v>1.2096774193548387</v>
      </c>
      <c r="EN549" s="81">
        <f>EE549/DS549*1000</f>
        <v>1.5990405756546073</v>
      </c>
      <c r="EO549" s="2"/>
      <c r="EP549" s="83">
        <f>DY549-DX549</f>
        <v>5</v>
      </c>
      <c r="EQ549" s="83">
        <f>DZ549-DY549</f>
        <v>-7</v>
      </c>
      <c r="ER549" s="83">
        <f>EA549-DZ549</f>
        <v>2</v>
      </c>
      <c r="ES549" s="83">
        <f>EB549-EA549</f>
        <v>5</v>
      </c>
      <c r="ET549" s="83">
        <f>EC549-EB549</f>
        <v>-7</v>
      </c>
      <c r="EU549" s="83">
        <f>ED549-EC549</f>
        <v>-10</v>
      </c>
      <c r="EV549" s="83">
        <f>EE549-ED549</f>
        <v>4</v>
      </c>
      <c r="EW549" s="2">
        <f>EU549+EV549</f>
        <v>-6</v>
      </c>
      <c r="EX549" s="2">
        <f>SUM(ES549:EV549)</f>
        <v>-8</v>
      </c>
      <c r="EY549" s="54"/>
      <c r="EZ549" s="77">
        <f>BR549</f>
        <v>2.4732069249793898</v>
      </c>
      <c r="FA549" s="83">
        <f>CA549</f>
        <v>2.9731392249333606</v>
      </c>
      <c r="FB549" s="83">
        <f>CJ549</f>
        <v>2.2453561951418659</v>
      </c>
      <c r="FC549" s="81">
        <f>CS549</f>
        <v>2.4429967426710095</v>
      </c>
      <c r="FD549" s="83">
        <f>DB549</f>
        <v>2.9528561246308929</v>
      </c>
      <c r="FE549" s="83">
        <f>DP549</f>
        <v>1.2096774193548387</v>
      </c>
      <c r="FF549" s="83">
        <f>DP549</f>
        <v>1.2096774193548387</v>
      </c>
      <c r="FG549" s="83">
        <f>DU549</f>
        <v>1.5990405756546073</v>
      </c>
      <c r="FH549" s="2">
        <f>EW549/DE549*1000</f>
        <v>-0.60624431645953325</v>
      </c>
      <c r="FI549" s="2">
        <f>EX549/CM549*1000</f>
        <v>-0.81433224755700329</v>
      </c>
      <c r="FJ549" s="2"/>
      <c r="FK549" s="3">
        <f>EE549</f>
        <v>16</v>
      </c>
    </row>
    <row r="550" spans="1:167" ht="12" customHeight="1" x14ac:dyDescent="0.25">
      <c r="A550" s="2">
        <v>1</v>
      </c>
      <c r="B550" s="10" t="s">
        <v>153</v>
      </c>
      <c r="C550" s="197">
        <v>73098</v>
      </c>
      <c r="D550" s="10"/>
      <c r="E550" s="2" t="s">
        <v>95</v>
      </c>
      <c r="F550" s="33"/>
      <c r="G550" s="33"/>
      <c r="H550" s="33"/>
      <c r="I550" s="33"/>
      <c r="J550" s="33"/>
      <c r="K550" s="33"/>
      <c r="L550" s="33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61"/>
      <c r="X550" s="45"/>
      <c r="Y550" s="3">
        <v>8</v>
      </c>
      <c r="Z550" s="147">
        <v>5</v>
      </c>
      <c r="AA550" s="3">
        <f>SUM(Y550:Z550)</f>
        <v>13</v>
      </c>
      <c r="AB550" s="184" t="s">
        <v>694</v>
      </c>
      <c r="AC550" s="184"/>
      <c r="AD550" s="184"/>
      <c r="AE550" s="184"/>
      <c r="AF550" s="184"/>
      <c r="AG550" s="184"/>
      <c r="AH550" s="184"/>
      <c r="AI550" s="184"/>
      <c r="AJ550" s="184"/>
      <c r="AK550" s="184">
        <v>8</v>
      </c>
      <c r="AL550" s="184"/>
      <c r="AM550" s="184" t="s">
        <v>694</v>
      </c>
      <c r="AN550" s="184" t="s">
        <v>694</v>
      </c>
      <c r="AO550" s="184"/>
      <c r="AP550" s="184"/>
      <c r="AQ550" s="184"/>
      <c r="AR550" s="184"/>
      <c r="AS550" s="184" t="s">
        <v>694</v>
      </c>
      <c r="AT550" s="184"/>
      <c r="AU550" s="3">
        <f>SUM(AB550:AT550)</f>
        <v>8</v>
      </c>
      <c r="AV550" s="184">
        <f>SUM(AB550:AJ550)</f>
        <v>0</v>
      </c>
      <c r="AW550" s="184">
        <f>SUM(AK550:AL550)</f>
        <v>8</v>
      </c>
      <c r="AX550" s="184">
        <f>SUM(AM550:AT550)</f>
        <v>0</v>
      </c>
      <c r="AY550" s="3">
        <f>SUM(AV550:AX550)</f>
        <v>8</v>
      </c>
      <c r="AZ550" s="3"/>
      <c r="BA550" s="2">
        <f>AV550</f>
        <v>0</v>
      </c>
      <c r="BB550" s="2">
        <f>AW550</f>
        <v>8</v>
      </c>
      <c r="BC550" s="2">
        <f>AX550</f>
        <v>0</v>
      </c>
      <c r="BD550" s="3">
        <f>AY550</f>
        <v>8</v>
      </c>
      <c r="BE550" s="3">
        <f>EK550</f>
        <v>1.9011406844106464</v>
      </c>
      <c r="BF550" s="2">
        <f>BA550/CV550*1000</f>
        <v>0</v>
      </c>
      <c r="BG550" s="2">
        <f>BB550/CV550*1000</f>
        <v>1.0863661053775122</v>
      </c>
      <c r="BH550" s="2">
        <f>BC550/CV550*1000</f>
        <v>0</v>
      </c>
      <c r="BI550" s="3">
        <f>BD550/CV550*1000</f>
        <v>1.0863661053775122</v>
      </c>
      <c r="BJ550" s="3"/>
      <c r="BK550" s="21">
        <v>7414</v>
      </c>
      <c r="BL550" s="3">
        <v>7409</v>
      </c>
      <c r="BM550" s="2">
        <v>5</v>
      </c>
      <c r="BN550" s="2">
        <v>5</v>
      </c>
      <c r="BO550" s="45"/>
      <c r="BP550" s="2">
        <f>BN550+BO550</f>
        <v>5</v>
      </c>
      <c r="BQ550" s="2">
        <f>BM550/BL550*1000</f>
        <v>0.67485490619516808</v>
      </c>
      <c r="BR550" s="2">
        <f>BP550/BL550*1000</f>
        <v>0.67485490619516808</v>
      </c>
      <c r="BS550" s="2"/>
      <c r="BT550" s="7">
        <v>7379</v>
      </c>
      <c r="BU550" s="3">
        <v>7367</v>
      </c>
      <c r="BV550" s="2">
        <f>BT550-BU550</f>
        <v>12</v>
      </c>
      <c r="BW550" s="2">
        <v>12</v>
      </c>
      <c r="BX550" s="61"/>
      <c r="BY550" s="2">
        <f>BW550+BX550</f>
        <v>12</v>
      </c>
      <c r="BZ550" s="2">
        <f>BV550/BU550*1000</f>
        <v>1.628885570788652</v>
      </c>
      <c r="CA550" s="2">
        <f>BY550/BU550*1000</f>
        <v>1.628885570788652</v>
      </c>
      <c r="CB550" s="2"/>
      <c r="CC550" s="105">
        <v>7423</v>
      </c>
      <c r="CD550" s="3">
        <v>7413</v>
      </c>
      <c r="CE550" s="2">
        <f>CC550-CD550</f>
        <v>10</v>
      </c>
      <c r="CF550" s="2">
        <v>10</v>
      </c>
      <c r="CG550" s="61"/>
      <c r="CH550" s="2">
        <f>CF550+CG550</f>
        <v>10</v>
      </c>
      <c r="CI550" s="2">
        <f>CE550/CD550*1000</f>
        <v>1.3489815189531902</v>
      </c>
      <c r="CJ550" s="2">
        <f>CH550/CD550*1000</f>
        <v>1.3489815189531902</v>
      </c>
      <c r="CK550" s="2"/>
      <c r="CL550" s="105">
        <v>7424</v>
      </c>
      <c r="CM550" s="3">
        <v>7423</v>
      </c>
      <c r="CN550" s="2">
        <f>CL550-CM550</f>
        <v>1</v>
      </c>
      <c r="CO550" s="2">
        <f>CN550</f>
        <v>1</v>
      </c>
      <c r="CP550" s="61"/>
      <c r="CQ550" s="2">
        <f>CO550+CP550</f>
        <v>1</v>
      </c>
      <c r="CR550" s="2">
        <f>CN550/CM550*1000</f>
        <v>0.1347164219318335</v>
      </c>
      <c r="CS550" s="2">
        <f>CQ550/CM550*1000</f>
        <v>0.1347164219318335</v>
      </c>
      <c r="CT550" s="2"/>
      <c r="CU550" s="132">
        <v>7378</v>
      </c>
      <c r="CV550" s="3">
        <v>7364</v>
      </c>
      <c r="CW550" s="2">
        <f>CU550-CV550</f>
        <v>14</v>
      </c>
      <c r="CX550" s="2">
        <f>CW550</f>
        <v>14</v>
      </c>
      <c r="CY550" s="61"/>
      <c r="CZ550" s="2">
        <f>CX550+CY550</f>
        <v>14</v>
      </c>
      <c r="DA550" s="2">
        <f>CW550/CV550*1000</f>
        <v>1.9011406844106464</v>
      </c>
      <c r="DB550" s="2">
        <f>CZ550/CV550*1000</f>
        <v>1.9011406844106464</v>
      </c>
      <c r="DC550" s="2"/>
      <c r="DD550" s="132">
        <v>7420</v>
      </c>
      <c r="DE550" s="3">
        <v>7407</v>
      </c>
      <c r="DF550" s="2">
        <f>DD550-DE550</f>
        <v>13</v>
      </c>
      <c r="DG550" s="2">
        <f>DF550</f>
        <v>13</v>
      </c>
      <c r="DH550" s="61"/>
      <c r="DI550" s="2">
        <f>DG550+DH550</f>
        <v>13</v>
      </c>
      <c r="DJ550" s="2">
        <f>DF550/DE550*1000</f>
        <v>1.755096530309167</v>
      </c>
      <c r="DK550" s="2">
        <f>DI550/DE550*1000</f>
        <v>1.755096530309167</v>
      </c>
      <c r="DL550" s="2"/>
      <c r="DM550" s="132">
        <v>7408</v>
      </c>
      <c r="DN550" s="2">
        <v>7401</v>
      </c>
      <c r="DO550" s="3">
        <f>DM550-DN550</f>
        <v>7</v>
      </c>
      <c r="DP550" s="3">
        <f>DO550/DN550*1000</f>
        <v>0.94581813268477233</v>
      </c>
      <c r="DQ550" s="2"/>
      <c r="DR550" s="132">
        <v>7387</v>
      </c>
      <c r="DS550" s="2">
        <v>7369</v>
      </c>
      <c r="DT550" s="3">
        <f>DR550-DS550</f>
        <v>18</v>
      </c>
      <c r="DU550" s="3">
        <f>DT550/DS550*1000</f>
        <v>2.4426652191613516</v>
      </c>
      <c r="DV550" s="2"/>
      <c r="DW550" s="2"/>
      <c r="DX550" s="77">
        <f>BP550</f>
        <v>5</v>
      </c>
      <c r="DY550" s="83">
        <f>BY550</f>
        <v>12</v>
      </c>
      <c r="DZ550" s="83">
        <f>CH550</f>
        <v>10</v>
      </c>
      <c r="EA550" s="81">
        <f>CQ550</f>
        <v>1</v>
      </c>
      <c r="EB550" s="81">
        <f>CZ550</f>
        <v>14</v>
      </c>
      <c r="EC550" s="81">
        <f>DI550</f>
        <v>13</v>
      </c>
      <c r="ED550" s="81">
        <f>DO550</f>
        <v>7</v>
      </c>
      <c r="EE550" s="81">
        <f>DT550</f>
        <v>18</v>
      </c>
      <c r="EF550" s="2"/>
      <c r="EG550" s="77">
        <f>DX550/BL550*1000</f>
        <v>0.67485490619516808</v>
      </c>
      <c r="EH550" s="83">
        <f>DY550/BU550*1000</f>
        <v>1.628885570788652</v>
      </c>
      <c r="EI550" s="83">
        <f>DZ550/CD550*1000</f>
        <v>1.3489815189531902</v>
      </c>
      <c r="EJ550" s="81">
        <f>EA550/CM550*1000</f>
        <v>0.1347164219318335</v>
      </c>
      <c r="EK550" s="81">
        <f>EB550/CV550*1000</f>
        <v>1.9011406844106464</v>
      </c>
      <c r="EL550" s="81">
        <f>EC550/DN550*1000</f>
        <v>1.7565193892717201</v>
      </c>
      <c r="EM550" s="81">
        <f>ED550/DN550*1000</f>
        <v>0.94581813268477233</v>
      </c>
      <c r="EN550" s="81">
        <f>EE550/DS550*1000</f>
        <v>2.4426652191613516</v>
      </c>
      <c r="EO550" s="2"/>
      <c r="EP550" s="83">
        <f>DY550-DX550</f>
        <v>7</v>
      </c>
      <c r="EQ550" s="83">
        <f>DZ550-DY550</f>
        <v>-2</v>
      </c>
      <c r="ER550" s="83">
        <f>EA550-DZ550</f>
        <v>-9</v>
      </c>
      <c r="ES550" s="83">
        <f>EB550-EA550</f>
        <v>13</v>
      </c>
      <c r="ET550" s="83">
        <f>EC550-EB550</f>
        <v>-1</v>
      </c>
      <c r="EU550" s="83">
        <f>ED550-EC550</f>
        <v>-6</v>
      </c>
      <c r="EV550" s="83">
        <f>EE550-ED550</f>
        <v>11</v>
      </c>
      <c r="EW550" s="2">
        <f>EU550+EV550</f>
        <v>5</v>
      </c>
      <c r="EX550" s="2">
        <f>SUM(ES550:EV550)</f>
        <v>17</v>
      </c>
      <c r="EY550" s="54"/>
      <c r="EZ550" s="77">
        <f>BR550</f>
        <v>0.67485490619516808</v>
      </c>
      <c r="FA550" s="83">
        <f>CA550</f>
        <v>1.628885570788652</v>
      </c>
      <c r="FB550" s="83">
        <f>CJ550</f>
        <v>1.3489815189531902</v>
      </c>
      <c r="FC550" s="81">
        <f>CS550</f>
        <v>0.1347164219318335</v>
      </c>
      <c r="FD550" s="83">
        <f>DB550</f>
        <v>1.9011406844106464</v>
      </c>
      <c r="FE550" s="83">
        <f>DP550</f>
        <v>0.94581813268477233</v>
      </c>
      <c r="FF550" s="83">
        <f>DP550</f>
        <v>0.94581813268477233</v>
      </c>
      <c r="FG550" s="83">
        <f>DU550</f>
        <v>2.4426652191613516</v>
      </c>
      <c r="FH550" s="2">
        <f>EW550/DE550*1000</f>
        <v>0.67503712704198737</v>
      </c>
      <c r="FI550" s="2">
        <f>EX550/CM550*1000</f>
        <v>2.2901791728411691</v>
      </c>
      <c r="FJ550" s="2"/>
      <c r="FK550" s="3">
        <f>EE550</f>
        <v>18</v>
      </c>
    </row>
    <row r="551" spans="1:167" ht="12" customHeight="1" x14ac:dyDescent="0.25">
      <c r="A551" s="2">
        <v>3</v>
      </c>
      <c r="B551" s="10" t="s">
        <v>155</v>
      </c>
      <c r="C551" s="197">
        <v>84075</v>
      </c>
      <c r="D551" s="10"/>
      <c r="E551" s="2" t="s">
        <v>96</v>
      </c>
      <c r="F551" s="33"/>
      <c r="G551" s="33"/>
      <c r="H551" s="33"/>
      <c r="I551" s="33"/>
      <c r="J551" s="33"/>
      <c r="K551" s="33"/>
      <c r="L551" s="33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61"/>
      <c r="X551" s="45"/>
      <c r="Y551" s="3">
        <v>0</v>
      </c>
      <c r="Z551" s="147">
        <v>4</v>
      </c>
      <c r="AA551" s="3">
        <f>SUM(Y551:Z551)</f>
        <v>4</v>
      </c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188">
        <f>AV551</f>
        <v>0</v>
      </c>
      <c r="BB551" s="2">
        <f>AW551</f>
        <v>0</v>
      </c>
      <c r="BC551" s="2">
        <f>AX551</f>
        <v>0</v>
      </c>
      <c r="BD551" s="147">
        <f>AY551</f>
        <v>0</v>
      </c>
      <c r="BE551" s="3">
        <f>EK551</f>
        <v>0.66137566137566139</v>
      </c>
      <c r="BF551" s="188">
        <f>BA551/CV551*1000</f>
        <v>0</v>
      </c>
      <c r="BG551" s="2">
        <f>BB551/CV551*1000</f>
        <v>0</v>
      </c>
      <c r="BH551" s="2">
        <f>BC551/CV551*1000</f>
        <v>0</v>
      </c>
      <c r="BI551" s="147">
        <f>BD551/CV551*1000</f>
        <v>0</v>
      </c>
      <c r="BJ551" s="3"/>
      <c r="BK551" s="21">
        <v>3000</v>
      </c>
      <c r="BL551" s="3">
        <v>2995</v>
      </c>
      <c r="BM551" s="2">
        <v>5</v>
      </c>
      <c r="BN551" s="2">
        <v>5</v>
      </c>
      <c r="BO551" s="45"/>
      <c r="BP551" s="2">
        <f>BN551+BO551</f>
        <v>5</v>
      </c>
      <c r="BQ551" s="2">
        <f>BM551/BL551*1000</f>
        <v>1.669449081803005</v>
      </c>
      <c r="BR551" s="2">
        <f>BP551/BL551*1000</f>
        <v>1.669449081803005</v>
      </c>
      <c r="BS551" s="2"/>
      <c r="BT551" s="7">
        <v>2970</v>
      </c>
      <c r="BU551" s="3">
        <v>2975</v>
      </c>
      <c r="BV551" s="2">
        <f>BT551-BU551</f>
        <v>-5</v>
      </c>
      <c r="BW551" s="2">
        <v>-5</v>
      </c>
      <c r="BX551" s="61"/>
      <c r="BY551" s="2">
        <f>BW551+BX551</f>
        <v>-5</v>
      </c>
      <c r="BZ551" s="2">
        <f>BV551/BU551*1000</f>
        <v>-1.680672268907563</v>
      </c>
      <c r="CA551" s="2">
        <f>BY551/BU551*1000</f>
        <v>-1.680672268907563</v>
      </c>
      <c r="CB551" s="2"/>
      <c r="CC551" s="105">
        <v>2971</v>
      </c>
      <c r="CD551" s="3">
        <v>2969</v>
      </c>
      <c r="CE551" s="2">
        <f>CC551-CD551</f>
        <v>2</v>
      </c>
      <c r="CF551" s="2">
        <v>2</v>
      </c>
      <c r="CG551" s="61"/>
      <c r="CH551" s="2">
        <f>CF551+CG551</f>
        <v>2</v>
      </c>
      <c r="CI551" s="2">
        <f>CE551/CD551*1000</f>
        <v>0.6736274840013472</v>
      </c>
      <c r="CJ551" s="2">
        <f>CH551/CD551*1000</f>
        <v>0.6736274840013472</v>
      </c>
      <c r="CK551" s="2"/>
      <c r="CL551" s="105">
        <v>3030</v>
      </c>
      <c r="CM551" s="3">
        <v>3029</v>
      </c>
      <c r="CN551" s="2">
        <f>CL551-CM551</f>
        <v>1</v>
      </c>
      <c r="CO551" s="2">
        <f>CN551</f>
        <v>1</v>
      </c>
      <c r="CP551" s="61"/>
      <c r="CQ551" s="2">
        <f>CO551+CP551</f>
        <v>1</v>
      </c>
      <c r="CR551" s="2">
        <f>CN551/CM551*1000</f>
        <v>0.33014196104324861</v>
      </c>
      <c r="CS551" s="2">
        <f>CQ551/CM551*1000</f>
        <v>0.33014196104324861</v>
      </c>
      <c r="CT551" s="2"/>
      <c r="CU551" s="132">
        <v>3026</v>
      </c>
      <c r="CV551" s="3">
        <v>3024</v>
      </c>
      <c r="CW551" s="2">
        <f>CU551-CV551</f>
        <v>2</v>
      </c>
      <c r="CX551" s="2">
        <f>CW551</f>
        <v>2</v>
      </c>
      <c r="CY551" s="61"/>
      <c r="CZ551" s="2">
        <f>CX551+CY551</f>
        <v>2</v>
      </c>
      <c r="DA551" s="2">
        <f>CW551/CV551*1000</f>
        <v>0.66137566137566139</v>
      </c>
      <c r="DB551" s="2">
        <f>CZ551/CV551*1000</f>
        <v>0.66137566137566139</v>
      </c>
      <c r="DC551" s="2"/>
      <c r="DD551" s="132">
        <v>3064</v>
      </c>
      <c r="DE551" s="3">
        <v>3060</v>
      </c>
      <c r="DF551" s="2">
        <f>DD551-DE551</f>
        <v>4</v>
      </c>
      <c r="DG551" s="2">
        <f>DF551</f>
        <v>4</v>
      </c>
      <c r="DH551" s="61"/>
      <c r="DI551" s="2">
        <f>DG551+DH551</f>
        <v>4</v>
      </c>
      <c r="DJ551" s="2">
        <f>DF551/DE551*1000</f>
        <v>1.3071895424836601</v>
      </c>
      <c r="DK551" s="2">
        <f>DI551/DE551*1000</f>
        <v>1.3071895424836601</v>
      </c>
      <c r="DL551" s="2"/>
      <c r="DM551" s="132">
        <v>3063</v>
      </c>
      <c r="DN551" s="2">
        <v>3062</v>
      </c>
      <c r="DO551" s="3">
        <f>DM551-DN551</f>
        <v>1</v>
      </c>
      <c r="DP551" s="3">
        <f>DO551/DN551*1000</f>
        <v>0.32658393207054215</v>
      </c>
      <c r="DQ551" s="2"/>
      <c r="DR551" s="132">
        <v>3085</v>
      </c>
      <c r="DS551" s="2">
        <v>3091</v>
      </c>
      <c r="DT551" s="3">
        <f>DR551-DS551</f>
        <v>-6</v>
      </c>
      <c r="DU551" s="3">
        <f>DT551/DS551*1000</f>
        <v>-1.9411193788417986</v>
      </c>
      <c r="DV551" s="2"/>
      <c r="DW551" s="2"/>
      <c r="DX551" s="77">
        <f>BP551</f>
        <v>5</v>
      </c>
      <c r="DY551" s="83">
        <f>BY551</f>
        <v>-5</v>
      </c>
      <c r="DZ551" s="83">
        <f>CH551</f>
        <v>2</v>
      </c>
      <c r="EA551" s="81">
        <f>CQ551</f>
        <v>1</v>
      </c>
      <c r="EB551" s="81">
        <f>CZ551</f>
        <v>2</v>
      </c>
      <c r="EC551" s="81">
        <f>DI551</f>
        <v>4</v>
      </c>
      <c r="ED551" s="81">
        <f>DO551</f>
        <v>1</v>
      </c>
      <c r="EE551" s="81">
        <f>DT551</f>
        <v>-6</v>
      </c>
      <c r="EF551" s="2"/>
      <c r="EG551" s="77">
        <f>DX551/BL551*1000</f>
        <v>1.669449081803005</v>
      </c>
      <c r="EH551" s="83">
        <f>DY551/BU551*1000</f>
        <v>-1.680672268907563</v>
      </c>
      <c r="EI551" s="83">
        <f>DZ551/CD551*1000</f>
        <v>0.6736274840013472</v>
      </c>
      <c r="EJ551" s="81">
        <f>EA551/CM551*1000</f>
        <v>0.33014196104324861</v>
      </c>
      <c r="EK551" s="81">
        <f>EB551/CV551*1000</f>
        <v>0.66137566137566139</v>
      </c>
      <c r="EL551" s="81">
        <f>EC551/DN551*1000</f>
        <v>1.3063357282821686</v>
      </c>
      <c r="EM551" s="81">
        <f>ED551/DN551*1000</f>
        <v>0.32658393207054215</v>
      </c>
      <c r="EN551" s="81">
        <f>EE551/DS551*1000</f>
        <v>-1.9411193788417986</v>
      </c>
      <c r="EO551" s="2"/>
      <c r="EP551" s="83">
        <f>DY551-DX551</f>
        <v>-10</v>
      </c>
      <c r="EQ551" s="83">
        <f>DZ551-DY551</f>
        <v>7</v>
      </c>
      <c r="ER551" s="83">
        <f>EA551-DZ551</f>
        <v>-1</v>
      </c>
      <c r="ES551" s="83">
        <f>EB551-EA551</f>
        <v>1</v>
      </c>
      <c r="ET551" s="83">
        <f>EC551-EB551</f>
        <v>2</v>
      </c>
      <c r="EU551" s="83">
        <f>ED551-EC551</f>
        <v>-3</v>
      </c>
      <c r="EV551" s="83">
        <f>EE551-ED551</f>
        <v>-7</v>
      </c>
      <c r="EW551" s="2">
        <f>EU551+EV551</f>
        <v>-10</v>
      </c>
      <c r="EX551" s="2">
        <f>SUM(ES551:EV551)</f>
        <v>-7</v>
      </c>
      <c r="EY551" s="54"/>
      <c r="EZ551" s="77">
        <f>BR551</f>
        <v>1.669449081803005</v>
      </c>
      <c r="FA551" s="83">
        <f>CA551</f>
        <v>-1.680672268907563</v>
      </c>
      <c r="FB551" s="83">
        <f>CJ551</f>
        <v>0.6736274840013472</v>
      </c>
      <c r="FC551" s="81">
        <f>CS551</f>
        <v>0.33014196104324861</v>
      </c>
      <c r="FD551" s="83">
        <f>DB551</f>
        <v>0.66137566137566139</v>
      </c>
      <c r="FE551" s="83">
        <f>DP551</f>
        <v>0.32658393207054215</v>
      </c>
      <c r="FF551" s="83">
        <f>DP551</f>
        <v>0.32658393207054215</v>
      </c>
      <c r="FG551" s="83">
        <f>DU551</f>
        <v>-1.9411193788417986</v>
      </c>
      <c r="FH551" s="2">
        <f>EW551/DE551*1000</f>
        <v>-3.2679738562091503</v>
      </c>
      <c r="FI551" s="2">
        <f>EX551/CM551*1000</f>
        <v>-2.3109937273027401</v>
      </c>
      <c r="FJ551" s="2"/>
      <c r="FK551" s="3">
        <f>EE551</f>
        <v>-6</v>
      </c>
    </row>
    <row r="552" spans="1:167" ht="12" customHeight="1" x14ac:dyDescent="0.25">
      <c r="A552" s="2">
        <v>1</v>
      </c>
      <c r="B552" s="10" t="s">
        <v>147</v>
      </c>
      <c r="C552" s="197">
        <v>23102</v>
      </c>
      <c r="D552" s="10"/>
      <c r="E552" s="2" t="s">
        <v>97</v>
      </c>
      <c r="F552" s="33"/>
      <c r="G552" s="33"/>
      <c r="H552" s="33"/>
      <c r="I552" s="33"/>
      <c r="J552" s="33"/>
      <c r="K552" s="33"/>
      <c r="L552" s="33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61"/>
      <c r="X552" s="45"/>
      <c r="Y552" s="3">
        <v>24</v>
      </c>
      <c r="Z552" s="147">
        <v>6</v>
      </c>
      <c r="AA552" s="3">
        <f>SUM(Y552:Z552)</f>
        <v>30</v>
      </c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>
        <v>28</v>
      </c>
      <c r="AL552" s="184"/>
      <c r="AM552" s="184"/>
      <c r="AN552" s="184"/>
      <c r="AO552" s="184"/>
      <c r="AP552" s="184"/>
      <c r="AQ552" s="184"/>
      <c r="AR552" s="184"/>
      <c r="AS552" s="184"/>
      <c r="AT552" s="184"/>
      <c r="AU552" s="3">
        <f>SUM(AB552:AT552)</f>
        <v>28</v>
      </c>
      <c r="AV552" s="184">
        <f>SUM(AB552:AJ552)</f>
        <v>0</v>
      </c>
      <c r="AW552" s="184">
        <f>SUM(AK552:AL552)</f>
        <v>28</v>
      </c>
      <c r="AX552" s="184">
        <f>SUM(AM552:AT552)</f>
        <v>0</v>
      </c>
      <c r="AY552" s="3">
        <f>SUM(AV552:AX552)</f>
        <v>28</v>
      </c>
      <c r="AZ552" s="3"/>
      <c r="BA552" s="2">
        <f>AV552</f>
        <v>0</v>
      </c>
      <c r="BB552" s="2">
        <f>AW552</f>
        <v>28</v>
      </c>
      <c r="BC552" s="2">
        <f>AX552</f>
        <v>0</v>
      </c>
      <c r="BD552" s="3">
        <f>AY552</f>
        <v>28</v>
      </c>
      <c r="BE552" s="3">
        <f>EK552</f>
        <v>2.118116122601545</v>
      </c>
      <c r="BF552" s="2">
        <f>BA552/CV552*1000</f>
        <v>0</v>
      </c>
      <c r="BG552" s="2">
        <f>BB552/CV552*1000</f>
        <v>1.74433092449539</v>
      </c>
      <c r="BH552" s="2">
        <f>BC552/CV552*1000</f>
        <v>0</v>
      </c>
      <c r="BI552" s="3">
        <f>BD552/CV552*1000</f>
        <v>1.74433092449539</v>
      </c>
      <c r="BJ552" s="3"/>
      <c r="BK552" s="21">
        <v>15363</v>
      </c>
      <c r="BL552" s="3">
        <v>15347</v>
      </c>
      <c r="BM552" s="2">
        <v>16</v>
      </c>
      <c r="BN552" s="2">
        <v>16</v>
      </c>
      <c r="BO552" s="45"/>
      <c r="BP552" s="2">
        <f>BN552+BO552</f>
        <v>16</v>
      </c>
      <c r="BQ552" s="2">
        <f>BM552/BL552*1000</f>
        <v>1.0425490323841793</v>
      </c>
      <c r="BR552" s="2">
        <f>BP552/BL552*1000</f>
        <v>1.0425490323841793</v>
      </c>
      <c r="BS552" s="2"/>
      <c r="BT552" s="7">
        <v>15547</v>
      </c>
      <c r="BU552" s="3">
        <v>15537</v>
      </c>
      <c r="BV552" s="2">
        <f>BT552-BU552</f>
        <v>10</v>
      </c>
      <c r="BW552" s="2">
        <v>10</v>
      </c>
      <c r="BX552" s="61"/>
      <c r="BY552" s="2">
        <f>BW552+BX552</f>
        <v>10</v>
      </c>
      <c r="BZ552" s="2">
        <f>BV552/BU552*1000</f>
        <v>0.64362489541095447</v>
      </c>
      <c r="CA552" s="2">
        <f>BY552/BU552*1000</f>
        <v>0.64362489541095447</v>
      </c>
      <c r="CB552" s="2"/>
      <c r="CC552" s="105">
        <v>15611</v>
      </c>
      <c r="CD552" s="3">
        <v>15578</v>
      </c>
      <c r="CE552" s="2">
        <f>CC552-CD552</f>
        <v>33</v>
      </c>
      <c r="CF552" s="2">
        <v>33</v>
      </c>
      <c r="CG552" s="61"/>
      <c r="CH552" s="2">
        <f>CF552+CG552</f>
        <v>33</v>
      </c>
      <c r="CI552" s="2">
        <f>CE552/CD552*1000</f>
        <v>2.1183720631660035</v>
      </c>
      <c r="CJ552" s="2">
        <f>CH552/CD552*1000</f>
        <v>2.1183720631660035</v>
      </c>
      <c r="CK552" s="2"/>
      <c r="CL552" s="105">
        <v>15731</v>
      </c>
      <c r="CM552" s="3">
        <v>15707</v>
      </c>
      <c r="CN552" s="2">
        <f>CL552-CM552</f>
        <v>24</v>
      </c>
      <c r="CO552" s="2">
        <f>CN552</f>
        <v>24</v>
      </c>
      <c r="CP552" s="61"/>
      <c r="CQ552" s="2">
        <f>CO552+CP552</f>
        <v>24</v>
      </c>
      <c r="CR552" s="2">
        <f>CN552/CM552*1000</f>
        <v>1.5279811548990896</v>
      </c>
      <c r="CS552" s="2">
        <f>CQ552/CM552*1000</f>
        <v>1.5279811548990896</v>
      </c>
      <c r="CT552" s="2"/>
      <c r="CU552" s="132">
        <v>16086</v>
      </c>
      <c r="CV552" s="3">
        <v>16052</v>
      </c>
      <c r="CW552" s="2">
        <f>CU552-CV552</f>
        <v>34</v>
      </c>
      <c r="CX552" s="2">
        <f>CW552</f>
        <v>34</v>
      </c>
      <c r="CY552" s="61"/>
      <c r="CZ552" s="2">
        <f>CX552+CY552</f>
        <v>34</v>
      </c>
      <c r="DA552" s="2">
        <f>CW552/CV552*1000</f>
        <v>2.118116122601545</v>
      </c>
      <c r="DB552" s="2">
        <f>CZ552/CV552*1000</f>
        <v>2.118116122601545</v>
      </c>
      <c r="DC552" s="2"/>
      <c r="DD552" s="132">
        <v>16139</v>
      </c>
      <c r="DE552" s="3">
        <v>16100</v>
      </c>
      <c r="DF552" s="2">
        <f>DD552-DE552</f>
        <v>39</v>
      </c>
      <c r="DG552" s="2">
        <f>DF552</f>
        <v>39</v>
      </c>
      <c r="DH552" s="61"/>
      <c r="DI552" s="2">
        <f>DG552+DH552</f>
        <v>39</v>
      </c>
      <c r="DJ552" s="2">
        <f>DF552/DE552*1000</f>
        <v>2.4223602484472049</v>
      </c>
      <c r="DK552" s="2">
        <f>DI552/DE552*1000</f>
        <v>2.4223602484472049</v>
      </c>
      <c r="DL552" s="2"/>
      <c r="DM552" s="132">
        <v>16342</v>
      </c>
      <c r="DN552" s="2">
        <v>16322</v>
      </c>
      <c r="DO552" s="3">
        <f>DM552-DN552</f>
        <v>20</v>
      </c>
      <c r="DP552" s="3">
        <f>DO552/DN552*1000</f>
        <v>1.2253400318588408</v>
      </c>
      <c r="DQ552" s="2"/>
      <c r="DR552" s="132">
        <v>16547</v>
      </c>
      <c r="DS552" s="2">
        <v>16485</v>
      </c>
      <c r="DT552" s="3">
        <f>DR552-DS552</f>
        <v>62</v>
      </c>
      <c r="DU552" s="3">
        <f>DT552/DS552*1000</f>
        <v>3.7609948437973917</v>
      </c>
      <c r="DV552" s="2"/>
      <c r="DW552" s="2"/>
      <c r="DX552" s="77">
        <f>BP552</f>
        <v>16</v>
      </c>
      <c r="DY552" s="83">
        <f>BY552</f>
        <v>10</v>
      </c>
      <c r="DZ552" s="83">
        <f>CH552</f>
        <v>33</v>
      </c>
      <c r="EA552" s="81">
        <f>CQ552</f>
        <v>24</v>
      </c>
      <c r="EB552" s="81">
        <f>CZ552</f>
        <v>34</v>
      </c>
      <c r="EC552" s="81">
        <f>DI552</f>
        <v>39</v>
      </c>
      <c r="ED552" s="81">
        <f>DO552</f>
        <v>20</v>
      </c>
      <c r="EE552" s="81">
        <f>DT552</f>
        <v>62</v>
      </c>
      <c r="EF552" s="2"/>
      <c r="EG552" s="77">
        <f>DX552/BL552*1000</f>
        <v>1.0425490323841793</v>
      </c>
      <c r="EH552" s="83">
        <f>DY552/BU552*1000</f>
        <v>0.64362489541095447</v>
      </c>
      <c r="EI552" s="83">
        <f>DZ552/CD552*1000</f>
        <v>2.1183720631660035</v>
      </c>
      <c r="EJ552" s="81">
        <f>EA552/CM552*1000</f>
        <v>1.5279811548990896</v>
      </c>
      <c r="EK552" s="81">
        <f>EB552/CV552*1000</f>
        <v>2.118116122601545</v>
      </c>
      <c r="EL552" s="81">
        <f>EC552/DN552*1000</f>
        <v>2.3894130621247398</v>
      </c>
      <c r="EM552" s="81">
        <f>ED552/DN552*1000</f>
        <v>1.2253400318588408</v>
      </c>
      <c r="EN552" s="81">
        <f>EE552/DS552*1000</f>
        <v>3.7609948437973917</v>
      </c>
      <c r="EO552" s="2"/>
      <c r="EP552" s="83">
        <f>DY552-DX552</f>
        <v>-6</v>
      </c>
      <c r="EQ552" s="83">
        <f>DZ552-DY552</f>
        <v>23</v>
      </c>
      <c r="ER552" s="83">
        <f>EA552-DZ552</f>
        <v>-9</v>
      </c>
      <c r="ES552" s="83">
        <f>EB552-EA552</f>
        <v>10</v>
      </c>
      <c r="ET552" s="83">
        <f>EC552-EB552</f>
        <v>5</v>
      </c>
      <c r="EU552" s="83">
        <f>ED552-EC552</f>
        <v>-19</v>
      </c>
      <c r="EV552" s="83">
        <f>EE552-ED552</f>
        <v>42</v>
      </c>
      <c r="EW552" s="2">
        <f>EU552+EV552</f>
        <v>23</v>
      </c>
      <c r="EX552" s="2">
        <f>SUM(ES552:EV552)</f>
        <v>38</v>
      </c>
      <c r="EY552" s="54"/>
      <c r="EZ552" s="77">
        <f>BR552</f>
        <v>1.0425490323841793</v>
      </c>
      <c r="FA552" s="83">
        <f>CA552</f>
        <v>0.64362489541095447</v>
      </c>
      <c r="FB552" s="83">
        <f>CJ552</f>
        <v>2.1183720631660035</v>
      </c>
      <c r="FC552" s="81">
        <f>CS552</f>
        <v>1.5279811548990896</v>
      </c>
      <c r="FD552" s="83">
        <f>DB552</f>
        <v>2.118116122601545</v>
      </c>
      <c r="FE552" s="83">
        <f>DP552</f>
        <v>1.2253400318588408</v>
      </c>
      <c r="FF552" s="83">
        <f>DP552</f>
        <v>1.2253400318588408</v>
      </c>
      <c r="FG552" s="83">
        <f>DU552</f>
        <v>3.7609948437973917</v>
      </c>
      <c r="FH552" s="2">
        <f>EW552/DE552*1000</f>
        <v>1.4285714285714286</v>
      </c>
      <c r="FI552" s="2">
        <f>EX552/CM552*1000</f>
        <v>2.4193034952568917</v>
      </c>
      <c r="FJ552" s="2"/>
      <c r="FK552" s="3">
        <f>EE552</f>
        <v>62</v>
      </c>
    </row>
    <row r="553" spans="1:167" ht="12" customHeight="1" x14ac:dyDescent="0.25">
      <c r="A553" s="2">
        <v>1</v>
      </c>
      <c r="B553" s="10" t="s">
        <v>149</v>
      </c>
      <c r="C553" s="197">
        <v>33029</v>
      </c>
      <c r="D553" s="10"/>
      <c r="E553" s="2" t="s">
        <v>98</v>
      </c>
      <c r="F553" s="33"/>
      <c r="G553" s="33"/>
      <c r="H553" s="33"/>
      <c r="I553" s="33"/>
      <c r="J553" s="33"/>
      <c r="K553" s="33"/>
      <c r="L553" s="33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61"/>
      <c r="X553" s="45"/>
      <c r="Y553" s="3">
        <v>11</v>
      </c>
      <c r="Z553" s="147">
        <v>8</v>
      </c>
      <c r="AA553" s="3">
        <f>SUM(Y553:Z553)</f>
        <v>19</v>
      </c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>
        <v>15</v>
      </c>
      <c r="AL553" s="184"/>
      <c r="AM553" s="184"/>
      <c r="AN553" s="184"/>
      <c r="AO553" s="184"/>
      <c r="AP553" s="184"/>
      <c r="AQ553" s="184"/>
      <c r="AR553" s="184"/>
      <c r="AS553" s="184"/>
      <c r="AT553" s="184"/>
      <c r="AU553" s="3">
        <f>SUM(AB553:AT553)</f>
        <v>15</v>
      </c>
      <c r="AV553" s="184">
        <f>SUM(AB553:AJ553)</f>
        <v>0</v>
      </c>
      <c r="AW553" s="184">
        <f>SUM(AK553:AL553)</f>
        <v>15</v>
      </c>
      <c r="AX553" s="184">
        <f>SUM(AM553:AT553)</f>
        <v>0</v>
      </c>
      <c r="AY553" s="3">
        <f>SUM(AV553:AX553)</f>
        <v>15</v>
      </c>
      <c r="AZ553" s="3"/>
      <c r="BA553" s="2">
        <f>AV553</f>
        <v>0</v>
      </c>
      <c r="BB553" s="2">
        <f>AW553</f>
        <v>15</v>
      </c>
      <c r="BC553" s="2">
        <f>AX553</f>
        <v>0</v>
      </c>
      <c r="BD553" s="3">
        <f>AY553</f>
        <v>15</v>
      </c>
      <c r="BE553" s="3">
        <f>EK553</f>
        <v>1.7808958445763625</v>
      </c>
      <c r="BF553" s="2">
        <f>BA553/CV553*1000</f>
        <v>0</v>
      </c>
      <c r="BG553" s="2">
        <f>BB553/CV553*1000</f>
        <v>0.80949811117107395</v>
      </c>
      <c r="BH553" s="2">
        <f>BC553/CV553*1000</f>
        <v>0</v>
      </c>
      <c r="BI553" s="3">
        <f>BD553/CV553*1000</f>
        <v>0.80949811117107395</v>
      </c>
      <c r="BJ553" s="3"/>
      <c r="BK553" s="21">
        <v>18401</v>
      </c>
      <c r="BL553" s="3">
        <v>18374</v>
      </c>
      <c r="BM553" s="2">
        <v>27</v>
      </c>
      <c r="BN553" s="2">
        <v>27</v>
      </c>
      <c r="BO553" s="45"/>
      <c r="BP553" s="2">
        <f>BN553+BO553</f>
        <v>27</v>
      </c>
      <c r="BQ553" s="2">
        <f>BM553/BL553*1000</f>
        <v>1.4694677261347555</v>
      </c>
      <c r="BR553" s="2">
        <f>BP553/BL553*1000</f>
        <v>1.4694677261347555</v>
      </c>
      <c r="BS553" s="2"/>
      <c r="BT553" s="7">
        <v>18437</v>
      </c>
      <c r="BU553" s="3">
        <v>18389</v>
      </c>
      <c r="BV553" s="2">
        <f>BT553-BU553</f>
        <v>48</v>
      </c>
      <c r="BW553" s="2">
        <v>48</v>
      </c>
      <c r="BX553" s="61"/>
      <c r="BY553" s="2">
        <f>BW553+BX553</f>
        <v>48</v>
      </c>
      <c r="BZ553" s="2">
        <f>BV553/BU553*1000</f>
        <v>2.6102561313828918</v>
      </c>
      <c r="CA553" s="2">
        <f>BY553/BU553*1000</f>
        <v>2.6102561313828918</v>
      </c>
      <c r="CB553" s="2"/>
      <c r="CC553" s="105">
        <v>18461</v>
      </c>
      <c r="CD553" s="3">
        <v>18425</v>
      </c>
      <c r="CE553" s="2">
        <f>CC553-CD553</f>
        <v>36</v>
      </c>
      <c r="CF553" s="2">
        <v>36</v>
      </c>
      <c r="CG553" s="61"/>
      <c r="CH553" s="2">
        <f>CF553+CG553</f>
        <v>36</v>
      </c>
      <c r="CI553" s="2">
        <f>CE553/CD553*1000</f>
        <v>1.9538670284938942</v>
      </c>
      <c r="CJ553" s="2">
        <f>CH553/CD553*1000</f>
        <v>1.9538670284938942</v>
      </c>
      <c r="CK553" s="2"/>
      <c r="CL553" s="105">
        <v>18451</v>
      </c>
      <c r="CM553" s="3">
        <v>18412</v>
      </c>
      <c r="CN553" s="2">
        <f>CL553-CM553</f>
        <v>39</v>
      </c>
      <c r="CO553" s="2">
        <f>CN553</f>
        <v>39</v>
      </c>
      <c r="CP553" s="61"/>
      <c r="CQ553" s="2">
        <f>CO553+CP553</f>
        <v>39</v>
      </c>
      <c r="CR553" s="2">
        <f>CN553/CM553*1000</f>
        <v>2.1181837931783618</v>
      </c>
      <c r="CS553" s="2">
        <f>CQ553/CM553*1000</f>
        <v>2.1181837931783618</v>
      </c>
      <c r="CT553" s="2"/>
      <c r="CU553" s="132">
        <v>18563</v>
      </c>
      <c r="CV553" s="3">
        <v>18530</v>
      </c>
      <c r="CW553" s="2">
        <f>CU553-CV553</f>
        <v>33</v>
      </c>
      <c r="CX553" s="2">
        <f>CW553</f>
        <v>33</v>
      </c>
      <c r="CY553" s="61"/>
      <c r="CZ553" s="2">
        <f>CX553+CY553</f>
        <v>33</v>
      </c>
      <c r="DA553" s="2">
        <f>CW553/CV553*1000</f>
        <v>1.7808958445763625</v>
      </c>
      <c r="DB553" s="2">
        <f>CZ553/CV553*1000</f>
        <v>1.7808958445763625</v>
      </c>
      <c r="DC553" s="2"/>
      <c r="DD553" s="132">
        <v>18715</v>
      </c>
      <c r="DE553" s="3">
        <v>18664</v>
      </c>
      <c r="DF553" s="2">
        <f>DD553-DE553</f>
        <v>51</v>
      </c>
      <c r="DG553" s="2">
        <f>DF553</f>
        <v>51</v>
      </c>
      <c r="DH553" s="61"/>
      <c r="DI553" s="2">
        <f>DG553+DH553</f>
        <v>51</v>
      </c>
      <c r="DJ553" s="2">
        <f>DF553/DE553*1000</f>
        <v>2.7325332190312901</v>
      </c>
      <c r="DK553" s="2">
        <f>DI553/DE553*1000</f>
        <v>2.7325332190312901</v>
      </c>
      <c r="DL553" s="2"/>
      <c r="DM553" s="132">
        <v>18657</v>
      </c>
      <c r="DN553" s="2">
        <v>18632</v>
      </c>
      <c r="DO553" s="3">
        <f>DM553-DN553</f>
        <v>25</v>
      </c>
      <c r="DP553" s="3">
        <f>DO553/DN553*1000</f>
        <v>1.3417775869471877</v>
      </c>
      <c r="DQ553" s="2"/>
      <c r="DR553" s="132">
        <v>18780</v>
      </c>
      <c r="DS553" s="2">
        <v>18754</v>
      </c>
      <c r="DT553" s="3">
        <f>DR553-DS553</f>
        <v>26</v>
      </c>
      <c r="DU553" s="3">
        <f>DT553/DS553*1000</f>
        <v>1.3863709075397248</v>
      </c>
      <c r="DV553" s="2"/>
      <c r="DW553" s="2"/>
      <c r="DX553" s="77">
        <f>BP553</f>
        <v>27</v>
      </c>
      <c r="DY553" s="83">
        <f>BY553</f>
        <v>48</v>
      </c>
      <c r="DZ553" s="83">
        <f>CH553</f>
        <v>36</v>
      </c>
      <c r="EA553" s="81">
        <f>CQ553</f>
        <v>39</v>
      </c>
      <c r="EB553" s="81">
        <f>CZ553</f>
        <v>33</v>
      </c>
      <c r="EC553" s="81">
        <f>DI553</f>
        <v>51</v>
      </c>
      <c r="ED553" s="81">
        <f>DO553</f>
        <v>25</v>
      </c>
      <c r="EE553" s="81">
        <f>DT553</f>
        <v>26</v>
      </c>
      <c r="EF553" s="2"/>
      <c r="EG553" s="77">
        <f>DX553/BL553*1000</f>
        <v>1.4694677261347555</v>
      </c>
      <c r="EH553" s="83">
        <f>DY553/BU553*1000</f>
        <v>2.6102561313828918</v>
      </c>
      <c r="EI553" s="83">
        <f>DZ553/CD553*1000</f>
        <v>1.9538670284938942</v>
      </c>
      <c r="EJ553" s="81">
        <f>EA553/CM553*1000</f>
        <v>2.1181837931783618</v>
      </c>
      <c r="EK553" s="81">
        <f>EB553/CV553*1000</f>
        <v>1.7808958445763625</v>
      </c>
      <c r="EL553" s="81">
        <f>EC553/DN553*1000</f>
        <v>2.7372262773722631</v>
      </c>
      <c r="EM553" s="81">
        <f>ED553/DN553*1000</f>
        <v>1.3417775869471877</v>
      </c>
      <c r="EN553" s="81">
        <f>EE553/DS553*1000</f>
        <v>1.3863709075397248</v>
      </c>
      <c r="EO553" s="2"/>
      <c r="EP553" s="83">
        <f>DY553-DX553</f>
        <v>21</v>
      </c>
      <c r="EQ553" s="83">
        <f>DZ553-DY553</f>
        <v>-12</v>
      </c>
      <c r="ER553" s="83">
        <f>EA553-DZ553</f>
        <v>3</v>
      </c>
      <c r="ES553" s="83">
        <f>EB553-EA553</f>
        <v>-6</v>
      </c>
      <c r="ET553" s="83">
        <f>EC553-EB553</f>
        <v>18</v>
      </c>
      <c r="EU553" s="83">
        <f>ED553-EC553</f>
        <v>-26</v>
      </c>
      <c r="EV553" s="83">
        <f>EE553-ED553</f>
        <v>1</v>
      </c>
      <c r="EW553" s="2">
        <f>EU553+EV553</f>
        <v>-25</v>
      </c>
      <c r="EX553" s="2">
        <f>SUM(ES553:EV553)</f>
        <v>-13</v>
      </c>
      <c r="EY553" s="54"/>
      <c r="EZ553" s="77">
        <f>BR553</f>
        <v>1.4694677261347555</v>
      </c>
      <c r="FA553" s="83">
        <f>CA553</f>
        <v>2.6102561313828918</v>
      </c>
      <c r="FB553" s="83">
        <f>CJ553</f>
        <v>1.9538670284938942</v>
      </c>
      <c r="FC553" s="81">
        <f>CS553</f>
        <v>2.1181837931783618</v>
      </c>
      <c r="FD553" s="83">
        <f>DB553</f>
        <v>1.7808958445763625</v>
      </c>
      <c r="FE553" s="83">
        <f>DP553</f>
        <v>1.3417775869471877</v>
      </c>
      <c r="FF553" s="83">
        <f>DP553</f>
        <v>1.3417775869471877</v>
      </c>
      <c r="FG553" s="83">
        <f>DU553</f>
        <v>1.3863709075397248</v>
      </c>
      <c r="FH553" s="2">
        <f>EW553/DE553*1000</f>
        <v>-1.3394770681525934</v>
      </c>
      <c r="FI553" s="2">
        <f>EX553/CM553*1000</f>
        <v>-0.70606126439278727</v>
      </c>
      <c r="FJ553" s="2"/>
      <c r="FK553" s="3">
        <f>EE553</f>
        <v>26</v>
      </c>
    </row>
    <row r="554" spans="1:167" ht="12" customHeight="1" x14ac:dyDescent="0.25">
      <c r="A554" s="2">
        <v>1</v>
      </c>
      <c r="B554" s="10" t="s">
        <v>145</v>
      </c>
      <c r="C554" s="197">
        <v>13049</v>
      </c>
      <c r="D554" s="10"/>
      <c r="E554" s="2" t="s">
        <v>99</v>
      </c>
      <c r="F554" s="33"/>
      <c r="G554" s="33"/>
      <c r="H554" s="33"/>
      <c r="I554" s="33"/>
      <c r="J554" s="33"/>
      <c r="K554" s="33"/>
      <c r="L554" s="33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61"/>
      <c r="X554" s="45"/>
      <c r="Y554" s="3">
        <v>15</v>
      </c>
      <c r="Z554" s="147">
        <v>10</v>
      </c>
      <c r="AA554" s="3">
        <f>SUM(Y554:Z554)</f>
        <v>25</v>
      </c>
      <c r="AB554" s="184" t="s">
        <v>694</v>
      </c>
      <c r="AC554" s="184" t="s">
        <v>694</v>
      </c>
      <c r="AD554" s="184"/>
      <c r="AE554" s="184"/>
      <c r="AF554" s="184"/>
      <c r="AG554" s="184"/>
      <c r="AH554" s="184"/>
      <c r="AI554" s="184"/>
      <c r="AJ554" s="184" t="s">
        <v>694</v>
      </c>
      <c r="AK554" s="184">
        <v>19</v>
      </c>
      <c r="AL554" s="184"/>
      <c r="AM554" s="184" t="s">
        <v>694</v>
      </c>
      <c r="AN554" s="184" t="s">
        <v>694</v>
      </c>
      <c r="AO554" s="184"/>
      <c r="AP554" s="184"/>
      <c r="AQ554" s="184"/>
      <c r="AR554" s="184"/>
      <c r="AS554" s="184" t="s">
        <v>694</v>
      </c>
      <c r="AT554" s="184"/>
      <c r="AU554" s="3">
        <f>SUM(AB554:AT554)</f>
        <v>19</v>
      </c>
      <c r="AV554" s="184">
        <f>SUM(AB554:AJ554)</f>
        <v>0</v>
      </c>
      <c r="AW554" s="184">
        <f>SUM(AK554:AL554)</f>
        <v>19</v>
      </c>
      <c r="AX554" s="184">
        <f>SUM(AM554:AT554)</f>
        <v>0</v>
      </c>
      <c r="AY554" s="3">
        <f>SUM(AV554:AX554)</f>
        <v>19</v>
      </c>
      <c r="AZ554" s="3"/>
      <c r="BA554" s="2">
        <f>AV554</f>
        <v>0</v>
      </c>
      <c r="BB554" s="2">
        <f>AW554</f>
        <v>19</v>
      </c>
      <c r="BC554" s="2">
        <f>AX554</f>
        <v>0</v>
      </c>
      <c r="BD554" s="3">
        <f>AY554</f>
        <v>19</v>
      </c>
      <c r="BE554" s="3">
        <f>EK554</f>
        <v>1.0526315789473684</v>
      </c>
      <c r="BF554" s="2">
        <f>BA554/CV554*1000</f>
        <v>0</v>
      </c>
      <c r="BG554" s="2">
        <f>BB554/CV554*1000</f>
        <v>0.76923076923076927</v>
      </c>
      <c r="BH554" s="2">
        <f>BC554/CV554*1000</f>
        <v>0</v>
      </c>
      <c r="BI554" s="3">
        <f>BD554/CV554*1000</f>
        <v>0.76923076923076927</v>
      </c>
      <c r="BJ554" s="3"/>
      <c r="BK554" s="21">
        <v>24413</v>
      </c>
      <c r="BL554" s="3">
        <v>24374</v>
      </c>
      <c r="BM554" s="2">
        <v>39</v>
      </c>
      <c r="BN554" s="2">
        <v>39</v>
      </c>
      <c r="BO554" s="45"/>
      <c r="BP554" s="2">
        <f>BN554+BO554</f>
        <v>39</v>
      </c>
      <c r="BQ554" s="2">
        <f>BM554/BL554*1000</f>
        <v>1.6000656437187166</v>
      </c>
      <c r="BR554" s="2">
        <f>BP554/BL554*1000</f>
        <v>1.6000656437187166</v>
      </c>
      <c r="BS554" s="2"/>
      <c r="BT554" s="7">
        <v>24538</v>
      </c>
      <c r="BU554" s="3">
        <v>24498</v>
      </c>
      <c r="BV554" s="2">
        <f>BT554-BU554</f>
        <v>40</v>
      </c>
      <c r="BW554" s="2">
        <v>40</v>
      </c>
      <c r="BX554" s="61"/>
      <c r="BY554" s="2">
        <f>BW554+BX554</f>
        <v>40</v>
      </c>
      <c r="BZ554" s="2">
        <f>BV554/BU554*1000</f>
        <v>1.6327863499061148</v>
      </c>
      <c r="CA554" s="2">
        <f>BY554/BU554*1000</f>
        <v>1.6327863499061148</v>
      </c>
      <c r="CB554" s="2"/>
      <c r="CC554" s="105">
        <v>24519</v>
      </c>
      <c r="CD554" s="3">
        <v>24486</v>
      </c>
      <c r="CE554" s="2">
        <f>CC554-CD554</f>
        <v>33</v>
      </c>
      <c r="CF554" s="2">
        <v>33</v>
      </c>
      <c r="CG554" s="61"/>
      <c r="CH554" s="2">
        <f>CF554+CG554</f>
        <v>33</v>
      </c>
      <c r="CI554" s="2">
        <f>CE554/CD554*1000</f>
        <v>1.3477088948787064</v>
      </c>
      <c r="CJ554" s="2">
        <f>CH554/CD554*1000</f>
        <v>1.3477088948787064</v>
      </c>
      <c r="CK554" s="2"/>
      <c r="CL554" s="105">
        <v>24617</v>
      </c>
      <c r="CM554" s="3">
        <v>24590</v>
      </c>
      <c r="CN554" s="2">
        <f>CL554-CM554</f>
        <v>27</v>
      </c>
      <c r="CO554" s="2">
        <f>CN554</f>
        <v>27</v>
      </c>
      <c r="CP554" s="61"/>
      <c r="CQ554" s="2">
        <f>CO554+CP554</f>
        <v>27</v>
      </c>
      <c r="CR554" s="2">
        <f>CN554/CM554*1000</f>
        <v>1.0980073200488003</v>
      </c>
      <c r="CS554" s="2">
        <f>CQ554/CM554*1000</f>
        <v>1.0980073200488003</v>
      </c>
      <c r="CT554" s="2"/>
      <c r="CU554" s="132">
        <v>24726</v>
      </c>
      <c r="CV554" s="3">
        <v>24700</v>
      </c>
      <c r="CW554" s="2">
        <f>CU554-CV554</f>
        <v>26</v>
      </c>
      <c r="CX554" s="2">
        <f>CW554</f>
        <v>26</v>
      </c>
      <c r="CY554" s="61"/>
      <c r="CZ554" s="2">
        <f>CX554+CY554</f>
        <v>26</v>
      </c>
      <c r="DA554" s="2">
        <f>CW554/CV554*1000</f>
        <v>1.0526315789473684</v>
      </c>
      <c r="DB554" s="2">
        <f>CZ554/CV554*1000</f>
        <v>1.0526315789473684</v>
      </c>
      <c r="DC554" s="2"/>
      <c r="DD554" s="132">
        <v>24709</v>
      </c>
      <c r="DE554" s="3">
        <v>24689</v>
      </c>
      <c r="DF554" s="2">
        <f>DD554-DE554</f>
        <v>20</v>
      </c>
      <c r="DG554" s="2">
        <f>DF554</f>
        <v>20</v>
      </c>
      <c r="DH554" s="61"/>
      <c r="DI554" s="2">
        <f>DG554+DH554</f>
        <v>20</v>
      </c>
      <c r="DJ554" s="2">
        <f>DF554/DE554*1000</f>
        <v>0.81007736238810812</v>
      </c>
      <c r="DK554" s="2">
        <f>DI554/DE554*1000</f>
        <v>0.81007736238810812</v>
      </c>
      <c r="DL554" s="2"/>
      <c r="DM554" s="132">
        <v>24875</v>
      </c>
      <c r="DN554" s="2">
        <v>24864</v>
      </c>
      <c r="DO554" s="3">
        <f>DM554-DN554</f>
        <v>11</v>
      </c>
      <c r="DP554" s="3">
        <f>DO554/DN554*1000</f>
        <v>0.44240669240669245</v>
      </c>
      <c r="DQ554" s="2"/>
      <c r="DR554" s="132">
        <v>25018</v>
      </c>
      <c r="DS554" s="2">
        <v>25039</v>
      </c>
      <c r="DT554" s="3">
        <f>DR554-DS554</f>
        <v>-21</v>
      </c>
      <c r="DU554" s="3">
        <f>DT554/DS554*1000</f>
        <v>-0.83869164103997762</v>
      </c>
      <c r="DV554" s="2"/>
      <c r="DW554" s="2"/>
      <c r="DX554" s="77">
        <f>BP554</f>
        <v>39</v>
      </c>
      <c r="DY554" s="83">
        <f>BY554</f>
        <v>40</v>
      </c>
      <c r="DZ554" s="83">
        <f>CH554</f>
        <v>33</v>
      </c>
      <c r="EA554" s="81">
        <f>CQ554</f>
        <v>27</v>
      </c>
      <c r="EB554" s="81">
        <f>CZ554</f>
        <v>26</v>
      </c>
      <c r="EC554" s="81">
        <f>DI554</f>
        <v>20</v>
      </c>
      <c r="ED554" s="81">
        <f>DO554</f>
        <v>11</v>
      </c>
      <c r="EE554" s="81">
        <f>DT554</f>
        <v>-21</v>
      </c>
      <c r="EF554" s="2"/>
      <c r="EG554" s="77">
        <f>DX554/BL554*1000</f>
        <v>1.6000656437187166</v>
      </c>
      <c r="EH554" s="83">
        <f>DY554/BU554*1000</f>
        <v>1.6327863499061148</v>
      </c>
      <c r="EI554" s="83">
        <f>DZ554/CD554*1000</f>
        <v>1.3477088948787064</v>
      </c>
      <c r="EJ554" s="81">
        <f>EA554/CM554*1000</f>
        <v>1.0980073200488003</v>
      </c>
      <c r="EK554" s="81">
        <f>EB554/CV554*1000</f>
        <v>1.0526315789473684</v>
      </c>
      <c r="EL554" s="81">
        <f>EC554/DN554*1000</f>
        <v>0.80437580437580436</v>
      </c>
      <c r="EM554" s="81">
        <f>ED554/DN554*1000</f>
        <v>0.44240669240669245</v>
      </c>
      <c r="EN554" s="81">
        <f>EE554/DS554*1000</f>
        <v>-0.83869164103997762</v>
      </c>
      <c r="EO554" s="2"/>
      <c r="EP554" s="83">
        <f>DY554-DX554</f>
        <v>1</v>
      </c>
      <c r="EQ554" s="83">
        <f>DZ554-DY554</f>
        <v>-7</v>
      </c>
      <c r="ER554" s="83">
        <f>EA554-DZ554</f>
        <v>-6</v>
      </c>
      <c r="ES554" s="83">
        <f>EB554-EA554</f>
        <v>-1</v>
      </c>
      <c r="ET554" s="83">
        <f>EC554-EB554</f>
        <v>-6</v>
      </c>
      <c r="EU554" s="83">
        <f>ED554-EC554</f>
        <v>-9</v>
      </c>
      <c r="EV554" s="83">
        <f>EE554-ED554</f>
        <v>-32</v>
      </c>
      <c r="EW554" s="2">
        <f>EU554+EV554</f>
        <v>-41</v>
      </c>
      <c r="EX554" s="2">
        <f>SUM(ES554:EV554)</f>
        <v>-48</v>
      </c>
      <c r="EY554" s="54"/>
      <c r="EZ554" s="77">
        <f>BR554</f>
        <v>1.6000656437187166</v>
      </c>
      <c r="FA554" s="83">
        <f>CA554</f>
        <v>1.6327863499061148</v>
      </c>
      <c r="FB554" s="83">
        <f>CJ554</f>
        <v>1.3477088948787064</v>
      </c>
      <c r="FC554" s="81">
        <f>CS554</f>
        <v>1.0980073200488003</v>
      </c>
      <c r="FD554" s="83">
        <f>DB554</f>
        <v>1.0526315789473684</v>
      </c>
      <c r="FE554" s="83">
        <f>DP554</f>
        <v>0.44240669240669245</v>
      </c>
      <c r="FF554" s="83">
        <f>DP554</f>
        <v>0.44240669240669245</v>
      </c>
      <c r="FG554" s="83">
        <f>DU554</f>
        <v>-0.83869164103997762</v>
      </c>
      <c r="FH554" s="2">
        <f>EW554/DE554*1000</f>
        <v>-1.6606585928956215</v>
      </c>
      <c r="FI554" s="2">
        <f>EX554/CM554*1000</f>
        <v>-1.9520130134200895</v>
      </c>
      <c r="FJ554" s="2"/>
      <c r="FK554" s="3">
        <f>EE554</f>
        <v>-21</v>
      </c>
    </row>
    <row r="555" spans="1:167" ht="12" customHeight="1" x14ac:dyDescent="0.25">
      <c r="A555" s="2">
        <v>1</v>
      </c>
      <c r="B555" s="10" t="s">
        <v>150</v>
      </c>
      <c r="C555" s="197">
        <v>42025</v>
      </c>
      <c r="D555" s="10"/>
      <c r="E555" s="2" t="s">
        <v>100</v>
      </c>
      <c r="F555" s="33"/>
      <c r="G555" s="33"/>
      <c r="H555" s="33"/>
      <c r="I555" s="33"/>
      <c r="J555" s="33"/>
      <c r="K555" s="33"/>
      <c r="L555" s="33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61"/>
      <c r="X555" s="45"/>
      <c r="Y555" s="3">
        <v>56</v>
      </c>
      <c r="Z555" s="147">
        <v>8</v>
      </c>
      <c r="AA555" s="3">
        <f>SUM(Y555:Z555)</f>
        <v>64</v>
      </c>
      <c r="AB555" s="184"/>
      <c r="AC555" s="184" t="s">
        <v>694</v>
      </c>
      <c r="AD555" s="184"/>
      <c r="AE555" s="184"/>
      <c r="AF555" s="184"/>
      <c r="AG555" s="184"/>
      <c r="AH555" s="184"/>
      <c r="AI555" s="184"/>
      <c r="AJ555" s="184"/>
      <c r="AK555" s="184">
        <v>57</v>
      </c>
      <c r="AL555" s="184" t="s">
        <v>694</v>
      </c>
      <c r="AM555" s="184" t="s">
        <v>694</v>
      </c>
      <c r="AN555" s="184" t="s">
        <v>694</v>
      </c>
      <c r="AO555" s="184"/>
      <c r="AP555" s="184" t="s">
        <v>694</v>
      </c>
      <c r="AQ555" s="184"/>
      <c r="AR555" s="184"/>
      <c r="AS555" s="184" t="s">
        <v>694</v>
      </c>
      <c r="AT555" s="184" t="s">
        <v>694</v>
      </c>
      <c r="AU555" s="3">
        <f>SUM(AB555:AT555)</f>
        <v>57</v>
      </c>
      <c r="AV555" s="184">
        <f>SUM(AB555:AJ555)</f>
        <v>0</v>
      </c>
      <c r="AW555" s="184">
        <f>SUM(AK555:AL555)</f>
        <v>57</v>
      </c>
      <c r="AX555" s="184">
        <f>SUM(AM555:AT555)</f>
        <v>0</v>
      </c>
      <c r="AY555" s="3">
        <f>SUM(AV555:AX555)</f>
        <v>57</v>
      </c>
      <c r="AZ555" s="3"/>
      <c r="BA555" s="2">
        <f>AV555</f>
        <v>0</v>
      </c>
      <c r="BB555" s="2">
        <f>AW555</f>
        <v>57</v>
      </c>
      <c r="BC555" s="2">
        <f>AX555</f>
        <v>0</v>
      </c>
      <c r="BD555" s="3">
        <f>AY555</f>
        <v>57</v>
      </c>
      <c r="BE555" s="3">
        <f>EK555</f>
        <v>6.3316663978060976</v>
      </c>
      <c r="BF555" s="2">
        <f>BA555/CV555*1000</f>
        <v>0</v>
      </c>
      <c r="BG555" s="2">
        <f>BB555/CV555*1000</f>
        <v>2.2987578641716406</v>
      </c>
      <c r="BH555" s="2">
        <f>BC555/CV555*1000</f>
        <v>0</v>
      </c>
      <c r="BI555" s="3">
        <f>BD555/CV555*1000</f>
        <v>2.2987578641716406</v>
      </c>
      <c r="BJ555" s="3"/>
      <c r="BK555" s="21">
        <v>24250</v>
      </c>
      <c r="BL555" s="3">
        <v>24118</v>
      </c>
      <c r="BM555" s="2">
        <v>132</v>
      </c>
      <c r="BN555" s="2">
        <v>132</v>
      </c>
      <c r="BO555" s="45"/>
      <c r="BP555" s="2">
        <f>BN555+BO555</f>
        <v>132</v>
      </c>
      <c r="BQ555" s="2">
        <f>BM555/BL555*1000</f>
        <v>5.4730906376979842</v>
      </c>
      <c r="BR555" s="2">
        <f>BP555/BL555*1000</f>
        <v>5.4730906376979842</v>
      </c>
      <c r="BS555" s="2"/>
      <c r="BT555" s="7">
        <v>24440</v>
      </c>
      <c r="BU555" s="3">
        <v>24297</v>
      </c>
      <c r="BV555" s="2">
        <f>BT555-BU555</f>
        <v>143</v>
      </c>
      <c r="BW555" s="2">
        <v>143</v>
      </c>
      <c r="BX555" s="61"/>
      <c r="BY555" s="2">
        <f>BW555+BX555</f>
        <v>143</v>
      </c>
      <c r="BZ555" s="2">
        <f>BV555/BU555*1000</f>
        <v>5.8855002675227395</v>
      </c>
      <c r="CA555" s="2">
        <f>BY555/BU555*1000</f>
        <v>5.8855002675227395</v>
      </c>
      <c r="CB555" s="2"/>
      <c r="CC555" s="105">
        <v>24788</v>
      </c>
      <c r="CD555" s="3">
        <v>24613</v>
      </c>
      <c r="CE555" s="2">
        <f>CC555-CD555</f>
        <v>175</v>
      </c>
      <c r="CF555" s="2">
        <v>175</v>
      </c>
      <c r="CG555" s="61"/>
      <c r="CH555" s="2">
        <f>CF555+CG555</f>
        <v>175</v>
      </c>
      <c r="CI555" s="2">
        <f>CE555/CD555*1000</f>
        <v>7.1100637874294073</v>
      </c>
      <c r="CJ555" s="2">
        <f>CH555/CD555*1000</f>
        <v>7.1100637874294073</v>
      </c>
      <c r="CK555" s="2"/>
      <c r="CL555" s="105">
        <v>24879</v>
      </c>
      <c r="CM555" s="3">
        <v>24740</v>
      </c>
      <c r="CN555" s="2">
        <f>CL555-CM555</f>
        <v>139</v>
      </c>
      <c r="CO555" s="2">
        <f>CN555</f>
        <v>139</v>
      </c>
      <c r="CP555" s="61"/>
      <c r="CQ555" s="2">
        <f>CO555+CP555</f>
        <v>139</v>
      </c>
      <c r="CR555" s="2">
        <f>CN555/CM555*1000</f>
        <v>5.618431689571544</v>
      </c>
      <c r="CS555" s="2">
        <f>CQ555/CM555*1000</f>
        <v>5.618431689571544</v>
      </c>
      <c r="CT555" s="2"/>
      <c r="CU555" s="132">
        <v>24953</v>
      </c>
      <c r="CV555" s="3">
        <v>24796</v>
      </c>
      <c r="CW555" s="2">
        <f>CU555-CV555</f>
        <v>157</v>
      </c>
      <c r="CX555" s="2">
        <f>CW555</f>
        <v>157</v>
      </c>
      <c r="CY555" s="61"/>
      <c r="CZ555" s="2">
        <f>CX555+CY555</f>
        <v>157</v>
      </c>
      <c r="DA555" s="2">
        <f>CW555/CV555*1000</f>
        <v>6.3316663978060976</v>
      </c>
      <c r="DB555" s="2">
        <f>CZ555/CV555*1000</f>
        <v>6.3316663978060976</v>
      </c>
      <c r="DC555" s="2"/>
      <c r="DD555" s="132">
        <v>25175</v>
      </c>
      <c r="DE555" s="3">
        <v>25064</v>
      </c>
      <c r="DF555" s="2">
        <f>DD555-DE555</f>
        <v>111</v>
      </c>
      <c r="DG555" s="2">
        <f>DF555</f>
        <v>111</v>
      </c>
      <c r="DH555" s="61"/>
      <c r="DI555" s="2">
        <f>DG555+DH555</f>
        <v>111</v>
      </c>
      <c r="DJ555" s="2">
        <f>DF555/DE555*1000</f>
        <v>4.4286626236833708</v>
      </c>
      <c r="DK555" s="2">
        <f>DI555/DE555*1000</f>
        <v>4.4286626236833708</v>
      </c>
      <c r="DL555" s="2"/>
      <c r="DM555" s="132">
        <v>25552</v>
      </c>
      <c r="DN555" s="2">
        <v>25464</v>
      </c>
      <c r="DO555" s="3">
        <f>DM555-DN555</f>
        <v>88</v>
      </c>
      <c r="DP555" s="3">
        <f>DO555/DN555*1000</f>
        <v>3.4558592522777256</v>
      </c>
      <c r="DQ555" s="2"/>
      <c r="DR555" s="132">
        <v>25866</v>
      </c>
      <c r="DS555" s="2">
        <v>25790</v>
      </c>
      <c r="DT555" s="3">
        <f>DR555-DS555</f>
        <v>76</v>
      </c>
      <c r="DU555" s="3">
        <f>DT555/DS555*1000</f>
        <v>2.9468786351298952</v>
      </c>
      <c r="DV555" s="2"/>
      <c r="DW555" s="2"/>
      <c r="DX555" s="77">
        <f>BP555</f>
        <v>132</v>
      </c>
      <c r="DY555" s="83">
        <f>BY555</f>
        <v>143</v>
      </c>
      <c r="DZ555" s="83">
        <f>CH555</f>
        <v>175</v>
      </c>
      <c r="EA555" s="81">
        <f>CQ555</f>
        <v>139</v>
      </c>
      <c r="EB555" s="81">
        <f>CZ555</f>
        <v>157</v>
      </c>
      <c r="EC555" s="81">
        <f>DI555</f>
        <v>111</v>
      </c>
      <c r="ED555" s="81">
        <f>DO555</f>
        <v>88</v>
      </c>
      <c r="EE555" s="81">
        <f>DT555</f>
        <v>76</v>
      </c>
      <c r="EF555" s="2"/>
      <c r="EG555" s="77">
        <f>DX555/BL555*1000</f>
        <v>5.4730906376979842</v>
      </c>
      <c r="EH555" s="83">
        <f>DY555/BU555*1000</f>
        <v>5.8855002675227395</v>
      </c>
      <c r="EI555" s="83">
        <f>DZ555/CD555*1000</f>
        <v>7.1100637874294073</v>
      </c>
      <c r="EJ555" s="81">
        <f>EA555/CM555*1000</f>
        <v>5.618431689571544</v>
      </c>
      <c r="EK555" s="81">
        <f>EB555/CV555*1000</f>
        <v>6.3316663978060976</v>
      </c>
      <c r="EL555" s="81">
        <f>EC555/DN555*1000</f>
        <v>4.3590951932139497</v>
      </c>
      <c r="EM555" s="81">
        <f>ED555/DN555*1000</f>
        <v>3.4558592522777256</v>
      </c>
      <c r="EN555" s="81">
        <f>EE555/DS555*1000</f>
        <v>2.9468786351298952</v>
      </c>
      <c r="EO555" s="2"/>
      <c r="EP555" s="83">
        <f>DY555-DX555</f>
        <v>11</v>
      </c>
      <c r="EQ555" s="83">
        <f>DZ555-DY555</f>
        <v>32</v>
      </c>
      <c r="ER555" s="83">
        <f>EA555-DZ555</f>
        <v>-36</v>
      </c>
      <c r="ES555" s="83">
        <f>EB555-EA555</f>
        <v>18</v>
      </c>
      <c r="ET555" s="83">
        <f>EC555-EB555</f>
        <v>-46</v>
      </c>
      <c r="EU555" s="83">
        <f>ED555-EC555</f>
        <v>-23</v>
      </c>
      <c r="EV555" s="83">
        <f>EE555-ED555</f>
        <v>-12</v>
      </c>
      <c r="EW555" s="2">
        <f>EU555+EV555</f>
        <v>-35</v>
      </c>
      <c r="EX555" s="2">
        <f>SUM(ES555:EV555)</f>
        <v>-63</v>
      </c>
      <c r="EY555" s="54"/>
      <c r="EZ555" s="77">
        <f>BR555</f>
        <v>5.4730906376979842</v>
      </c>
      <c r="FA555" s="83">
        <f>CA555</f>
        <v>5.8855002675227395</v>
      </c>
      <c r="FB555" s="83">
        <f>CJ555</f>
        <v>7.1100637874294073</v>
      </c>
      <c r="FC555" s="81">
        <f>CS555</f>
        <v>5.618431689571544</v>
      </c>
      <c r="FD555" s="83">
        <f>DB555</f>
        <v>6.3316663978060976</v>
      </c>
      <c r="FE555" s="83">
        <f>DP555</f>
        <v>3.4558592522777256</v>
      </c>
      <c r="FF555" s="83">
        <f>DP555</f>
        <v>3.4558592522777256</v>
      </c>
      <c r="FG555" s="83">
        <f>DU555</f>
        <v>2.9468786351298952</v>
      </c>
      <c r="FH555" s="2">
        <f>EW555/DE555*1000</f>
        <v>-1.3964251516118735</v>
      </c>
      <c r="FI555" s="2">
        <f>EX555/CM555*1000</f>
        <v>-2.5464834276475345</v>
      </c>
      <c r="FJ555" s="2"/>
      <c r="FK555" s="3">
        <f>EE555</f>
        <v>76</v>
      </c>
    </row>
    <row r="556" spans="1:167" ht="12" customHeight="1" x14ac:dyDescent="0.25">
      <c r="A556" s="2">
        <v>1</v>
      </c>
      <c r="B556" s="10" t="s">
        <v>149</v>
      </c>
      <c r="C556" s="197">
        <v>34041</v>
      </c>
      <c r="D556" s="10"/>
      <c r="E556" s="2" t="s">
        <v>101</v>
      </c>
      <c r="F556" s="33"/>
      <c r="G556" s="33"/>
      <c r="H556" s="33"/>
      <c r="I556" s="33"/>
      <c r="J556" s="33"/>
      <c r="K556" s="33"/>
      <c r="L556" s="33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61"/>
      <c r="X556" s="45"/>
      <c r="Y556" s="3">
        <v>31</v>
      </c>
      <c r="Z556" s="147">
        <v>11</v>
      </c>
      <c r="AA556" s="3">
        <f>SUM(Y556:Z556)</f>
        <v>42</v>
      </c>
      <c r="AB556" s="184"/>
      <c r="AC556" s="184"/>
      <c r="AD556" s="184"/>
      <c r="AE556" s="184"/>
      <c r="AF556" s="184"/>
      <c r="AG556" s="184"/>
      <c r="AH556" s="184"/>
      <c r="AI556" s="184"/>
      <c r="AJ556" s="184"/>
      <c r="AK556" s="184">
        <v>31</v>
      </c>
      <c r="AL556" s="184"/>
      <c r="AM556" s="184"/>
      <c r="AN556" s="184"/>
      <c r="AO556" s="184"/>
      <c r="AP556" s="184"/>
      <c r="AQ556" s="184"/>
      <c r="AR556" s="184"/>
      <c r="AS556" s="184"/>
      <c r="AT556" s="184"/>
      <c r="AU556" s="3">
        <f>SUM(AB556:AT556)</f>
        <v>31</v>
      </c>
      <c r="AV556" s="184">
        <f>SUM(AB556:AJ556)</f>
        <v>0</v>
      </c>
      <c r="AW556" s="184">
        <f>SUM(AK556:AL556)</f>
        <v>31</v>
      </c>
      <c r="AX556" s="184">
        <f>SUM(AM556:AT556)</f>
        <v>0</v>
      </c>
      <c r="AY556" s="3">
        <f>SUM(AV556:AX556)</f>
        <v>31</v>
      </c>
      <c r="AZ556" s="3"/>
      <c r="BA556" s="2">
        <f>AV556</f>
        <v>0</v>
      </c>
      <c r="BB556" s="2">
        <f>AW556</f>
        <v>31</v>
      </c>
      <c r="BC556" s="2">
        <f>AX556</f>
        <v>0</v>
      </c>
      <c r="BD556" s="3">
        <f>AY556</f>
        <v>31</v>
      </c>
      <c r="BE556" s="3">
        <f>EK556</f>
        <v>1.8231832139201638</v>
      </c>
      <c r="BF556" s="2">
        <f>BA556/CV556*1000</f>
        <v>0</v>
      </c>
      <c r="BG556" s="2">
        <f>BB556/CV556*1000</f>
        <v>0.99155578300921177</v>
      </c>
      <c r="BH556" s="2">
        <f>BC556/CV556*1000</f>
        <v>0</v>
      </c>
      <c r="BI556" s="3">
        <f>BD556/CV556*1000</f>
        <v>0.99155578300921177</v>
      </c>
      <c r="BJ556" s="3"/>
      <c r="BK556" s="21">
        <v>31136</v>
      </c>
      <c r="BL556" s="3">
        <v>31083</v>
      </c>
      <c r="BM556" s="2">
        <v>53</v>
      </c>
      <c r="BN556" s="2">
        <v>53</v>
      </c>
      <c r="BO556" s="45"/>
      <c r="BP556" s="2">
        <f>BN556+BO556</f>
        <v>53</v>
      </c>
      <c r="BQ556" s="2">
        <f>BM556/BL556*1000</f>
        <v>1.7051121191648169</v>
      </c>
      <c r="BR556" s="2">
        <f>BP556/BL556*1000</f>
        <v>1.7051121191648169</v>
      </c>
      <c r="BS556" s="2"/>
      <c r="BT556" s="7">
        <v>31170</v>
      </c>
      <c r="BU556" s="3">
        <v>31089</v>
      </c>
      <c r="BV556" s="2">
        <f>BT556-BU556</f>
        <v>81</v>
      </c>
      <c r="BW556" s="2">
        <v>81</v>
      </c>
      <c r="BX556" s="61"/>
      <c r="BY556" s="2">
        <f>BW556+BX556</f>
        <v>81</v>
      </c>
      <c r="BZ556" s="2">
        <f>BV556/BU556*1000</f>
        <v>2.6054231400173697</v>
      </c>
      <c r="CA556" s="2">
        <f>BY556/BU556*1000</f>
        <v>2.6054231400173697</v>
      </c>
      <c r="CB556" s="2"/>
      <c r="CC556" s="105">
        <v>31121</v>
      </c>
      <c r="CD556" s="3">
        <v>31042</v>
      </c>
      <c r="CE556" s="2">
        <f>CC556-CD556</f>
        <v>79</v>
      </c>
      <c r="CF556" s="2">
        <v>79</v>
      </c>
      <c r="CG556" s="61"/>
      <c r="CH556" s="2">
        <f>CF556+CG556</f>
        <v>79</v>
      </c>
      <c r="CI556" s="2">
        <f>CE556/CD556*1000</f>
        <v>2.5449391147477614</v>
      </c>
      <c r="CJ556" s="2">
        <f>CH556/CD556*1000</f>
        <v>2.5449391147477614</v>
      </c>
      <c r="CK556" s="2"/>
      <c r="CL556" s="105">
        <v>31329</v>
      </c>
      <c r="CM556" s="3">
        <v>31280</v>
      </c>
      <c r="CN556" s="2">
        <f>CL556-CM556</f>
        <v>49</v>
      </c>
      <c r="CO556" s="2">
        <f>CN556</f>
        <v>49</v>
      </c>
      <c r="CP556" s="61"/>
      <c r="CQ556" s="2">
        <f>CO556+CP556</f>
        <v>49</v>
      </c>
      <c r="CR556" s="2">
        <f>CN556/CM556*1000</f>
        <v>1.5664961636828645</v>
      </c>
      <c r="CS556" s="2">
        <f>CQ556/CM556*1000</f>
        <v>1.5664961636828645</v>
      </c>
      <c r="CT556" s="2"/>
      <c r="CU556" s="132">
        <v>31321</v>
      </c>
      <c r="CV556" s="3">
        <v>31264</v>
      </c>
      <c r="CW556" s="2">
        <f>CU556-CV556</f>
        <v>57</v>
      </c>
      <c r="CX556" s="2">
        <f>CW556</f>
        <v>57</v>
      </c>
      <c r="CY556" s="61"/>
      <c r="CZ556" s="2">
        <f>CX556+CY556</f>
        <v>57</v>
      </c>
      <c r="DA556" s="2">
        <f>CW556/CV556*1000</f>
        <v>1.8231832139201638</v>
      </c>
      <c r="DB556" s="2">
        <f>CZ556/CV556*1000</f>
        <v>1.8231832139201638</v>
      </c>
      <c r="DC556" s="2"/>
      <c r="DD556" s="132">
        <v>31491</v>
      </c>
      <c r="DE556" s="3">
        <v>31444</v>
      </c>
      <c r="DF556" s="2">
        <f>DD556-DE556</f>
        <v>47</v>
      </c>
      <c r="DG556" s="2">
        <f>DF556</f>
        <v>47</v>
      </c>
      <c r="DH556" s="61"/>
      <c r="DI556" s="2">
        <f>DG556+DH556</f>
        <v>47</v>
      </c>
      <c r="DJ556" s="2">
        <f>DF556/DE556*1000</f>
        <v>1.4947207734384937</v>
      </c>
      <c r="DK556" s="2">
        <f>DI556/DE556*1000</f>
        <v>1.4947207734384937</v>
      </c>
      <c r="DL556" s="2"/>
      <c r="DM556" s="132">
        <v>31427</v>
      </c>
      <c r="DN556" s="2">
        <v>31385</v>
      </c>
      <c r="DO556" s="3">
        <f>DM556-DN556</f>
        <v>42</v>
      </c>
      <c r="DP556" s="3">
        <f>DO556/DN556*1000</f>
        <v>1.3382188943762943</v>
      </c>
      <c r="DQ556" s="2"/>
      <c r="DR556" s="132">
        <v>31445</v>
      </c>
      <c r="DS556" s="2">
        <v>31397</v>
      </c>
      <c r="DT556" s="3">
        <f>DR556-DS556</f>
        <v>48</v>
      </c>
      <c r="DU556" s="3">
        <f>DT556/DS556*1000</f>
        <v>1.5288084848870911</v>
      </c>
      <c r="DV556" s="2"/>
      <c r="DW556" s="2"/>
      <c r="DX556" s="77">
        <f>BP556</f>
        <v>53</v>
      </c>
      <c r="DY556" s="83">
        <f>BY556</f>
        <v>81</v>
      </c>
      <c r="DZ556" s="83">
        <f>CH556</f>
        <v>79</v>
      </c>
      <c r="EA556" s="81">
        <f>CQ556</f>
        <v>49</v>
      </c>
      <c r="EB556" s="81">
        <f>CZ556</f>
        <v>57</v>
      </c>
      <c r="EC556" s="81">
        <f>DI556</f>
        <v>47</v>
      </c>
      <c r="ED556" s="81">
        <f>DO556</f>
        <v>42</v>
      </c>
      <c r="EE556" s="81">
        <f>DT556</f>
        <v>48</v>
      </c>
      <c r="EF556" s="2"/>
      <c r="EG556" s="77">
        <f>DX556/BL556*1000</f>
        <v>1.7051121191648169</v>
      </c>
      <c r="EH556" s="83">
        <f>DY556/BU556*1000</f>
        <v>2.6054231400173697</v>
      </c>
      <c r="EI556" s="83">
        <f>DZ556/CD556*1000</f>
        <v>2.5449391147477614</v>
      </c>
      <c r="EJ556" s="81">
        <f>EA556/CM556*1000</f>
        <v>1.5664961636828645</v>
      </c>
      <c r="EK556" s="81">
        <f>EB556/CV556*1000</f>
        <v>1.8231832139201638</v>
      </c>
      <c r="EL556" s="81">
        <f>EC556/DN556*1000</f>
        <v>1.4975306675163296</v>
      </c>
      <c r="EM556" s="81">
        <f>ED556/DN556*1000</f>
        <v>1.3382188943762943</v>
      </c>
      <c r="EN556" s="81">
        <f>EE556/DS556*1000</f>
        <v>1.5288084848870911</v>
      </c>
      <c r="EO556" s="2"/>
      <c r="EP556" s="83">
        <f>DY556-DX556</f>
        <v>28</v>
      </c>
      <c r="EQ556" s="83">
        <f>DZ556-DY556</f>
        <v>-2</v>
      </c>
      <c r="ER556" s="83">
        <f>EA556-DZ556</f>
        <v>-30</v>
      </c>
      <c r="ES556" s="83">
        <f>EB556-EA556</f>
        <v>8</v>
      </c>
      <c r="ET556" s="83">
        <f>EC556-EB556</f>
        <v>-10</v>
      </c>
      <c r="EU556" s="83">
        <f>ED556-EC556</f>
        <v>-5</v>
      </c>
      <c r="EV556" s="83">
        <f>EE556-ED556</f>
        <v>6</v>
      </c>
      <c r="EW556" s="2">
        <f>EU556+EV556</f>
        <v>1</v>
      </c>
      <c r="EX556" s="2">
        <f>SUM(ES556:EV556)</f>
        <v>-1</v>
      </c>
      <c r="EY556" s="54"/>
      <c r="EZ556" s="77">
        <f>BR556</f>
        <v>1.7051121191648169</v>
      </c>
      <c r="FA556" s="83">
        <f>CA556</f>
        <v>2.6054231400173697</v>
      </c>
      <c r="FB556" s="83">
        <f>CJ556</f>
        <v>2.5449391147477614</v>
      </c>
      <c r="FC556" s="81">
        <f>CS556</f>
        <v>1.5664961636828645</v>
      </c>
      <c r="FD556" s="83">
        <f>DB556</f>
        <v>1.8231832139201638</v>
      </c>
      <c r="FE556" s="83">
        <f>DP556</f>
        <v>1.3382188943762943</v>
      </c>
      <c r="FF556" s="83">
        <f>DP556</f>
        <v>1.3382188943762943</v>
      </c>
      <c r="FG556" s="83">
        <f>DU556</f>
        <v>1.5288084848870911</v>
      </c>
      <c r="FH556" s="2">
        <f>EW556/DE556*1000</f>
        <v>3.1802569647627531E-2</v>
      </c>
      <c r="FI556" s="2">
        <f>EX556/CM556*1000</f>
        <v>-3.1969309462915596E-2</v>
      </c>
      <c r="FJ556" s="2"/>
      <c r="FK556" s="3">
        <f>EE556</f>
        <v>48</v>
      </c>
    </row>
    <row r="557" spans="1:167" ht="12" customHeight="1" x14ac:dyDescent="0.25">
      <c r="A557" s="2">
        <v>1</v>
      </c>
      <c r="B557" s="10" t="s">
        <v>147</v>
      </c>
      <c r="C557" s="197">
        <v>23103</v>
      </c>
      <c r="D557" s="10"/>
      <c r="E557" s="2" t="s">
        <v>102</v>
      </c>
      <c r="F557" s="33"/>
      <c r="G557" s="33"/>
      <c r="H557" s="33"/>
      <c r="I557" s="33"/>
      <c r="J557" s="33"/>
      <c r="K557" s="33"/>
      <c r="L557" s="33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61"/>
      <c r="X557" s="45"/>
      <c r="Y557" s="3">
        <v>14</v>
      </c>
      <c r="Z557" s="147">
        <v>6</v>
      </c>
      <c r="AA557" s="3">
        <f>SUM(Y557:Z557)</f>
        <v>20</v>
      </c>
      <c r="AB557" s="184"/>
      <c r="AC557" s="184"/>
      <c r="AD557" s="184"/>
      <c r="AE557" s="184"/>
      <c r="AF557" s="184"/>
      <c r="AG557" s="184"/>
      <c r="AH557" s="184"/>
      <c r="AI557" s="184"/>
      <c r="AJ557" s="184"/>
      <c r="AK557" s="184">
        <v>5</v>
      </c>
      <c r="AL557" s="184"/>
      <c r="AM557" s="184"/>
      <c r="AN557" s="184"/>
      <c r="AO557" s="184"/>
      <c r="AP557" s="184"/>
      <c r="AQ557" s="184"/>
      <c r="AR557" s="184"/>
      <c r="AS557" s="184"/>
      <c r="AT557" s="184"/>
      <c r="AU557" s="3">
        <f>SUM(AB557:AT557)</f>
        <v>5</v>
      </c>
      <c r="AV557" s="184">
        <f>SUM(AB557:AJ557)</f>
        <v>0</v>
      </c>
      <c r="AW557" s="184">
        <f>SUM(AK557:AL557)</f>
        <v>5</v>
      </c>
      <c r="AX557" s="184">
        <f>SUM(AM557:AT557)</f>
        <v>0</v>
      </c>
      <c r="AY557" s="3">
        <f>SUM(AV557:AX557)</f>
        <v>5</v>
      </c>
      <c r="AZ557" s="3"/>
      <c r="BA557" s="2">
        <f>AV557</f>
        <v>0</v>
      </c>
      <c r="BB557" s="2">
        <f>AW557</f>
        <v>5</v>
      </c>
      <c r="BC557" s="2">
        <f>AX557</f>
        <v>0</v>
      </c>
      <c r="BD557" s="3">
        <f>AY557</f>
        <v>5</v>
      </c>
      <c r="BE557" s="3">
        <f>EK557</f>
        <v>1.9203413940256047</v>
      </c>
      <c r="BF557" s="2">
        <f>BA557/CV557*1000</f>
        <v>0</v>
      </c>
      <c r="BG557" s="2">
        <f>BB557/CV557*1000</f>
        <v>0.35561877667140829</v>
      </c>
      <c r="BH557" s="2">
        <f>BC557/CV557*1000</f>
        <v>0</v>
      </c>
      <c r="BI557" s="3">
        <f>BD557/CV557*1000</f>
        <v>0.35561877667140829</v>
      </c>
      <c r="BJ557" s="3"/>
      <c r="BK557" s="21">
        <v>13849</v>
      </c>
      <c r="BL557" s="3">
        <v>13835</v>
      </c>
      <c r="BM557" s="2">
        <v>14</v>
      </c>
      <c r="BN557" s="2">
        <v>14</v>
      </c>
      <c r="BO557" s="45"/>
      <c r="BP557" s="2">
        <f>BN557+BO557</f>
        <v>14</v>
      </c>
      <c r="BQ557" s="2">
        <f>BM557/BL557*1000</f>
        <v>1.0119262739428985</v>
      </c>
      <c r="BR557" s="2">
        <f>BP557/BL557*1000</f>
        <v>1.0119262739428985</v>
      </c>
      <c r="BS557" s="2"/>
      <c r="BT557" s="7">
        <v>13946</v>
      </c>
      <c r="BU557" s="3">
        <v>13909</v>
      </c>
      <c r="BV557" s="2">
        <f>BT557-BU557</f>
        <v>37</v>
      </c>
      <c r="BW557" s="2">
        <v>37</v>
      </c>
      <c r="BX557" s="61"/>
      <c r="BY557" s="2">
        <f>BW557+BX557</f>
        <v>37</v>
      </c>
      <c r="BZ557" s="2">
        <f>BV557/BU557*1000</f>
        <v>2.6601481055431733</v>
      </c>
      <c r="CA557" s="2">
        <f>BY557/BU557*1000</f>
        <v>2.6601481055431733</v>
      </c>
      <c r="CB557" s="2"/>
      <c r="CC557" s="105">
        <v>13898</v>
      </c>
      <c r="CD557" s="3">
        <v>13868</v>
      </c>
      <c r="CE557" s="2">
        <f>CC557-CD557</f>
        <v>30</v>
      </c>
      <c r="CF557" s="2">
        <v>30</v>
      </c>
      <c r="CG557" s="61"/>
      <c r="CH557" s="2">
        <f>CF557+CG557</f>
        <v>30</v>
      </c>
      <c r="CI557" s="2">
        <f>CE557/CD557*1000</f>
        <v>2.1632535333141041</v>
      </c>
      <c r="CJ557" s="2">
        <f>CH557/CD557*1000</f>
        <v>2.1632535333141041</v>
      </c>
      <c r="CK557" s="2"/>
      <c r="CL557" s="105">
        <v>14029</v>
      </c>
      <c r="CM557" s="3">
        <v>14032</v>
      </c>
      <c r="CN557" s="2">
        <f>CL557-CM557</f>
        <v>-3</v>
      </c>
      <c r="CO557" s="2">
        <f>CN557</f>
        <v>-3</v>
      </c>
      <c r="CP557" s="61"/>
      <c r="CQ557" s="2">
        <f>CO557+CP557</f>
        <v>-3</v>
      </c>
      <c r="CR557" s="2">
        <f>CN557/CM557*1000</f>
        <v>-0.21379703534777653</v>
      </c>
      <c r="CS557" s="2">
        <f>CQ557/CM557*1000</f>
        <v>-0.21379703534777653</v>
      </c>
      <c r="CT557" s="2"/>
      <c r="CU557" s="132">
        <v>14087</v>
      </c>
      <c r="CV557" s="3">
        <v>14060</v>
      </c>
      <c r="CW557" s="2">
        <f>CU557-CV557</f>
        <v>27</v>
      </c>
      <c r="CX557" s="2">
        <f>CW557</f>
        <v>27</v>
      </c>
      <c r="CY557" s="61"/>
      <c r="CZ557" s="2">
        <f>CX557+CY557</f>
        <v>27</v>
      </c>
      <c r="DA557" s="2">
        <f>CW557/CV557*1000</f>
        <v>1.9203413940256047</v>
      </c>
      <c r="DB557" s="2">
        <f>CZ557/CV557*1000</f>
        <v>1.9203413940256047</v>
      </c>
      <c r="DC557" s="2"/>
      <c r="DD557" s="132">
        <v>14055</v>
      </c>
      <c r="DE557" s="3">
        <v>14032</v>
      </c>
      <c r="DF557" s="2">
        <f>DD557-DE557</f>
        <v>23</v>
      </c>
      <c r="DG557" s="2">
        <f>DF557</f>
        <v>23</v>
      </c>
      <c r="DH557" s="61"/>
      <c r="DI557" s="2">
        <f>DG557+DH557</f>
        <v>23</v>
      </c>
      <c r="DJ557" s="2">
        <f>DF557/DE557*1000</f>
        <v>1.6391106043329533</v>
      </c>
      <c r="DK557" s="2">
        <f>DI557/DE557*1000</f>
        <v>1.6391106043329533</v>
      </c>
      <c r="DL557" s="2"/>
      <c r="DM557" s="132">
        <v>14019</v>
      </c>
      <c r="DN557" s="2">
        <v>14001</v>
      </c>
      <c r="DO557" s="3">
        <f>DM557-DN557</f>
        <v>18</v>
      </c>
      <c r="DP557" s="3">
        <f>DO557/DN557*1000</f>
        <v>1.2856224555388902</v>
      </c>
      <c r="DQ557" s="2"/>
      <c r="DR557" s="132">
        <v>14266</v>
      </c>
      <c r="DS557" s="2">
        <v>14234</v>
      </c>
      <c r="DT557" s="3">
        <f>DR557-DS557</f>
        <v>32</v>
      </c>
      <c r="DU557" s="3">
        <f>DT557/DS557*1000</f>
        <v>2.2481382605030209</v>
      </c>
      <c r="DV557" s="2"/>
      <c r="DW557" s="2"/>
      <c r="DX557" s="77">
        <f>BP557</f>
        <v>14</v>
      </c>
      <c r="DY557" s="83">
        <f>BY557</f>
        <v>37</v>
      </c>
      <c r="DZ557" s="83">
        <f>CH557</f>
        <v>30</v>
      </c>
      <c r="EA557" s="81">
        <f>CQ557</f>
        <v>-3</v>
      </c>
      <c r="EB557" s="81">
        <f>CZ557</f>
        <v>27</v>
      </c>
      <c r="EC557" s="81">
        <f>DI557</f>
        <v>23</v>
      </c>
      <c r="ED557" s="81">
        <f>DO557</f>
        <v>18</v>
      </c>
      <c r="EE557" s="81">
        <f>DT557</f>
        <v>32</v>
      </c>
      <c r="EF557" s="2"/>
      <c r="EG557" s="77">
        <f>DX557/BL557*1000</f>
        <v>1.0119262739428985</v>
      </c>
      <c r="EH557" s="83">
        <f>DY557/BU557*1000</f>
        <v>2.6601481055431733</v>
      </c>
      <c r="EI557" s="83">
        <f>DZ557/CD557*1000</f>
        <v>2.1632535333141041</v>
      </c>
      <c r="EJ557" s="81">
        <f>EA557/CM557*1000</f>
        <v>-0.21379703534777653</v>
      </c>
      <c r="EK557" s="81">
        <f>EB557/CV557*1000</f>
        <v>1.9203413940256047</v>
      </c>
      <c r="EL557" s="81">
        <f>EC557/DN557*1000</f>
        <v>1.6427398042996928</v>
      </c>
      <c r="EM557" s="81">
        <f>ED557/DN557*1000</f>
        <v>1.2856224555388902</v>
      </c>
      <c r="EN557" s="81">
        <f>EE557/DS557*1000</f>
        <v>2.2481382605030209</v>
      </c>
      <c r="EO557" s="2"/>
      <c r="EP557" s="83">
        <f>DY557-DX557</f>
        <v>23</v>
      </c>
      <c r="EQ557" s="83">
        <f>DZ557-DY557</f>
        <v>-7</v>
      </c>
      <c r="ER557" s="83">
        <f>EA557-DZ557</f>
        <v>-33</v>
      </c>
      <c r="ES557" s="83">
        <f>EB557-EA557</f>
        <v>30</v>
      </c>
      <c r="ET557" s="83">
        <f>EC557-EB557</f>
        <v>-4</v>
      </c>
      <c r="EU557" s="83">
        <f>ED557-EC557</f>
        <v>-5</v>
      </c>
      <c r="EV557" s="83">
        <f>EE557-ED557</f>
        <v>14</v>
      </c>
      <c r="EW557" s="2">
        <f>EU557+EV557</f>
        <v>9</v>
      </c>
      <c r="EX557" s="2">
        <f>SUM(ES557:EV557)</f>
        <v>35</v>
      </c>
      <c r="EY557" s="54"/>
      <c r="EZ557" s="77">
        <f>BR557</f>
        <v>1.0119262739428985</v>
      </c>
      <c r="FA557" s="83">
        <f>CA557</f>
        <v>2.6601481055431733</v>
      </c>
      <c r="FB557" s="83">
        <f>CJ557</f>
        <v>2.1632535333141041</v>
      </c>
      <c r="FC557" s="81">
        <f>CS557</f>
        <v>-0.21379703534777653</v>
      </c>
      <c r="FD557" s="83">
        <f>DB557</f>
        <v>1.9203413940256047</v>
      </c>
      <c r="FE557" s="83">
        <f>DP557</f>
        <v>1.2856224555388902</v>
      </c>
      <c r="FF557" s="83">
        <f>DP557</f>
        <v>1.2856224555388902</v>
      </c>
      <c r="FG557" s="83">
        <f>DU557</f>
        <v>2.2481382605030209</v>
      </c>
      <c r="FH557" s="2">
        <f>EW557/DE557*1000</f>
        <v>0.64139110604332961</v>
      </c>
      <c r="FI557" s="2">
        <f>EX557/CM557*1000</f>
        <v>2.4942987457240591</v>
      </c>
      <c r="FJ557" s="2"/>
      <c r="FK557" s="3">
        <f>EE557</f>
        <v>32</v>
      </c>
    </row>
    <row r="558" spans="1:167" ht="12" customHeight="1" x14ac:dyDescent="0.25">
      <c r="A558" s="2">
        <v>1</v>
      </c>
      <c r="B558" s="10" t="s">
        <v>150</v>
      </c>
      <c r="C558" s="197">
        <v>42026</v>
      </c>
      <c r="D558" s="10"/>
      <c r="E558" s="2" t="s">
        <v>103</v>
      </c>
      <c r="F558" s="33"/>
      <c r="G558" s="33"/>
      <c r="H558" s="33"/>
      <c r="I558" s="33"/>
      <c r="J558" s="33"/>
      <c r="K558" s="33"/>
      <c r="L558" s="33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61"/>
      <c r="X558" s="45"/>
      <c r="Y558" s="3">
        <v>6</v>
      </c>
      <c r="Z558" s="147">
        <v>7</v>
      </c>
      <c r="AA558" s="3">
        <f>SUM(Y558:Z558)</f>
        <v>13</v>
      </c>
      <c r="AB558" s="184"/>
      <c r="AC558" s="184" t="s">
        <v>694</v>
      </c>
      <c r="AD558" s="184"/>
      <c r="AE558" s="184"/>
      <c r="AF558" s="184"/>
      <c r="AG558" s="184"/>
      <c r="AH558" s="184"/>
      <c r="AI558" s="184"/>
      <c r="AJ558" s="184"/>
      <c r="AK558" s="184">
        <v>6</v>
      </c>
      <c r="AL558" s="184" t="s">
        <v>694</v>
      </c>
      <c r="AM558" s="184" t="s">
        <v>694</v>
      </c>
      <c r="AN558" s="184" t="s">
        <v>694</v>
      </c>
      <c r="AO558" s="184"/>
      <c r="AP558" s="184" t="s">
        <v>694</v>
      </c>
      <c r="AQ558" s="184"/>
      <c r="AR558" s="184"/>
      <c r="AS558" s="184" t="s">
        <v>694</v>
      </c>
      <c r="AT558" s="184" t="s">
        <v>694</v>
      </c>
      <c r="AU558" s="3">
        <f>SUM(AB558:AT558)</f>
        <v>6</v>
      </c>
      <c r="AV558" s="184">
        <f>SUM(AB558:AJ558)</f>
        <v>0</v>
      </c>
      <c r="AW558" s="184">
        <f>SUM(AK558:AL558)</f>
        <v>6</v>
      </c>
      <c r="AX558" s="184">
        <f>SUM(AM558:AT558)</f>
        <v>0</v>
      </c>
      <c r="AY558" s="3">
        <f>SUM(AV558:AX558)</f>
        <v>6</v>
      </c>
      <c r="AZ558" s="3"/>
      <c r="BA558" s="2">
        <f>AV558</f>
        <v>0</v>
      </c>
      <c r="BB558" s="2">
        <f>AW558</f>
        <v>6</v>
      </c>
      <c r="BC558" s="2">
        <f>AX558</f>
        <v>0</v>
      </c>
      <c r="BD558" s="3">
        <f>AY558</f>
        <v>6</v>
      </c>
      <c r="BE558" s="3">
        <f>EK558</f>
        <v>0.26091494172899632</v>
      </c>
      <c r="BF558" s="2">
        <f>BA558/CV558*1000</f>
        <v>0</v>
      </c>
      <c r="BG558" s="2">
        <f>BB558/CV558*1000</f>
        <v>0.52182988345799264</v>
      </c>
      <c r="BH558" s="2">
        <f>BC558/CV558*1000</f>
        <v>0</v>
      </c>
      <c r="BI558" s="3">
        <f>BD558/CV558*1000</f>
        <v>0.52182988345799264</v>
      </c>
      <c r="BJ558" s="3"/>
      <c r="BK558" s="21">
        <v>11385</v>
      </c>
      <c r="BL558" s="3">
        <v>11379</v>
      </c>
      <c r="BM558" s="2">
        <v>6</v>
      </c>
      <c r="BN558" s="2">
        <v>6</v>
      </c>
      <c r="BO558" s="45"/>
      <c r="BP558" s="2">
        <f>BN558+BO558</f>
        <v>6</v>
      </c>
      <c r="BQ558" s="2">
        <f>BM558/BL558*1000</f>
        <v>0.5272871078302136</v>
      </c>
      <c r="BR558" s="2">
        <f>BP558/BL558*1000</f>
        <v>0.5272871078302136</v>
      </c>
      <c r="BS558" s="2"/>
      <c r="BT558" s="7">
        <v>11463</v>
      </c>
      <c r="BU558" s="3">
        <v>11445</v>
      </c>
      <c r="BV558" s="2">
        <f>BT558-BU558</f>
        <v>18</v>
      </c>
      <c r="BW558" s="2">
        <v>18</v>
      </c>
      <c r="BX558" s="61"/>
      <c r="BY558" s="2">
        <f>BW558+BX558</f>
        <v>18</v>
      </c>
      <c r="BZ558" s="2">
        <f>BV558/BU558*1000</f>
        <v>1.5727391874180865</v>
      </c>
      <c r="CA558" s="2">
        <f>BY558/BU558*1000</f>
        <v>1.5727391874180865</v>
      </c>
      <c r="CB558" s="2"/>
      <c r="CC558" s="105">
        <v>11445</v>
      </c>
      <c r="CD558" s="3">
        <v>11444</v>
      </c>
      <c r="CE558" s="2">
        <f>CC558-CD558</f>
        <v>1</v>
      </c>
      <c r="CF558" s="2">
        <v>1</v>
      </c>
      <c r="CG558" s="61"/>
      <c r="CH558" s="2">
        <f>CF558+CG558</f>
        <v>1</v>
      </c>
      <c r="CI558" s="2">
        <f>CE558/CD558*1000</f>
        <v>8.7382034253757415E-2</v>
      </c>
      <c r="CJ558" s="2">
        <f>CH558/CD558*1000</f>
        <v>8.7382034253757415E-2</v>
      </c>
      <c r="CK558" s="2"/>
      <c r="CL558" s="105">
        <v>11513</v>
      </c>
      <c r="CM558" s="3">
        <v>11512</v>
      </c>
      <c r="CN558" s="2">
        <f>CL558-CM558</f>
        <v>1</v>
      </c>
      <c r="CO558" s="2">
        <f>CN558</f>
        <v>1</v>
      </c>
      <c r="CP558" s="61"/>
      <c r="CQ558" s="2">
        <f>CO558+CP558</f>
        <v>1</v>
      </c>
      <c r="CR558" s="2">
        <f>CN558/CM558*1000</f>
        <v>8.6865879082696315E-2</v>
      </c>
      <c r="CS558" s="2">
        <f>CQ558/CM558*1000</f>
        <v>8.6865879082696315E-2</v>
      </c>
      <c r="CT558" s="2"/>
      <c r="CU558" s="132">
        <v>11501</v>
      </c>
      <c r="CV558" s="3">
        <v>11498</v>
      </c>
      <c r="CW558" s="2">
        <f>CU558-CV558</f>
        <v>3</v>
      </c>
      <c r="CX558" s="2">
        <f>CW558</f>
        <v>3</v>
      </c>
      <c r="CY558" s="61"/>
      <c r="CZ558" s="2">
        <f>CX558+CY558</f>
        <v>3</v>
      </c>
      <c r="DA558" s="2">
        <f>CW558/CV558*1000</f>
        <v>0.26091494172899632</v>
      </c>
      <c r="DB558" s="2">
        <f>CZ558/CV558*1000</f>
        <v>0.26091494172899632</v>
      </c>
      <c r="DC558" s="2"/>
      <c r="DD558" s="132">
        <v>11568</v>
      </c>
      <c r="DE558" s="3">
        <v>11552</v>
      </c>
      <c r="DF558" s="2">
        <f>DD558-DE558</f>
        <v>16</v>
      </c>
      <c r="DG558" s="2">
        <f>DF558</f>
        <v>16</v>
      </c>
      <c r="DH558" s="61"/>
      <c r="DI558" s="2">
        <f>DG558+DH558</f>
        <v>16</v>
      </c>
      <c r="DJ558" s="2">
        <f>DF558/DE558*1000</f>
        <v>1.3850415512465375</v>
      </c>
      <c r="DK558" s="2">
        <f>DI558/DE558*1000</f>
        <v>1.3850415512465375</v>
      </c>
      <c r="DL558" s="2"/>
      <c r="DM558" s="132">
        <v>11588</v>
      </c>
      <c r="DN558" s="2">
        <v>11580</v>
      </c>
      <c r="DO558" s="3">
        <f>DM558-DN558</f>
        <v>8</v>
      </c>
      <c r="DP558" s="3">
        <f>DO558/DN558*1000</f>
        <v>0.69084628670120896</v>
      </c>
      <c r="DQ558" s="2"/>
      <c r="DR558" s="132">
        <v>11662</v>
      </c>
      <c r="DS558" s="2">
        <v>11672</v>
      </c>
      <c r="DT558" s="3">
        <f>DR558-DS558</f>
        <v>-10</v>
      </c>
      <c r="DU558" s="3">
        <f>DT558/DS558*1000</f>
        <v>-0.85675119945167921</v>
      </c>
      <c r="DV558" s="2"/>
      <c r="DW558" s="2"/>
      <c r="DX558" s="77">
        <f>BP558</f>
        <v>6</v>
      </c>
      <c r="DY558" s="83">
        <f>BY558</f>
        <v>18</v>
      </c>
      <c r="DZ558" s="83">
        <f>CH558</f>
        <v>1</v>
      </c>
      <c r="EA558" s="81">
        <f>CQ558</f>
        <v>1</v>
      </c>
      <c r="EB558" s="81">
        <f>CZ558</f>
        <v>3</v>
      </c>
      <c r="EC558" s="81">
        <f>DI558</f>
        <v>16</v>
      </c>
      <c r="ED558" s="81">
        <f>DO558</f>
        <v>8</v>
      </c>
      <c r="EE558" s="81">
        <f>DT558</f>
        <v>-10</v>
      </c>
      <c r="EF558" s="2"/>
      <c r="EG558" s="77">
        <f>DX558/BL558*1000</f>
        <v>0.5272871078302136</v>
      </c>
      <c r="EH558" s="83">
        <f>DY558/BU558*1000</f>
        <v>1.5727391874180865</v>
      </c>
      <c r="EI558" s="83">
        <f>DZ558/CD558*1000</f>
        <v>8.7382034253757415E-2</v>
      </c>
      <c r="EJ558" s="81">
        <f>EA558/CM558*1000</f>
        <v>8.6865879082696315E-2</v>
      </c>
      <c r="EK558" s="81">
        <f>EB558/CV558*1000</f>
        <v>0.26091494172899632</v>
      </c>
      <c r="EL558" s="81">
        <f>EC558/DN558*1000</f>
        <v>1.3816925734024179</v>
      </c>
      <c r="EM558" s="81">
        <f>ED558/DN558*1000</f>
        <v>0.69084628670120896</v>
      </c>
      <c r="EN558" s="81">
        <f>EE558/DS558*1000</f>
        <v>-0.85675119945167921</v>
      </c>
      <c r="EO558" s="2"/>
      <c r="EP558" s="83">
        <f>DY558-DX558</f>
        <v>12</v>
      </c>
      <c r="EQ558" s="83">
        <f>DZ558-DY558</f>
        <v>-17</v>
      </c>
      <c r="ER558" s="83">
        <f>EA558-DZ558</f>
        <v>0</v>
      </c>
      <c r="ES558" s="83">
        <f>EB558-EA558</f>
        <v>2</v>
      </c>
      <c r="ET558" s="83">
        <f>EC558-EB558</f>
        <v>13</v>
      </c>
      <c r="EU558" s="83">
        <f>ED558-EC558</f>
        <v>-8</v>
      </c>
      <c r="EV558" s="83">
        <f>EE558-ED558</f>
        <v>-18</v>
      </c>
      <c r="EW558" s="2">
        <f>EU558+EV558</f>
        <v>-26</v>
      </c>
      <c r="EX558" s="2">
        <f>SUM(ES558:EV558)</f>
        <v>-11</v>
      </c>
      <c r="EY558" s="54"/>
      <c r="EZ558" s="77">
        <f>BR558</f>
        <v>0.5272871078302136</v>
      </c>
      <c r="FA558" s="83">
        <f>CA558</f>
        <v>1.5727391874180865</v>
      </c>
      <c r="FB558" s="83">
        <f>CJ558</f>
        <v>8.7382034253757415E-2</v>
      </c>
      <c r="FC558" s="81">
        <f>CS558</f>
        <v>8.6865879082696315E-2</v>
      </c>
      <c r="FD558" s="83">
        <f>DB558</f>
        <v>0.26091494172899632</v>
      </c>
      <c r="FE558" s="83">
        <f>DP558</f>
        <v>0.69084628670120896</v>
      </c>
      <c r="FF558" s="83">
        <f>DP558</f>
        <v>0.69084628670120896</v>
      </c>
      <c r="FG558" s="83">
        <f>DU558</f>
        <v>-0.85675119945167921</v>
      </c>
      <c r="FH558" s="2">
        <f>EW558/DE558*1000</f>
        <v>-2.2506925207756234</v>
      </c>
      <c r="FI558" s="2">
        <f>EX558/CM558*1000</f>
        <v>-0.95552466990965945</v>
      </c>
      <c r="FJ558" s="2"/>
      <c r="FK558" s="3">
        <f>EE558</f>
        <v>-10</v>
      </c>
    </row>
    <row r="559" spans="1:167" ht="12" customHeight="1" x14ac:dyDescent="0.25">
      <c r="A559" s="2">
        <v>1</v>
      </c>
      <c r="B559" s="10" t="s">
        <v>149</v>
      </c>
      <c r="C559" s="197">
        <v>37017</v>
      </c>
      <c r="D559" s="10"/>
      <c r="E559" s="2" t="s">
        <v>104</v>
      </c>
      <c r="F559" s="33"/>
      <c r="G559" s="33"/>
      <c r="H559" s="33"/>
      <c r="I559" s="33"/>
      <c r="J559" s="33"/>
      <c r="K559" s="33"/>
      <c r="L559" s="33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61"/>
      <c r="X559" s="45"/>
      <c r="Y559" s="3">
        <v>0</v>
      </c>
      <c r="Z559" s="147">
        <v>13</v>
      </c>
      <c r="AA559" s="3">
        <f>SUM(Y559:Z559)</f>
        <v>13</v>
      </c>
      <c r="AB559" s="184"/>
      <c r="AC559" s="184"/>
      <c r="AD559" s="184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84"/>
      <c r="AS559" s="184"/>
      <c r="AT559" s="184"/>
      <c r="AU559" s="3"/>
      <c r="AV559" s="184">
        <f>SUM(AB559:AJ559)</f>
        <v>0</v>
      </c>
      <c r="AW559" s="184">
        <f>SUM(AK559:AL559)</f>
        <v>0</v>
      </c>
      <c r="AX559" s="184">
        <f>SUM(AM559:AT559)</f>
        <v>0</v>
      </c>
      <c r="AY559" s="3">
        <f>SUM(AV559:AX559)</f>
        <v>0</v>
      </c>
      <c r="AZ559" s="3"/>
      <c r="BA559" s="2">
        <f>AV559</f>
        <v>0</v>
      </c>
      <c r="BB559" s="2">
        <f>AW559</f>
        <v>0</v>
      </c>
      <c r="BC559" s="2">
        <f>AX559</f>
        <v>0</v>
      </c>
      <c r="BD559" s="3">
        <f>AY559</f>
        <v>0</v>
      </c>
      <c r="BE559" s="3">
        <f>EK559</f>
        <v>0.10500892575868949</v>
      </c>
      <c r="BF559" s="2">
        <f>BA559/CV559*1000</f>
        <v>0</v>
      </c>
      <c r="BG559" s="2">
        <f>BB559/CV559*1000</f>
        <v>0</v>
      </c>
      <c r="BH559" s="2">
        <f>BC559/CV559*1000</f>
        <v>0</v>
      </c>
      <c r="BI559" s="3">
        <f>BD559/CV559*1000</f>
        <v>0</v>
      </c>
      <c r="BJ559" s="3"/>
      <c r="BK559" s="21">
        <v>9192</v>
      </c>
      <c r="BL559" s="3">
        <v>9174</v>
      </c>
      <c r="BM559" s="2">
        <v>18</v>
      </c>
      <c r="BN559" s="2">
        <v>18</v>
      </c>
      <c r="BO559" s="45"/>
      <c r="BP559" s="2">
        <f>BN559+BO559</f>
        <v>18</v>
      </c>
      <c r="BQ559" s="2">
        <f>BM559/BL559*1000</f>
        <v>1.9620667102681491</v>
      </c>
      <c r="BR559" s="2">
        <f>BP559/BL559*1000</f>
        <v>1.9620667102681491</v>
      </c>
      <c r="BS559" s="2"/>
      <c r="BT559" s="7">
        <v>9202</v>
      </c>
      <c r="BU559" s="3">
        <v>9198</v>
      </c>
      <c r="BV559" s="2">
        <f>BT559-BU559</f>
        <v>4</v>
      </c>
      <c r="BW559" s="2">
        <v>4</v>
      </c>
      <c r="BX559" s="61"/>
      <c r="BY559" s="2">
        <f>BW559+BX559</f>
        <v>4</v>
      </c>
      <c r="BZ559" s="2">
        <f>BV559/BU559*1000</f>
        <v>0.43487714720591431</v>
      </c>
      <c r="CA559" s="2">
        <f>BY559/BU559*1000</f>
        <v>0.43487714720591431</v>
      </c>
      <c r="CB559" s="2"/>
      <c r="CC559" s="105">
        <v>9364</v>
      </c>
      <c r="CD559" s="3">
        <v>9369</v>
      </c>
      <c r="CE559" s="2">
        <f>CC559-CD559</f>
        <v>-5</v>
      </c>
      <c r="CF559" s="2">
        <v>-5</v>
      </c>
      <c r="CG559" s="61"/>
      <c r="CH559" s="2">
        <f>CF559+CG559</f>
        <v>-5</v>
      </c>
      <c r="CI559" s="2">
        <f>CE559/CD559*1000</f>
        <v>-0.5336748852598997</v>
      </c>
      <c r="CJ559" s="2">
        <f>CH559/CD559*1000</f>
        <v>-0.5336748852598997</v>
      </c>
      <c r="CK559" s="2"/>
      <c r="CL559" s="105">
        <v>9437</v>
      </c>
      <c r="CM559" s="3">
        <v>9433</v>
      </c>
      <c r="CN559" s="2">
        <f>CL559-CM559</f>
        <v>4</v>
      </c>
      <c r="CO559" s="2">
        <f>CN559</f>
        <v>4</v>
      </c>
      <c r="CP559" s="61"/>
      <c r="CQ559" s="2">
        <f>CO559+CP559</f>
        <v>4</v>
      </c>
      <c r="CR559" s="2">
        <f>CN559/CM559*1000</f>
        <v>0.42404325241174601</v>
      </c>
      <c r="CS559" s="2">
        <f>CQ559/CM559*1000</f>
        <v>0.42404325241174601</v>
      </c>
      <c r="CT559" s="2"/>
      <c r="CU559" s="132">
        <v>9524</v>
      </c>
      <c r="CV559" s="3">
        <v>9523</v>
      </c>
      <c r="CW559" s="2">
        <f>CU559-CV559</f>
        <v>1</v>
      </c>
      <c r="CX559" s="2">
        <f>CW559</f>
        <v>1</v>
      </c>
      <c r="CY559" s="61"/>
      <c r="CZ559" s="2">
        <f>CX559+CY559</f>
        <v>1</v>
      </c>
      <c r="DA559" s="2">
        <f>CW559/CV559*1000</f>
        <v>0.10500892575868949</v>
      </c>
      <c r="DB559" s="2">
        <f>CZ559/CV559*1000</f>
        <v>0.10500892575868949</v>
      </c>
      <c r="DC559" s="2"/>
      <c r="DD559" s="132">
        <v>9575</v>
      </c>
      <c r="DE559" s="3">
        <v>9572</v>
      </c>
      <c r="DF559" s="2">
        <f>DD559-DE559</f>
        <v>3</v>
      </c>
      <c r="DG559" s="2">
        <f>DF559</f>
        <v>3</v>
      </c>
      <c r="DH559" s="61"/>
      <c r="DI559" s="2">
        <f>DG559+DH559</f>
        <v>3</v>
      </c>
      <c r="DJ559" s="2">
        <f>DF559/DE559*1000</f>
        <v>0.31341412452987877</v>
      </c>
      <c r="DK559" s="2">
        <f>DI559/DE559*1000</f>
        <v>0.31341412452987877</v>
      </c>
      <c r="DL559" s="2"/>
      <c r="DM559" s="132">
        <v>9579</v>
      </c>
      <c r="DN559" s="2">
        <v>9581</v>
      </c>
      <c r="DO559" s="3">
        <f>DM559-DN559</f>
        <v>-2</v>
      </c>
      <c r="DP559" s="3">
        <f>DO559/DN559*1000</f>
        <v>-0.20874647740319383</v>
      </c>
      <c r="DQ559" s="2"/>
      <c r="DR559" s="132">
        <v>9623</v>
      </c>
      <c r="DS559" s="2">
        <v>9641</v>
      </c>
      <c r="DT559" s="3">
        <f>DR559-DS559</f>
        <v>-18</v>
      </c>
      <c r="DU559" s="3">
        <f>DT559/DS559*1000</f>
        <v>-1.8670262420910693</v>
      </c>
      <c r="DV559" s="2"/>
      <c r="DW559" s="2"/>
      <c r="DX559" s="77">
        <f>BP559</f>
        <v>18</v>
      </c>
      <c r="DY559" s="83">
        <f>BY559</f>
        <v>4</v>
      </c>
      <c r="DZ559" s="83">
        <f>CH559</f>
        <v>-5</v>
      </c>
      <c r="EA559" s="81">
        <f>CQ559</f>
        <v>4</v>
      </c>
      <c r="EB559" s="81">
        <f>CZ559</f>
        <v>1</v>
      </c>
      <c r="EC559" s="81">
        <f>DI559</f>
        <v>3</v>
      </c>
      <c r="ED559" s="81">
        <f>DO559</f>
        <v>-2</v>
      </c>
      <c r="EE559" s="81">
        <f>DT559</f>
        <v>-18</v>
      </c>
      <c r="EF559" s="2"/>
      <c r="EG559" s="77">
        <f>DX559/BL559*1000</f>
        <v>1.9620667102681491</v>
      </c>
      <c r="EH559" s="83">
        <f>DY559/BU559*1000</f>
        <v>0.43487714720591431</v>
      </c>
      <c r="EI559" s="83">
        <f>DZ559/CD559*1000</f>
        <v>-0.5336748852598997</v>
      </c>
      <c r="EJ559" s="81">
        <f>EA559/CM559*1000</f>
        <v>0.42404325241174601</v>
      </c>
      <c r="EK559" s="81">
        <f>EB559/CV559*1000</f>
        <v>0.10500892575868949</v>
      </c>
      <c r="EL559" s="81">
        <f>EC559/DN559*1000</f>
        <v>0.31311971610479072</v>
      </c>
      <c r="EM559" s="81">
        <f>ED559/DN559*1000</f>
        <v>-0.20874647740319383</v>
      </c>
      <c r="EN559" s="81">
        <f>EE559/DS559*1000</f>
        <v>-1.8670262420910693</v>
      </c>
      <c r="EO559" s="2"/>
      <c r="EP559" s="83">
        <f>DY559-DX559</f>
        <v>-14</v>
      </c>
      <c r="EQ559" s="83">
        <f>DZ559-DY559</f>
        <v>-9</v>
      </c>
      <c r="ER559" s="83">
        <f>EA559-DZ559</f>
        <v>9</v>
      </c>
      <c r="ES559" s="83">
        <f>EB559-EA559</f>
        <v>-3</v>
      </c>
      <c r="ET559" s="83">
        <f>EC559-EB559</f>
        <v>2</v>
      </c>
      <c r="EU559" s="83">
        <f>ED559-EC559</f>
        <v>-5</v>
      </c>
      <c r="EV559" s="83">
        <f>EE559-ED559</f>
        <v>-16</v>
      </c>
      <c r="EW559" s="2">
        <f>EU559+EV559</f>
        <v>-21</v>
      </c>
      <c r="EX559" s="2">
        <f>SUM(ES559:EV559)</f>
        <v>-22</v>
      </c>
      <c r="EY559" s="54"/>
      <c r="EZ559" s="77">
        <f>BR559</f>
        <v>1.9620667102681491</v>
      </c>
      <c r="FA559" s="83">
        <f>CA559</f>
        <v>0.43487714720591431</v>
      </c>
      <c r="FB559" s="83">
        <f>CJ559</f>
        <v>-0.5336748852598997</v>
      </c>
      <c r="FC559" s="81">
        <f>CS559</f>
        <v>0.42404325241174601</v>
      </c>
      <c r="FD559" s="83">
        <f>DB559</f>
        <v>0.10500892575868949</v>
      </c>
      <c r="FE559" s="83">
        <f>DP559</f>
        <v>-0.20874647740319383</v>
      </c>
      <c r="FF559" s="83">
        <f>DP559</f>
        <v>-0.20874647740319383</v>
      </c>
      <c r="FG559" s="83">
        <f>DU559</f>
        <v>-1.8670262420910693</v>
      </c>
      <c r="FH559" s="2">
        <f>EW559/DE559*1000</f>
        <v>-2.1938988717091514</v>
      </c>
      <c r="FI559" s="2">
        <f>EX559/CM559*1000</f>
        <v>-2.3322378882646029</v>
      </c>
      <c r="FJ559" s="2"/>
      <c r="FK559" s="3">
        <f>EE559</f>
        <v>-18</v>
      </c>
    </row>
    <row r="560" spans="1:167" ht="12" customHeight="1" x14ac:dyDescent="0.25">
      <c r="A560" s="2">
        <v>1</v>
      </c>
      <c r="B560" s="10" t="s">
        <v>145</v>
      </c>
      <c r="C560" s="197">
        <v>11050</v>
      </c>
      <c r="D560" s="10"/>
      <c r="E560" s="2" t="s">
        <v>105</v>
      </c>
      <c r="F560" s="33"/>
      <c r="G560" s="33"/>
      <c r="H560" s="33"/>
      <c r="I560" s="33"/>
      <c r="J560" s="33"/>
      <c r="K560" s="33"/>
      <c r="L560" s="33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61"/>
      <c r="X560" s="45"/>
      <c r="Y560" s="3">
        <v>11</v>
      </c>
      <c r="Z560" s="147">
        <v>6</v>
      </c>
      <c r="AA560" s="3">
        <f>SUM(Y560:Z560)</f>
        <v>17</v>
      </c>
      <c r="AB560" s="184" t="s">
        <v>694</v>
      </c>
      <c r="AC560" s="184" t="s">
        <v>694</v>
      </c>
      <c r="AD560" s="184"/>
      <c r="AE560" s="184"/>
      <c r="AF560" s="184"/>
      <c r="AG560" s="184"/>
      <c r="AH560" s="184"/>
      <c r="AI560" s="184"/>
      <c r="AJ560" s="184" t="s">
        <v>694</v>
      </c>
      <c r="AK560" s="184">
        <v>7</v>
      </c>
      <c r="AL560" s="184"/>
      <c r="AM560" s="184" t="s">
        <v>694</v>
      </c>
      <c r="AN560" s="184" t="s">
        <v>694</v>
      </c>
      <c r="AO560" s="184"/>
      <c r="AP560" s="184"/>
      <c r="AQ560" s="184"/>
      <c r="AR560" s="184"/>
      <c r="AS560" s="184" t="s">
        <v>694</v>
      </c>
      <c r="AT560" s="184"/>
      <c r="AU560" s="3">
        <f>SUM(AB560:AT560)</f>
        <v>7</v>
      </c>
      <c r="AV560" s="184">
        <f>SUM(AB560:AJ560)</f>
        <v>0</v>
      </c>
      <c r="AW560" s="184">
        <f>SUM(AK560:AL560)</f>
        <v>7</v>
      </c>
      <c r="AX560" s="184">
        <f>SUM(AM560:AT560)</f>
        <v>0</v>
      </c>
      <c r="AY560" s="3">
        <f>SUM(AV560:AX560)</f>
        <v>7</v>
      </c>
      <c r="AZ560" s="3"/>
      <c r="BA560" s="2">
        <f>AV560</f>
        <v>0</v>
      </c>
      <c r="BB560" s="2">
        <f>AW560</f>
        <v>7</v>
      </c>
      <c r="BC560" s="2">
        <f>AX560</f>
        <v>0</v>
      </c>
      <c r="BD560" s="3">
        <f>AY560</f>
        <v>7</v>
      </c>
      <c r="BE560" s="3">
        <f>EK560</f>
        <v>1.7081242660403544</v>
      </c>
      <c r="BF560" s="2">
        <f>BA560/CV560*1000</f>
        <v>0</v>
      </c>
      <c r="BG560" s="2">
        <f>BB560/CV560*1000</f>
        <v>0.74730436639265507</v>
      </c>
      <c r="BH560" s="2">
        <f>BC560/CV560*1000</f>
        <v>0</v>
      </c>
      <c r="BI560" s="3">
        <f>BD560/CV560*1000</f>
        <v>0.74730436639265507</v>
      </c>
      <c r="BJ560" s="3"/>
      <c r="BK560" s="21">
        <v>9059</v>
      </c>
      <c r="BL560" s="3">
        <v>9042</v>
      </c>
      <c r="BM560" s="2">
        <v>17</v>
      </c>
      <c r="BN560" s="2">
        <v>17</v>
      </c>
      <c r="BO560" s="45"/>
      <c r="BP560" s="2">
        <f>BN560+BO560</f>
        <v>17</v>
      </c>
      <c r="BQ560" s="2">
        <f>BM560/BL560*1000</f>
        <v>1.8801150188011502</v>
      </c>
      <c r="BR560" s="2">
        <f>BP560/BL560*1000</f>
        <v>1.8801150188011502</v>
      </c>
      <c r="BS560" s="2"/>
      <c r="BT560" s="7">
        <v>9152</v>
      </c>
      <c r="BU560" s="3">
        <v>9147</v>
      </c>
      <c r="BV560" s="2">
        <f>BT560-BU560</f>
        <v>5</v>
      </c>
      <c r="BW560" s="2">
        <v>5</v>
      </c>
      <c r="BX560" s="61"/>
      <c r="BY560" s="2">
        <f>BW560+BX560</f>
        <v>5</v>
      </c>
      <c r="BZ560" s="2">
        <f>BV560/BU560*1000</f>
        <v>0.54662730950038263</v>
      </c>
      <c r="CA560" s="2">
        <f>BY560/BU560*1000</f>
        <v>0.54662730950038263</v>
      </c>
      <c r="CB560" s="2"/>
      <c r="CC560" s="105">
        <v>9142</v>
      </c>
      <c r="CD560" s="3">
        <v>9133</v>
      </c>
      <c r="CE560" s="2">
        <f>CC560-CD560</f>
        <v>9</v>
      </c>
      <c r="CF560" s="2">
        <v>9</v>
      </c>
      <c r="CG560" s="61"/>
      <c r="CH560" s="2">
        <f>CF560+CG560</f>
        <v>9</v>
      </c>
      <c r="CI560" s="2">
        <f>CE560/CD560*1000</f>
        <v>0.98543742472353002</v>
      </c>
      <c r="CJ560" s="2">
        <f>CH560/CD560*1000</f>
        <v>0.98543742472353002</v>
      </c>
      <c r="CK560" s="2"/>
      <c r="CL560" s="105">
        <v>9326</v>
      </c>
      <c r="CM560" s="3">
        <v>9316</v>
      </c>
      <c r="CN560" s="2">
        <f>CL560-CM560</f>
        <v>10</v>
      </c>
      <c r="CO560" s="2">
        <f>CN560</f>
        <v>10</v>
      </c>
      <c r="CP560" s="61"/>
      <c r="CQ560" s="2">
        <f>CO560+CP560</f>
        <v>10</v>
      </c>
      <c r="CR560" s="2">
        <f>CN560/CM560*1000</f>
        <v>1.0734220695577501</v>
      </c>
      <c r="CS560" s="2">
        <f>CQ560/CM560*1000</f>
        <v>1.0734220695577501</v>
      </c>
      <c r="CT560" s="2"/>
      <c r="CU560" s="132">
        <v>9383</v>
      </c>
      <c r="CV560" s="3">
        <v>9367</v>
      </c>
      <c r="CW560" s="2">
        <f>CU560-CV560</f>
        <v>16</v>
      </c>
      <c r="CX560" s="2">
        <f>CW560</f>
        <v>16</v>
      </c>
      <c r="CY560" s="61"/>
      <c r="CZ560" s="2">
        <f>CX560+CY560</f>
        <v>16</v>
      </c>
      <c r="DA560" s="2">
        <f>CW560/CV560*1000</f>
        <v>1.7081242660403544</v>
      </c>
      <c r="DB560" s="2">
        <f>CZ560/CV560*1000</f>
        <v>1.7081242660403544</v>
      </c>
      <c r="DC560" s="2"/>
      <c r="DD560" s="132">
        <v>9663</v>
      </c>
      <c r="DE560" s="3">
        <v>9664</v>
      </c>
      <c r="DF560" s="2">
        <f>DD560-DE560</f>
        <v>-1</v>
      </c>
      <c r="DG560" s="2">
        <f>DF560</f>
        <v>-1</v>
      </c>
      <c r="DH560" s="61"/>
      <c r="DI560" s="2">
        <f>DG560+DH560</f>
        <v>-1</v>
      </c>
      <c r="DJ560" s="2">
        <f>DF560/DE560*1000</f>
        <v>-0.10347682119205298</v>
      </c>
      <c r="DK560" s="2">
        <f>DI560/DE560*1000</f>
        <v>-0.10347682119205298</v>
      </c>
      <c r="DL560" s="2"/>
      <c r="DM560" s="132">
        <v>9719</v>
      </c>
      <c r="DN560" s="2">
        <v>9705</v>
      </c>
      <c r="DO560" s="3">
        <f>DM560-DN560</f>
        <v>14</v>
      </c>
      <c r="DP560" s="3">
        <f>DO560/DN560*1000</f>
        <v>1.4425553838227718</v>
      </c>
      <c r="DQ560" s="2"/>
      <c r="DR560" s="132">
        <v>9805</v>
      </c>
      <c r="DS560" s="2">
        <v>9810</v>
      </c>
      <c r="DT560" s="3">
        <f>DR560-DS560</f>
        <v>-5</v>
      </c>
      <c r="DU560" s="3">
        <f>DT560/DS560*1000</f>
        <v>-0.50968399592252811</v>
      </c>
      <c r="DV560" s="2"/>
      <c r="DW560" s="2"/>
      <c r="DX560" s="77">
        <f>BP560</f>
        <v>17</v>
      </c>
      <c r="DY560" s="83">
        <f>BY560</f>
        <v>5</v>
      </c>
      <c r="DZ560" s="83">
        <f>CH560</f>
        <v>9</v>
      </c>
      <c r="EA560" s="81">
        <f>CQ560</f>
        <v>10</v>
      </c>
      <c r="EB560" s="81">
        <f>CZ560</f>
        <v>16</v>
      </c>
      <c r="EC560" s="81">
        <f>DI560</f>
        <v>-1</v>
      </c>
      <c r="ED560" s="81">
        <f>DO560</f>
        <v>14</v>
      </c>
      <c r="EE560" s="81">
        <f>DT560</f>
        <v>-5</v>
      </c>
      <c r="EF560" s="2"/>
      <c r="EG560" s="77">
        <f>DX560/BL560*1000</f>
        <v>1.8801150188011502</v>
      </c>
      <c r="EH560" s="83">
        <f>DY560/BU560*1000</f>
        <v>0.54662730950038263</v>
      </c>
      <c r="EI560" s="83">
        <f>DZ560/CD560*1000</f>
        <v>0.98543742472353002</v>
      </c>
      <c r="EJ560" s="81">
        <f>EA560/CM560*1000</f>
        <v>1.0734220695577501</v>
      </c>
      <c r="EK560" s="81">
        <f>EB560/CV560*1000</f>
        <v>1.7081242660403544</v>
      </c>
      <c r="EL560" s="81">
        <f>EC560/DN560*1000</f>
        <v>-0.10303967027305513</v>
      </c>
      <c r="EM560" s="81">
        <f>ED560/DN560*1000</f>
        <v>1.4425553838227718</v>
      </c>
      <c r="EN560" s="81">
        <f>EE560/DS560*1000</f>
        <v>-0.50968399592252811</v>
      </c>
      <c r="EO560" s="2"/>
      <c r="EP560" s="83">
        <f>DY560-DX560</f>
        <v>-12</v>
      </c>
      <c r="EQ560" s="83">
        <f>DZ560-DY560</f>
        <v>4</v>
      </c>
      <c r="ER560" s="83">
        <f>EA560-DZ560</f>
        <v>1</v>
      </c>
      <c r="ES560" s="83">
        <f>EB560-EA560</f>
        <v>6</v>
      </c>
      <c r="ET560" s="83">
        <f>EC560-EB560</f>
        <v>-17</v>
      </c>
      <c r="EU560" s="83">
        <f>ED560-EC560</f>
        <v>15</v>
      </c>
      <c r="EV560" s="83">
        <f>EE560-ED560</f>
        <v>-19</v>
      </c>
      <c r="EW560" s="2">
        <f>EU560+EV560</f>
        <v>-4</v>
      </c>
      <c r="EX560" s="2">
        <f>SUM(ES560:EV560)</f>
        <v>-15</v>
      </c>
      <c r="EY560" s="54"/>
      <c r="EZ560" s="77">
        <f>BR560</f>
        <v>1.8801150188011502</v>
      </c>
      <c r="FA560" s="83">
        <f>CA560</f>
        <v>0.54662730950038263</v>
      </c>
      <c r="FB560" s="83">
        <f>CJ560</f>
        <v>0.98543742472353002</v>
      </c>
      <c r="FC560" s="81">
        <f>CS560</f>
        <v>1.0734220695577501</v>
      </c>
      <c r="FD560" s="83">
        <f>DB560</f>
        <v>1.7081242660403544</v>
      </c>
      <c r="FE560" s="83">
        <f>DP560</f>
        <v>1.4425553838227718</v>
      </c>
      <c r="FF560" s="83">
        <f>DP560</f>
        <v>1.4425553838227718</v>
      </c>
      <c r="FG560" s="83">
        <f>DU560</f>
        <v>-0.50968399592252811</v>
      </c>
      <c r="FH560" s="2">
        <f>EW560/DE560*1000</f>
        <v>-0.41390728476821192</v>
      </c>
      <c r="FI560" s="2">
        <f>EX560/CM560*1000</f>
        <v>-1.6101331043366252</v>
      </c>
      <c r="FJ560" s="2"/>
      <c r="FK560" s="3">
        <f>EE560</f>
        <v>-5</v>
      </c>
    </row>
    <row r="561" spans="1:167" ht="12" customHeight="1" x14ac:dyDescent="0.25">
      <c r="A561" s="2">
        <v>1</v>
      </c>
      <c r="B561" s="10" t="s">
        <v>145</v>
      </c>
      <c r="C561" s="197">
        <v>12040</v>
      </c>
      <c r="D561" s="10"/>
      <c r="E561" s="2" t="s">
        <v>106</v>
      </c>
      <c r="F561" s="33"/>
      <c r="G561" s="33"/>
      <c r="H561" s="33"/>
      <c r="I561" s="33"/>
      <c r="J561" s="33"/>
      <c r="K561" s="33"/>
      <c r="L561" s="33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61"/>
      <c r="X561" s="45"/>
      <c r="Y561" s="3">
        <v>24</v>
      </c>
      <c r="Z561" s="147">
        <v>8</v>
      </c>
      <c r="AA561" s="3">
        <f>SUM(Y561:Z561)</f>
        <v>32</v>
      </c>
      <c r="AB561" s="184" t="s">
        <v>694</v>
      </c>
      <c r="AC561" s="184" t="s">
        <v>694</v>
      </c>
      <c r="AD561" s="184"/>
      <c r="AE561" s="184"/>
      <c r="AF561" s="184"/>
      <c r="AG561" s="184"/>
      <c r="AH561" s="184"/>
      <c r="AI561" s="184"/>
      <c r="AJ561" s="184" t="s">
        <v>694</v>
      </c>
      <c r="AK561" s="184">
        <v>24</v>
      </c>
      <c r="AL561" s="184"/>
      <c r="AM561" s="184" t="s">
        <v>694</v>
      </c>
      <c r="AN561" s="184" t="s">
        <v>694</v>
      </c>
      <c r="AO561" s="184"/>
      <c r="AP561" s="184"/>
      <c r="AQ561" s="184"/>
      <c r="AR561" s="184"/>
      <c r="AS561" s="184" t="s">
        <v>694</v>
      </c>
      <c r="AT561" s="184"/>
      <c r="AU561" s="3">
        <f>SUM(AB561:AT561)</f>
        <v>24</v>
      </c>
      <c r="AV561" s="184">
        <f>SUM(AB561:AJ561)</f>
        <v>0</v>
      </c>
      <c r="AW561" s="184">
        <f>SUM(AK561:AL561)</f>
        <v>24</v>
      </c>
      <c r="AX561" s="184">
        <f>SUM(AM561:AT561)</f>
        <v>0</v>
      </c>
      <c r="AY561" s="3">
        <f>SUM(AV561:AX561)</f>
        <v>24</v>
      </c>
      <c r="AZ561" s="3"/>
      <c r="BA561" s="2">
        <f>AV561</f>
        <v>0</v>
      </c>
      <c r="BB561" s="2">
        <f>AW561</f>
        <v>24</v>
      </c>
      <c r="BC561" s="2">
        <f>AX561</f>
        <v>0</v>
      </c>
      <c r="BD561" s="3">
        <f>AY561</f>
        <v>24</v>
      </c>
      <c r="BE561" s="3">
        <f>EK561</f>
        <v>2.021301407136749</v>
      </c>
      <c r="BF561" s="2">
        <f>BA561/CV561*1000</f>
        <v>0</v>
      </c>
      <c r="BG561" s="2">
        <f>BB561/CV561*1000</f>
        <v>0.93290834175542259</v>
      </c>
      <c r="BH561" s="2">
        <f>BC561/CV561*1000</f>
        <v>0</v>
      </c>
      <c r="BI561" s="3">
        <f>BD561/CV561*1000</f>
        <v>0.93290834175542259</v>
      </c>
      <c r="BJ561" s="3"/>
      <c r="BK561" s="21">
        <v>24860</v>
      </c>
      <c r="BL561" s="3">
        <v>24814</v>
      </c>
      <c r="BM561" s="2">
        <v>46</v>
      </c>
      <c r="BN561" s="2">
        <v>46</v>
      </c>
      <c r="BO561" s="45"/>
      <c r="BP561" s="2">
        <f>BN561+BO561</f>
        <v>46</v>
      </c>
      <c r="BQ561" s="2">
        <f>BM561/BL561*1000</f>
        <v>1.853792214072701</v>
      </c>
      <c r="BR561" s="2">
        <f>BP561/BL561*1000</f>
        <v>1.853792214072701</v>
      </c>
      <c r="BS561" s="2"/>
      <c r="BT561" s="7">
        <v>25111</v>
      </c>
      <c r="BU561" s="3">
        <v>25007</v>
      </c>
      <c r="BV561" s="2">
        <f>BT561-BU561</f>
        <v>104</v>
      </c>
      <c r="BW561" s="2">
        <v>104</v>
      </c>
      <c r="BX561" s="61"/>
      <c r="BY561" s="2">
        <f>BW561+BX561</f>
        <v>104</v>
      </c>
      <c r="BZ561" s="2">
        <f>BV561/BU561*1000</f>
        <v>4.1588355260527052</v>
      </c>
      <c r="CA561" s="2">
        <f>BY561/BU561*1000</f>
        <v>4.1588355260527052</v>
      </c>
      <c r="CB561" s="2"/>
      <c r="CC561" s="105">
        <v>25386</v>
      </c>
      <c r="CD561" s="3">
        <v>25308</v>
      </c>
      <c r="CE561" s="2">
        <f>CC561-CD561</f>
        <v>78</v>
      </c>
      <c r="CF561" s="2">
        <v>78</v>
      </c>
      <c r="CG561" s="61"/>
      <c r="CH561" s="2">
        <f>CF561+CG561</f>
        <v>78</v>
      </c>
      <c r="CI561" s="2">
        <f>CE561/CD561*1000</f>
        <v>3.0820293978188715</v>
      </c>
      <c r="CJ561" s="2">
        <f>CH561/CD561*1000</f>
        <v>3.0820293978188715</v>
      </c>
      <c r="CK561" s="2"/>
      <c r="CL561" s="105">
        <v>25469</v>
      </c>
      <c r="CM561" s="3">
        <v>25419</v>
      </c>
      <c r="CN561" s="2">
        <f>CL561-CM561</f>
        <v>50</v>
      </c>
      <c r="CO561" s="2">
        <f>CN561</f>
        <v>50</v>
      </c>
      <c r="CP561" s="61"/>
      <c r="CQ561" s="2">
        <f>CO561+CP561</f>
        <v>50</v>
      </c>
      <c r="CR561" s="2">
        <f>CN561/CM561*1000</f>
        <v>1.9670325347181246</v>
      </c>
      <c r="CS561" s="2">
        <f>CQ561/CM561*1000</f>
        <v>1.9670325347181246</v>
      </c>
      <c r="CT561" s="2"/>
      <c r="CU561" s="132">
        <v>25778</v>
      </c>
      <c r="CV561" s="3">
        <v>25726</v>
      </c>
      <c r="CW561" s="2">
        <f>CU561-CV561</f>
        <v>52</v>
      </c>
      <c r="CX561" s="2">
        <f>CW561</f>
        <v>52</v>
      </c>
      <c r="CY561" s="61"/>
      <c r="CZ561" s="2">
        <f>CX561+CY561</f>
        <v>52</v>
      </c>
      <c r="DA561" s="2">
        <f>CW561/CV561*1000</f>
        <v>2.021301407136749</v>
      </c>
      <c r="DB561" s="2">
        <f>CZ561/CV561*1000</f>
        <v>2.021301407136749</v>
      </c>
      <c r="DC561" s="2"/>
      <c r="DD561" s="132">
        <v>26086</v>
      </c>
      <c r="DE561" s="3">
        <v>26065</v>
      </c>
      <c r="DF561" s="2">
        <f>DD561-DE561</f>
        <v>21</v>
      </c>
      <c r="DG561" s="2">
        <f>DF561</f>
        <v>21</v>
      </c>
      <c r="DH561" s="61"/>
      <c r="DI561" s="2">
        <f>DG561+DH561</f>
        <v>21</v>
      </c>
      <c r="DJ561" s="2">
        <f>DF561/DE561*1000</f>
        <v>0.80567811241127951</v>
      </c>
      <c r="DK561" s="2">
        <f>DI561/DE561*1000</f>
        <v>0.80567811241127951</v>
      </c>
      <c r="DL561" s="2"/>
      <c r="DM561" s="132">
        <v>26244</v>
      </c>
      <c r="DN561" s="2">
        <v>26230</v>
      </c>
      <c r="DO561" s="3">
        <f>DM561-DN561</f>
        <v>14</v>
      </c>
      <c r="DP561" s="3">
        <f>DO561/DN561*1000</f>
        <v>0.53373999237514302</v>
      </c>
      <c r="DQ561" s="2"/>
      <c r="DR561" s="132">
        <v>26476</v>
      </c>
      <c r="DS561" s="2">
        <v>26452</v>
      </c>
      <c r="DT561" s="3">
        <f>DR561-DS561</f>
        <v>24</v>
      </c>
      <c r="DU561" s="3">
        <f>DT561/DS561*1000</f>
        <v>0.90730379555421137</v>
      </c>
      <c r="DV561" s="2"/>
      <c r="DW561" s="2"/>
      <c r="DX561" s="77">
        <f>BP561</f>
        <v>46</v>
      </c>
      <c r="DY561" s="83">
        <f>BY561</f>
        <v>104</v>
      </c>
      <c r="DZ561" s="83">
        <f>CH561</f>
        <v>78</v>
      </c>
      <c r="EA561" s="81">
        <f>CQ561</f>
        <v>50</v>
      </c>
      <c r="EB561" s="81">
        <f>CZ561</f>
        <v>52</v>
      </c>
      <c r="EC561" s="81">
        <f>DI561</f>
        <v>21</v>
      </c>
      <c r="ED561" s="81">
        <f>DO561</f>
        <v>14</v>
      </c>
      <c r="EE561" s="81">
        <f>DT561</f>
        <v>24</v>
      </c>
      <c r="EF561" s="2"/>
      <c r="EG561" s="77">
        <f>DX561/BL561*1000</f>
        <v>1.853792214072701</v>
      </c>
      <c r="EH561" s="83">
        <f>DY561/BU561*1000</f>
        <v>4.1588355260527052</v>
      </c>
      <c r="EI561" s="83">
        <f>DZ561/CD561*1000</f>
        <v>3.0820293978188715</v>
      </c>
      <c r="EJ561" s="81">
        <f>EA561/CM561*1000</f>
        <v>1.9670325347181246</v>
      </c>
      <c r="EK561" s="81">
        <f>EB561/CV561*1000</f>
        <v>2.021301407136749</v>
      </c>
      <c r="EL561" s="81">
        <f>EC561/DN561*1000</f>
        <v>0.80060998856271437</v>
      </c>
      <c r="EM561" s="81">
        <f>ED561/DN561*1000</f>
        <v>0.53373999237514302</v>
      </c>
      <c r="EN561" s="81">
        <f>EE561/DS561*1000</f>
        <v>0.90730379555421137</v>
      </c>
      <c r="EO561" s="2"/>
      <c r="EP561" s="83">
        <f>DY561-DX561</f>
        <v>58</v>
      </c>
      <c r="EQ561" s="83">
        <f>DZ561-DY561</f>
        <v>-26</v>
      </c>
      <c r="ER561" s="83">
        <f>EA561-DZ561</f>
        <v>-28</v>
      </c>
      <c r="ES561" s="83">
        <f>EB561-EA561</f>
        <v>2</v>
      </c>
      <c r="ET561" s="83">
        <f>EC561-EB561</f>
        <v>-31</v>
      </c>
      <c r="EU561" s="83">
        <f>ED561-EC561</f>
        <v>-7</v>
      </c>
      <c r="EV561" s="83">
        <f>EE561-ED561</f>
        <v>10</v>
      </c>
      <c r="EW561" s="2">
        <f>EU561+EV561</f>
        <v>3</v>
      </c>
      <c r="EX561" s="2">
        <f>SUM(ES561:EV561)</f>
        <v>-26</v>
      </c>
      <c r="EY561" s="54"/>
      <c r="EZ561" s="77">
        <f>BR561</f>
        <v>1.853792214072701</v>
      </c>
      <c r="FA561" s="83">
        <f>CA561</f>
        <v>4.1588355260527052</v>
      </c>
      <c r="FB561" s="83">
        <f>CJ561</f>
        <v>3.0820293978188715</v>
      </c>
      <c r="FC561" s="81">
        <f>CS561</f>
        <v>1.9670325347181246</v>
      </c>
      <c r="FD561" s="83">
        <f>DB561</f>
        <v>2.021301407136749</v>
      </c>
      <c r="FE561" s="83">
        <f>DP561</f>
        <v>0.53373999237514302</v>
      </c>
      <c r="FF561" s="83">
        <f>DP561</f>
        <v>0.53373999237514302</v>
      </c>
      <c r="FG561" s="83">
        <f>DU561</f>
        <v>0.90730379555421137</v>
      </c>
      <c r="FH561" s="2">
        <f>EW561/DE561*1000</f>
        <v>0.11509687320161135</v>
      </c>
      <c r="FI561" s="2">
        <f>EX561/CM561*1000</f>
        <v>-1.0228569180534246</v>
      </c>
      <c r="FJ561" s="2"/>
      <c r="FK561" s="3">
        <f>EE561</f>
        <v>24</v>
      </c>
    </row>
    <row r="562" spans="1:167" ht="12" customHeight="1" x14ac:dyDescent="0.25">
      <c r="A562" s="2">
        <v>1</v>
      </c>
      <c r="B562" s="10" t="s">
        <v>149</v>
      </c>
      <c r="C562" s="197">
        <v>37018</v>
      </c>
      <c r="D562" s="10"/>
      <c r="E562" s="192" t="s">
        <v>107</v>
      </c>
      <c r="F562" s="33"/>
      <c r="G562" s="33" t="s">
        <v>176</v>
      </c>
      <c r="H562" s="33" t="s">
        <v>176</v>
      </c>
      <c r="I562" s="33"/>
      <c r="J562" s="33">
        <v>120</v>
      </c>
      <c r="K562" s="33">
        <f>SUM(I562+J562)</f>
        <v>120</v>
      </c>
      <c r="L562" s="33"/>
      <c r="M562" s="45"/>
      <c r="N562" s="45">
        <v>400</v>
      </c>
      <c r="O562" s="45"/>
      <c r="P562" s="45"/>
      <c r="Q562" s="45"/>
      <c r="R562" s="45"/>
      <c r="S562" s="45"/>
      <c r="T562" s="45"/>
      <c r="U562" s="45"/>
      <c r="V562" s="45"/>
      <c r="W562" s="61"/>
      <c r="X562" s="45">
        <f>SUM(M562:W562)</f>
        <v>400</v>
      </c>
      <c r="Y562" s="3">
        <v>120</v>
      </c>
      <c r="Z562" s="147">
        <v>7</v>
      </c>
      <c r="AA562" s="3">
        <f>SUM(Y562:Z562)</f>
        <v>127</v>
      </c>
      <c r="AB562" s="184"/>
      <c r="AC562" s="184">
        <v>100</v>
      </c>
      <c r="AD562" s="184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84"/>
      <c r="AS562" s="184">
        <v>20</v>
      </c>
      <c r="AT562" s="184"/>
      <c r="AU562" s="3">
        <f>SUM(AB562:AT562)</f>
        <v>120</v>
      </c>
      <c r="AV562" s="184">
        <f>SUM(AB562:AJ562)</f>
        <v>100</v>
      </c>
      <c r="AW562" s="184">
        <f>SUM(AK562:AL562)</f>
        <v>0</v>
      </c>
      <c r="AX562" s="184">
        <f>SUM(AM562:AT562)</f>
        <v>20</v>
      </c>
      <c r="AY562" s="3">
        <f>SUM(AV562:AX562)</f>
        <v>120</v>
      </c>
      <c r="AZ562" s="3"/>
      <c r="BA562" s="2">
        <f>AV562</f>
        <v>100</v>
      </c>
      <c r="BB562" s="2">
        <f>AW562</f>
        <v>0</v>
      </c>
      <c r="BC562" s="2">
        <f>AX562</f>
        <v>20</v>
      </c>
      <c r="BD562" s="3">
        <f>AY562</f>
        <v>120</v>
      </c>
      <c r="BE562" s="3">
        <f>EK562</f>
        <v>11.276340827401508</v>
      </c>
      <c r="BF562" s="2">
        <f>BA562/CV562*1000</f>
        <v>7.0477130171259423</v>
      </c>
      <c r="BG562" s="2">
        <f>BB562/CV562*1000</f>
        <v>0</v>
      </c>
      <c r="BH562" s="2">
        <f>BC562/CV562*1000</f>
        <v>1.4095426034251886</v>
      </c>
      <c r="BI562" s="3">
        <f>BD562/CV562*1000</f>
        <v>8.4572556205511322</v>
      </c>
      <c r="BJ562" s="3"/>
      <c r="BK562" s="21">
        <v>14097</v>
      </c>
      <c r="BL562" s="3">
        <v>13943</v>
      </c>
      <c r="BM562" s="2">
        <v>154</v>
      </c>
      <c r="BN562" s="2">
        <v>154</v>
      </c>
      <c r="BO562" s="45"/>
      <c r="BP562" s="2">
        <f>BN562+BO562</f>
        <v>154</v>
      </c>
      <c r="BQ562" s="2">
        <f>BM562/BL562*1000</f>
        <v>11.044968801549164</v>
      </c>
      <c r="BR562" s="2">
        <f>BP562/BL562*1000</f>
        <v>11.044968801549164</v>
      </c>
      <c r="BS562" s="2"/>
      <c r="BT562" s="7">
        <v>14188</v>
      </c>
      <c r="BU562" s="3">
        <v>14046</v>
      </c>
      <c r="BV562" s="2">
        <f>BT562-BU562</f>
        <v>142</v>
      </c>
      <c r="BW562" s="2">
        <v>142</v>
      </c>
      <c r="BX562" s="61"/>
      <c r="BY562" s="2">
        <f>BW562+BX562</f>
        <v>142</v>
      </c>
      <c r="BZ562" s="2">
        <f>BV562/BU562*1000</f>
        <v>10.109639755090418</v>
      </c>
      <c r="CA562" s="2">
        <f>BY562/BU562*1000</f>
        <v>10.109639755090418</v>
      </c>
      <c r="CB562" s="2"/>
      <c r="CC562" s="105">
        <v>14233</v>
      </c>
      <c r="CD562" s="3">
        <v>14135</v>
      </c>
      <c r="CE562" s="2">
        <f>CC562-CD562</f>
        <v>98</v>
      </c>
      <c r="CF562" s="2">
        <v>98</v>
      </c>
      <c r="CG562" s="61"/>
      <c r="CH562" s="2">
        <f>CF562+CG562</f>
        <v>98</v>
      </c>
      <c r="CI562" s="2">
        <f>CE562/CD562*1000</f>
        <v>6.9331446763353384</v>
      </c>
      <c r="CJ562" s="2">
        <f>CH562/CD562*1000</f>
        <v>6.9331446763353384</v>
      </c>
      <c r="CK562" s="2"/>
      <c r="CL562" s="105">
        <v>14283</v>
      </c>
      <c r="CM562" s="3">
        <v>14172</v>
      </c>
      <c r="CN562" s="2">
        <f>CL562-CM562</f>
        <v>111</v>
      </c>
      <c r="CO562" s="2">
        <f>CN562</f>
        <v>111</v>
      </c>
      <c r="CP562" s="61"/>
      <c r="CQ562" s="2">
        <f>CO562+CP562</f>
        <v>111</v>
      </c>
      <c r="CR562" s="2">
        <f>CN562/CM562*1000</f>
        <v>7.8323454699407282</v>
      </c>
      <c r="CS562" s="2">
        <f>CQ562/CM562*1000</f>
        <v>7.8323454699407282</v>
      </c>
      <c r="CT562" s="2"/>
      <c r="CU562" s="132">
        <v>14349</v>
      </c>
      <c r="CV562" s="3">
        <v>14189</v>
      </c>
      <c r="CW562" s="2">
        <f>CU562-CV562</f>
        <v>160</v>
      </c>
      <c r="CX562" s="2">
        <f>CW562</f>
        <v>160</v>
      </c>
      <c r="CY562" s="61"/>
      <c r="CZ562" s="2">
        <f>CX562+CY562</f>
        <v>160</v>
      </c>
      <c r="DA562" s="2">
        <f>CW562/CV562*1000</f>
        <v>11.276340827401508</v>
      </c>
      <c r="DB562" s="2">
        <f>CZ562/CV562*1000</f>
        <v>11.276340827401508</v>
      </c>
      <c r="DC562" s="2"/>
      <c r="DD562" s="132">
        <v>14289</v>
      </c>
      <c r="DE562" s="3">
        <v>14155</v>
      </c>
      <c r="DF562" s="2">
        <f>DD562-DE562</f>
        <v>134</v>
      </c>
      <c r="DG562" s="2">
        <f>DF562</f>
        <v>134</v>
      </c>
      <c r="DH562" s="61"/>
      <c r="DI562" s="2">
        <f>DG562+DH562</f>
        <v>134</v>
      </c>
      <c r="DJ562" s="2">
        <f>DF562/DE562*1000</f>
        <v>9.4666195690568706</v>
      </c>
      <c r="DK562" s="2">
        <f>DI562/DE562*1000</f>
        <v>9.4666195690568706</v>
      </c>
      <c r="DL562" s="2"/>
      <c r="DM562" s="132">
        <v>14350</v>
      </c>
      <c r="DN562" s="2">
        <v>14229</v>
      </c>
      <c r="DO562" s="3">
        <f>DM562-DN562</f>
        <v>121</v>
      </c>
      <c r="DP562" s="3">
        <f>DO562/DN562*1000</f>
        <v>8.5037599269098312</v>
      </c>
      <c r="DQ562" s="2"/>
      <c r="DR562" s="132">
        <v>14434</v>
      </c>
      <c r="DS562" s="2">
        <v>14257</v>
      </c>
      <c r="DT562" s="3">
        <f>DR562-DS562</f>
        <v>177</v>
      </c>
      <c r="DU562" s="3">
        <f>DT562/DS562*1000</f>
        <v>12.414954057655887</v>
      </c>
      <c r="DV562" s="2"/>
      <c r="DW562" s="2"/>
      <c r="DX562" s="77">
        <f>BP562</f>
        <v>154</v>
      </c>
      <c r="DY562" s="83">
        <f>BY562</f>
        <v>142</v>
      </c>
      <c r="DZ562" s="83">
        <f>CH562</f>
        <v>98</v>
      </c>
      <c r="EA562" s="81">
        <f>CQ562</f>
        <v>111</v>
      </c>
      <c r="EB562" s="81">
        <f>CZ562</f>
        <v>160</v>
      </c>
      <c r="EC562" s="81">
        <f>DI562</f>
        <v>134</v>
      </c>
      <c r="ED562" s="81">
        <f>DO562</f>
        <v>121</v>
      </c>
      <c r="EE562" s="81">
        <f>DT562</f>
        <v>177</v>
      </c>
      <c r="EF562" s="2"/>
      <c r="EG562" s="77">
        <f>DX562/BL562*1000</f>
        <v>11.044968801549164</v>
      </c>
      <c r="EH562" s="83">
        <f>DY562/BU562*1000</f>
        <v>10.109639755090418</v>
      </c>
      <c r="EI562" s="83">
        <f>DZ562/CD562*1000</f>
        <v>6.9331446763353384</v>
      </c>
      <c r="EJ562" s="81">
        <f>EA562/CM562*1000</f>
        <v>7.8323454699407282</v>
      </c>
      <c r="EK562" s="81">
        <f>EB562/CV562*1000</f>
        <v>11.276340827401508</v>
      </c>
      <c r="EL562" s="81">
        <f>EC562/DN562*1000</f>
        <v>9.4173870264951862</v>
      </c>
      <c r="EM562" s="81">
        <f>ED562/DN562*1000</f>
        <v>8.5037599269098312</v>
      </c>
      <c r="EN562" s="81">
        <f>EE562/DS562*1000</f>
        <v>12.414954057655887</v>
      </c>
      <c r="EO562" s="2"/>
      <c r="EP562" s="83">
        <f>DY562-DX562</f>
        <v>-12</v>
      </c>
      <c r="EQ562" s="83">
        <f>DZ562-DY562</f>
        <v>-44</v>
      </c>
      <c r="ER562" s="83">
        <f>EA562-DZ562</f>
        <v>13</v>
      </c>
      <c r="ES562" s="83">
        <f>EB562-EA562</f>
        <v>49</v>
      </c>
      <c r="ET562" s="83">
        <f>EC562-EB562</f>
        <v>-26</v>
      </c>
      <c r="EU562" s="83">
        <f>ED562-EC562</f>
        <v>-13</v>
      </c>
      <c r="EV562" s="83">
        <f>EE562-ED562</f>
        <v>56</v>
      </c>
      <c r="EW562" s="2">
        <f>EU562+EV562</f>
        <v>43</v>
      </c>
      <c r="EX562" s="2">
        <f>SUM(ES562:EV562)</f>
        <v>66</v>
      </c>
      <c r="EY562" s="54"/>
      <c r="EZ562" s="77">
        <f>BR562</f>
        <v>11.044968801549164</v>
      </c>
      <c r="FA562" s="83">
        <f>CA562</f>
        <v>10.109639755090418</v>
      </c>
      <c r="FB562" s="83">
        <f>CJ562</f>
        <v>6.9331446763353384</v>
      </c>
      <c r="FC562" s="81">
        <f>CS562</f>
        <v>7.8323454699407282</v>
      </c>
      <c r="FD562" s="83">
        <f>DB562</f>
        <v>11.276340827401508</v>
      </c>
      <c r="FE562" s="83">
        <f>DP562</f>
        <v>8.5037599269098312</v>
      </c>
      <c r="FF562" s="83">
        <f>DP562</f>
        <v>8.5037599269098312</v>
      </c>
      <c r="FG562" s="83">
        <f>DU562</f>
        <v>12.414954057655887</v>
      </c>
      <c r="FH562" s="2">
        <f>EW562/DE562*1000</f>
        <v>3.037795831861533</v>
      </c>
      <c r="FI562" s="2">
        <f>EX562/CM562*1000</f>
        <v>4.6570702794242163</v>
      </c>
      <c r="FJ562" s="2"/>
      <c r="FK562" s="3">
        <f>EE562</f>
        <v>177</v>
      </c>
    </row>
    <row r="563" spans="1:167" ht="12" customHeight="1" x14ac:dyDescent="0.25">
      <c r="A563" s="2">
        <v>1</v>
      </c>
      <c r="B563" s="10" t="s">
        <v>145</v>
      </c>
      <c r="C563" s="197">
        <v>11052</v>
      </c>
      <c r="D563" s="10"/>
      <c r="E563" s="2" t="s">
        <v>108</v>
      </c>
      <c r="F563" s="33"/>
      <c r="G563" s="33"/>
      <c r="H563" s="33"/>
      <c r="I563" s="33"/>
      <c r="J563" s="33"/>
      <c r="K563" s="33"/>
      <c r="L563" s="33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61"/>
      <c r="X563" s="45"/>
      <c r="Y563" s="3">
        <v>18</v>
      </c>
      <c r="Z563" s="147">
        <v>6</v>
      </c>
      <c r="AA563" s="3">
        <f>SUM(Y563:Z563)</f>
        <v>24</v>
      </c>
      <c r="AB563" s="184" t="s">
        <v>694</v>
      </c>
      <c r="AC563" s="184" t="s">
        <v>694</v>
      </c>
      <c r="AD563" s="184"/>
      <c r="AE563" s="184"/>
      <c r="AF563" s="184"/>
      <c r="AG563" s="184"/>
      <c r="AH563" s="184"/>
      <c r="AI563" s="184"/>
      <c r="AJ563" s="184" t="s">
        <v>694</v>
      </c>
      <c r="AK563" s="184">
        <v>6</v>
      </c>
      <c r="AL563" s="184"/>
      <c r="AM563" s="184" t="s">
        <v>694</v>
      </c>
      <c r="AN563" s="184">
        <v>11</v>
      </c>
      <c r="AO563" s="184"/>
      <c r="AP563" s="184"/>
      <c r="AQ563" s="184"/>
      <c r="AR563" s="184"/>
      <c r="AS563" s="184" t="s">
        <v>694</v>
      </c>
      <c r="AT563" s="184"/>
      <c r="AU563" s="3">
        <f>SUM(AB563:AT563)</f>
        <v>17</v>
      </c>
      <c r="AV563" s="184">
        <f>SUM(AB563:AJ563)</f>
        <v>0</v>
      </c>
      <c r="AW563" s="184">
        <f>SUM(AK563:AL563)</f>
        <v>6</v>
      </c>
      <c r="AX563" s="184">
        <f>SUM(AM563:AT563)</f>
        <v>11</v>
      </c>
      <c r="AY563" s="3">
        <f>SUM(AV563:AX563)</f>
        <v>17</v>
      </c>
      <c r="AZ563" s="3"/>
      <c r="BA563" s="2">
        <f>AV563</f>
        <v>0</v>
      </c>
      <c r="BB563" s="2">
        <f>AW563</f>
        <v>6</v>
      </c>
      <c r="BC563" s="2">
        <f>AX563</f>
        <v>11</v>
      </c>
      <c r="BD563" s="3">
        <f>AY563</f>
        <v>17</v>
      </c>
      <c r="BE563" s="3">
        <f>EK563</f>
        <v>0.55595266460169956</v>
      </c>
      <c r="BF563" s="2">
        <f>BA563/CV563*1000</f>
        <v>0</v>
      </c>
      <c r="BG563" s="2">
        <f>BB563/CV563*1000</f>
        <v>0.47653085537288536</v>
      </c>
      <c r="BH563" s="2">
        <f>BC563/CV563*1000</f>
        <v>0.87363990151695647</v>
      </c>
      <c r="BI563" s="3">
        <f>BD563/CV563*1000</f>
        <v>1.350170756889842</v>
      </c>
      <c r="BJ563" s="3"/>
      <c r="BK563" s="21">
        <v>12419</v>
      </c>
      <c r="BL563" s="3">
        <v>12384</v>
      </c>
      <c r="BM563" s="2">
        <v>35</v>
      </c>
      <c r="BN563" s="2">
        <v>35</v>
      </c>
      <c r="BO563" s="45"/>
      <c r="BP563" s="2">
        <f>BN563+BO563</f>
        <v>35</v>
      </c>
      <c r="BQ563" s="2">
        <f>BM563/BL563*1000</f>
        <v>2.8262273901808785</v>
      </c>
      <c r="BR563" s="2">
        <f>BP563/BL563*1000</f>
        <v>2.8262273901808785</v>
      </c>
      <c r="BS563" s="2"/>
      <c r="BT563" s="7">
        <v>12419</v>
      </c>
      <c r="BU563" s="3">
        <v>12395</v>
      </c>
      <c r="BV563" s="2">
        <f>BT563-BU563</f>
        <v>24</v>
      </c>
      <c r="BW563" s="2">
        <v>24</v>
      </c>
      <c r="BX563" s="61"/>
      <c r="BY563" s="2">
        <f>BW563+BX563</f>
        <v>24</v>
      </c>
      <c r="BZ563" s="2">
        <f>BV563/BU563*1000</f>
        <v>1.936264622831787</v>
      </c>
      <c r="CA563" s="2">
        <f>BY563/BU563*1000</f>
        <v>1.936264622831787</v>
      </c>
      <c r="CB563" s="2"/>
      <c r="CC563" s="105">
        <v>12491</v>
      </c>
      <c r="CD563" s="3">
        <v>12472</v>
      </c>
      <c r="CE563" s="2">
        <f>CC563-CD563</f>
        <v>19</v>
      </c>
      <c r="CF563" s="2">
        <v>19</v>
      </c>
      <c r="CG563" s="61"/>
      <c r="CH563" s="2">
        <f>CF563+CG563</f>
        <v>19</v>
      </c>
      <c r="CI563" s="2">
        <f>CE563/CD563*1000</f>
        <v>1.5234124438742782</v>
      </c>
      <c r="CJ563" s="2">
        <f>CH563/CD563*1000</f>
        <v>1.5234124438742782</v>
      </c>
      <c r="CK563" s="2"/>
      <c r="CL563" s="105">
        <v>12563</v>
      </c>
      <c r="CM563" s="3">
        <v>12550</v>
      </c>
      <c r="CN563" s="2">
        <f>CL563-CM563</f>
        <v>13</v>
      </c>
      <c r="CO563" s="2">
        <f>CN563</f>
        <v>13</v>
      </c>
      <c r="CP563" s="61"/>
      <c r="CQ563" s="2">
        <f>CO563+CP563</f>
        <v>13</v>
      </c>
      <c r="CR563" s="2">
        <f>CN563/CM563*1000</f>
        <v>1.0358565737051793</v>
      </c>
      <c r="CS563" s="2">
        <f>CQ563/CM563*1000</f>
        <v>1.0358565737051793</v>
      </c>
      <c r="CT563" s="2"/>
      <c r="CU563" s="132">
        <v>12598</v>
      </c>
      <c r="CV563" s="3">
        <v>12591</v>
      </c>
      <c r="CW563" s="2">
        <f>CU563-CV563</f>
        <v>7</v>
      </c>
      <c r="CX563" s="2">
        <f>CW563</f>
        <v>7</v>
      </c>
      <c r="CY563" s="61"/>
      <c r="CZ563" s="2">
        <f>CX563+CY563</f>
        <v>7</v>
      </c>
      <c r="DA563" s="2">
        <f>CW563/CV563*1000</f>
        <v>0.55595266460169956</v>
      </c>
      <c r="DB563" s="2">
        <f>CZ563/CV563*1000</f>
        <v>0.55595266460169956</v>
      </c>
      <c r="DC563" s="2"/>
      <c r="DD563" s="132">
        <v>12798</v>
      </c>
      <c r="DE563" s="3">
        <v>12784</v>
      </c>
      <c r="DF563" s="2">
        <f>DD563-DE563</f>
        <v>14</v>
      </c>
      <c r="DG563" s="2">
        <f>DF563</f>
        <v>14</v>
      </c>
      <c r="DH563" s="61"/>
      <c r="DI563" s="2">
        <f>DG563+DH563</f>
        <v>14</v>
      </c>
      <c r="DJ563" s="2">
        <f>DF563/DE563*1000</f>
        <v>1.0951188986232792</v>
      </c>
      <c r="DK563" s="2">
        <f>DI563/DE563*1000</f>
        <v>1.0951188986232792</v>
      </c>
      <c r="DL563" s="2"/>
      <c r="DM563" s="132">
        <v>12900</v>
      </c>
      <c r="DN563" s="2">
        <v>12880</v>
      </c>
      <c r="DO563" s="3">
        <f>DM563-DN563</f>
        <v>20</v>
      </c>
      <c r="DP563" s="3">
        <f>DO563/DN563*1000</f>
        <v>1.5527950310559004</v>
      </c>
      <c r="DQ563" s="2"/>
      <c r="DR563" s="132">
        <v>12891</v>
      </c>
      <c r="DS563" s="2">
        <v>12862</v>
      </c>
      <c r="DT563" s="3">
        <f>DR563-DS563</f>
        <v>29</v>
      </c>
      <c r="DU563" s="3">
        <f>DT563/DS563*1000</f>
        <v>2.254703778572539</v>
      </c>
      <c r="DV563" s="2"/>
      <c r="DW563" s="2"/>
      <c r="DX563" s="77">
        <f>BP563</f>
        <v>35</v>
      </c>
      <c r="DY563" s="83">
        <f>BY563</f>
        <v>24</v>
      </c>
      <c r="DZ563" s="83">
        <f>CH563</f>
        <v>19</v>
      </c>
      <c r="EA563" s="81">
        <f>CQ563</f>
        <v>13</v>
      </c>
      <c r="EB563" s="81">
        <f>CZ563</f>
        <v>7</v>
      </c>
      <c r="EC563" s="81">
        <f>DI563</f>
        <v>14</v>
      </c>
      <c r="ED563" s="81">
        <f>DO563</f>
        <v>20</v>
      </c>
      <c r="EE563" s="81">
        <f>DT563</f>
        <v>29</v>
      </c>
      <c r="EF563" s="2"/>
      <c r="EG563" s="77">
        <f>DX563/BL563*1000</f>
        <v>2.8262273901808785</v>
      </c>
      <c r="EH563" s="83">
        <f>DY563/BU563*1000</f>
        <v>1.936264622831787</v>
      </c>
      <c r="EI563" s="83">
        <f>DZ563/CD563*1000</f>
        <v>1.5234124438742782</v>
      </c>
      <c r="EJ563" s="81">
        <f>EA563/CM563*1000</f>
        <v>1.0358565737051793</v>
      </c>
      <c r="EK563" s="81">
        <f>EB563/CV563*1000</f>
        <v>0.55595266460169956</v>
      </c>
      <c r="EL563" s="81">
        <f>EC563/DN563*1000</f>
        <v>1.0869565217391304</v>
      </c>
      <c r="EM563" s="81">
        <f>ED563/DN563*1000</f>
        <v>1.5527950310559004</v>
      </c>
      <c r="EN563" s="81">
        <f>EE563/DS563*1000</f>
        <v>2.254703778572539</v>
      </c>
      <c r="EO563" s="2"/>
      <c r="EP563" s="83">
        <f>DY563-DX563</f>
        <v>-11</v>
      </c>
      <c r="EQ563" s="83">
        <f>DZ563-DY563</f>
        <v>-5</v>
      </c>
      <c r="ER563" s="83">
        <f>EA563-DZ563</f>
        <v>-6</v>
      </c>
      <c r="ES563" s="83">
        <f>EB563-EA563</f>
        <v>-6</v>
      </c>
      <c r="ET563" s="83">
        <f>EC563-EB563</f>
        <v>7</v>
      </c>
      <c r="EU563" s="83">
        <f>ED563-EC563</f>
        <v>6</v>
      </c>
      <c r="EV563" s="83">
        <f>EE563-ED563</f>
        <v>9</v>
      </c>
      <c r="EW563" s="2">
        <f>EU563+EV563</f>
        <v>15</v>
      </c>
      <c r="EX563" s="2">
        <f>SUM(ES563:EV563)</f>
        <v>16</v>
      </c>
      <c r="EY563" s="54"/>
      <c r="EZ563" s="77">
        <f>BR563</f>
        <v>2.8262273901808785</v>
      </c>
      <c r="FA563" s="83">
        <f>CA563</f>
        <v>1.936264622831787</v>
      </c>
      <c r="FB563" s="83">
        <f>CJ563</f>
        <v>1.5234124438742782</v>
      </c>
      <c r="FC563" s="81">
        <f>CS563</f>
        <v>1.0358565737051793</v>
      </c>
      <c r="FD563" s="83">
        <f>DB563</f>
        <v>0.55595266460169956</v>
      </c>
      <c r="FE563" s="83">
        <f>DP563</f>
        <v>1.5527950310559004</v>
      </c>
      <c r="FF563" s="83">
        <f>DP563</f>
        <v>1.5527950310559004</v>
      </c>
      <c r="FG563" s="83">
        <f>DU563</f>
        <v>2.254703778572539</v>
      </c>
      <c r="FH563" s="2">
        <f>EW563/DE563*1000</f>
        <v>1.1733416770963705</v>
      </c>
      <c r="FI563" s="2">
        <f>EX563/CM563*1000</f>
        <v>1.2749003984063745</v>
      </c>
      <c r="FJ563" s="2"/>
      <c r="FK563" s="3">
        <f>EE563</f>
        <v>29</v>
      </c>
    </row>
    <row r="564" spans="1:167" ht="12" customHeight="1" x14ac:dyDescent="0.25">
      <c r="A564" s="2">
        <v>1</v>
      </c>
      <c r="B564" s="10" t="s">
        <v>150</v>
      </c>
      <c r="C564" s="197">
        <v>45061</v>
      </c>
      <c r="D564" s="10"/>
      <c r="E564" s="2" t="s">
        <v>109</v>
      </c>
      <c r="F564" s="33"/>
      <c r="G564" s="33"/>
      <c r="H564" s="33"/>
      <c r="I564" s="33"/>
      <c r="J564" s="33"/>
      <c r="K564" s="33"/>
      <c r="L564" s="33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61"/>
      <c r="X564" s="45"/>
      <c r="Y564" s="3">
        <v>4</v>
      </c>
      <c r="Z564" s="147">
        <v>8</v>
      </c>
      <c r="AA564" s="3">
        <f>SUM(Y564:Z564)</f>
        <v>12</v>
      </c>
      <c r="AB564" s="184"/>
      <c r="AC564" s="184" t="s">
        <v>694</v>
      </c>
      <c r="AD564" s="184"/>
      <c r="AE564" s="184"/>
      <c r="AF564" s="184"/>
      <c r="AG564" s="184"/>
      <c r="AH564" s="184"/>
      <c r="AI564" s="184"/>
      <c r="AJ564" s="184"/>
      <c r="AK564" s="184">
        <v>4</v>
      </c>
      <c r="AL564" s="184" t="s">
        <v>694</v>
      </c>
      <c r="AM564" s="184" t="s">
        <v>694</v>
      </c>
      <c r="AN564" s="184" t="s">
        <v>694</v>
      </c>
      <c r="AO564" s="184"/>
      <c r="AP564" s="184" t="s">
        <v>694</v>
      </c>
      <c r="AQ564" s="184"/>
      <c r="AR564" s="184"/>
      <c r="AS564" s="184" t="s">
        <v>694</v>
      </c>
      <c r="AT564" s="184" t="s">
        <v>694</v>
      </c>
      <c r="AU564" s="3">
        <f>SUM(AB564:AT564)</f>
        <v>4</v>
      </c>
      <c r="AV564" s="184">
        <f>SUM(AB564:AJ564)</f>
        <v>0</v>
      </c>
      <c r="AW564" s="184">
        <f>SUM(AK564:AL564)</f>
        <v>4</v>
      </c>
      <c r="AX564" s="184">
        <f>SUM(AM564:AT564)</f>
        <v>0</v>
      </c>
      <c r="AY564" s="3">
        <f>SUM(AV564:AX564)</f>
        <v>4</v>
      </c>
      <c r="AZ564" s="3"/>
      <c r="BA564" s="2">
        <f>AV564</f>
        <v>0</v>
      </c>
      <c r="BB564" s="2">
        <f>AW564</f>
        <v>4</v>
      </c>
      <c r="BC564" s="2">
        <f>AX564</f>
        <v>0</v>
      </c>
      <c r="BD564" s="3">
        <f>AY564</f>
        <v>4</v>
      </c>
      <c r="BE564" s="3">
        <f>EK564</f>
        <v>0.31595576619273297</v>
      </c>
      <c r="BF564" s="2">
        <f>BA564/CV564*1000</f>
        <v>0</v>
      </c>
      <c r="BG564" s="2">
        <f>BB564/CV564*1000</f>
        <v>0.63191153238546593</v>
      </c>
      <c r="BH564" s="2">
        <f>BC564/CV564*1000</f>
        <v>0</v>
      </c>
      <c r="BI564" s="3">
        <f>BD564/CV564*1000</f>
        <v>0.63191153238546593</v>
      </c>
      <c r="BJ564" s="3"/>
      <c r="BK564" s="21">
        <v>6286</v>
      </c>
      <c r="BL564" s="3">
        <v>6275</v>
      </c>
      <c r="BM564" s="2">
        <v>11</v>
      </c>
      <c r="BN564" s="2">
        <v>11</v>
      </c>
      <c r="BO564" s="45"/>
      <c r="BP564" s="2">
        <f>BN564+BO564</f>
        <v>11</v>
      </c>
      <c r="BQ564" s="2">
        <f>BM564/BL564*1000</f>
        <v>1.7529880478087649</v>
      </c>
      <c r="BR564" s="2">
        <f>BP564/BL564*1000</f>
        <v>1.7529880478087649</v>
      </c>
      <c r="BS564" s="2"/>
      <c r="BT564" s="7">
        <v>6333</v>
      </c>
      <c r="BU564" s="3">
        <v>6307</v>
      </c>
      <c r="BV564" s="2">
        <f>BT564-BU564</f>
        <v>26</v>
      </c>
      <c r="BW564" s="2">
        <v>26</v>
      </c>
      <c r="BX564" s="61"/>
      <c r="BY564" s="2">
        <f>BW564+BX564</f>
        <v>26</v>
      </c>
      <c r="BZ564" s="2">
        <f>BV564/BU564*1000</f>
        <v>4.1224036784525131</v>
      </c>
      <c r="CA564" s="2">
        <f>BY564/BU564*1000</f>
        <v>4.1224036784525131</v>
      </c>
      <c r="CB564" s="2"/>
      <c r="CC564" s="105">
        <v>6342</v>
      </c>
      <c r="CD564" s="3">
        <v>6319</v>
      </c>
      <c r="CE564" s="2">
        <f>CC564-CD564</f>
        <v>23</v>
      </c>
      <c r="CF564" s="2">
        <v>23</v>
      </c>
      <c r="CG564" s="61"/>
      <c r="CH564" s="2">
        <f>CF564+CG564</f>
        <v>23</v>
      </c>
      <c r="CI564" s="2">
        <f>CE564/CD564*1000</f>
        <v>3.6398164266497863</v>
      </c>
      <c r="CJ564" s="2">
        <f>CH564/CD564*1000</f>
        <v>3.6398164266497863</v>
      </c>
      <c r="CK564" s="2"/>
      <c r="CL564" s="105">
        <v>6343</v>
      </c>
      <c r="CM564" s="3">
        <v>6335</v>
      </c>
      <c r="CN564" s="2">
        <f>CL564-CM564</f>
        <v>8</v>
      </c>
      <c r="CO564" s="2">
        <f>CN564</f>
        <v>8</v>
      </c>
      <c r="CP564" s="61"/>
      <c r="CQ564" s="2">
        <f>CO564+CP564</f>
        <v>8</v>
      </c>
      <c r="CR564" s="2">
        <f>CN564/CM564*1000</f>
        <v>1.2628255722178374</v>
      </c>
      <c r="CS564" s="2">
        <f>CQ564/CM564*1000</f>
        <v>1.2628255722178374</v>
      </c>
      <c r="CT564" s="2"/>
      <c r="CU564" s="132">
        <v>6332</v>
      </c>
      <c r="CV564" s="3">
        <v>6330</v>
      </c>
      <c r="CW564" s="2">
        <f>CU564-CV564</f>
        <v>2</v>
      </c>
      <c r="CX564" s="2">
        <f>CW564</f>
        <v>2</v>
      </c>
      <c r="CY564" s="61"/>
      <c r="CZ564" s="2">
        <f>CX564+CY564</f>
        <v>2</v>
      </c>
      <c r="DA564" s="2">
        <f>CW564/CV564*1000</f>
        <v>0.31595576619273297</v>
      </c>
      <c r="DB564" s="2">
        <f>CZ564/CV564*1000</f>
        <v>0.31595576619273297</v>
      </c>
      <c r="DC564" s="2"/>
      <c r="DD564" s="132">
        <v>6405</v>
      </c>
      <c r="DE564" s="3">
        <v>6398</v>
      </c>
      <c r="DF564" s="2">
        <f>DD564-DE564</f>
        <v>7</v>
      </c>
      <c r="DG564" s="2">
        <f>DF564</f>
        <v>7</v>
      </c>
      <c r="DH564" s="61"/>
      <c r="DI564" s="2">
        <f>DG564+DH564</f>
        <v>7</v>
      </c>
      <c r="DJ564" s="2">
        <f>DF564/DE564*1000</f>
        <v>1.0940919037199124</v>
      </c>
      <c r="DK564" s="2">
        <f>DI564/DE564*1000</f>
        <v>1.0940919037199124</v>
      </c>
      <c r="DL564" s="2"/>
      <c r="DM564" s="132">
        <v>6442</v>
      </c>
      <c r="DN564" s="2">
        <v>6439</v>
      </c>
      <c r="DO564" s="3">
        <f>DM564-DN564</f>
        <v>3</v>
      </c>
      <c r="DP564" s="3">
        <f>DO564/DN564*1000</f>
        <v>0.46591085572293833</v>
      </c>
      <c r="DQ564" s="2"/>
      <c r="DR564" s="132">
        <v>6400</v>
      </c>
      <c r="DS564" s="2">
        <v>6397</v>
      </c>
      <c r="DT564" s="3">
        <f>DR564-DS564</f>
        <v>3</v>
      </c>
      <c r="DU564" s="3">
        <f>DT564/DS564*1000</f>
        <v>0.46896982960762862</v>
      </c>
      <c r="DV564" s="2"/>
      <c r="DW564" s="2"/>
      <c r="DX564" s="77">
        <f>BP564</f>
        <v>11</v>
      </c>
      <c r="DY564" s="83">
        <f>BY564</f>
        <v>26</v>
      </c>
      <c r="DZ564" s="83">
        <f>CH564</f>
        <v>23</v>
      </c>
      <c r="EA564" s="81">
        <f>CQ564</f>
        <v>8</v>
      </c>
      <c r="EB564" s="81">
        <f>CZ564</f>
        <v>2</v>
      </c>
      <c r="EC564" s="81">
        <f>DI564</f>
        <v>7</v>
      </c>
      <c r="ED564" s="81">
        <f>DO564</f>
        <v>3</v>
      </c>
      <c r="EE564" s="81">
        <f>DT564</f>
        <v>3</v>
      </c>
      <c r="EF564" s="2"/>
      <c r="EG564" s="77">
        <f>DX564/BL564*1000</f>
        <v>1.7529880478087649</v>
      </c>
      <c r="EH564" s="83">
        <f>DY564/BU564*1000</f>
        <v>4.1224036784525131</v>
      </c>
      <c r="EI564" s="83">
        <f>DZ564/CD564*1000</f>
        <v>3.6398164266497863</v>
      </c>
      <c r="EJ564" s="81">
        <f>EA564/CM564*1000</f>
        <v>1.2628255722178374</v>
      </c>
      <c r="EK564" s="81">
        <f>EB564/CV564*1000</f>
        <v>0.31595576619273297</v>
      </c>
      <c r="EL564" s="81">
        <f>EC564/DN564*1000</f>
        <v>1.0871253300201895</v>
      </c>
      <c r="EM564" s="81">
        <f>ED564/DN564*1000</f>
        <v>0.46591085572293833</v>
      </c>
      <c r="EN564" s="81">
        <f>EE564/DS564*1000</f>
        <v>0.46896982960762862</v>
      </c>
      <c r="EO564" s="2"/>
      <c r="EP564" s="83">
        <f>DY564-DX564</f>
        <v>15</v>
      </c>
      <c r="EQ564" s="83">
        <f>DZ564-DY564</f>
        <v>-3</v>
      </c>
      <c r="ER564" s="83">
        <f>EA564-DZ564</f>
        <v>-15</v>
      </c>
      <c r="ES564" s="83">
        <f>EB564-EA564</f>
        <v>-6</v>
      </c>
      <c r="ET564" s="83">
        <f>EC564-EB564</f>
        <v>5</v>
      </c>
      <c r="EU564" s="83">
        <f>ED564-EC564</f>
        <v>-4</v>
      </c>
      <c r="EV564" s="83">
        <f>EE564-ED564</f>
        <v>0</v>
      </c>
      <c r="EW564" s="2">
        <f>EU564+EV564</f>
        <v>-4</v>
      </c>
      <c r="EX564" s="2">
        <f>SUM(ES564:EV564)</f>
        <v>-5</v>
      </c>
      <c r="EY564" s="54"/>
      <c r="EZ564" s="77">
        <f>BR564</f>
        <v>1.7529880478087649</v>
      </c>
      <c r="FA564" s="83">
        <f>CA564</f>
        <v>4.1224036784525131</v>
      </c>
      <c r="FB564" s="83">
        <f>CJ564</f>
        <v>3.6398164266497863</v>
      </c>
      <c r="FC564" s="81">
        <f>CS564</f>
        <v>1.2628255722178374</v>
      </c>
      <c r="FD564" s="83">
        <f>DB564</f>
        <v>0.31595576619273297</v>
      </c>
      <c r="FE564" s="83">
        <f>DP564</f>
        <v>0.46591085572293833</v>
      </c>
      <c r="FF564" s="83">
        <f>DP564</f>
        <v>0.46591085572293833</v>
      </c>
      <c r="FG564" s="83">
        <f>DU564</f>
        <v>0.46896982960762862</v>
      </c>
      <c r="FH564" s="2">
        <f>EW564/DE564*1000</f>
        <v>-0.62519537355423571</v>
      </c>
      <c r="FI564" s="2">
        <f>EX564/CM564*1000</f>
        <v>-0.78926598263614833</v>
      </c>
      <c r="FJ564" s="2"/>
      <c r="FK564" s="3">
        <f>EE564</f>
        <v>3</v>
      </c>
    </row>
    <row r="565" spans="1:167" ht="12" customHeight="1" x14ac:dyDescent="0.25">
      <c r="A565" s="2">
        <v>1</v>
      </c>
      <c r="B565" s="10" t="s">
        <v>145</v>
      </c>
      <c r="C565" s="197">
        <v>11053</v>
      </c>
      <c r="D565" s="10"/>
      <c r="E565" s="2" t="s">
        <v>110</v>
      </c>
      <c r="F565" s="33"/>
      <c r="G565" s="33"/>
      <c r="H565" s="33"/>
      <c r="I565" s="33"/>
      <c r="J565" s="33"/>
      <c r="K565" s="33"/>
      <c r="L565" s="33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61"/>
      <c r="X565" s="45"/>
      <c r="Y565" s="3">
        <v>13</v>
      </c>
      <c r="Z565" s="147">
        <v>8</v>
      </c>
      <c r="AA565" s="3">
        <f>SUM(Y565:Z565)</f>
        <v>21</v>
      </c>
      <c r="AB565" s="184" t="s">
        <v>694</v>
      </c>
      <c r="AC565" s="184" t="s">
        <v>694</v>
      </c>
      <c r="AD565" s="184"/>
      <c r="AE565" s="184"/>
      <c r="AF565" s="184"/>
      <c r="AG565" s="184"/>
      <c r="AH565" s="184"/>
      <c r="AI565" s="184"/>
      <c r="AJ565" s="184" t="s">
        <v>694</v>
      </c>
      <c r="AK565" s="184">
        <v>13</v>
      </c>
      <c r="AL565" s="184"/>
      <c r="AM565" s="184" t="s">
        <v>694</v>
      </c>
      <c r="AN565" s="184" t="s">
        <v>694</v>
      </c>
      <c r="AO565" s="184"/>
      <c r="AP565" s="184"/>
      <c r="AQ565" s="184"/>
      <c r="AR565" s="184"/>
      <c r="AS565" s="184" t="s">
        <v>694</v>
      </c>
      <c r="AT565" s="184"/>
      <c r="AU565" s="3">
        <f>SUM(AB565:AT565)</f>
        <v>13</v>
      </c>
      <c r="AV565" s="184">
        <f>SUM(AB565:AJ565)</f>
        <v>0</v>
      </c>
      <c r="AW565" s="184">
        <f>SUM(AK565:AL565)</f>
        <v>13</v>
      </c>
      <c r="AX565" s="184">
        <f>SUM(AM565:AT565)</f>
        <v>0</v>
      </c>
      <c r="AY565" s="3">
        <f>SUM(AV565:AX565)</f>
        <v>13</v>
      </c>
      <c r="AZ565" s="3"/>
      <c r="BA565" s="2">
        <f>AV565</f>
        <v>0</v>
      </c>
      <c r="BB565" s="2">
        <f>AW565</f>
        <v>13</v>
      </c>
      <c r="BC565" s="2">
        <f>AX565</f>
        <v>0</v>
      </c>
      <c r="BD565" s="3">
        <f>AY565</f>
        <v>13</v>
      </c>
      <c r="BE565" s="3">
        <f>EK565</f>
        <v>1.1870023245462189</v>
      </c>
      <c r="BF565" s="2">
        <f>BA565/CV565*1000</f>
        <v>0</v>
      </c>
      <c r="BG565" s="2">
        <f>BB565/CV565*1000</f>
        <v>0.6429595924625352</v>
      </c>
      <c r="BH565" s="2">
        <f>BC565/CV565*1000</f>
        <v>0</v>
      </c>
      <c r="BI565" s="3">
        <f>BD565/CV565*1000</f>
        <v>0.6429595924625352</v>
      </c>
      <c r="BJ565" s="3"/>
      <c r="BK565" s="21">
        <v>19570</v>
      </c>
      <c r="BL565" s="3">
        <v>19528</v>
      </c>
      <c r="BM565" s="2">
        <v>42</v>
      </c>
      <c r="BN565" s="2">
        <v>42</v>
      </c>
      <c r="BO565" s="45"/>
      <c r="BP565" s="2">
        <f>BN565+BO565</f>
        <v>42</v>
      </c>
      <c r="BQ565" s="2">
        <f>BM565/BL565*1000</f>
        <v>2.1507578861122494</v>
      </c>
      <c r="BR565" s="2">
        <f>BP565/BL565*1000</f>
        <v>2.1507578861122494</v>
      </c>
      <c r="BS565" s="2"/>
      <c r="BT565" s="7">
        <v>19741</v>
      </c>
      <c r="BU565" s="3">
        <v>19714</v>
      </c>
      <c r="BV565" s="2">
        <f>BT565-BU565</f>
        <v>27</v>
      </c>
      <c r="BW565" s="2">
        <v>27</v>
      </c>
      <c r="BX565" s="61"/>
      <c r="BY565" s="2">
        <f>BW565+BX565</f>
        <v>27</v>
      </c>
      <c r="BZ565" s="2">
        <f>BV565/BU565*1000</f>
        <v>1.3695850664502383</v>
      </c>
      <c r="CA565" s="2">
        <f>BY565/BU565*1000</f>
        <v>1.3695850664502383</v>
      </c>
      <c r="CB565" s="2"/>
      <c r="CC565" s="105">
        <v>19884</v>
      </c>
      <c r="CD565" s="3">
        <v>19855</v>
      </c>
      <c r="CE565" s="2">
        <f>CC565-CD565</f>
        <v>29</v>
      </c>
      <c r="CF565" s="2">
        <v>29</v>
      </c>
      <c r="CG565" s="61"/>
      <c r="CH565" s="2">
        <f>CF565+CG565</f>
        <v>29</v>
      </c>
      <c r="CI565" s="2">
        <f>CE565/CD565*1000</f>
        <v>1.4605892722236213</v>
      </c>
      <c r="CJ565" s="2">
        <f>CH565/CD565*1000</f>
        <v>1.4605892722236213</v>
      </c>
      <c r="CK565" s="2"/>
      <c r="CL565" s="105">
        <v>20137</v>
      </c>
      <c r="CM565" s="3">
        <v>20120</v>
      </c>
      <c r="CN565" s="2">
        <f>CL565-CM565</f>
        <v>17</v>
      </c>
      <c r="CO565" s="2">
        <f>CN565</f>
        <v>17</v>
      </c>
      <c r="CP565" s="61"/>
      <c r="CQ565" s="2">
        <f>CO565+CP565</f>
        <v>17</v>
      </c>
      <c r="CR565" s="2">
        <f>CN565/CM565*1000</f>
        <v>0.84493041749502984</v>
      </c>
      <c r="CS565" s="2">
        <f>CQ565/CM565*1000</f>
        <v>0.84493041749502984</v>
      </c>
      <c r="CT565" s="2"/>
      <c r="CU565" s="132">
        <v>20243</v>
      </c>
      <c r="CV565" s="3">
        <v>20219</v>
      </c>
      <c r="CW565" s="2">
        <f>CU565-CV565</f>
        <v>24</v>
      </c>
      <c r="CX565" s="2">
        <f>CW565</f>
        <v>24</v>
      </c>
      <c r="CY565" s="61"/>
      <c r="CZ565" s="2">
        <f>CX565+CY565</f>
        <v>24</v>
      </c>
      <c r="DA565" s="2">
        <f>CW565/CV565*1000</f>
        <v>1.1870023245462189</v>
      </c>
      <c r="DB565" s="2">
        <f>CZ565/CV565*1000</f>
        <v>1.1870023245462189</v>
      </c>
      <c r="DC565" s="2"/>
      <c r="DD565" s="132">
        <v>20463</v>
      </c>
      <c r="DE565" s="3">
        <v>20437</v>
      </c>
      <c r="DF565" s="2">
        <f>DD565-DE565</f>
        <v>26</v>
      </c>
      <c r="DG565" s="2">
        <f>DF565</f>
        <v>26</v>
      </c>
      <c r="DH565" s="61"/>
      <c r="DI565" s="2">
        <f>DG565+DH565</f>
        <v>26</v>
      </c>
      <c r="DJ565" s="2">
        <f>DF565/DE565*1000</f>
        <v>1.2722023780398297</v>
      </c>
      <c r="DK565" s="2">
        <f>DI565/DE565*1000</f>
        <v>1.2722023780398297</v>
      </c>
      <c r="DL565" s="2"/>
      <c r="DM565" s="132">
        <v>20677</v>
      </c>
      <c r="DN565" s="2">
        <v>20663</v>
      </c>
      <c r="DO565" s="3">
        <f>DM565-DN565</f>
        <v>14</v>
      </c>
      <c r="DP565" s="3">
        <f>DO565/DN565*1000</f>
        <v>0.67753956347093847</v>
      </c>
      <c r="DQ565" s="2"/>
      <c r="DR565" s="132">
        <v>20940</v>
      </c>
      <c r="DS565" s="2">
        <v>20950</v>
      </c>
      <c r="DT565" s="3">
        <f>DR565-DS565</f>
        <v>-10</v>
      </c>
      <c r="DU565" s="3">
        <f>DT565/DS565*1000</f>
        <v>-0.47732696897374705</v>
      </c>
      <c r="DV565" s="2"/>
      <c r="DW565" s="2"/>
      <c r="DX565" s="77">
        <f>BP565</f>
        <v>42</v>
      </c>
      <c r="DY565" s="83">
        <f>BY565</f>
        <v>27</v>
      </c>
      <c r="DZ565" s="83">
        <f>CH565</f>
        <v>29</v>
      </c>
      <c r="EA565" s="81">
        <f>CQ565</f>
        <v>17</v>
      </c>
      <c r="EB565" s="81">
        <f>CZ565</f>
        <v>24</v>
      </c>
      <c r="EC565" s="81">
        <f>DI565</f>
        <v>26</v>
      </c>
      <c r="ED565" s="81">
        <f>DO565</f>
        <v>14</v>
      </c>
      <c r="EE565" s="81">
        <f>DT565</f>
        <v>-10</v>
      </c>
      <c r="EF565" s="2"/>
      <c r="EG565" s="77">
        <f>DX565/BL565*1000</f>
        <v>2.1507578861122494</v>
      </c>
      <c r="EH565" s="83">
        <f>DY565/BU565*1000</f>
        <v>1.3695850664502383</v>
      </c>
      <c r="EI565" s="83">
        <f>DZ565/CD565*1000</f>
        <v>1.4605892722236213</v>
      </c>
      <c r="EJ565" s="81">
        <f>EA565/CM565*1000</f>
        <v>0.84493041749502984</v>
      </c>
      <c r="EK565" s="81">
        <f>EB565/CV565*1000</f>
        <v>1.1870023245462189</v>
      </c>
      <c r="EL565" s="81">
        <f>EC565/DN565*1000</f>
        <v>1.2582877607317426</v>
      </c>
      <c r="EM565" s="81">
        <f>ED565/DN565*1000</f>
        <v>0.67753956347093847</v>
      </c>
      <c r="EN565" s="81">
        <f>EE565/DS565*1000</f>
        <v>-0.47732696897374705</v>
      </c>
      <c r="EO565" s="2"/>
      <c r="EP565" s="83">
        <f>DY565-DX565</f>
        <v>-15</v>
      </c>
      <c r="EQ565" s="83">
        <f>DZ565-DY565</f>
        <v>2</v>
      </c>
      <c r="ER565" s="83">
        <f>EA565-DZ565</f>
        <v>-12</v>
      </c>
      <c r="ES565" s="83">
        <f>EB565-EA565</f>
        <v>7</v>
      </c>
      <c r="ET565" s="83">
        <f>EC565-EB565</f>
        <v>2</v>
      </c>
      <c r="EU565" s="83">
        <f>ED565-EC565</f>
        <v>-12</v>
      </c>
      <c r="EV565" s="83">
        <f>EE565-ED565</f>
        <v>-24</v>
      </c>
      <c r="EW565" s="2">
        <f>EU565+EV565</f>
        <v>-36</v>
      </c>
      <c r="EX565" s="2">
        <f>SUM(ES565:EV565)</f>
        <v>-27</v>
      </c>
      <c r="EY565" s="54"/>
      <c r="EZ565" s="77">
        <f>BR565</f>
        <v>2.1507578861122494</v>
      </c>
      <c r="FA565" s="83">
        <f>CA565</f>
        <v>1.3695850664502383</v>
      </c>
      <c r="FB565" s="83">
        <f>CJ565</f>
        <v>1.4605892722236213</v>
      </c>
      <c r="FC565" s="81">
        <f>CS565</f>
        <v>0.84493041749502984</v>
      </c>
      <c r="FD565" s="83">
        <f>DB565</f>
        <v>1.1870023245462189</v>
      </c>
      <c r="FE565" s="83">
        <f>DP565</f>
        <v>0.67753956347093847</v>
      </c>
      <c r="FF565" s="83">
        <f>DP565</f>
        <v>0.67753956347093847</v>
      </c>
      <c r="FG565" s="83">
        <f>DU565</f>
        <v>-0.47732696897374705</v>
      </c>
      <c r="FH565" s="2">
        <f>EW565/DE565*1000</f>
        <v>-1.7615109849782258</v>
      </c>
      <c r="FI565" s="2">
        <f>EX565/CM565*1000</f>
        <v>-1.3419483101391649</v>
      </c>
      <c r="FJ565" s="2"/>
      <c r="FK565" s="3">
        <f>EE565</f>
        <v>-10</v>
      </c>
    </row>
    <row r="566" spans="1:167" ht="12" customHeight="1" x14ac:dyDescent="0.25">
      <c r="A566" s="2">
        <v>3</v>
      </c>
      <c r="B566" s="10" t="s">
        <v>154</v>
      </c>
      <c r="C566" s="197">
        <v>91141</v>
      </c>
      <c r="D566" s="10"/>
      <c r="E566" s="192" t="s">
        <v>111</v>
      </c>
      <c r="F566" s="33"/>
      <c r="G566" s="33" t="s">
        <v>176</v>
      </c>
      <c r="H566" s="33" t="s">
        <v>176</v>
      </c>
      <c r="I566" s="33"/>
      <c r="J566" s="33">
        <v>461</v>
      </c>
      <c r="K566" s="33">
        <f>SUM(I566+J566)</f>
        <v>461</v>
      </c>
      <c r="L566" s="33"/>
      <c r="M566" s="45"/>
      <c r="N566" s="45"/>
      <c r="O566" s="45">
        <v>404</v>
      </c>
      <c r="P566" s="45"/>
      <c r="Q566" s="45"/>
      <c r="R566" s="45"/>
      <c r="S566" s="45"/>
      <c r="T566" s="45"/>
      <c r="U566" s="45"/>
      <c r="V566" s="45"/>
      <c r="W566" s="61"/>
      <c r="X566" s="45">
        <f>SUM(M566:W566)</f>
        <v>404</v>
      </c>
      <c r="Y566" s="3">
        <v>459</v>
      </c>
      <c r="Z566" s="147"/>
      <c r="AA566" s="3">
        <f>SUM(Y566:Z566)</f>
        <v>459</v>
      </c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188">
        <f>AV566</f>
        <v>0</v>
      </c>
      <c r="BB566" s="2">
        <f>AW566</f>
        <v>0</v>
      </c>
      <c r="BC566" s="2">
        <f>AX566</f>
        <v>0</v>
      </c>
      <c r="BD566" s="147">
        <f>AY566</f>
        <v>0</v>
      </c>
      <c r="BE566" s="3">
        <f>EK566</f>
        <v>61.607731166264003</v>
      </c>
      <c r="BF566" s="188">
        <f>BA566/CV566*1000</f>
        <v>0</v>
      </c>
      <c r="BG566" s="2">
        <f>BB566/CV566*1000</f>
        <v>0</v>
      </c>
      <c r="BH566" s="2">
        <f>BC566/CV566*1000</f>
        <v>0</v>
      </c>
      <c r="BI566" s="147">
        <f>BD566/CV566*1000</f>
        <v>0</v>
      </c>
      <c r="BJ566" s="3"/>
      <c r="BK566" s="21">
        <v>9339</v>
      </c>
      <c r="BL566" s="3">
        <v>8885</v>
      </c>
      <c r="BM566" s="2">
        <v>454</v>
      </c>
      <c r="BN566" s="2">
        <v>454</v>
      </c>
      <c r="BO566" s="45"/>
      <c r="BP566" s="2">
        <f>BN566+BO566</f>
        <v>454</v>
      </c>
      <c r="BQ566" s="2">
        <f>BM566/BL566*1000</f>
        <v>51.097355092853128</v>
      </c>
      <c r="BR566" s="2">
        <f>BP566/BL566*1000</f>
        <v>51.097355092853128</v>
      </c>
      <c r="BS566" s="2"/>
      <c r="BT566" s="83">
        <v>9429</v>
      </c>
      <c r="BU566" s="3">
        <v>8918</v>
      </c>
      <c r="BV566" s="2">
        <f>BT566-BU566</f>
        <v>511</v>
      </c>
      <c r="BW566" s="2">
        <v>511</v>
      </c>
      <c r="BX566" s="61"/>
      <c r="BY566" s="2">
        <f>BW566+BX566</f>
        <v>511</v>
      </c>
      <c r="BZ566" s="2">
        <f>BV566/BU566*1000</f>
        <v>57.299843014128726</v>
      </c>
      <c r="CA566" s="2">
        <f>BY566/BU566*1000</f>
        <v>57.299843014128726</v>
      </c>
      <c r="CB566" s="2"/>
      <c r="CC566" s="106">
        <v>9177</v>
      </c>
      <c r="CD566" s="3">
        <v>8882</v>
      </c>
      <c r="CE566" s="2">
        <f>CC566-CD566</f>
        <v>295</v>
      </c>
      <c r="CF566" s="2">
        <v>295</v>
      </c>
      <c r="CG566" s="61"/>
      <c r="CH566" s="2">
        <f>CF566+CG566</f>
        <v>295</v>
      </c>
      <c r="CI566" s="2">
        <f>CE566/CD566*1000</f>
        <v>33.213240261202429</v>
      </c>
      <c r="CJ566" s="2">
        <f>CH566/CD566*1000</f>
        <v>33.213240261202429</v>
      </c>
      <c r="CK566" s="2"/>
      <c r="CL566" s="106">
        <v>9409</v>
      </c>
      <c r="CM566" s="3">
        <v>9022</v>
      </c>
      <c r="CN566" s="2">
        <f>CL566-CM566</f>
        <v>387</v>
      </c>
      <c r="CO566" s="2">
        <f>CN566</f>
        <v>387</v>
      </c>
      <c r="CP566" s="61"/>
      <c r="CQ566" s="2">
        <f>CO566+CP566</f>
        <v>387</v>
      </c>
      <c r="CR566" s="2">
        <f>CN566/CM566*1000</f>
        <v>42.895145200620703</v>
      </c>
      <c r="CS566" s="2">
        <f>CQ566/CM566*1000</f>
        <v>42.895145200620703</v>
      </c>
      <c r="CT566" s="2"/>
      <c r="CU566" s="132">
        <v>9667</v>
      </c>
      <c r="CV566" s="3">
        <v>9106</v>
      </c>
      <c r="CW566" s="2">
        <f>CU566-CV566</f>
        <v>561</v>
      </c>
      <c r="CX566" s="2">
        <f>CW566</f>
        <v>561</v>
      </c>
      <c r="CY566" s="61"/>
      <c r="CZ566" s="2">
        <f>CX566+CY566</f>
        <v>561</v>
      </c>
      <c r="DA566" s="2">
        <f>CW566/CV566*1000</f>
        <v>61.607731166264003</v>
      </c>
      <c r="DB566" s="2">
        <f>CZ566/CV566*1000</f>
        <v>61.607731166264003</v>
      </c>
      <c r="DC566" s="2"/>
      <c r="DD566" s="132">
        <v>9702</v>
      </c>
      <c r="DE566" s="3">
        <v>9104</v>
      </c>
      <c r="DF566" s="2">
        <f>DD566-DE566</f>
        <v>598</v>
      </c>
      <c r="DG566" s="2">
        <f>DF566</f>
        <v>598</v>
      </c>
      <c r="DH566" s="61"/>
      <c r="DI566" s="2">
        <f>DG566+DH566</f>
        <v>598</v>
      </c>
      <c r="DJ566" s="2">
        <f>DF566/DE566*1000</f>
        <v>65.685413005272409</v>
      </c>
      <c r="DK566" s="2">
        <f>DI566/DE566*1000</f>
        <v>65.685413005272409</v>
      </c>
      <c r="DL566" s="2"/>
      <c r="DM566" s="132">
        <v>9668</v>
      </c>
      <c r="DN566" s="2">
        <v>9163</v>
      </c>
      <c r="DO566" s="3">
        <f>DM566-DN566</f>
        <v>505</v>
      </c>
      <c r="DP566" s="3">
        <f>DO566/DN566*1000</f>
        <v>55.112954272618133</v>
      </c>
      <c r="DQ566" s="2"/>
      <c r="DR566" s="132">
        <v>9779</v>
      </c>
      <c r="DS566" s="2">
        <v>9167</v>
      </c>
      <c r="DT566" s="3">
        <f>DR566-DS566</f>
        <v>612</v>
      </c>
      <c r="DU566" s="3">
        <f>DT566/DS566*1000</f>
        <v>66.761208683320618</v>
      </c>
      <c r="DV566" s="2"/>
      <c r="DW566" s="2"/>
      <c r="DX566" s="77">
        <f>BP566</f>
        <v>454</v>
      </c>
      <c r="DY566" s="83">
        <f>BY566</f>
        <v>511</v>
      </c>
      <c r="DZ566" s="83">
        <f>CH566</f>
        <v>295</v>
      </c>
      <c r="EA566" s="81">
        <f>CN566</f>
        <v>387</v>
      </c>
      <c r="EB566" s="81">
        <f>CZ566</f>
        <v>561</v>
      </c>
      <c r="EC566" s="81">
        <f>DI566</f>
        <v>598</v>
      </c>
      <c r="ED566" s="81">
        <f>DO566</f>
        <v>505</v>
      </c>
      <c r="EE566" s="81">
        <f>DT566</f>
        <v>612</v>
      </c>
      <c r="EF566" s="2"/>
      <c r="EG566" s="77">
        <f>DX566/BL566*1000</f>
        <v>51.097355092853128</v>
      </c>
      <c r="EH566" s="83">
        <f>DY566/BU566*1000</f>
        <v>57.299843014128726</v>
      </c>
      <c r="EI566" s="83">
        <f>DZ566/CD566*1000</f>
        <v>33.213240261202429</v>
      </c>
      <c r="EJ566" s="81">
        <f>EA566/CM566*1000</f>
        <v>42.895145200620703</v>
      </c>
      <c r="EK566" s="81">
        <f>EB566/CV566*1000</f>
        <v>61.607731166264003</v>
      </c>
      <c r="EL566" s="81">
        <f>EC566/DN566*1000</f>
        <v>65.262468623813163</v>
      </c>
      <c r="EM566" s="81">
        <f>ED566/DN566*1000</f>
        <v>55.112954272618133</v>
      </c>
      <c r="EN566" s="81">
        <f>EE566/DS566*1000</f>
        <v>66.761208683320618</v>
      </c>
      <c r="EO566" s="2"/>
      <c r="EP566" s="83">
        <f>DY566-DX566</f>
        <v>57</v>
      </c>
      <c r="EQ566" s="83">
        <f>DZ566-DY566</f>
        <v>-216</v>
      </c>
      <c r="ER566" s="83">
        <f>EA566-DZ566</f>
        <v>92</v>
      </c>
      <c r="ES566" s="83">
        <f>EB566-EA566</f>
        <v>174</v>
      </c>
      <c r="ET566" s="83">
        <f>EC566-EB566</f>
        <v>37</v>
      </c>
      <c r="EU566" s="83">
        <f>ED566-EC566</f>
        <v>-93</v>
      </c>
      <c r="EV566" s="83">
        <f>EE566-ED566</f>
        <v>107</v>
      </c>
      <c r="EW566" s="2">
        <f>EU566+EV566</f>
        <v>14</v>
      </c>
      <c r="EX566" s="2">
        <f>SUM(ES566:EV566)</f>
        <v>225</v>
      </c>
      <c r="EY566" s="54"/>
      <c r="EZ566" s="77">
        <f>BR566</f>
        <v>51.097355092853128</v>
      </c>
      <c r="FA566" s="83">
        <f>CA566</f>
        <v>57.299843014128726</v>
      </c>
      <c r="FB566" s="83">
        <f>CJ566</f>
        <v>33.213240261202429</v>
      </c>
      <c r="FC566" s="81">
        <f>CS566</f>
        <v>42.895145200620703</v>
      </c>
      <c r="FD566" s="83">
        <f>DB566</f>
        <v>61.607731166264003</v>
      </c>
      <c r="FE566" s="83">
        <f>DP566</f>
        <v>55.112954272618133</v>
      </c>
      <c r="FF566" s="83">
        <f>DP566</f>
        <v>55.112954272618133</v>
      </c>
      <c r="FG566" s="83">
        <f>DU566</f>
        <v>66.761208683320618</v>
      </c>
      <c r="FH566" s="2">
        <f>EW566/DE566*1000</f>
        <v>1.5377855887521967</v>
      </c>
      <c r="FI566" s="2">
        <f>EX566/CM566*1000</f>
        <v>24.939037907337617</v>
      </c>
      <c r="FJ566" s="2"/>
      <c r="FK566" s="3">
        <f>EE566</f>
        <v>612</v>
      </c>
    </row>
    <row r="567" spans="1:167" ht="12" customHeight="1" x14ac:dyDescent="0.25">
      <c r="A567" s="2">
        <v>1</v>
      </c>
      <c r="B567" s="10" t="s">
        <v>145</v>
      </c>
      <c r="C567" s="197">
        <v>11054</v>
      </c>
      <c r="D567" s="10"/>
      <c r="E567" s="2" t="s">
        <v>112</v>
      </c>
      <c r="F567" s="33"/>
      <c r="G567" s="33"/>
      <c r="H567" s="33"/>
      <c r="I567" s="33"/>
      <c r="J567" s="33"/>
      <c r="K567" s="33"/>
      <c r="L567" s="33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61"/>
      <c r="X567" s="45"/>
      <c r="Y567" s="3">
        <v>10</v>
      </c>
      <c r="Z567" s="147">
        <v>7</v>
      </c>
      <c r="AA567" s="3">
        <f>SUM(Y567:Z567)</f>
        <v>17</v>
      </c>
      <c r="AB567" s="184" t="s">
        <v>694</v>
      </c>
      <c r="AC567" s="184" t="s">
        <v>694</v>
      </c>
      <c r="AD567" s="184"/>
      <c r="AE567" s="184"/>
      <c r="AF567" s="184"/>
      <c r="AG567" s="184"/>
      <c r="AH567" s="184"/>
      <c r="AI567" s="184"/>
      <c r="AJ567" s="184" t="s">
        <v>694</v>
      </c>
      <c r="AK567" s="184">
        <v>10</v>
      </c>
      <c r="AL567" s="184"/>
      <c r="AM567" s="184" t="s">
        <v>694</v>
      </c>
      <c r="AN567" s="184" t="s">
        <v>694</v>
      </c>
      <c r="AO567" s="184"/>
      <c r="AP567" s="184"/>
      <c r="AQ567" s="184"/>
      <c r="AR567" s="184"/>
      <c r="AS567" s="184" t="s">
        <v>694</v>
      </c>
      <c r="AT567" s="184"/>
      <c r="AU567" s="3">
        <f>SUM(AB567:AT567)</f>
        <v>10</v>
      </c>
      <c r="AV567" s="184">
        <f>SUM(AB567:AJ567)</f>
        <v>0</v>
      </c>
      <c r="AW567" s="184">
        <f>SUM(AK567:AL567)</f>
        <v>10</v>
      </c>
      <c r="AX567" s="184">
        <f>SUM(AM567:AT567)</f>
        <v>0</v>
      </c>
      <c r="AY567" s="3">
        <f>SUM(AV567:AX567)</f>
        <v>10</v>
      </c>
      <c r="AZ567" s="3"/>
      <c r="BA567" s="2">
        <f>AV567</f>
        <v>0</v>
      </c>
      <c r="BB567" s="2">
        <f>AW567</f>
        <v>10</v>
      </c>
      <c r="BC567" s="2">
        <f>AX567</f>
        <v>0</v>
      </c>
      <c r="BD567" s="3">
        <f>AY567</f>
        <v>10</v>
      </c>
      <c r="BE567" s="3">
        <f>EK567</f>
        <v>0.54828855643455776</v>
      </c>
      <c r="BF567" s="2">
        <f>BA567/CV567*1000</f>
        <v>0</v>
      </c>
      <c r="BG567" s="2">
        <f>BB567/CV567*1000</f>
        <v>0.78326936633508271</v>
      </c>
      <c r="BH567" s="2">
        <f>BC567/CV567*1000</f>
        <v>0</v>
      </c>
      <c r="BI567" s="3">
        <f>BD567/CV567*1000</f>
        <v>0.78326936633508271</v>
      </c>
      <c r="BJ567" s="3"/>
      <c r="BK567" s="21">
        <v>12590</v>
      </c>
      <c r="BL567" s="3">
        <v>12576</v>
      </c>
      <c r="BM567" s="2">
        <v>14</v>
      </c>
      <c r="BN567" s="2">
        <v>14</v>
      </c>
      <c r="BO567" s="45"/>
      <c r="BP567" s="2">
        <f>BN567+BO567</f>
        <v>14</v>
      </c>
      <c r="BQ567" s="2">
        <f>BM567/BL567*1000</f>
        <v>1.1132315521628497</v>
      </c>
      <c r="BR567" s="2">
        <f>BP567/BL567*1000</f>
        <v>1.1132315521628497</v>
      </c>
      <c r="BS567" s="2"/>
      <c r="BT567" s="83">
        <v>12722</v>
      </c>
      <c r="BU567" s="3">
        <v>12714</v>
      </c>
      <c r="BV567" s="2">
        <f>BT567-BU567</f>
        <v>8</v>
      </c>
      <c r="BW567" s="2">
        <v>8</v>
      </c>
      <c r="BX567" s="61"/>
      <c r="BY567" s="2">
        <f>BW567+BX567</f>
        <v>8</v>
      </c>
      <c r="BZ567" s="2">
        <f>BV567/BU567*1000</f>
        <v>0.62922762309265379</v>
      </c>
      <c r="CA567" s="2">
        <f>BY567/BU567*1000</f>
        <v>0.62922762309265379</v>
      </c>
      <c r="CB567" s="2"/>
      <c r="CC567" s="106">
        <v>12739</v>
      </c>
      <c r="CD567" s="3">
        <v>12731</v>
      </c>
      <c r="CE567" s="2">
        <f>CC567-CD567</f>
        <v>8</v>
      </c>
      <c r="CF567" s="2">
        <v>8</v>
      </c>
      <c r="CG567" s="61"/>
      <c r="CH567" s="2">
        <f>CF567+CG567</f>
        <v>8</v>
      </c>
      <c r="CI567" s="2">
        <f>CE567/CD567*1000</f>
        <v>0.62838740083261335</v>
      </c>
      <c r="CJ567" s="2">
        <f>CH567/CD567*1000</f>
        <v>0.62838740083261335</v>
      </c>
      <c r="CK567" s="2"/>
      <c r="CL567" s="106">
        <v>12733</v>
      </c>
      <c r="CM567" s="3">
        <v>12730</v>
      </c>
      <c r="CN567" s="2">
        <f>CL567-CM567</f>
        <v>3</v>
      </c>
      <c r="CO567" s="2">
        <f>CN567</f>
        <v>3</v>
      </c>
      <c r="CP567" s="61"/>
      <c r="CQ567" s="2">
        <f>CO567+CP567</f>
        <v>3</v>
      </c>
      <c r="CR567" s="2">
        <f>CN567/CM567*1000</f>
        <v>0.2356637863315004</v>
      </c>
      <c r="CS567" s="2">
        <f>CQ567/CM567*1000</f>
        <v>0.2356637863315004</v>
      </c>
      <c r="CT567" s="2"/>
      <c r="CU567" s="132">
        <v>12774</v>
      </c>
      <c r="CV567" s="3">
        <v>12767</v>
      </c>
      <c r="CW567" s="2">
        <f>CU567-CV567</f>
        <v>7</v>
      </c>
      <c r="CX567" s="2">
        <f>CW567</f>
        <v>7</v>
      </c>
      <c r="CY567" s="61"/>
      <c r="CZ567" s="2">
        <f>CX567+CY567</f>
        <v>7</v>
      </c>
      <c r="DA567" s="2">
        <f>CW567/CV567*1000</f>
        <v>0.54828855643455776</v>
      </c>
      <c r="DB567" s="2">
        <f>CZ567/CV567*1000</f>
        <v>0.54828855643455776</v>
      </c>
      <c r="DC567" s="2"/>
      <c r="DD567" s="132">
        <v>12848</v>
      </c>
      <c r="DE567" s="3">
        <v>12841</v>
      </c>
      <c r="DF567" s="2">
        <f>DD567-DE567</f>
        <v>7</v>
      </c>
      <c r="DG567" s="2">
        <f>DF567</f>
        <v>7</v>
      </c>
      <c r="DH567" s="61"/>
      <c r="DI567" s="2">
        <f>DG567+DH567</f>
        <v>7</v>
      </c>
      <c r="DJ567" s="2">
        <f>DF567/DE567*1000</f>
        <v>0.54512888404329884</v>
      </c>
      <c r="DK567" s="2">
        <f>DI567/DE567*1000</f>
        <v>0.54512888404329884</v>
      </c>
      <c r="DL567" s="2"/>
      <c r="DM567" s="132">
        <v>12992</v>
      </c>
      <c r="DN567" s="2">
        <v>12981</v>
      </c>
      <c r="DO567" s="3">
        <f>DM567-DN567</f>
        <v>11</v>
      </c>
      <c r="DP567" s="3">
        <f>DO567/DN567*1000</f>
        <v>0.84739234265464913</v>
      </c>
      <c r="DQ567" s="2"/>
      <c r="DR567" s="132">
        <v>12998</v>
      </c>
      <c r="DS567" s="2">
        <v>13021</v>
      </c>
      <c r="DT567" s="3">
        <f>DR567-DS567</f>
        <v>-23</v>
      </c>
      <c r="DU567" s="3">
        <f>DT567/DS567*1000</f>
        <v>-1.7663773903694031</v>
      </c>
      <c r="DV567" s="2"/>
      <c r="DW567" s="2"/>
      <c r="DX567" s="77">
        <f>BP567</f>
        <v>14</v>
      </c>
      <c r="DY567" s="83">
        <f>BY567</f>
        <v>8</v>
      </c>
      <c r="DZ567" s="83">
        <f>CH567</f>
        <v>8</v>
      </c>
      <c r="EA567" s="81">
        <f>CQ567</f>
        <v>3</v>
      </c>
      <c r="EB567" s="81">
        <f>CZ567</f>
        <v>7</v>
      </c>
      <c r="EC567" s="81">
        <f>DI567</f>
        <v>7</v>
      </c>
      <c r="ED567" s="81">
        <f>DO567</f>
        <v>11</v>
      </c>
      <c r="EE567" s="81">
        <f>DT567</f>
        <v>-23</v>
      </c>
      <c r="EF567" s="2"/>
      <c r="EG567" s="77">
        <f>DX567/BL567*1000</f>
        <v>1.1132315521628497</v>
      </c>
      <c r="EH567" s="83">
        <f>DY567/BU567*1000</f>
        <v>0.62922762309265379</v>
      </c>
      <c r="EI567" s="83">
        <f>DZ567/CD567*1000</f>
        <v>0.62838740083261335</v>
      </c>
      <c r="EJ567" s="81">
        <f>EA567/CM567*1000</f>
        <v>0.2356637863315004</v>
      </c>
      <c r="EK567" s="81">
        <f>EB567/CV567*1000</f>
        <v>0.54828855643455776</v>
      </c>
      <c r="EL567" s="81">
        <f>EC567/DN567*1000</f>
        <v>0.53924967259841305</v>
      </c>
      <c r="EM567" s="81">
        <f>ED567/DN567*1000</f>
        <v>0.84739234265464913</v>
      </c>
      <c r="EN567" s="81">
        <f>EE567/DS567*1000</f>
        <v>-1.7663773903694031</v>
      </c>
      <c r="EO567" s="2"/>
      <c r="EP567" s="83">
        <f>DY567-DX567</f>
        <v>-6</v>
      </c>
      <c r="EQ567" s="83">
        <f>DZ567-DY567</f>
        <v>0</v>
      </c>
      <c r="ER567" s="83">
        <f>EA567-DZ567</f>
        <v>-5</v>
      </c>
      <c r="ES567" s="83">
        <f>EB567-EA567</f>
        <v>4</v>
      </c>
      <c r="ET567" s="83">
        <f>EC567-EB567</f>
        <v>0</v>
      </c>
      <c r="EU567" s="83">
        <f>ED567-EC567</f>
        <v>4</v>
      </c>
      <c r="EV567" s="83">
        <f>EE567-ED567</f>
        <v>-34</v>
      </c>
      <c r="EW567" s="2">
        <f>EU567+EV567</f>
        <v>-30</v>
      </c>
      <c r="EX567" s="2">
        <f>SUM(ES567:EV567)</f>
        <v>-26</v>
      </c>
      <c r="EY567" s="54"/>
      <c r="EZ567" s="77">
        <f>BR567</f>
        <v>1.1132315521628497</v>
      </c>
      <c r="FA567" s="83">
        <f>CA567</f>
        <v>0.62922762309265379</v>
      </c>
      <c r="FB567" s="83">
        <f>CJ567</f>
        <v>0.62838740083261335</v>
      </c>
      <c r="FC567" s="81">
        <f>CS567</f>
        <v>0.2356637863315004</v>
      </c>
      <c r="FD567" s="83">
        <f>DB567</f>
        <v>0.54828855643455776</v>
      </c>
      <c r="FE567" s="83">
        <f>DP567</f>
        <v>0.84739234265464913</v>
      </c>
      <c r="FF567" s="83">
        <f>DP567</f>
        <v>0.84739234265464913</v>
      </c>
      <c r="FG567" s="83">
        <f>DU567</f>
        <v>-1.7663773903694031</v>
      </c>
      <c r="FH567" s="2">
        <f>EW567/DE567*1000</f>
        <v>-2.336266645899852</v>
      </c>
      <c r="FI567" s="2">
        <f>EX567/CM567*1000</f>
        <v>-2.0424194815396697</v>
      </c>
      <c r="FJ567" s="2"/>
      <c r="FK567" s="3">
        <f>EE567</f>
        <v>-23</v>
      </c>
    </row>
    <row r="568" spans="1:167" ht="12" customHeight="1" x14ac:dyDescent="0.25">
      <c r="A568" s="2">
        <v>1</v>
      </c>
      <c r="B568" s="10" t="s">
        <v>147</v>
      </c>
      <c r="C568" s="197">
        <v>23094</v>
      </c>
      <c r="D568" s="10"/>
      <c r="E568" s="2" t="s">
        <v>113</v>
      </c>
      <c r="F568" s="33"/>
      <c r="G568" s="33"/>
      <c r="H568" s="33"/>
      <c r="I568" s="33"/>
      <c r="J568" s="33"/>
      <c r="K568" s="33"/>
      <c r="L568" s="33"/>
      <c r="M568" s="45"/>
      <c r="N568" s="45"/>
      <c r="O568" s="45"/>
      <c r="P568" s="45"/>
      <c r="Q568" s="45"/>
      <c r="R568" s="45"/>
      <c r="S568" s="45"/>
      <c r="T568" s="45"/>
      <c r="U568" s="45">
        <v>250</v>
      </c>
      <c r="V568" s="45"/>
      <c r="W568" s="61"/>
      <c r="X568" s="45">
        <f>SUM(M568:W568)</f>
        <v>250</v>
      </c>
      <c r="Y568" s="3">
        <v>260</v>
      </c>
      <c r="Z568" s="147">
        <v>10</v>
      </c>
      <c r="AA568" s="3">
        <f>SUM(Y568:Z568)</f>
        <v>270</v>
      </c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>
        <v>12</v>
      </c>
      <c r="AL568" s="184"/>
      <c r="AM568" s="184"/>
      <c r="AN568" s="184"/>
      <c r="AO568" s="184"/>
      <c r="AP568" s="184"/>
      <c r="AQ568" s="184"/>
      <c r="AR568" s="184"/>
      <c r="AS568" s="184"/>
      <c r="AT568" s="184"/>
      <c r="AU568" s="3">
        <f>SUM(AB568:AT568)</f>
        <v>12</v>
      </c>
      <c r="AV568" s="184">
        <f>SUM(AB568:AJ568)</f>
        <v>0</v>
      </c>
      <c r="AW568" s="184">
        <f>SUM(AK568:AL568)</f>
        <v>12</v>
      </c>
      <c r="AX568" s="184">
        <f>SUM(AM568:AT568)</f>
        <v>0</v>
      </c>
      <c r="AY568" s="3">
        <f>SUM(AV568:AX568)</f>
        <v>12</v>
      </c>
      <c r="AZ568" s="3"/>
      <c r="BA568" s="2">
        <f>AV568</f>
        <v>0</v>
      </c>
      <c r="BB568" s="2">
        <f>AW568</f>
        <v>12</v>
      </c>
      <c r="BC568" s="2">
        <f>AX568</f>
        <v>0</v>
      </c>
      <c r="BD568" s="3">
        <f>AY568</f>
        <v>12</v>
      </c>
      <c r="BE568" s="3">
        <f>EK568</f>
        <v>2.670713201820941</v>
      </c>
      <c r="BF568" s="2">
        <f>BA568/CV568*1000</f>
        <v>0</v>
      </c>
      <c r="BG568" s="2">
        <f>BB568/CV568*1000</f>
        <v>0.36418816388467373</v>
      </c>
      <c r="BH568" s="2">
        <f>BC568/CV568*1000</f>
        <v>0</v>
      </c>
      <c r="BI568" s="3">
        <f>BD568/CV568*1000</f>
        <v>0.36418816388467373</v>
      </c>
      <c r="BJ568" s="3"/>
      <c r="BK568" s="21">
        <v>31760</v>
      </c>
      <c r="BL568" s="3">
        <v>31631</v>
      </c>
      <c r="BM568" s="2">
        <v>129</v>
      </c>
      <c r="BN568" s="2">
        <v>129</v>
      </c>
      <c r="BO568" s="45"/>
      <c r="BP568" s="2">
        <f>BN568+BO568</f>
        <v>129</v>
      </c>
      <c r="BQ568" s="2">
        <f>BM568/BL568*1000</f>
        <v>4.0782776390250071</v>
      </c>
      <c r="BR568" s="2">
        <f>BP568/BL568*1000</f>
        <v>4.0782776390250071</v>
      </c>
      <c r="BS568" s="2"/>
      <c r="BT568" s="7">
        <v>32013</v>
      </c>
      <c r="BU568" s="3">
        <v>31899</v>
      </c>
      <c r="BV568" s="2">
        <f>BT568-BU568</f>
        <v>114</v>
      </c>
      <c r="BW568" s="2">
        <v>114</v>
      </c>
      <c r="BX568" s="61"/>
      <c r="BY568" s="2">
        <f>BW568+BX568</f>
        <v>114</v>
      </c>
      <c r="BZ568" s="2">
        <f>BV568/BU568*1000</f>
        <v>3.5737797423116713</v>
      </c>
      <c r="CA568" s="2">
        <f>BY568/BU568*1000</f>
        <v>3.5737797423116713</v>
      </c>
      <c r="CB568" s="2"/>
      <c r="CC568" s="105">
        <v>32419</v>
      </c>
      <c r="CD568" s="3">
        <v>32325</v>
      </c>
      <c r="CE568" s="2">
        <f>CC568-CD568</f>
        <v>94</v>
      </c>
      <c r="CF568" s="2">
        <v>94</v>
      </c>
      <c r="CG568" s="61"/>
      <c r="CH568" s="2">
        <f>CF568+CG568</f>
        <v>94</v>
      </c>
      <c r="CI568" s="2">
        <f>CE568/CD568*1000</f>
        <v>2.9079659706109826</v>
      </c>
      <c r="CJ568" s="2">
        <f>CH568/CD568*1000</f>
        <v>2.9079659706109826</v>
      </c>
      <c r="CK568" s="2"/>
      <c r="CL568" s="105">
        <v>32713</v>
      </c>
      <c r="CM568" s="3">
        <v>32611</v>
      </c>
      <c r="CN568" s="2">
        <f>CL568-CM568</f>
        <v>102</v>
      </c>
      <c r="CO568" s="2">
        <f>CN568</f>
        <v>102</v>
      </c>
      <c r="CP568" s="61"/>
      <c r="CQ568" s="2">
        <f>CO568+CP568</f>
        <v>102</v>
      </c>
      <c r="CR568" s="2">
        <f>CN568/CM568*1000</f>
        <v>3.1277789702860996</v>
      </c>
      <c r="CS568" s="2">
        <f>CQ568/CM568*1000</f>
        <v>3.1277789702860996</v>
      </c>
      <c r="CT568" s="2"/>
      <c r="CU568" s="132">
        <v>33038</v>
      </c>
      <c r="CV568" s="3">
        <v>32950</v>
      </c>
      <c r="CW568" s="2">
        <f>CU568-CV568</f>
        <v>88</v>
      </c>
      <c r="CX568" s="2">
        <f>CW568</f>
        <v>88</v>
      </c>
      <c r="CY568" s="61"/>
      <c r="CZ568" s="2">
        <f>CX568+CY568</f>
        <v>88</v>
      </c>
      <c r="DA568" s="2">
        <f>CW568/CV568*1000</f>
        <v>2.670713201820941</v>
      </c>
      <c r="DB568" s="2">
        <f>CZ568/CV568*1000</f>
        <v>2.670713201820941</v>
      </c>
      <c r="DC568" s="2"/>
      <c r="DD568" s="132">
        <v>33490</v>
      </c>
      <c r="DE568" s="3">
        <v>33373</v>
      </c>
      <c r="DF568" s="2">
        <f>DD568-DE568</f>
        <v>117</v>
      </c>
      <c r="DG568" s="2">
        <f>DF568</f>
        <v>117</v>
      </c>
      <c r="DH568" s="61"/>
      <c r="DI568" s="2">
        <f>DG568+DH568</f>
        <v>117</v>
      </c>
      <c r="DJ568" s="2">
        <f>DF568/DE568*1000</f>
        <v>3.5058280646031221</v>
      </c>
      <c r="DK568" s="2">
        <f>DI568/DE568*1000</f>
        <v>3.5058280646031221</v>
      </c>
      <c r="DL568" s="2"/>
      <c r="DM568" s="132">
        <v>33838</v>
      </c>
      <c r="DN568" s="2">
        <v>33747</v>
      </c>
      <c r="DO568" s="3">
        <f>DM568-DN568</f>
        <v>91</v>
      </c>
      <c r="DP568" s="3">
        <f>DO568/DN568*1000</f>
        <v>2.6965359883841526</v>
      </c>
      <c r="DQ568" s="2"/>
      <c r="DR568" s="132">
        <v>34341</v>
      </c>
      <c r="DS568" s="2">
        <v>34303</v>
      </c>
      <c r="DT568" s="3">
        <f>DR568-DS568</f>
        <v>38</v>
      </c>
      <c r="DU568" s="3">
        <f>DT568/DS568*1000</f>
        <v>1.1077748301897792</v>
      </c>
      <c r="DV568" s="2"/>
      <c r="DW568" s="2"/>
      <c r="DX568" s="77">
        <f>BP568</f>
        <v>129</v>
      </c>
      <c r="DY568" s="83">
        <f>BY568</f>
        <v>114</v>
      </c>
      <c r="DZ568" s="83">
        <f>CH568</f>
        <v>94</v>
      </c>
      <c r="EA568" s="81">
        <f>CQ568</f>
        <v>102</v>
      </c>
      <c r="EB568" s="81">
        <f>CZ568</f>
        <v>88</v>
      </c>
      <c r="EC568" s="81">
        <f>DI568</f>
        <v>117</v>
      </c>
      <c r="ED568" s="81">
        <f>DO568</f>
        <v>91</v>
      </c>
      <c r="EE568" s="81">
        <f>DT568</f>
        <v>38</v>
      </c>
      <c r="EF568" s="2"/>
      <c r="EG568" s="77">
        <f>DX568/BL568*1000</f>
        <v>4.0782776390250071</v>
      </c>
      <c r="EH568" s="83">
        <f>DY568/BU568*1000</f>
        <v>3.5737797423116713</v>
      </c>
      <c r="EI568" s="83">
        <f>DZ568/CD568*1000</f>
        <v>2.9079659706109826</v>
      </c>
      <c r="EJ568" s="81">
        <f>EA568/CM568*1000</f>
        <v>3.1277789702860996</v>
      </c>
      <c r="EK568" s="81">
        <f>EB568/CV568*1000</f>
        <v>2.670713201820941</v>
      </c>
      <c r="EL568" s="81">
        <f>EC568/DN568*1000</f>
        <v>3.4669748422081961</v>
      </c>
      <c r="EM568" s="81">
        <f>ED568/DN568*1000</f>
        <v>2.6965359883841526</v>
      </c>
      <c r="EN568" s="81">
        <f>EE568/DS568*1000</f>
        <v>1.1077748301897792</v>
      </c>
      <c r="EO568" s="2"/>
      <c r="EP568" s="83">
        <f>DY568-DX568</f>
        <v>-15</v>
      </c>
      <c r="EQ568" s="83">
        <f>DZ568-DY568</f>
        <v>-20</v>
      </c>
      <c r="ER568" s="83">
        <f>EA568-DZ568</f>
        <v>8</v>
      </c>
      <c r="ES568" s="83">
        <f>EB568-EA568</f>
        <v>-14</v>
      </c>
      <c r="ET568" s="83">
        <f>EC568-EB568</f>
        <v>29</v>
      </c>
      <c r="EU568" s="83">
        <f>ED568-EC568</f>
        <v>-26</v>
      </c>
      <c r="EV568" s="83">
        <f>EE568-ED568</f>
        <v>-53</v>
      </c>
      <c r="EW568" s="2">
        <f>EU568+EV568</f>
        <v>-79</v>
      </c>
      <c r="EX568" s="2">
        <f>SUM(ES568:EV568)</f>
        <v>-64</v>
      </c>
      <c r="EY568" s="54"/>
      <c r="EZ568" s="77">
        <f>BR568</f>
        <v>4.0782776390250071</v>
      </c>
      <c r="FA568" s="83">
        <f>CA568</f>
        <v>3.5737797423116713</v>
      </c>
      <c r="FB568" s="83">
        <f>CJ568</f>
        <v>2.9079659706109826</v>
      </c>
      <c r="FC568" s="81">
        <f>CS568</f>
        <v>3.1277789702860996</v>
      </c>
      <c r="FD568" s="83">
        <f>DB568</f>
        <v>2.670713201820941</v>
      </c>
      <c r="FE568" s="83">
        <f>DP568</f>
        <v>2.6965359883841526</v>
      </c>
      <c r="FF568" s="83">
        <f>DP568</f>
        <v>2.6965359883841526</v>
      </c>
      <c r="FG568" s="83">
        <f>DU568</f>
        <v>1.1077748301897792</v>
      </c>
      <c r="FH568" s="2">
        <f>EW568/DE568*1000</f>
        <v>-2.3671830521679205</v>
      </c>
      <c r="FI568" s="2">
        <f>EX568/CM568*1000</f>
        <v>-1.9625279813559842</v>
      </c>
      <c r="FJ568" s="2"/>
      <c r="FK568" s="3">
        <f>EE568</f>
        <v>38</v>
      </c>
    </row>
    <row r="569" spans="1:167" ht="12" customHeight="1" x14ac:dyDescent="0.25">
      <c r="A569" s="2">
        <v>1</v>
      </c>
      <c r="B569" s="10" t="s">
        <v>149</v>
      </c>
      <c r="C569" s="197">
        <v>31040</v>
      </c>
      <c r="D569" s="10"/>
      <c r="E569" s="2" t="s">
        <v>114</v>
      </c>
      <c r="F569" s="33"/>
      <c r="G569" s="33"/>
      <c r="H569" s="33"/>
      <c r="I569" s="33"/>
      <c r="J569" s="33"/>
      <c r="K569" s="33"/>
      <c r="L569" s="33"/>
      <c r="M569" s="45"/>
      <c r="N569" s="45"/>
      <c r="O569" s="45"/>
      <c r="P569" s="45"/>
      <c r="Q569" s="45"/>
      <c r="R569" s="45"/>
      <c r="S569" s="45">
        <v>166</v>
      </c>
      <c r="T569" s="45"/>
      <c r="U569" s="45"/>
      <c r="V569" s="45"/>
      <c r="W569" s="61"/>
      <c r="X569" s="45">
        <f>SUM(M569:W569)</f>
        <v>166</v>
      </c>
      <c r="Y569" s="3">
        <v>22</v>
      </c>
      <c r="Z569" s="147">
        <v>9</v>
      </c>
      <c r="AA569" s="3">
        <f>SUM(Y569:Z569)</f>
        <v>31</v>
      </c>
      <c r="AB569" s="184"/>
      <c r="AC569" s="184"/>
      <c r="AD569" s="184"/>
      <c r="AE569" s="184"/>
      <c r="AF569" s="184"/>
      <c r="AG569" s="184"/>
      <c r="AH569" s="184"/>
      <c r="AI569" s="184"/>
      <c r="AJ569" s="184"/>
      <c r="AK569" s="184">
        <v>22</v>
      </c>
      <c r="AL569" s="184"/>
      <c r="AM569" s="184"/>
      <c r="AN569" s="184"/>
      <c r="AO569" s="184"/>
      <c r="AP569" s="184"/>
      <c r="AQ569" s="184"/>
      <c r="AR569" s="184"/>
      <c r="AS569" s="184"/>
      <c r="AT569" s="184"/>
      <c r="AU569" s="3">
        <f>SUM(AB569:AT569)</f>
        <v>22</v>
      </c>
      <c r="AV569" s="184">
        <f>SUM(AB569:AJ569)</f>
        <v>0</v>
      </c>
      <c r="AW569" s="184">
        <f>SUM(AK569:AL569)</f>
        <v>22</v>
      </c>
      <c r="AX569" s="184">
        <f>SUM(AM569:AT569)</f>
        <v>0</v>
      </c>
      <c r="AY569" s="3">
        <f>SUM(AV569:AX569)</f>
        <v>22</v>
      </c>
      <c r="AZ569" s="3"/>
      <c r="BA569" s="2">
        <f>AV569</f>
        <v>0</v>
      </c>
      <c r="BB569" s="2">
        <f>AW569</f>
        <v>22</v>
      </c>
      <c r="BC569" s="2">
        <f>AX569</f>
        <v>0</v>
      </c>
      <c r="BD569" s="3">
        <f>AY569</f>
        <v>22</v>
      </c>
      <c r="BE569" s="3">
        <f>EK569</f>
        <v>0.71161714997331438</v>
      </c>
      <c r="BF569" s="2">
        <f>BA569/CV569*1000</f>
        <v>0</v>
      </c>
      <c r="BG569" s="2">
        <f>BB569/CV569*1000</f>
        <v>0.97847358121330719</v>
      </c>
      <c r="BH569" s="2">
        <f>BC569/CV569*1000</f>
        <v>0</v>
      </c>
      <c r="BI569" s="3">
        <f>BD569/CV569*1000</f>
        <v>0.97847358121330719</v>
      </c>
      <c r="BJ569" s="3"/>
      <c r="BK569" s="21">
        <v>22347</v>
      </c>
      <c r="BL569" s="3">
        <v>22324</v>
      </c>
      <c r="BM569" s="2">
        <v>23</v>
      </c>
      <c r="BN569" s="2">
        <v>23</v>
      </c>
      <c r="BO569" s="45"/>
      <c r="BP569" s="2">
        <f>BN569+BO569</f>
        <v>23</v>
      </c>
      <c r="BQ569" s="2">
        <f>BM569/BL569*1000</f>
        <v>1.0302813115929046</v>
      </c>
      <c r="BR569" s="2">
        <f>BP569/BL569*1000</f>
        <v>1.0302813115929046</v>
      </c>
      <c r="BS569" s="2"/>
      <c r="BT569" s="7">
        <v>22374</v>
      </c>
      <c r="BU569" s="3">
        <v>22354</v>
      </c>
      <c r="BV569" s="2">
        <f>BT569-BU569</f>
        <v>20</v>
      </c>
      <c r="BW569" s="2">
        <v>20</v>
      </c>
      <c r="BX569" s="61"/>
      <c r="BY569" s="2">
        <f>BW569+BX569</f>
        <v>20</v>
      </c>
      <c r="BZ569" s="2">
        <f>BV569/BU569*1000</f>
        <v>0.89469446184128121</v>
      </c>
      <c r="CA569" s="2">
        <f>BY569/BU569*1000</f>
        <v>0.89469446184128121</v>
      </c>
      <c r="CB569" s="2"/>
      <c r="CC569" s="105">
        <v>22327</v>
      </c>
      <c r="CD569" s="3">
        <v>22313</v>
      </c>
      <c r="CE569" s="2">
        <f>CC569-CD569</f>
        <v>14</v>
      </c>
      <c r="CF569" s="2">
        <v>14</v>
      </c>
      <c r="CG569" s="61"/>
      <c r="CH569" s="2">
        <f>CF569+CG569</f>
        <v>14</v>
      </c>
      <c r="CI569" s="2">
        <f>CE569/CD569*1000</f>
        <v>0.62743692018106034</v>
      </c>
      <c r="CJ569" s="2">
        <f>CH569/CD569*1000</f>
        <v>0.62743692018106034</v>
      </c>
      <c r="CK569" s="2"/>
      <c r="CL569" s="105">
        <v>22423</v>
      </c>
      <c r="CM569" s="3">
        <v>22422</v>
      </c>
      <c r="CN569" s="2">
        <f>CL569-CM569</f>
        <v>1</v>
      </c>
      <c r="CO569" s="2">
        <f>CN569</f>
        <v>1</v>
      </c>
      <c r="CP569" s="61"/>
      <c r="CQ569" s="2">
        <f>CO569+CP569</f>
        <v>1</v>
      </c>
      <c r="CR569" s="2">
        <f>CN569/CM569*1000</f>
        <v>4.4599054500044595E-2</v>
      </c>
      <c r="CS569" s="2">
        <f>CQ569/CM569*1000</f>
        <v>4.4599054500044595E-2</v>
      </c>
      <c r="CT569" s="2"/>
      <c r="CU569" s="132">
        <v>22500</v>
      </c>
      <c r="CV569" s="3">
        <v>22484</v>
      </c>
      <c r="CW569" s="2">
        <f>CU569-CV569</f>
        <v>16</v>
      </c>
      <c r="CX569" s="2">
        <f>CW569</f>
        <v>16</v>
      </c>
      <c r="CY569" s="61"/>
      <c r="CZ569" s="2">
        <f>CX569+CY569</f>
        <v>16</v>
      </c>
      <c r="DA569" s="2">
        <f>CW569/CV569*1000</f>
        <v>0.71161714997331438</v>
      </c>
      <c r="DB569" s="2">
        <f>CZ569/CV569*1000</f>
        <v>0.71161714997331438</v>
      </c>
      <c r="DC569" s="2"/>
      <c r="DD569" s="132">
        <v>22570</v>
      </c>
      <c r="DE569" s="3">
        <v>22548</v>
      </c>
      <c r="DF569" s="2">
        <f>DD569-DE569</f>
        <v>22</v>
      </c>
      <c r="DG569" s="2">
        <f>DF569</f>
        <v>22</v>
      </c>
      <c r="DH569" s="61"/>
      <c r="DI569" s="2">
        <f>DG569+DH569</f>
        <v>22</v>
      </c>
      <c r="DJ569" s="2">
        <f>DF569/DE569*1000</f>
        <v>0.97569629235408906</v>
      </c>
      <c r="DK569" s="2">
        <f>DI569/DE569*1000</f>
        <v>0.97569629235408906</v>
      </c>
      <c r="DL569" s="2"/>
      <c r="DM569" s="132">
        <v>22648</v>
      </c>
      <c r="DN569" s="2">
        <v>22637</v>
      </c>
      <c r="DO569" s="3">
        <f>DM569-DN569</f>
        <v>11</v>
      </c>
      <c r="DP569" s="3">
        <f>DO569/DN569*1000</f>
        <v>0.48593011441445422</v>
      </c>
      <c r="DQ569" s="2"/>
      <c r="DR569" s="132">
        <v>22843</v>
      </c>
      <c r="DS569" s="2">
        <v>22822</v>
      </c>
      <c r="DT569" s="3">
        <f>DR569-DS569</f>
        <v>21</v>
      </c>
      <c r="DU569" s="3">
        <f>DT569/DS569*1000</f>
        <v>0.92016475330821135</v>
      </c>
      <c r="DV569" s="2"/>
      <c r="DW569" s="2"/>
      <c r="DX569" s="77">
        <f>BP569</f>
        <v>23</v>
      </c>
      <c r="DY569" s="83">
        <f>BY569</f>
        <v>20</v>
      </c>
      <c r="DZ569" s="83">
        <f>CH569</f>
        <v>14</v>
      </c>
      <c r="EA569" s="81">
        <f>CQ569</f>
        <v>1</v>
      </c>
      <c r="EB569" s="81">
        <f>CZ569</f>
        <v>16</v>
      </c>
      <c r="EC569" s="81">
        <f>DI569</f>
        <v>22</v>
      </c>
      <c r="ED569" s="81">
        <f>DO569</f>
        <v>11</v>
      </c>
      <c r="EE569" s="81">
        <f>DT569</f>
        <v>21</v>
      </c>
      <c r="EF569" s="2"/>
      <c r="EG569" s="77">
        <f>DX569/BL569*1000</f>
        <v>1.0302813115929046</v>
      </c>
      <c r="EH569" s="83">
        <f>DY569/BU569*1000</f>
        <v>0.89469446184128121</v>
      </c>
      <c r="EI569" s="83">
        <f>DZ569/CD569*1000</f>
        <v>0.62743692018106034</v>
      </c>
      <c r="EJ569" s="81">
        <f>EA569/CM569*1000</f>
        <v>4.4599054500044595E-2</v>
      </c>
      <c r="EK569" s="81">
        <f>EB569/CV569*1000</f>
        <v>0.71161714997331438</v>
      </c>
      <c r="EL569" s="81">
        <f>EC569/DN569*1000</f>
        <v>0.97186022882890843</v>
      </c>
      <c r="EM569" s="81">
        <f>ED569/DN569*1000</f>
        <v>0.48593011441445422</v>
      </c>
      <c r="EN569" s="81">
        <f>EE569/DS569*1000</f>
        <v>0.92016475330821135</v>
      </c>
      <c r="EO569" s="2"/>
      <c r="EP569" s="83">
        <f>DY569-DX569</f>
        <v>-3</v>
      </c>
      <c r="EQ569" s="83">
        <f>DZ569-DY569</f>
        <v>-6</v>
      </c>
      <c r="ER569" s="83">
        <f>EA569-DZ569</f>
        <v>-13</v>
      </c>
      <c r="ES569" s="83">
        <f>EB569-EA569</f>
        <v>15</v>
      </c>
      <c r="ET569" s="83">
        <f>EC569-EB569</f>
        <v>6</v>
      </c>
      <c r="EU569" s="83">
        <f>ED569-EC569</f>
        <v>-11</v>
      </c>
      <c r="EV569" s="83">
        <f>EE569-ED569</f>
        <v>10</v>
      </c>
      <c r="EW569" s="2">
        <f>EU569+EV569</f>
        <v>-1</v>
      </c>
      <c r="EX569" s="2">
        <f>SUM(ES569:EV569)</f>
        <v>20</v>
      </c>
      <c r="EY569" s="54"/>
      <c r="EZ569" s="77">
        <f>BR569</f>
        <v>1.0302813115929046</v>
      </c>
      <c r="FA569" s="83">
        <f>CA569</f>
        <v>0.89469446184128121</v>
      </c>
      <c r="FB569" s="83">
        <f>CJ569</f>
        <v>0.62743692018106034</v>
      </c>
      <c r="FC569" s="81">
        <f>CS569</f>
        <v>4.4599054500044595E-2</v>
      </c>
      <c r="FD569" s="83">
        <f>DB569</f>
        <v>0.71161714997331438</v>
      </c>
      <c r="FE569" s="83">
        <f>DP569</f>
        <v>0.48593011441445422</v>
      </c>
      <c r="FF569" s="83">
        <f>DP569</f>
        <v>0.48593011441445422</v>
      </c>
      <c r="FG569" s="83">
        <f>DU569</f>
        <v>0.92016475330821135</v>
      </c>
      <c r="FH569" s="2">
        <f>EW569/DE569*1000</f>
        <v>-4.4349831470640408E-2</v>
      </c>
      <c r="FI569" s="2">
        <f>EX569/CM569*1000</f>
        <v>0.89198109000089199</v>
      </c>
      <c r="FJ569" s="2"/>
      <c r="FK569" s="3">
        <f>EE569</f>
        <v>21</v>
      </c>
    </row>
    <row r="570" spans="1:167" ht="12" customHeight="1" x14ac:dyDescent="0.25">
      <c r="A570" s="2">
        <v>1</v>
      </c>
      <c r="B570" s="10" t="s">
        <v>150</v>
      </c>
      <c r="C570" s="197">
        <v>42028</v>
      </c>
      <c r="D570" s="10"/>
      <c r="E570" s="2" t="s">
        <v>115</v>
      </c>
      <c r="F570" s="33"/>
      <c r="G570" s="33"/>
      <c r="H570" s="33"/>
      <c r="I570" s="33"/>
      <c r="J570" s="33"/>
      <c r="K570" s="33"/>
      <c r="L570" s="33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61"/>
      <c r="X570" s="45"/>
      <c r="Y570" s="3">
        <v>11</v>
      </c>
      <c r="Z570" s="147">
        <v>9</v>
      </c>
      <c r="AA570" s="3">
        <f>SUM(Y570:Z570)</f>
        <v>20</v>
      </c>
      <c r="AB570" s="184"/>
      <c r="AC570" s="184" t="s">
        <v>694</v>
      </c>
      <c r="AD570" s="184"/>
      <c r="AE570" s="184"/>
      <c r="AF570" s="184"/>
      <c r="AG570" s="184"/>
      <c r="AH570" s="184"/>
      <c r="AI570" s="184"/>
      <c r="AJ570" s="184"/>
      <c r="AK570" s="184">
        <v>11</v>
      </c>
      <c r="AL570" s="184" t="s">
        <v>694</v>
      </c>
      <c r="AM570" s="184" t="s">
        <v>694</v>
      </c>
      <c r="AN570" s="184" t="s">
        <v>694</v>
      </c>
      <c r="AO570" s="184"/>
      <c r="AP570" s="184" t="s">
        <v>694</v>
      </c>
      <c r="AQ570" s="184"/>
      <c r="AR570" s="184"/>
      <c r="AS570" s="184" t="s">
        <v>694</v>
      </c>
      <c r="AT570" s="184" t="s">
        <v>694</v>
      </c>
      <c r="AU570" s="3">
        <f>SUM(AB570:AT570)</f>
        <v>11</v>
      </c>
      <c r="AV570" s="184">
        <f>SUM(AB570:AJ570)</f>
        <v>0</v>
      </c>
      <c r="AW570" s="184">
        <f>SUM(AK570:AL570)</f>
        <v>11</v>
      </c>
      <c r="AX570" s="184">
        <f>SUM(AM570:AT570)</f>
        <v>0</v>
      </c>
      <c r="AY570" s="3">
        <f>SUM(AV570:AX570)</f>
        <v>11</v>
      </c>
      <c r="AZ570" s="3"/>
      <c r="BA570" s="2">
        <f>AV570</f>
        <v>0</v>
      </c>
      <c r="BB570" s="2">
        <f>AW570</f>
        <v>11</v>
      </c>
      <c r="BC570" s="2">
        <f>AX570</f>
        <v>0</v>
      </c>
      <c r="BD570" s="3">
        <f>AY570</f>
        <v>11</v>
      </c>
      <c r="BE570" s="3">
        <f>EK570</f>
        <v>3.3272253833542291</v>
      </c>
      <c r="BF570" s="2">
        <f>BA570/CV570*1000</f>
        <v>0</v>
      </c>
      <c r="BG570" s="2">
        <f>BB570/CV570*1000</f>
        <v>0.53042723502748579</v>
      </c>
      <c r="BH570" s="2">
        <f>BC570/CV570*1000</f>
        <v>0</v>
      </c>
      <c r="BI570" s="3">
        <f>BD570/CV570*1000</f>
        <v>0.53042723502748579</v>
      </c>
      <c r="BJ570" s="3"/>
      <c r="BK570" s="21">
        <v>20793</v>
      </c>
      <c r="BL570" s="3">
        <v>20743</v>
      </c>
      <c r="BM570" s="2">
        <v>50</v>
      </c>
      <c r="BN570" s="2">
        <v>50</v>
      </c>
      <c r="BO570" s="45"/>
      <c r="BP570" s="2">
        <f>BN570+BO570</f>
        <v>50</v>
      </c>
      <c r="BQ570" s="2">
        <f>BM570/BL570*1000</f>
        <v>2.4104517186520753</v>
      </c>
      <c r="BR570" s="2">
        <f>BP570/BL570*1000</f>
        <v>2.4104517186520753</v>
      </c>
      <c r="BS570" s="2"/>
      <c r="BT570" s="7">
        <v>20759</v>
      </c>
      <c r="BU570" s="3">
        <v>20727</v>
      </c>
      <c r="BV570" s="2">
        <f>BT570-BU570</f>
        <v>32</v>
      </c>
      <c r="BW570" s="2">
        <v>32</v>
      </c>
      <c r="BX570" s="61"/>
      <c r="BY570" s="2">
        <f>BW570+BX570</f>
        <v>32</v>
      </c>
      <c r="BZ570" s="2">
        <f>BV570/BU570*1000</f>
        <v>1.543879963332851</v>
      </c>
      <c r="CA570" s="2">
        <f>BY570/BU570*1000</f>
        <v>1.543879963332851</v>
      </c>
      <c r="CB570" s="2"/>
      <c r="CC570" s="105">
        <v>20729</v>
      </c>
      <c r="CD570" s="3">
        <v>20684</v>
      </c>
      <c r="CE570" s="2">
        <f>CC570-CD570</f>
        <v>45</v>
      </c>
      <c r="CF570" s="2">
        <v>45</v>
      </c>
      <c r="CG570" s="61"/>
      <c r="CH570" s="2">
        <f>CF570+CG570</f>
        <v>45</v>
      </c>
      <c r="CI570" s="2">
        <f>CE570/CD570*1000</f>
        <v>2.1755946625410947</v>
      </c>
      <c r="CJ570" s="2">
        <f>CH570/CD570*1000</f>
        <v>2.1755946625410947</v>
      </c>
      <c r="CK570" s="2"/>
      <c r="CL570" s="105">
        <v>20862</v>
      </c>
      <c r="CM570" s="3">
        <v>20794</v>
      </c>
      <c r="CN570" s="2">
        <f>CL570-CM570</f>
        <v>68</v>
      </c>
      <c r="CO570" s="2">
        <f>CN570</f>
        <v>68</v>
      </c>
      <c r="CP570" s="61"/>
      <c r="CQ570" s="2">
        <f>CO570+CP570</f>
        <v>68</v>
      </c>
      <c r="CR570" s="2">
        <f>CN570/CM570*1000</f>
        <v>3.2701740886794268</v>
      </c>
      <c r="CS570" s="2">
        <f>CQ570/CM570*1000</f>
        <v>3.2701740886794268</v>
      </c>
      <c r="CT570" s="2"/>
      <c r="CU570" s="132">
        <v>20807</v>
      </c>
      <c r="CV570" s="3">
        <v>20738</v>
      </c>
      <c r="CW570" s="2">
        <f>CU570-CV570</f>
        <v>69</v>
      </c>
      <c r="CX570" s="2">
        <f>CW570</f>
        <v>69</v>
      </c>
      <c r="CY570" s="61"/>
      <c r="CZ570" s="2">
        <f>CX570+CY570</f>
        <v>69</v>
      </c>
      <c r="DA570" s="2">
        <f>CW570/CV570*1000</f>
        <v>3.3272253833542291</v>
      </c>
      <c r="DB570" s="2">
        <f>CZ570/CV570*1000</f>
        <v>3.3272253833542291</v>
      </c>
      <c r="DC570" s="2"/>
      <c r="DD570" s="132">
        <v>20925</v>
      </c>
      <c r="DE570" s="3">
        <v>20894</v>
      </c>
      <c r="DF570" s="2">
        <f>DD570-DE570</f>
        <v>31</v>
      </c>
      <c r="DG570" s="2">
        <f>DF570</f>
        <v>31</v>
      </c>
      <c r="DH570" s="61"/>
      <c r="DI570" s="2">
        <f>DG570+DH570</f>
        <v>31</v>
      </c>
      <c r="DJ570" s="2">
        <f>DF570/DE570*1000</f>
        <v>1.4836795252225521</v>
      </c>
      <c r="DK570" s="2">
        <f>DI570/DE570*1000</f>
        <v>1.4836795252225521</v>
      </c>
      <c r="DL570" s="2"/>
      <c r="DM570" s="132">
        <v>20976</v>
      </c>
      <c r="DN570" s="2">
        <v>20953</v>
      </c>
      <c r="DO570" s="3">
        <f>DM570-DN570</f>
        <v>23</v>
      </c>
      <c r="DP570" s="3">
        <f>DO570/DN570*1000</f>
        <v>1.0976948408342482</v>
      </c>
      <c r="DQ570" s="2"/>
      <c r="DR570" s="132">
        <v>21158</v>
      </c>
      <c r="DS570" s="2">
        <v>21102</v>
      </c>
      <c r="DT570" s="3">
        <f>DR570-DS570</f>
        <v>56</v>
      </c>
      <c r="DU570" s="3">
        <f>DT570/DS570*1000</f>
        <v>2.6537768931854799</v>
      </c>
      <c r="DV570" s="2"/>
      <c r="DW570" s="2"/>
      <c r="DX570" s="77">
        <f>BP570</f>
        <v>50</v>
      </c>
      <c r="DY570" s="83">
        <f>BY570</f>
        <v>32</v>
      </c>
      <c r="DZ570" s="83">
        <f>CH570</f>
        <v>45</v>
      </c>
      <c r="EA570" s="81">
        <f>CQ570</f>
        <v>68</v>
      </c>
      <c r="EB570" s="81">
        <f>CZ570</f>
        <v>69</v>
      </c>
      <c r="EC570" s="81">
        <f>DI570</f>
        <v>31</v>
      </c>
      <c r="ED570" s="81">
        <f>DO570</f>
        <v>23</v>
      </c>
      <c r="EE570" s="81">
        <f>DT570</f>
        <v>56</v>
      </c>
      <c r="EF570" s="2"/>
      <c r="EG570" s="77">
        <f>DX570/BL570*1000</f>
        <v>2.4104517186520753</v>
      </c>
      <c r="EH570" s="83">
        <f>DY570/BU570*1000</f>
        <v>1.543879963332851</v>
      </c>
      <c r="EI570" s="83">
        <f>DZ570/CD570*1000</f>
        <v>2.1755946625410947</v>
      </c>
      <c r="EJ570" s="81">
        <f>EA570/CM570*1000</f>
        <v>3.2701740886794268</v>
      </c>
      <c r="EK570" s="81">
        <f>EB570/CV570*1000</f>
        <v>3.3272253833542291</v>
      </c>
      <c r="EL570" s="81">
        <f>EC570/DN570*1000</f>
        <v>1.4795017419939864</v>
      </c>
      <c r="EM570" s="81">
        <f>ED570/DN570*1000</f>
        <v>1.0976948408342482</v>
      </c>
      <c r="EN570" s="81">
        <f>EE570/DS570*1000</f>
        <v>2.6537768931854799</v>
      </c>
      <c r="EO570" s="2"/>
      <c r="EP570" s="83">
        <f>DY570-DX570</f>
        <v>-18</v>
      </c>
      <c r="EQ570" s="83">
        <f>DZ570-DY570</f>
        <v>13</v>
      </c>
      <c r="ER570" s="83">
        <f>EA570-DZ570</f>
        <v>23</v>
      </c>
      <c r="ES570" s="83">
        <f>EB570-EA570</f>
        <v>1</v>
      </c>
      <c r="ET570" s="83">
        <f>EC570-EB570</f>
        <v>-38</v>
      </c>
      <c r="EU570" s="83">
        <f>ED570-EC570</f>
        <v>-8</v>
      </c>
      <c r="EV570" s="83">
        <f>EE570-ED570</f>
        <v>33</v>
      </c>
      <c r="EW570" s="2">
        <f>EU570+EV570</f>
        <v>25</v>
      </c>
      <c r="EX570" s="2">
        <f>SUM(ES570:EV570)</f>
        <v>-12</v>
      </c>
      <c r="EY570" s="54"/>
      <c r="EZ570" s="77">
        <f>BR570</f>
        <v>2.4104517186520753</v>
      </c>
      <c r="FA570" s="83">
        <f>CA570</f>
        <v>1.543879963332851</v>
      </c>
      <c r="FB570" s="83">
        <f>CJ570</f>
        <v>2.1755946625410947</v>
      </c>
      <c r="FC570" s="81">
        <f>CS570</f>
        <v>3.2701740886794268</v>
      </c>
      <c r="FD570" s="83">
        <f>DB570</f>
        <v>3.3272253833542291</v>
      </c>
      <c r="FE570" s="83">
        <f>DP570</f>
        <v>1.0976948408342482</v>
      </c>
      <c r="FF570" s="83">
        <f>DP570</f>
        <v>1.0976948408342482</v>
      </c>
      <c r="FG570" s="83">
        <f>DU570</f>
        <v>2.6537768931854799</v>
      </c>
      <c r="FH570" s="2">
        <f>EW570/DE570*1000</f>
        <v>1.1965157461472193</v>
      </c>
      <c r="FI570" s="2">
        <f>EX570/CM570*1000</f>
        <v>-0.57708954506107535</v>
      </c>
      <c r="FJ570" s="2"/>
      <c r="FK570" s="3">
        <f>EE570</f>
        <v>56</v>
      </c>
    </row>
    <row r="571" spans="1:167" ht="12" customHeight="1" x14ac:dyDescent="0.25">
      <c r="A571" s="2">
        <v>1</v>
      </c>
      <c r="B571" s="10" t="s">
        <v>150</v>
      </c>
      <c r="C571" s="197">
        <v>43018</v>
      </c>
      <c r="D571" s="10"/>
      <c r="E571" s="2" t="s">
        <v>116</v>
      </c>
      <c r="F571" s="33"/>
      <c r="G571" s="33"/>
      <c r="H571" s="33"/>
      <c r="I571" s="33"/>
      <c r="J571" s="33"/>
      <c r="K571" s="33"/>
      <c r="L571" s="33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61"/>
      <c r="X571" s="45"/>
      <c r="Y571" s="3">
        <v>0</v>
      </c>
      <c r="Z571" s="147">
        <v>16</v>
      </c>
      <c r="AA571" s="3">
        <f>SUM(Y571:Z571)</f>
        <v>16</v>
      </c>
      <c r="AB571" s="184"/>
      <c r="AC571" s="184" t="s">
        <v>694</v>
      </c>
      <c r="AD571" s="184"/>
      <c r="AE571" s="184"/>
      <c r="AF571" s="184"/>
      <c r="AG571" s="184"/>
      <c r="AH571" s="184"/>
      <c r="AI571" s="184"/>
      <c r="AJ571" s="184"/>
      <c r="AK571" s="184">
        <v>5</v>
      </c>
      <c r="AL571" s="184" t="s">
        <v>694</v>
      </c>
      <c r="AM571" s="184" t="s">
        <v>694</v>
      </c>
      <c r="AN571" s="184" t="s">
        <v>694</v>
      </c>
      <c r="AO571" s="184"/>
      <c r="AP571" s="184" t="s">
        <v>694</v>
      </c>
      <c r="AQ571" s="184"/>
      <c r="AR571" s="184"/>
      <c r="AS571" s="184" t="s">
        <v>694</v>
      </c>
      <c r="AT571" s="184" t="s">
        <v>694</v>
      </c>
      <c r="AU571" s="3">
        <f>SUM(AB571:AT571)</f>
        <v>5</v>
      </c>
      <c r="AV571" s="184">
        <f>SUM(AB571:AJ571)</f>
        <v>0</v>
      </c>
      <c r="AW571" s="184">
        <f>SUM(AK571:AL571)</f>
        <v>5</v>
      </c>
      <c r="AX571" s="184">
        <f>SUM(AM571:AT571)</f>
        <v>0</v>
      </c>
      <c r="AY571" s="3">
        <f>SUM(AV571:AX571)</f>
        <v>5</v>
      </c>
      <c r="AZ571" s="3"/>
      <c r="BA571" s="2">
        <f>AV571</f>
        <v>0</v>
      </c>
      <c r="BB571" s="2">
        <f>AW571</f>
        <v>5</v>
      </c>
      <c r="BC571" s="2">
        <f>AX571</f>
        <v>0</v>
      </c>
      <c r="BD571" s="3">
        <f>AY571</f>
        <v>5</v>
      </c>
      <c r="BE571" s="3">
        <f>EK571</f>
        <v>0.80134626171968903</v>
      </c>
      <c r="BF571" s="2">
        <f>BA571/CV571*1000</f>
        <v>0</v>
      </c>
      <c r="BG571" s="2">
        <f>BB571/CV571*1000</f>
        <v>0.40067313085984452</v>
      </c>
      <c r="BH571" s="2">
        <f>BC571/CV571*1000</f>
        <v>0</v>
      </c>
      <c r="BI571" s="3">
        <f>BD571/CV571*1000</f>
        <v>0.40067313085984452</v>
      </c>
      <c r="BJ571" s="3"/>
      <c r="BK571" s="21">
        <v>12490</v>
      </c>
      <c r="BL571" s="3">
        <v>12484</v>
      </c>
      <c r="BM571" s="2">
        <v>6</v>
      </c>
      <c r="BN571" s="2">
        <v>6</v>
      </c>
      <c r="BO571" s="45"/>
      <c r="BP571" s="2">
        <f>BN571+BO571</f>
        <v>6</v>
      </c>
      <c r="BQ571" s="2">
        <f>BM571/BL571*1000</f>
        <v>0.4806151874399231</v>
      </c>
      <c r="BR571" s="2">
        <f>BP571/BL571*1000</f>
        <v>0.4806151874399231</v>
      </c>
      <c r="BS571" s="2"/>
      <c r="BT571" s="7">
        <v>12519</v>
      </c>
      <c r="BU571" s="3">
        <v>12487</v>
      </c>
      <c r="BV571" s="2">
        <f>BT571-BU571</f>
        <v>32</v>
      </c>
      <c r="BW571" s="2">
        <v>32</v>
      </c>
      <c r="BX571" s="61"/>
      <c r="BY571" s="2">
        <f>BW571+BX571</f>
        <v>32</v>
      </c>
      <c r="BZ571" s="2">
        <f>BV571/BU571*1000</f>
        <v>2.5626651717786499</v>
      </c>
      <c r="CA571" s="2">
        <f>BY571/BU571*1000</f>
        <v>2.5626651717786499</v>
      </c>
      <c r="CB571" s="2"/>
      <c r="CC571" s="105">
        <v>12503</v>
      </c>
      <c r="CD571" s="3">
        <v>12500</v>
      </c>
      <c r="CE571" s="2">
        <f>CC571-CD571</f>
        <v>3</v>
      </c>
      <c r="CF571" s="2">
        <v>3</v>
      </c>
      <c r="CG571" s="61"/>
      <c r="CH571" s="2">
        <f>CF571+CG571</f>
        <v>3</v>
      </c>
      <c r="CI571" s="2">
        <f>CE571/CD571*1000</f>
        <v>0.24000000000000002</v>
      </c>
      <c r="CJ571" s="2">
        <f>CH571/CD571*1000</f>
        <v>0.24000000000000002</v>
      </c>
      <c r="CK571" s="2"/>
      <c r="CL571" s="105">
        <v>12481</v>
      </c>
      <c r="CM571" s="3">
        <v>12461</v>
      </c>
      <c r="CN571" s="2">
        <f>CL571-CM571</f>
        <v>20</v>
      </c>
      <c r="CO571" s="2">
        <f>CN571</f>
        <v>20</v>
      </c>
      <c r="CP571" s="61"/>
      <c r="CQ571" s="2">
        <f>CO571+CP571</f>
        <v>20</v>
      </c>
      <c r="CR571" s="2">
        <f>CN571/CM571*1000</f>
        <v>1.605007623786213</v>
      </c>
      <c r="CS571" s="2">
        <f>CQ571/CM571*1000</f>
        <v>1.605007623786213</v>
      </c>
      <c r="CT571" s="2"/>
      <c r="CU571" s="132">
        <v>12489</v>
      </c>
      <c r="CV571" s="3">
        <v>12479</v>
      </c>
      <c r="CW571" s="2">
        <f>CU571-CV571</f>
        <v>10</v>
      </c>
      <c r="CX571" s="2">
        <f>CW571</f>
        <v>10</v>
      </c>
      <c r="CY571" s="61"/>
      <c r="CZ571" s="2">
        <f>CX571+CY571</f>
        <v>10</v>
      </c>
      <c r="DA571" s="2">
        <f>CW571/CV571*1000</f>
        <v>0.80134626171968903</v>
      </c>
      <c r="DB571" s="2">
        <f>CZ571/CV571*1000</f>
        <v>0.80134626171968903</v>
      </c>
      <c r="DC571" s="2"/>
      <c r="DD571" s="132">
        <v>12696</v>
      </c>
      <c r="DE571" s="3">
        <v>12686</v>
      </c>
      <c r="DF571" s="2">
        <f>DD571-DE571</f>
        <v>10</v>
      </c>
      <c r="DG571" s="2">
        <f>DF571</f>
        <v>10</v>
      </c>
      <c r="DH571" s="61"/>
      <c r="DI571" s="2">
        <f>DG571+DH571</f>
        <v>10</v>
      </c>
      <c r="DJ571" s="2">
        <f>DF571/DE571*1000</f>
        <v>0.78827053444742234</v>
      </c>
      <c r="DK571" s="2">
        <f>DI571/DE571*1000</f>
        <v>0.78827053444742234</v>
      </c>
      <c r="DL571" s="2"/>
      <c r="DM571" s="132">
        <v>12692</v>
      </c>
      <c r="DN571" s="2">
        <v>12688</v>
      </c>
      <c r="DO571" s="3">
        <f>DM571-DN571</f>
        <v>4</v>
      </c>
      <c r="DP571" s="3">
        <f>DO571/DN571*1000</f>
        <v>0.31525851197982346</v>
      </c>
      <c r="DQ571" s="2"/>
      <c r="DR571" s="132">
        <v>12840</v>
      </c>
      <c r="DS571" s="2">
        <v>12836</v>
      </c>
      <c r="DT571" s="3">
        <f>DR571-DS571</f>
        <v>4</v>
      </c>
      <c r="DU571" s="3">
        <f>DT571/DS571*1000</f>
        <v>0.31162355874104081</v>
      </c>
      <c r="DV571" s="2"/>
      <c r="DW571" s="2"/>
      <c r="DX571" s="77">
        <f>BP571</f>
        <v>6</v>
      </c>
      <c r="DY571" s="83">
        <f>BY571</f>
        <v>32</v>
      </c>
      <c r="DZ571" s="83">
        <f>CH571</f>
        <v>3</v>
      </c>
      <c r="EA571" s="81">
        <f>CQ571</f>
        <v>20</v>
      </c>
      <c r="EB571" s="81">
        <f>CZ571</f>
        <v>10</v>
      </c>
      <c r="EC571" s="81">
        <f>DI571</f>
        <v>10</v>
      </c>
      <c r="ED571" s="81">
        <f>DO571</f>
        <v>4</v>
      </c>
      <c r="EE571" s="81">
        <f>DT571</f>
        <v>4</v>
      </c>
      <c r="EF571" s="2"/>
      <c r="EG571" s="77">
        <f>DX571/BL571*1000</f>
        <v>0.4806151874399231</v>
      </c>
      <c r="EH571" s="83">
        <f>DY571/BU571*1000</f>
        <v>2.5626651717786499</v>
      </c>
      <c r="EI571" s="83">
        <f>DZ571/CD571*1000</f>
        <v>0.24000000000000002</v>
      </c>
      <c r="EJ571" s="81">
        <f>EA571/CM571*1000</f>
        <v>1.605007623786213</v>
      </c>
      <c r="EK571" s="81">
        <f>EB571/CV571*1000</f>
        <v>0.80134626171968903</v>
      </c>
      <c r="EL571" s="81">
        <f>EC571/DN571*1000</f>
        <v>0.78814627994955866</v>
      </c>
      <c r="EM571" s="81">
        <f>ED571/DN571*1000</f>
        <v>0.31525851197982346</v>
      </c>
      <c r="EN571" s="81">
        <f>EE571/DS571*1000</f>
        <v>0.31162355874104081</v>
      </c>
      <c r="EO571" s="2"/>
      <c r="EP571" s="83">
        <f>DY571-DX571</f>
        <v>26</v>
      </c>
      <c r="EQ571" s="83">
        <f>DZ571-DY571</f>
        <v>-29</v>
      </c>
      <c r="ER571" s="83">
        <f>EA571-DZ571</f>
        <v>17</v>
      </c>
      <c r="ES571" s="83">
        <f>EB571-EA571</f>
        <v>-10</v>
      </c>
      <c r="ET571" s="83">
        <f>EC571-EB571</f>
        <v>0</v>
      </c>
      <c r="EU571" s="83">
        <f>ED571-EC571</f>
        <v>-6</v>
      </c>
      <c r="EV571" s="83">
        <f>EE571-ED571</f>
        <v>0</v>
      </c>
      <c r="EW571" s="2">
        <f>EU571+EV571</f>
        <v>-6</v>
      </c>
      <c r="EX571" s="2">
        <f>SUM(ES571:EV571)</f>
        <v>-16</v>
      </c>
      <c r="EY571" s="54"/>
      <c r="EZ571" s="77">
        <f>BR571</f>
        <v>0.4806151874399231</v>
      </c>
      <c r="FA571" s="83">
        <f>CA571</f>
        <v>2.5626651717786499</v>
      </c>
      <c r="FB571" s="83">
        <f>CJ571</f>
        <v>0.24000000000000002</v>
      </c>
      <c r="FC571" s="81">
        <f>CS571</f>
        <v>1.605007623786213</v>
      </c>
      <c r="FD571" s="83">
        <f>DB571</f>
        <v>0.80134626171968903</v>
      </c>
      <c r="FE571" s="83">
        <f>DP571</f>
        <v>0.31525851197982346</v>
      </c>
      <c r="FF571" s="83">
        <f>DP571</f>
        <v>0.31525851197982346</v>
      </c>
      <c r="FG571" s="83">
        <f>DU571</f>
        <v>0.31162355874104081</v>
      </c>
      <c r="FH571" s="2">
        <f>EW571/DE571*1000</f>
        <v>-0.47296232066845345</v>
      </c>
      <c r="FI571" s="2">
        <f>EX571/CM571*1000</f>
        <v>-1.2840060990289703</v>
      </c>
      <c r="FJ571" s="2"/>
      <c r="FK571" s="3">
        <f>EE571</f>
        <v>4</v>
      </c>
    </row>
    <row r="572" spans="1:167" ht="12" customHeight="1" x14ac:dyDescent="0.25">
      <c r="A572" s="2">
        <v>1</v>
      </c>
      <c r="B572" s="10" t="s">
        <v>147</v>
      </c>
      <c r="C572" s="197">
        <v>23096</v>
      </c>
      <c r="D572" s="10"/>
      <c r="E572" s="2" t="s">
        <v>117</v>
      </c>
      <c r="F572" s="33"/>
      <c r="G572" s="33"/>
      <c r="H572" s="33"/>
      <c r="I572" s="33"/>
      <c r="J572" s="33"/>
      <c r="K572" s="33"/>
      <c r="L572" s="33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61"/>
      <c r="X572" s="45"/>
      <c r="Y572" s="3">
        <v>18</v>
      </c>
      <c r="Z572" s="147">
        <v>11</v>
      </c>
      <c r="AA572" s="3">
        <f>SUM(Y572:Z572)</f>
        <v>29</v>
      </c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>
        <v>20</v>
      </c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3">
        <f>SUM(AB572:AT572)</f>
        <v>20</v>
      </c>
      <c r="AV572" s="184">
        <f>SUM(AB572:AJ572)</f>
        <v>0</v>
      </c>
      <c r="AW572" s="184">
        <f>SUM(AK572:AL572)</f>
        <v>20</v>
      </c>
      <c r="AX572" s="184">
        <f>SUM(AM572:AT572)</f>
        <v>0</v>
      </c>
      <c r="AY572" s="3">
        <f>SUM(AV572:AX572)</f>
        <v>20</v>
      </c>
      <c r="AZ572" s="3"/>
      <c r="BA572" s="2">
        <f>AV572</f>
        <v>0</v>
      </c>
      <c r="BB572" s="2">
        <f>AW572</f>
        <v>20</v>
      </c>
      <c r="BC572" s="2">
        <f>AX572</f>
        <v>0</v>
      </c>
      <c r="BD572" s="3">
        <f>AY572</f>
        <v>20</v>
      </c>
      <c r="BE572" s="3">
        <f>EK572</f>
        <v>0.56335586756803602</v>
      </c>
      <c r="BF572" s="2">
        <f>BA572/CV572*1000</f>
        <v>0</v>
      </c>
      <c r="BG572" s="2">
        <f>BB572/CV572*1000</f>
        <v>0.86670133472005551</v>
      </c>
      <c r="BH572" s="2">
        <f>BC572/CV572*1000</f>
        <v>0</v>
      </c>
      <c r="BI572" s="3">
        <f>BD572/CV572*1000</f>
        <v>0.86670133472005551</v>
      </c>
      <c r="BJ572" s="3"/>
      <c r="BK572" s="21">
        <v>22277</v>
      </c>
      <c r="BL572" s="3">
        <v>22250</v>
      </c>
      <c r="BM572" s="2">
        <v>27</v>
      </c>
      <c r="BN572" s="2">
        <v>27</v>
      </c>
      <c r="BO572" s="45"/>
      <c r="BP572" s="2">
        <f>BN572+BO572</f>
        <v>27</v>
      </c>
      <c r="BQ572" s="2">
        <f>BM572/BL572*1000</f>
        <v>1.2134831460674158</v>
      </c>
      <c r="BR572" s="2">
        <f>BP572/BL572*1000</f>
        <v>1.2134831460674158</v>
      </c>
      <c r="BS572" s="2"/>
      <c r="BT572" s="7">
        <v>22468</v>
      </c>
      <c r="BU572" s="3">
        <v>22438</v>
      </c>
      <c r="BV572" s="2">
        <f>BT572-BU572</f>
        <v>30</v>
      </c>
      <c r="BW572" s="2">
        <v>30</v>
      </c>
      <c r="BX572" s="61"/>
      <c r="BY572" s="2">
        <f>BW572+BX572</f>
        <v>30</v>
      </c>
      <c r="BZ572" s="2">
        <f>BV572/BU572*1000</f>
        <v>1.3370175594972815</v>
      </c>
      <c r="CA572" s="2">
        <f>BY572/BU572*1000</f>
        <v>1.3370175594972815</v>
      </c>
      <c r="CB572" s="2"/>
      <c r="CC572" s="105">
        <v>22595</v>
      </c>
      <c r="CD572" s="3">
        <v>22598</v>
      </c>
      <c r="CE572" s="2">
        <f>CC572-CD572</f>
        <v>-3</v>
      </c>
      <c r="CF572" s="2">
        <v>-3</v>
      </c>
      <c r="CG572" s="61"/>
      <c r="CH572" s="2">
        <f>CF572+CG572</f>
        <v>-3</v>
      </c>
      <c r="CI572" s="2">
        <f>CE572/CD572*1000</f>
        <v>-0.13275511107177626</v>
      </c>
      <c r="CJ572" s="2">
        <f>CH572/CD572*1000</f>
        <v>-0.13275511107177626</v>
      </c>
      <c r="CK572" s="2"/>
      <c r="CL572" s="105">
        <v>22790</v>
      </c>
      <c r="CM572" s="3">
        <v>22785</v>
      </c>
      <c r="CN572" s="2">
        <f>CL572-CM572</f>
        <v>5</v>
      </c>
      <c r="CO572" s="2">
        <f>CN572</f>
        <v>5</v>
      </c>
      <c r="CP572" s="61"/>
      <c r="CQ572" s="2">
        <f>CO572+CP572</f>
        <v>5</v>
      </c>
      <c r="CR572" s="2">
        <f>CN572/CM572*1000</f>
        <v>0.21944261575597981</v>
      </c>
      <c r="CS572" s="2">
        <f>CQ572/CM572*1000</f>
        <v>0.21944261575597981</v>
      </c>
      <c r="CT572" s="2"/>
      <c r="CU572" s="132">
        <v>23089</v>
      </c>
      <c r="CV572" s="3">
        <v>23076</v>
      </c>
      <c r="CW572" s="2">
        <f>CU572-CV572</f>
        <v>13</v>
      </c>
      <c r="CX572" s="2">
        <f>CW572</f>
        <v>13</v>
      </c>
      <c r="CY572" s="61"/>
      <c r="CZ572" s="2">
        <f>CX572+CY572</f>
        <v>13</v>
      </c>
      <c r="DA572" s="2">
        <f>CW572/CV572*1000</f>
        <v>0.56335586756803602</v>
      </c>
      <c r="DB572" s="2">
        <f>CZ572/CV572*1000</f>
        <v>0.56335586756803602</v>
      </c>
      <c r="DC572" s="2"/>
      <c r="DD572" s="132">
        <v>23251</v>
      </c>
      <c r="DE572" s="3">
        <v>23243</v>
      </c>
      <c r="DF572" s="2">
        <f>DD572-DE572</f>
        <v>8</v>
      </c>
      <c r="DG572" s="2">
        <f>DF572</f>
        <v>8</v>
      </c>
      <c r="DH572" s="61"/>
      <c r="DI572" s="2">
        <f>DG572+DH572</f>
        <v>8</v>
      </c>
      <c r="DJ572" s="2">
        <f>DF572/DE572*1000</f>
        <v>0.3441896484963215</v>
      </c>
      <c r="DK572" s="2">
        <f>DI572/DE572*1000</f>
        <v>0.3441896484963215</v>
      </c>
      <c r="DL572" s="2"/>
      <c r="DM572" s="132">
        <v>23324</v>
      </c>
      <c r="DN572" s="2">
        <v>23327</v>
      </c>
      <c r="DO572" s="3">
        <f>DM572-DN572</f>
        <v>-3</v>
      </c>
      <c r="DP572" s="3">
        <f>DO572/DN572*1000</f>
        <v>-0.12860633600548721</v>
      </c>
      <c r="DQ572" s="2"/>
      <c r="DR572" s="132">
        <v>23332</v>
      </c>
      <c r="DS572" s="2">
        <v>23351</v>
      </c>
      <c r="DT572" s="3">
        <f>DR572-DS572</f>
        <v>-19</v>
      </c>
      <c r="DU572" s="3">
        <f>DT572/DS572*1000</f>
        <v>-0.81366965012205039</v>
      </c>
      <c r="DV572" s="2"/>
      <c r="DW572" s="2"/>
      <c r="DX572" s="77">
        <f>BP572</f>
        <v>27</v>
      </c>
      <c r="DY572" s="83">
        <f>BY572</f>
        <v>30</v>
      </c>
      <c r="DZ572" s="83">
        <f>CH572</f>
        <v>-3</v>
      </c>
      <c r="EA572" s="81">
        <f>CQ572</f>
        <v>5</v>
      </c>
      <c r="EB572" s="81">
        <f>CZ572</f>
        <v>13</v>
      </c>
      <c r="EC572" s="81">
        <f>DI572</f>
        <v>8</v>
      </c>
      <c r="ED572" s="81">
        <f>DO572</f>
        <v>-3</v>
      </c>
      <c r="EE572" s="81">
        <f>DT572</f>
        <v>-19</v>
      </c>
      <c r="EF572" s="2"/>
      <c r="EG572" s="77">
        <f>DX572/BL572*1000</f>
        <v>1.2134831460674158</v>
      </c>
      <c r="EH572" s="83">
        <f>DY572/BU572*1000</f>
        <v>1.3370175594972815</v>
      </c>
      <c r="EI572" s="83">
        <f>DZ572/CD572*1000</f>
        <v>-0.13275511107177626</v>
      </c>
      <c r="EJ572" s="81">
        <f>EA572/CM572*1000</f>
        <v>0.21944261575597981</v>
      </c>
      <c r="EK572" s="81">
        <f>EB572/CV572*1000</f>
        <v>0.56335586756803602</v>
      </c>
      <c r="EL572" s="81">
        <f>EC572/DN572*1000</f>
        <v>0.34295022934796587</v>
      </c>
      <c r="EM572" s="81">
        <f>ED572/DN572*1000</f>
        <v>-0.12860633600548721</v>
      </c>
      <c r="EN572" s="81">
        <f>EE572/DS572*1000</f>
        <v>-0.81366965012205039</v>
      </c>
      <c r="EO572" s="2"/>
      <c r="EP572" s="83">
        <f>DY572-DX572</f>
        <v>3</v>
      </c>
      <c r="EQ572" s="83">
        <f>DZ572-DY572</f>
        <v>-33</v>
      </c>
      <c r="ER572" s="83">
        <f>EA572-DZ572</f>
        <v>8</v>
      </c>
      <c r="ES572" s="83">
        <f>EB572-EA572</f>
        <v>8</v>
      </c>
      <c r="ET572" s="83">
        <f>EC572-EB572</f>
        <v>-5</v>
      </c>
      <c r="EU572" s="83">
        <f>ED572-EC572</f>
        <v>-11</v>
      </c>
      <c r="EV572" s="83">
        <f>EE572-ED572</f>
        <v>-16</v>
      </c>
      <c r="EW572" s="2">
        <f>EU572+EV572</f>
        <v>-27</v>
      </c>
      <c r="EX572" s="2">
        <f>SUM(ES572:EV572)</f>
        <v>-24</v>
      </c>
      <c r="EY572" s="54"/>
      <c r="EZ572" s="77">
        <f>BR572</f>
        <v>1.2134831460674158</v>
      </c>
      <c r="FA572" s="83">
        <f>CA572</f>
        <v>1.3370175594972815</v>
      </c>
      <c r="FB572" s="83">
        <f>CJ572</f>
        <v>-0.13275511107177626</v>
      </c>
      <c r="FC572" s="81">
        <f>CS572</f>
        <v>0.21944261575597981</v>
      </c>
      <c r="FD572" s="83">
        <f>DB572</f>
        <v>0.56335586756803602</v>
      </c>
      <c r="FE572" s="83">
        <f>DP572</f>
        <v>-0.12860633600548721</v>
      </c>
      <c r="FF572" s="83">
        <f>DP572</f>
        <v>-0.12860633600548721</v>
      </c>
      <c r="FG572" s="83">
        <f>DU572</f>
        <v>-0.81366965012205039</v>
      </c>
      <c r="FH572" s="2">
        <f>EW572/DE572*1000</f>
        <v>-1.161640063675085</v>
      </c>
      <c r="FI572" s="2">
        <f>EX572/CM572*1000</f>
        <v>-1.053324555628703</v>
      </c>
      <c r="FJ572" s="2"/>
      <c r="FK572" s="3">
        <f>EE572</f>
        <v>-19</v>
      </c>
    </row>
    <row r="573" spans="1:167" ht="12" customHeight="1" x14ac:dyDescent="0.25">
      <c r="A573" s="2">
        <v>1</v>
      </c>
      <c r="B573" s="10" t="s">
        <v>145</v>
      </c>
      <c r="C573" s="197">
        <v>11055</v>
      </c>
      <c r="D573" s="10"/>
      <c r="E573" s="2" t="s">
        <v>118</v>
      </c>
      <c r="F573" s="33"/>
      <c r="G573" s="33"/>
      <c r="H573" s="33"/>
      <c r="I573" s="33"/>
      <c r="J573" s="33"/>
      <c r="K573" s="33"/>
      <c r="L573" s="33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61"/>
      <c r="X573" s="45"/>
      <c r="Y573" s="3">
        <v>35</v>
      </c>
      <c r="Z573" s="147">
        <v>9</v>
      </c>
      <c r="AA573" s="3">
        <f>SUM(Y573:Z573)</f>
        <v>44</v>
      </c>
      <c r="AB573" s="184" t="s">
        <v>694</v>
      </c>
      <c r="AC573" s="184" t="s">
        <v>694</v>
      </c>
      <c r="AD573" s="184"/>
      <c r="AE573" s="184"/>
      <c r="AF573" s="184"/>
      <c r="AG573" s="184"/>
      <c r="AH573" s="184"/>
      <c r="AI573" s="184"/>
      <c r="AJ573" s="184" t="s">
        <v>694</v>
      </c>
      <c r="AK573" s="184">
        <v>40</v>
      </c>
      <c r="AL573" s="184"/>
      <c r="AM573" s="184" t="s">
        <v>694</v>
      </c>
      <c r="AN573" s="184" t="s">
        <v>694</v>
      </c>
      <c r="AO573" s="184"/>
      <c r="AP573" s="184"/>
      <c r="AQ573" s="184"/>
      <c r="AR573" s="184"/>
      <c r="AS573" s="184" t="s">
        <v>694</v>
      </c>
      <c r="AT573" s="184"/>
      <c r="AU573" s="3">
        <f>SUM(AB573:AT573)</f>
        <v>40</v>
      </c>
      <c r="AV573" s="184">
        <f>SUM(AB573:AJ573)</f>
        <v>0</v>
      </c>
      <c r="AW573" s="184">
        <f>SUM(AK573:AL573)</f>
        <v>40</v>
      </c>
      <c r="AX573" s="184">
        <f>SUM(AM573:AT573)</f>
        <v>0</v>
      </c>
      <c r="AY573" s="3">
        <f>SUM(AV573:AX573)</f>
        <v>40</v>
      </c>
      <c r="AZ573" s="3"/>
      <c r="BA573" s="2">
        <f>AV573</f>
        <v>0</v>
      </c>
      <c r="BB573" s="2">
        <f>AW573</f>
        <v>40</v>
      </c>
      <c r="BC573" s="2">
        <f>AX573</f>
        <v>0</v>
      </c>
      <c r="BD573" s="3">
        <f>AY573</f>
        <v>40</v>
      </c>
      <c r="BE573" s="3">
        <f>EK573</f>
        <v>1.4704530833563092</v>
      </c>
      <c r="BF573" s="2">
        <f>BA573/CV573*1000</f>
        <v>0</v>
      </c>
      <c r="BG573" s="2">
        <f>BB573/CV573*1000</f>
        <v>1.8380663541953866</v>
      </c>
      <c r="BH573" s="2">
        <f>BC573/CV573*1000</f>
        <v>0</v>
      </c>
      <c r="BI573" s="3">
        <f>BD573/CV573*1000</f>
        <v>1.8380663541953866</v>
      </c>
      <c r="BJ573" s="3"/>
      <c r="BK573" s="21">
        <v>21580</v>
      </c>
      <c r="BL573" s="3">
        <v>21556</v>
      </c>
      <c r="BM573" s="2">
        <v>24</v>
      </c>
      <c r="BN573" s="2">
        <v>24</v>
      </c>
      <c r="BO573" s="45"/>
      <c r="BP573" s="2">
        <f>BN573+BO573</f>
        <v>24</v>
      </c>
      <c r="BQ573" s="2">
        <f>BM573/BL573*1000</f>
        <v>1.1133791055854518</v>
      </c>
      <c r="BR573" s="2">
        <f>BP573/BL573*1000</f>
        <v>1.1133791055854518</v>
      </c>
      <c r="BS573" s="2"/>
      <c r="BT573" s="83">
        <v>21644</v>
      </c>
      <c r="BU573" s="3">
        <v>21619</v>
      </c>
      <c r="BV573" s="2">
        <f>BT573-BU573</f>
        <v>25</v>
      </c>
      <c r="BW573" s="2">
        <v>25</v>
      </c>
      <c r="BX573" s="61"/>
      <c r="BY573" s="2">
        <f>BW573+BX573</f>
        <v>25</v>
      </c>
      <c r="BZ573" s="2">
        <f>BV573/BU573*1000</f>
        <v>1.156390212313243</v>
      </c>
      <c r="CA573" s="2">
        <f>BY573/BU573*1000</f>
        <v>1.156390212313243</v>
      </c>
      <c r="CB573" s="2"/>
      <c r="CC573" s="106">
        <v>21605</v>
      </c>
      <c r="CD573" s="3">
        <v>21574</v>
      </c>
      <c r="CE573" s="2">
        <f>CC573-CD573</f>
        <v>31</v>
      </c>
      <c r="CF573" s="2">
        <v>31</v>
      </c>
      <c r="CG573" s="61"/>
      <c r="CH573" s="2">
        <f>CF573+CG573</f>
        <v>31</v>
      </c>
      <c r="CI573" s="2">
        <f>CE573/CD573*1000</f>
        <v>1.436914804857699</v>
      </c>
      <c r="CJ573" s="2">
        <f>CH573/CD573*1000</f>
        <v>1.436914804857699</v>
      </c>
      <c r="CK573" s="2"/>
      <c r="CL573" s="106">
        <v>21721</v>
      </c>
      <c r="CM573" s="3">
        <v>21704</v>
      </c>
      <c r="CN573" s="2">
        <f>CL573-CM573</f>
        <v>17</v>
      </c>
      <c r="CO573" s="2">
        <f>CN573</f>
        <v>17</v>
      </c>
      <c r="CP573" s="61"/>
      <c r="CQ573" s="2">
        <f>CO573+CP573</f>
        <v>17</v>
      </c>
      <c r="CR573" s="2">
        <f>CN573/CM573*1000</f>
        <v>0.78326575746406202</v>
      </c>
      <c r="CS573" s="2">
        <f>CQ573/CM573*1000</f>
        <v>0.78326575746406202</v>
      </c>
      <c r="CT573" s="2"/>
      <c r="CU573" s="132">
        <v>21794</v>
      </c>
      <c r="CV573" s="3">
        <v>21762</v>
      </c>
      <c r="CW573" s="2">
        <f>CU573-CV573</f>
        <v>32</v>
      </c>
      <c r="CX573" s="2">
        <f>CW573</f>
        <v>32</v>
      </c>
      <c r="CY573" s="61"/>
      <c r="CZ573" s="2">
        <f>CX573+CY573</f>
        <v>32</v>
      </c>
      <c r="DA573" s="2">
        <f>CW573/CV573*1000</f>
        <v>1.4704530833563092</v>
      </c>
      <c r="DB573" s="2">
        <f>CZ573/CV573*1000</f>
        <v>1.4704530833563092</v>
      </c>
      <c r="DC573" s="2"/>
      <c r="DD573" s="132">
        <v>21889</v>
      </c>
      <c r="DE573" s="3">
        <v>21855</v>
      </c>
      <c r="DF573" s="2">
        <f>DD573-DE573</f>
        <v>34</v>
      </c>
      <c r="DG573" s="2">
        <f>DF573</f>
        <v>34</v>
      </c>
      <c r="DH573" s="61"/>
      <c r="DI573" s="2">
        <f>DG573+DH573</f>
        <v>34</v>
      </c>
      <c r="DJ573" s="2">
        <f>DF573/DE573*1000</f>
        <v>1.5557080759551591</v>
      </c>
      <c r="DK573" s="2">
        <f>DI573/DE573*1000</f>
        <v>1.5557080759551591</v>
      </c>
      <c r="DL573" s="2"/>
      <c r="DM573" s="132">
        <v>21774</v>
      </c>
      <c r="DN573" s="2">
        <v>21738</v>
      </c>
      <c r="DO573" s="3">
        <f>DM573-DN573</f>
        <v>36</v>
      </c>
      <c r="DP573" s="3">
        <f>DO573/DN573*1000</f>
        <v>1.6560861164780567</v>
      </c>
      <c r="DQ573" s="2"/>
      <c r="DR573" s="132">
        <v>21927</v>
      </c>
      <c r="DS573" s="2">
        <v>21936</v>
      </c>
      <c r="DT573" s="3">
        <f>DR573-DS573</f>
        <v>-9</v>
      </c>
      <c r="DU573" s="3">
        <f>DT573/DS573*1000</f>
        <v>-0.41028446389496714</v>
      </c>
      <c r="DV573" s="2"/>
      <c r="DW573" s="2"/>
      <c r="DX573" s="77">
        <f>BP573</f>
        <v>24</v>
      </c>
      <c r="DY573" s="83">
        <f>BY573</f>
        <v>25</v>
      </c>
      <c r="DZ573" s="83">
        <f>CH573</f>
        <v>31</v>
      </c>
      <c r="EA573" s="81">
        <f>CQ573</f>
        <v>17</v>
      </c>
      <c r="EB573" s="81">
        <f>CZ573</f>
        <v>32</v>
      </c>
      <c r="EC573" s="81">
        <f>DI573</f>
        <v>34</v>
      </c>
      <c r="ED573" s="81">
        <f>DO573</f>
        <v>36</v>
      </c>
      <c r="EE573" s="81">
        <f>DT573</f>
        <v>-9</v>
      </c>
      <c r="EF573" s="2"/>
      <c r="EG573" s="77">
        <f>DX573/BL573*1000</f>
        <v>1.1133791055854518</v>
      </c>
      <c r="EH573" s="83">
        <f>DY573/BU573*1000</f>
        <v>1.156390212313243</v>
      </c>
      <c r="EI573" s="83">
        <f>DZ573/CD573*1000</f>
        <v>1.436914804857699</v>
      </c>
      <c r="EJ573" s="81">
        <f>EA573/CM573*1000</f>
        <v>0.78326575746406202</v>
      </c>
      <c r="EK573" s="81">
        <f>EB573/CV573*1000</f>
        <v>1.4704530833563092</v>
      </c>
      <c r="EL573" s="81">
        <f>EC573/DN573*1000</f>
        <v>1.5640813322292759</v>
      </c>
      <c r="EM573" s="81">
        <f>ED573/DN573*1000</f>
        <v>1.6560861164780567</v>
      </c>
      <c r="EN573" s="81">
        <f>EE573/DS573*1000</f>
        <v>-0.41028446389496714</v>
      </c>
      <c r="EO573" s="2"/>
      <c r="EP573" s="83">
        <f>DY573-DX573</f>
        <v>1</v>
      </c>
      <c r="EQ573" s="83">
        <f>DZ573-DY573</f>
        <v>6</v>
      </c>
      <c r="ER573" s="83">
        <f>EA573-DZ573</f>
        <v>-14</v>
      </c>
      <c r="ES573" s="83">
        <f>EB573-EA573</f>
        <v>15</v>
      </c>
      <c r="ET573" s="83">
        <f>EC573-EB573</f>
        <v>2</v>
      </c>
      <c r="EU573" s="83">
        <f>ED573-EC573</f>
        <v>2</v>
      </c>
      <c r="EV573" s="83">
        <f>EE573-ED573</f>
        <v>-45</v>
      </c>
      <c r="EW573" s="2">
        <f>EU573+EV573</f>
        <v>-43</v>
      </c>
      <c r="EX573" s="2">
        <f>SUM(ES573:EV573)</f>
        <v>-26</v>
      </c>
      <c r="EY573" s="54"/>
      <c r="EZ573" s="77">
        <f>BR573</f>
        <v>1.1133791055854518</v>
      </c>
      <c r="FA573" s="83">
        <f>CA573</f>
        <v>1.156390212313243</v>
      </c>
      <c r="FB573" s="83">
        <f>CJ573</f>
        <v>1.436914804857699</v>
      </c>
      <c r="FC573" s="81">
        <f>CS573</f>
        <v>0.78326575746406202</v>
      </c>
      <c r="FD573" s="83">
        <f>DB573</f>
        <v>1.4704530833563092</v>
      </c>
      <c r="FE573" s="83">
        <f>DP573</f>
        <v>1.6560861164780567</v>
      </c>
      <c r="FF573" s="83">
        <f>DP573</f>
        <v>1.6560861164780567</v>
      </c>
      <c r="FG573" s="83">
        <f>DU573</f>
        <v>-0.41028446389496714</v>
      </c>
      <c r="FH573" s="2">
        <f>EW573/DE573*1000</f>
        <v>-1.9675131548844658</v>
      </c>
      <c r="FI573" s="2">
        <f>EX573/CM573*1000</f>
        <v>-1.1979358643568006</v>
      </c>
      <c r="FJ573" s="2"/>
      <c r="FK573" s="3">
        <f>EE573</f>
        <v>-9</v>
      </c>
    </row>
    <row r="574" spans="1:167" ht="12" customHeight="1" x14ac:dyDescent="0.25">
      <c r="A574" s="2">
        <v>1</v>
      </c>
      <c r="B574" s="10" t="s">
        <v>153</v>
      </c>
      <c r="C574" s="197">
        <v>71066</v>
      </c>
      <c r="D574" s="10"/>
      <c r="E574" s="2" t="s">
        <v>119</v>
      </c>
      <c r="F574" s="33"/>
      <c r="G574" s="33"/>
      <c r="H574" s="33"/>
      <c r="I574" s="33"/>
      <c r="J574" s="33"/>
      <c r="K574" s="33"/>
      <c r="L574" s="33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61"/>
      <c r="X574" s="45"/>
      <c r="Y574" s="3">
        <v>31</v>
      </c>
      <c r="Z574" s="147">
        <v>8</v>
      </c>
      <c r="AA574" s="3">
        <f>SUM(Y574:Z574)</f>
        <v>39</v>
      </c>
      <c r="AB574" s="184" t="s">
        <v>694</v>
      </c>
      <c r="AC574" s="184"/>
      <c r="AD574" s="184"/>
      <c r="AE574" s="184"/>
      <c r="AF574" s="184"/>
      <c r="AG574" s="184"/>
      <c r="AH574" s="184"/>
      <c r="AI574" s="184"/>
      <c r="AJ574" s="184"/>
      <c r="AK574" s="184">
        <v>35</v>
      </c>
      <c r="AL574" s="184"/>
      <c r="AM574" s="184"/>
      <c r="AN574" s="184"/>
      <c r="AO574" s="184"/>
      <c r="AP574" s="184"/>
      <c r="AQ574" s="184"/>
      <c r="AR574" s="184"/>
      <c r="AS574" s="184"/>
      <c r="AT574" s="184"/>
      <c r="AU574" s="3">
        <f>SUM(AB574:AT574)</f>
        <v>35</v>
      </c>
      <c r="AV574" s="184">
        <f>SUM(AB574:AJ574)</f>
        <v>0</v>
      </c>
      <c r="AW574" s="184">
        <f>SUM(AK574:AL574)</f>
        <v>35</v>
      </c>
      <c r="AX574" s="184">
        <f>SUM(AM574:AT574)</f>
        <v>0</v>
      </c>
      <c r="AY574" s="3">
        <f>SUM(AV574:AX574)</f>
        <v>35</v>
      </c>
      <c r="AZ574" s="3"/>
      <c r="BA574" s="2">
        <f>AV574</f>
        <v>0</v>
      </c>
      <c r="BB574" s="2">
        <f>AW574</f>
        <v>35</v>
      </c>
      <c r="BC574" s="2">
        <f>AX574</f>
        <v>0</v>
      </c>
      <c r="BD574" s="3">
        <f>AY574</f>
        <v>35</v>
      </c>
      <c r="BE574" s="3">
        <f>EK574</f>
        <v>1.7871419837276019</v>
      </c>
      <c r="BF574" s="2">
        <f>BA574/CV574*1000</f>
        <v>0</v>
      </c>
      <c r="BG574" s="2">
        <f>BB574/CV574*1000</f>
        <v>1.646051827117528</v>
      </c>
      <c r="BH574" s="2">
        <f>BC574/CV574*1000</f>
        <v>0</v>
      </c>
      <c r="BI574" s="3">
        <f>BD574/CV574*1000</f>
        <v>1.646051827117528</v>
      </c>
      <c r="BJ574" s="3"/>
      <c r="BK574" s="21">
        <v>20936</v>
      </c>
      <c r="BL574" s="3">
        <v>20882</v>
      </c>
      <c r="BM574" s="2">
        <v>54</v>
      </c>
      <c r="BN574" s="2">
        <v>54</v>
      </c>
      <c r="BO574" s="45"/>
      <c r="BP574" s="2">
        <f>BN574+BO574</f>
        <v>54</v>
      </c>
      <c r="BQ574" s="2">
        <f>BM574/BL574*1000</f>
        <v>2.5859591993104107</v>
      </c>
      <c r="BR574" s="2">
        <f>BP574/BL574*1000</f>
        <v>2.5859591993104107</v>
      </c>
      <c r="BS574" s="2"/>
      <c r="BT574" s="83">
        <v>21075</v>
      </c>
      <c r="BU574" s="3">
        <v>21030</v>
      </c>
      <c r="BV574" s="2">
        <f>BT574-BU574</f>
        <v>45</v>
      </c>
      <c r="BW574" s="2">
        <v>45</v>
      </c>
      <c r="BX574" s="61"/>
      <c r="BY574" s="2">
        <f>BW574+BX574</f>
        <v>45</v>
      </c>
      <c r="BZ574" s="2">
        <f>BV574/BU574*1000</f>
        <v>2.1398002853067046</v>
      </c>
      <c r="CA574" s="2">
        <f>BY574/BU574*1000</f>
        <v>2.1398002853067046</v>
      </c>
      <c r="CB574" s="2"/>
      <c r="CC574" s="106">
        <v>21155</v>
      </c>
      <c r="CD574" s="3">
        <v>21135</v>
      </c>
      <c r="CE574" s="2">
        <f>CC574-CD574</f>
        <v>20</v>
      </c>
      <c r="CF574" s="2">
        <v>20</v>
      </c>
      <c r="CG574" s="61"/>
      <c r="CH574" s="2">
        <f>CF574+CG574</f>
        <v>20</v>
      </c>
      <c r="CI574" s="2">
        <f>CE574/CD574*1000</f>
        <v>0.94629761059853323</v>
      </c>
      <c r="CJ574" s="2">
        <f>CH574/CD574*1000</f>
        <v>0.94629761059853323</v>
      </c>
      <c r="CK574" s="2"/>
      <c r="CL574" s="106">
        <v>21216</v>
      </c>
      <c r="CM574" s="3">
        <v>21192</v>
      </c>
      <c r="CN574" s="2">
        <f>CL574-CM574</f>
        <v>24</v>
      </c>
      <c r="CO574" s="2">
        <f>CN574</f>
        <v>24</v>
      </c>
      <c r="CP574" s="61"/>
      <c r="CQ574" s="2">
        <f>CO574+CP574</f>
        <v>24</v>
      </c>
      <c r="CR574" s="2">
        <f>CN574/CM574*1000</f>
        <v>1.1325028312570782</v>
      </c>
      <c r="CS574" s="2">
        <f>CQ574/CM574*1000</f>
        <v>1.1325028312570782</v>
      </c>
      <c r="CT574" s="2"/>
      <c r="CU574" s="132">
        <v>21301</v>
      </c>
      <c r="CV574" s="3">
        <v>21263</v>
      </c>
      <c r="CW574" s="2">
        <f>CU574-CV574</f>
        <v>38</v>
      </c>
      <c r="CX574" s="2">
        <f>CW574</f>
        <v>38</v>
      </c>
      <c r="CY574" s="61"/>
      <c r="CZ574" s="2">
        <f>CX574+CY574</f>
        <v>38</v>
      </c>
      <c r="DA574" s="2">
        <f>CW574/CV574*1000</f>
        <v>1.7871419837276019</v>
      </c>
      <c r="DB574" s="2">
        <f>CZ574/CV574*1000</f>
        <v>1.7871419837276019</v>
      </c>
      <c r="DC574" s="2"/>
      <c r="DD574" s="132">
        <v>21297</v>
      </c>
      <c r="DE574" s="3">
        <v>21271</v>
      </c>
      <c r="DF574" s="2">
        <f>DD574-DE574</f>
        <v>26</v>
      </c>
      <c r="DG574" s="2">
        <f>DF574</f>
        <v>26</v>
      </c>
      <c r="DH574" s="61"/>
      <c r="DI574" s="2">
        <f>DG574+DH574</f>
        <v>26</v>
      </c>
      <c r="DJ574" s="2">
        <f>DF574/DE574*1000</f>
        <v>1.2223214705467538</v>
      </c>
      <c r="DK574" s="2">
        <f>DI574/DE574*1000</f>
        <v>1.2223214705467538</v>
      </c>
      <c r="DL574" s="2"/>
      <c r="DM574" s="132">
        <v>21215</v>
      </c>
      <c r="DN574" s="2">
        <v>21214</v>
      </c>
      <c r="DO574" s="3">
        <f>DM574-DN574</f>
        <v>1</v>
      </c>
      <c r="DP574" s="3">
        <f>DO574/DN574*1000</f>
        <v>4.7138682002451214E-2</v>
      </c>
      <c r="DQ574" s="2"/>
      <c r="DR574" s="132">
        <v>21241</v>
      </c>
      <c r="DS574" s="2">
        <v>21229</v>
      </c>
      <c r="DT574" s="3">
        <f>DR574-DS574</f>
        <v>12</v>
      </c>
      <c r="DU574" s="3">
        <f>DT574/DS574*1000</f>
        <v>0.56526449667907108</v>
      </c>
      <c r="DV574" s="2"/>
      <c r="DW574" s="2"/>
      <c r="DX574" s="77">
        <f>BP574</f>
        <v>54</v>
      </c>
      <c r="DY574" s="83">
        <f>BY574</f>
        <v>45</v>
      </c>
      <c r="DZ574" s="83">
        <f>CH574</f>
        <v>20</v>
      </c>
      <c r="EA574" s="81">
        <f>CQ574</f>
        <v>24</v>
      </c>
      <c r="EB574" s="81">
        <f>CZ574</f>
        <v>38</v>
      </c>
      <c r="EC574" s="81">
        <f>DI574</f>
        <v>26</v>
      </c>
      <c r="ED574" s="81">
        <f>DO574</f>
        <v>1</v>
      </c>
      <c r="EE574" s="81">
        <f>DT574</f>
        <v>12</v>
      </c>
      <c r="EF574" s="2"/>
      <c r="EG574" s="77">
        <f>DX574/BL574*1000</f>
        <v>2.5859591993104107</v>
      </c>
      <c r="EH574" s="83">
        <f>DY574/BU574*1000</f>
        <v>2.1398002853067046</v>
      </c>
      <c r="EI574" s="83">
        <f>DZ574/CD574*1000</f>
        <v>0.94629761059853323</v>
      </c>
      <c r="EJ574" s="81">
        <f>EA574/CM574*1000</f>
        <v>1.1325028312570782</v>
      </c>
      <c r="EK574" s="81">
        <f>EB574/CV574*1000</f>
        <v>1.7871419837276019</v>
      </c>
      <c r="EL574" s="81">
        <f>EC574/DN574*1000</f>
        <v>1.2256057320637315</v>
      </c>
      <c r="EM574" s="81">
        <f>ED574/DN574*1000</f>
        <v>4.7138682002451214E-2</v>
      </c>
      <c r="EN574" s="81">
        <f>EE574/DS574*1000</f>
        <v>0.56526449667907108</v>
      </c>
      <c r="EO574" s="2"/>
      <c r="EP574" s="83">
        <f>DY574-DX574</f>
        <v>-9</v>
      </c>
      <c r="EQ574" s="83">
        <f>DZ574-DY574</f>
        <v>-25</v>
      </c>
      <c r="ER574" s="83">
        <f>EA574-DZ574</f>
        <v>4</v>
      </c>
      <c r="ES574" s="83">
        <f>EB574-EA574</f>
        <v>14</v>
      </c>
      <c r="ET574" s="83">
        <f>EC574-EB574</f>
        <v>-12</v>
      </c>
      <c r="EU574" s="83">
        <f>ED574-EC574</f>
        <v>-25</v>
      </c>
      <c r="EV574" s="83">
        <f>EE574-ED574</f>
        <v>11</v>
      </c>
      <c r="EW574" s="2">
        <f>EU574+EV574</f>
        <v>-14</v>
      </c>
      <c r="EX574" s="2">
        <f>SUM(ES574:EV574)</f>
        <v>-12</v>
      </c>
      <c r="EY574" s="54"/>
      <c r="EZ574" s="77">
        <f>BR574</f>
        <v>2.5859591993104107</v>
      </c>
      <c r="FA574" s="83">
        <f>CA574</f>
        <v>2.1398002853067046</v>
      </c>
      <c r="FB574" s="83">
        <f>CJ574</f>
        <v>0.94629761059853323</v>
      </c>
      <c r="FC574" s="81">
        <f>CS574</f>
        <v>1.1325028312570782</v>
      </c>
      <c r="FD574" s="83">
        <f>DB574</f>
        <v>1.7871419837276019</v>
      </c>
      <c r="FE574" s="83">
        <f>DP574</f>
        <v>4.7138682002451214E-2</v>
      </c>
      <c r="FF574" s="83">
        <f>DP574</f>
        <v>4.7138682002451214E-2</v>
      </c>
      <c r="FG574" s="83">
        <f>DU574</f>
        <v>0.56526449667907108</v>
      </c>
      <c r="FH574" s="2">
        <f>EW574/DE574*1000</f>
        <v>-0.65817309952517522</v>
      </c>
      <c r="FI574" s="2">
        <f>EX574/CM574*1000</f>
        <v>-0.56625141562853909</v>
      </c>
      <c r="FJ574" s="2"/>
      <c r="FK574" s="3">
        <f>EE574</f>
        <v>12</v>
      </c>
    </row>
    <row r="575" spans="1:167" ht="12" customHeight="1" x14ac:dyDescent="0.25">
      <c r="A575" s="2">
        <v>1</v>
      </c>
      <c r="B575" s="10" t="s">
        <v>149</v>
      </c>
      <c r="C575" s="197">
        <v>33037</v>
      </c>
      <c r="D575" s="10"/>
      <c r="E575" s="2" t="s">
        <v>120</v>
      </c>
      <c r="F575" s="33"/>
      <c r="G575" s="33"/>
      <c r="H575" s="33"/>
      <c r="I575" s="33"/>
      <c r="J575" s="33"/>
      <c r="K575" s="33"/>
      <c r="L575" s="33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61"/>
      <c r="X575" s="45"/>
      <c r="Y575" s="3">
        <v>5</v>
      </c>
      <c r="Z575" s="147">
        <v>10</v>
      </c>
      <c r="AA575" s="3">
        <f>SUM(Y575:Z575)</f>
        <v>15</v>
      </c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>
        <v>5</v>
      </c>
      <c r="AL575" s="184"/>
      <c r="AM575" s="184"/>
      <c r="AN575" s="184"/>
      <c r="AO575" s="184"/>
      <c r="AP575" s="184"/>
      <c r="AQ575" s="184"/>
      <c r="AR575" s="184"/>
      <c r="AS575" s="184"/>
      <c r="AT575" s="184"/>
      <c r="AU575" s="3">
        <f>SUM(AB575:AT575)</f>
        <v>5</v>
      </c>
      <c r="AV575" s="184">
        <f>SUM(AB575:AJ575)</f>
        <v>0</v>
      </c>
      <c r="AW575" s="184">
        <f>SUM(AK575:AL575)</f>
        <v>5</v>
      </c>
      <c r="AX575" s="184">
        <f>SUM(AM575:AT575)</f>
        <v>0</v>
      </c>
      <c r="AY575" s="3">
        <f>SUM(AV575:AX575)</f>
        <v>5</v>
      </c>
      <c r="AZ575" s="3"/>
      <c r="BA575" s="2">
        <f>AV575</f>
        <v>0</v>
      </c>
      <c r="BB575" s="2">
        <f>AW575</f>
        <v>5</v>
      </c>
      <c r="BC575" s="2">
        <f>AX575</f>
        <v>0</v>
      </c>
      <c r="BD575" s="3">
        <f>AY575</f>
        <v>5</v>
      </c>
      <c r="BE575" s="3">
        <f>EK575</f>
        <v>0.72475438879046539</v>
      </c>
      <c r="BF575" s="2">
        <f>BA575/CV575*1000</f>
        <v>0</v>
      </c>
      <c r="BG575" s="2">
        <f>BB575/CV575*1000</f>
        <v>0.40264132710581413</v>
      </c>
      <c r="BH575" s="2">
        <f>BC575/CV575*1000</f>
        <v>0</v>
      </c>
      <c r="BI575" s="3">
        <f>BD575/CV575*1000</f>
        <v>0.40264132710581413</v>
      </c>
      <c r="BJ575" s="3"/>
      <c r="BK575" s="21">
        <v>12385</v>
      </c>
      <c r="BL575" s="3">
        <v>12377</v>
      </c>
      <c r="BM575" s="2">
        <v>8</v>
      </c>
      <c r="BN575" s="2">
        <v>8</v>
      </c>
      <c r="BO575" s="45"/>
      <c r="BP575" s="2">
        <f>BN575+BO575</f>
        <v>8</v>
      </c>
      <c r="BQ575" s="2">
        <f>BM575/BL575*1000</f>
        <v>0.64636018421265251</v>
      </c>
      <c r="BR575" s="2">
        <f>BP575/BL575*1000</f>
        <v>0.64636018421265251</v>
      </c>
      <c r="BS575" s="2"/>
      <c r="BT575" s="83">
        <v>12374</v>
      </c>
      <c r="BU575" s="3">
        <v>12371</v>
      </c>
      <c r="BV575" s="2">
        <f>BT575-BU575</f>
        <v>3</v>
      </c>
      <c r="BW575" s="2">
        <v>3</v>
      </c>
      <c r="BX575" s="61"/>
      <c r="BY575" s="2">
        <f>BW575+BX575</f>
        <v>3</v>
      </c>
      <c r="BZ575" s="2">
        <f>BV575/BU575*1000</f>
        <v>0.24250262711179371</v>
      </c>
      <c r="CA575" s="2">
        <f>BY575/BU575*1000</f>
        <v>0.24250262711179371</v>
      </c>
      <c r="CB575" s="2"/>
      <c r="CC575" s="106">
        <v>12384</v>
      </c>
      <c r="CD575" s="3">
        <v>12382</v>
      </c>
      <c r="CE575" s="2">
        <f>CC575-CD575</f>
        <v>2</v>
      </c>
      <c r="CF575" s="2">
        <v>2</v>
      </c>
      <c r="CG575" s="61"/>
      <c r="CH575" s="2">
        <f>CF575+CG575</f>
        <v>2</v>
      </c>
      <c r="CI575" s="2">
        <f>CE575/CD575*1000</f>
        <v>0.16152479405588757</v>
      </c>
      <c r="CJ575" s="2">
        <f>CH575/CD575*1000</f>
        <v>0.16152479405588757</v>
      </c>
      <c r="CK575" s="2"/>
      <c r="CL575" s="106">
        <v>12400</v>
      </c>
      <c r="CM575" s="3">
        <v>12400</v>
      </c>
      <c r="CN575" s="2">
        <f>CL575-CM575</f>
        <v>0</v>
      </c>
      <c r="CO575" s="2">
        <f>CN575</f>
        <v>0</v>
      </c>
      <c r="CP575" s="61"/>
      <c r="CQ575" s="2">
        <f>CO575+CP575</f>
        <v>0</v>
      </c>
      <c r="CR575" s="2">
        <f>CN575/CM575*1000</f>
        <v>0</v>
      </c>
      <c r="CS575" s="2">
        <f>CQ575/CM575*1000</f>
        <v>0</v>
      </c>
      <c r="CT575" s="2"/>
      <c r="CU575" s="132">
        <v>12427</v>
      </c>
      <c r="CV575" s="3">
        <v>12418</v>
      </c>
      <c r="CW575" s="2">
        <f>CU575-CV575</f>
        <v>9</v>
      </c>
      <c r="CX575" s="2">
        <f>CW575</f>
        <v>9</v>
      </c>
      <c r="CY575" s="61"/>
      <c r="CZ575" s="2">
        <f>CX575+CY575</f>
        <v>9</v>
      </c>
      <c r="DA575" s="2">
        <f>CW575/CV575*1000</f>
        <v>0.72475438879046539</v>
      </c>
      <c r="DB575" s="2">
        <f>CZ575/CV575*1000</f>
        <v>0.72475438879046539</v>
      </c>
      <c r="DC575" s="2"/>
      <c r="DD575" s="132">
        <v>12361</v>
      </c>
      <c r="DE575" s="3">
        <v>12354</v>
      </c>
      <c r="DF575" s="2">
        <f>DD575-DE575</f>
        <v>7</v>
      </c>
      <c r="DG575" s="2">
        <f>DF575</f>
        <v>7</v>
      </c>
      <c r="DH575" s="61"/>
      <c r="DI575" s="2">
        <f>DG575+DH575</f>
        <v>7</v>
      </c>
      <c r="DJ575" s="2">
        <f>DF575/DE575*1000</f>
        <v>0.56661809940100383</v>
      </c>
      <c r="DK575" s="2">
        <f>DI575/DE575*1000</f>
        <v>0.56661809940100383</v>
      </c>
      <c r="DL575" s="2"/>
      <c r="DM575" s="132">
        <v>12451</v>
      </c>
      <c r="DN575" s="2">
        <v>12444</v>
      </c>
      <c r="DO575" s="3">
        <f>DM575-DN575</f>
        <v>7</v>
      </c>
      <c r="DP575" s="3">
        <f>DO575/DN575*1000</f>
        <v>0.56252009000321435</v>
      </c>
      <c r="DQ575" s="2"/>
      <c r="DR575" s="132">
        <v>12469</v>
      </c>
      <c r="DS575" s="2">
        <v>12480</v>
      </c>
      <c r="DT575" s="3">
        <f>DR575-DS575</f>
        <v>-11</v>
      </c>
      <c r="DU575" s="3">
        <f>DT575/DS575*1000</f>
        <v>-0.88141025641025639</v>
      </c>
      <c r="DV575" s="2"/>
      <c r="DW575" s="2"/>
      <c r="DX575" s="77">
        <f>BP575</f>
        <v>8</v>
      </c>
      <c r="DY575" s="83">
        <f>BY575</f>
        <v>3</v>
      </c>
      <c r="DZ575" s="83">
        <f>CH575</f>
        <v>2</v>
      </c>
      <c r="EA575" s="81">
        <f>CQ575</f>
        <v>0</v>
      </c>
      <c r="EB575" s="81">
        <f>CZ575</f>
        <v>9</v>
      </c>
      <c r="EC575" s="81">
        <f>DI575</f>
        <v>7</v>
      </c>
      <c r="ED575" s="81">
        <f>DO575</f>
        <v>7</v>
      </c>
      <c r="EE575" s="81">
        <f>DT575</f>
        <v>-11</v>
      </c>
      <c r="EF575" s="2"/>
      <c r="EG575" s="77">
        <f>DX575/BL575*1000</f>
        <v>0.64636018421265251</v>
      </c>
      <c r="EH575" s="83">
        <f>DY575/BU575*1000</f>
        <v>0.24250262711179371</v>
      </c>
      <c r="EI575" s="83">
        <f>DZ575/CD575*1000</f>
        <v>0.16152479405588757</v>
      </c>
      <c r="EJ575" s="81">
        <f>EA575/CM575*1000</f>
        <v>0</v>
      </c>
      <c r="EK575" s="81">
        <f>EB575/CV575*1000</f>
        <v>0.72475438879046539</v>
      </c>
      <c r="EL575" s="81">
        <f>EC575/DN575*1000</f>
        <v>0.56252009000321435</v>
      </c>
      <c r="EM575" s="81">
        <f>ED575/DN575*1000</f>
        <v>0.56252009000321435</v>
      </c>
      <c r="EN575" s="81">
        <f>EE575/DS575*1000</f>
        <v>-0.88141025641025639</v>
      </c>
      <c r="EO575" s="2"/>
      <c r="EP575" s="83">
        <f>DY575-DX575</f>
        <v>-5</v>
      </c>
      <c r="EQ575" s="83">
        <f>DZ575-DY575</f>
        <v>-1</v>
      </c>
      <c r="ER575" s="83">
        <f>EA575-DZ575</f>
        <v>-2</v>
      </c>
      <c r="ES575" s="83">
        <f>EB575-EA575</f>
        <v>9</v>
      </c>
      <c r="ET575" s="83">
        <f>EC575-EB575</f>
        <v>-2</v>
      </c>
      <c r="EU575" s="83">
        <f>ED575-EC575</f>
        <v>0</v>
      </c>
      <c r="EV575" s="83">
        <f>EE575-ED575</f>
        <v>-18</v>
      </c>
      <c r="EW575" s="2">
        <f>EU575+EV575</f>
        <v>-18</v>
      </c>
      <c r="EX575" s="2">
        <f>SUM(ES575:EV575)</f>
        <v>-11</v>
      </c>
      <c r="EY575" s="54"/>
      <c r="EZ575" s="77">
        <f>BR575</f>
        <v>0.64636018421265251</v>
      </c>
      <c r="FA575" s="83">
        <f>CA575</f>
        <v>0.24250262711179371</v>
      </c>
      <c r="FB575" s="83">
        <f>CJ575</f>
        <v>0.16152479405588757</v>
      </c>
      <c r="FC575" s="81">
        <f>CS575</f>
        <v>0</v>
      </c>
      <c r="FD575" s="83">
        <f>DB575</f>
        <v>0.72475438879046539</v>
      </c>
      <c r="FE575" s="83">
        <f>DP575</f>
        <v>0.56252009000321435</v>
      </c>
      <c r="FF575" s="83">
        <f>DP575</f>
        <v>0.56252009000321435</v>
      </c>
      <c r="FG575" s="83">
        <f>DU575</f>
        <v>-0.88141025641025639</v>
      </c>
      <c r="FH575" s="2">
        <f>EW575/DE575*1000</f>
        <v>-1.4570179698882952</v>
      </c>
      <c r="FI575" s="2">
        <f>EX575/CM575*1000</f>
        <v>-0.88709677419354849</v>
      </c>
      <c r="FJ575" s="2"/>
      <c r="FK575" s="3">
        <f>EE575</f>
        <v>-11</v>
      </c>
    </row>
    <row r="576" spans="1:167" ht="12" customHeight="1" x14ac:dyDescent="0.25">
      <c r="A576" s="2">
        <v>1</v>
      </c>
      <c r="B576" s="10" t="s">
        <v>150</v>
      </c>
      <c r="C576" s="197">
        <v>41081</v>
      </c>
      <c r="D576" s="10"/>
      <c r="E576" s="2" t="s">
        <v>121</v>
      </c>
      <c r="F576" s="33"/>
      <c r="G576" s="33"/>
      <c r="H576" s="33"/>
      <c r="I576" s="33"/>
      <c r="J576" s="33"/>
      <c r="K576" s="33"/>
      <c r="L576" s="33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61"/>
      <c r="X576" s="45"/>
      <c r="Y576" s="3">
        <v>12</v>
      </c>
      <c r="Z576" s="147">
        <v>11</v>
      </c>
      <c r="AA576" s="3">
        <f>SUM(Y576:Z576)</f>
        <v>23</v>
      </c>
      <c r="AB576" s="184"/>
      <c r="AC576" s="184" t="s">
        <v>694</v>
      </c>
      <c r="AD576" s="184"/>
      <c r="AE576" s="184"/>
      <c r="AF576" s="184"/>
      <c r="AG576" s="184"/>
      <c r="AH576" s="184"/>
      <c r="AI576" s="184"/>
      <c r="AJ576" s="184"/>
      <c r="AK576" s="184">
        <v>12</v>
      </c>
      <c r="AL576" s="184" t="s">
        <v>694</v>
      </c>
      <c r="AM576" s="184" t="s">
        <v>694</v>
      </c>
      <c r="AN576" s="184" t="s">
        <v>694</v>
      </c>
      <c r="AO576" s="184"/>
      <c r="AP576" s="184" t="s">
        <v>694</v>
      </c>
      <c r="AQ576" s="184"/>
      <c r="AR576" s="184"/>
      <c r="AS576" s="184" t="s">
        <v>694</v>
      </c>
      <c r="AT576" s="184" t="s">
        <v>694</v>
      </c>
      <c r="AU576" s="3">
        <f>SUM(AB576:AT576)</f>
        <v>12</v>
      </c>
      <c r="AV576" s="184">
        <f>SUM(AB576:AJ576)</f>
        <v>0</v>
      </c>
      <c r="AW576" s="184">
        <f>SUM(AK576:AL576)</f>
        <v>12</v>
      </c>
      <c r="AX576" s="184">
        <f>SUM(AM576:AT576)</f>
        <v>0</v>
      </c>
      <c r="AY576" s="3">
        <f>SUM(AV576:AX576)</f>
        <v>12</v>
      </c>
      <c r="AZ576" s="3"/>
      <c r="BA576" s="2">
        <f>AV576</f>
        <v>0</v>
      </c>
      <c r="BB576" s="2">
        <f>AW576</f>
        <v>12</v>
      </c>
      <c r="BC576" s="2">
        <f>AX576</f>
        <v>0</v>
      </c>
      <c r="BD576" s="3">
        <f>AY576</f>
        <v>12</v>
      </c>
      <c r="BE576" s="3">
        <f>EK576</f>
        <v>1.2745741763547178</v>
      </c>
      <c r="BF576" s="2">
        <f>BA576/CV576*1000</f>
        <v>0</v>
      </c>
      <c r="BG576" s="2">
        <f>BB576/CV576*1000</f>
        <v>0.46348151867444287</v>
      </c>
      <c r="BH576" s="2">
        <f>BC576/CV576*1000</f>
        <v>0</v>
      </c>
      <c r="BI576" s="3">
        <f>BD576/CV576*1000</f>
        <v>0.46348151867444287</v>
      </c>
      <c r="BJ576" s="3"/>
      <c r="BK576" s="21">
        <v>25420</v>
      </c>
      <c r="BL576" s="3">
        <v>25400</v>
      </c>
      <c r="BM576" s="2">
        <v>20</v>
      </c>
      <c r="BN576" s="2">
        <v>20</v>
      </c>
      <c r="BO576" s="45"/>
      <c r="BP576" s="2">
        <f>BN576+BO576</f>
        <v>20</v>
      </c>
      <c r="BQ576" s="2">
        <f>BM576/BL576*1000</f>
        <v>0.78740157480314954</v>
      </c>
      <c r="BR576" s="2">
        <f>BP576/BL576*1000</f>
        <v>0.78740157480314954</v>
      </c>
      <c r="BS576" s="2"/>
      <c r="BT576" s="7">
        <v>25601</v>
      </c>
      <c r="BU576" s="3">
        <v>25572</v>
      </c>
      <c r="BV576" s="2">
        <f>BT576-BU576</f>
        <v>29</v>
      </c>
      <c r="BW576" s="2">
        <v>29</v>
      </c>
      <c r="BX576" s="61"/>
      <c r="BY576" s="2">
        <f>BW576+BX576</f>
        <v>29</v>
      </c>
      <c r="BZ576" s="2">
        <f>BV576/BU576*1000</f>
        <v>1.1340528703269201</v>
      </c>
      <c r="CA576" s="2">
        <f>BY576/BU576*1000</f>
        <v>1.1340528703269201</v>
      </c>
      <c r="CB576" s="2"/>
      <c r="CC576" s="105">
        <v>25702</v>
      </c>
      <c r="CD576" s="3">
        <v>25684</v>
      </c>
      <c r="CE576" s="2">
        <f>CC576-CD576</f>
        <v>18</v>
      </c>
      <c r="CF576" s="2">
        <v>18</v>
      </c>
      <c r="CG576" s="61"/>
      <c r="CH576" s="2">
        <f>CF576+CG576</f>
        <v>18</v>
      </c>
      <c r="CI576" s="2">
        <f>CE576/CD576*1000</f>
        <v>0.70082541660177544</v>
      </c>
      <c r="CJ576" s="2">
        <f>CH576/CD576*1000</f>
        <v>0.70082541660177544</v>
      </c>
      <c r="CK576" s="2"/>
      <c r="CL576" s="105">
        <v>25819</v>
      </c>
      <c r="CM576" s="3">
        <v>25800</v>
      </c>
      <c r="CN576" s="2">
        <f>CL576-CM576</f>
        <v>19</v>
      </c>
      <c r="CO576" s="2">
        <f>CN576</f>
        <v>19</v>
      </c>
      <c r="CP576" s="61"/>
      <c r="CQ576" s="2">
        <f>CO576+CP576</f>
        <v>19</v>
      </c>
      <c r="CR576" s="2">
        <f>CN576/CM576*1000</f>
        <v>0.73643410852713176</v>
      </c>
      <c r="CS576" s="2">
        <f>CQ576/CM576*1000</f>
        <v>0.73643410852713176</v>
      </c>
      <c r="CT576" s="2"/>
      <c r="CU576" s="132">
        <v>25924</v>
      </c>
      <c r="CV576" s="3">
        <v>25891</v>
      </c>
      <c r="CW576" s="2">
        <f>CU576-CV576</f>
        <v>33</v>
      </c>
      <c r="CX576" s="2">
        <f>CW576</f>
        <v>33</v>
      </c>
      <c r="CY576" s="61"/>
      <c r="CZ576" s="2">
        <f>CX576+CY576</f>
        <v>33</v>
      </c>
      <c r="DA576" s="2">
        <f>CW576/CV576*1000</f>
        <v>1.2745741763547178</v>
      </c>
      <c r="DB576" s="2">
        <f>CZ576/CV576*1000</f>
        <v>1.2745741763547178</v>
      </c>
      <c r="DC576" s="2"/>
      <c r="DD576" s="132">
        <v>26153</v>
      </c>
      <c r="DE576" s="3">
        <v>26133</v>
      </c>
      <c r="DF576" s="2">
        <f>DD576-DE576</f>
        <v>20</v>
      </c>
      <c r="DG576" s="2">
        <f>DF576</f>
        <v>20</v>
      </c>
      <c r="DH576" s="61"/>
      <c r="DI576" s="2">
        <f>DG576+DH576</f>
        <v>20</v>
      </c>
      <c r="DJ576" s="2">
        <f>DF576/DE576*1000</f>
        <v>0.76531588413117513</v>
      </c>
      <c r="DK576" s="2">
        <f>DI576/DE576*1000</f>
        <v>0.76531588413117513</v>
      </c>
      <c r="DL576" s="2"/>
      <c r="DM576" s="132">
        <v>26383</v>
      </c>
      <c r="DN576" s="2">
        <v>26368</v>
      </c>
      <c r="DO576" s="3">
        <f>DM576-DN576</f>
        <v>15</v>
      </c>
      <c r="DP576" s="3">
        <f>DO576/DN576*1000</f>
        <v>0.5688713592233009</v>
      </c>
      <c r="DQ576" s="2"/>
      <c r="DR576" s="132">
        <v>26562</v>
      </c>
      <c r="DS576" s="2">
        <v>26573</v>
      </c>
      <c r="DT576" s="3">
        <f>DR576-DS576</f>
        <v>-11</v>
      </c>
      <c r="DU576" s="3">
        <f>DT576/DS576*1000</f>
        <v>-0.41395401347232152</v>
      </c>
      <c r="DV576" s="2"/>
      <c r="DW576" s="2"/>
      <c r="DX576" s="77">
        <f>BP576</f>
        <v>20</v>
      </c>
      <c r="DY576" s="83">
        <f>BY576</f>
        <v>29</v>
      </c>
      <c r="DZ576" s="83">
        <f>CH576</f>
        <v>18</v>
      </c>
      <c r="EA576" s="81">
        <f>CQ576</f>
        <v>19</v>
      </c>
      <c r="EB576" s="81">
        <f>CZ576</f>
        <v>33</v>
      </c>
      <c r="EC576" s="81">
        <f>DI576</f>
        <v>20</v>
      </c>
      <c r="ED576" s="81">
        <f>DO576</f>
        <v>15</v>
      </c>
      <c r="EE576" s="81">
        <f>DT576</f>
        <v>-11</v>
      </c>
      <c r="EF576" s="2"/>
      <c r="EG576" s="77">
        <f>DX576/BL576*1000</f>
        <v>0.78740157480314954</v>
      </c>
      <c r="EH576" s="83">
        <f>DY576/BU576*1000</f>
        <v>1.1340528703269201</v>
      </c>
      <c r="EI576" s="83">
        <f>DZ576/CD576*1000</f>
        <v>0.70082541660177544</v>
      </c>
      <c r="EJ576" s="81">
        <f>EA576/CM576*1000</f>
        <v>0.73643410852713176</v>
      </c>
      <c r="EK576" s="81">
        <f>EB576/CV576*1000</f>
        <v>1.2745741763547178</v>
      </c>
      <c r="EL576" s="81">
        <f>EC576/DN576*1000</f>
        <v>0.7584951456310679</v>
      </c>
      <c r="EM576" s="81">
        <f>ED576/DN576*1000</f>
        <v>0.5688713592233009</v>
      </c>
      <c r="EN576" s="81">
        <f>EE576/DS576*1000</f>
        <v>-0.41395401347232152</v>
      </c>
      <c r="EO576" s="2"/>
      <c r="EP576" s="83">
        <f>DY576-DX576</f>
        <v>9</v>
      </c>
      <c r="EQ576" s="83">
        <f>DZ576-DY576</f>
        <v>-11</v>
      </c>
      <c r="ER576" s="83">
        <f>EA576-DZ576</f>
        <v>1</v>
      </c>
      <c r="ES576" s="83">
        <f>EB576-EA576</f>
        <v>14</v>
      </c>
      <c r="ET576" s="83">
        <f>EC576-EB576</f>
        <v>-13</v>
      </c>
      <c r="EU576" s="83">
        <f>ED576-EC576</f>
        <v>-5</v>
      </c>
      <c r="EV576" s="83">
        <f>EE576-ED576</f>
        <v>-26</v>
      </c>
      <c r="EW576" s="2">
        <f>EU576+EV576</f>
        <v>-31</v>
      </c>
      <c r="EX576" s="2">
        <f>SUM(ES576:EV576)</f>
        <v>-30</v>
      </c>
      <c r="EY576" s="54"/>
      <c r="EZ576" s="77">
        <f>BR576</f>
        <v>0.78740157480314954</v>
      </c>
      <c r="FA576" s="83">
        <f>CA576</f>
        <v>1.1340528703269201</v>
      </c>
      <c r="FB576" s="83">
        <f>CJ576</f>
        <v>0.70082541660177544</v>
      </c>
      <c r="FC576" s="81">
        <f>CS576</f>
        <v>0.73643410852713176</v>
      </c>
      <c r="FD576" s="83">
        <f>DB576</f>
        <v>1.2745741763547178</v>
      </c>
      <c r="FE576" s="83">
        <f>DP576</f>
        <v>0.5688713592233009</v>
      </c>
      <c r="FF576" s="83">
        <f>DP576</f>
        <v>0.5688713592233009</v>
      </c>
      <c r="FG576" s="83">
        <f>DU576</f>
        <v>-0.41395401347232152</v>
      </c>
      <c r="FH576" s="2">
        <f>EW576/DE576*1000</f>
        <v>-1.1862396204033216</v>
      </c>
      <c r="FI576" s="2">
        <f>EX576/CM576*1000</f>
        <v>-1.1627906976744187</v>
      </c>
      <c r="FJ576" s="2"/>
      <c r="FK576" s="3">
        <f>EE576</f>
        <v>-11</v>
      </c>
    </row>
    <row r="577" spans="1:205" ht="12" customHeight="1" x14ac:dyDescent="0.25">
      <c r="A577" s="2">
        <v>1</v>
      </c>
      <c r="B577" s="10" t="s">
        <v>147</v>
      </c>
      <c r="C577" s="197">
        <v>24130</v>
      </c>
      <c r="D577" s="10"/>
      <c r="E577" s="2" t="s">
        <v>122</v>
      </c>
      <c r="F577" s="33"/>
      <c r="G577" s="33"/>
      <c r="H577" s="33"/>
      <c r="I577" s="33"/>
      <c r="J577" s="33"/>
      <c r="K577" s="33"/>
      <c r="L577" s="33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61"/>
      <c r="X577" s="45"/>
      <c r="Y577" s="3">
        <v>6</v>
      </c>
      <c r="Z577" s="147">
        <v>7</v>
      </c>
      <c r="AA577" s="3">
        <f>SUM(Y577:Z577)</f>
        <v>13</v>
      </c>
      <c r="AB577" s="184"/>
      <c r="AC577" s="184"/>
      <c r="AD577" s="184"/>
      <c r="AE577" s="184"/>
      <c r="AF577" s="184"/>
      <c r="AG577" s="184"/>
      <c r="AH577" s="184"/>
      <c r="AI577" s="184"/>
      <c r="AJ577" s="184"/>
      <c r="AK577" s="184">
        <v>6</v>
      </c>
      <c r="AL577" s="184"/>
      <c r="AM577" s="184"/>
      <c r="AN577" s="184"/>
      <c r="AO577" s="184"/>
      <c r="AP577" s="184"/>
      <c r="AQ577" s="184"/>
      <c r="AR577" s="184"/>
      <c r="AS577" s="184"/>
      <c r="AT577" s="184"/>
      <c r="AU577" s="3">
        <f>SUM(AB577:AT577)</f>
        <v>6</v>
      </c>
      <c r="AV577" s="184">
        <f>SUM(AB577:AJ577)</f>
        <v>0</v>
      </c>
      <c r="AW577" s="184">
        <f>SUM(AK577:AL577)</f>
        <v>6</v>
      </c>
      <c r="AX577" s="184">
        <f>SUM(AM577:AT577)</f>
        <v>0</v>
      </c>
      <c r="AY577" s="3">
        <f>SUM(AV577:AX577)</f>
        <v>6</v>
      </c>
      <c r="AZ577" s="3"/>
      <c r="BA577" s="2">
        <f>AV577</f>
        <v>0</v>
      </c>
      <c r="BB577" s="2">
        <f>AW577</f>
        <v>6</v>
      </c>
      <c r="BC577" s="2">
        <f>AX577</f>
        <v>0</v>
      </c>
      <c r="BD577" s="3">
        <f>AY577</f>
        <v>6</v>
      </c>
      <c r="BE577" s="3">
        <f>EK577</f>
        <v>0.9569377990430622</v>
      </c>
      <c r="BF577" s="2">
        <f>BA577/CV577*1000</f>
        <v>0</v>
      </c>
      <c r="BG577" s="2">
        <f>BB577/CV577*1000</f>
        <v>0.71770334928229662</v>
      </c>
      <c r="BH577" s="2">
        <f>BC577/CV577*1000</f>
        <v>0</v>
      </c>
      <c r="BI577" s="3">
        <f>BD577/CV577*1000</f>
        <v>0.71770334928229662</v>
      </c>
      <c r="BJ577" s="3"/>
      <c r="BK577" s="21">
        <v>8255</v>
      </c>
      <c r="BL577" s="3">
        <v>8245</v>
      </c>
      <c r="BM577" s="2">
        <v>10</v>
      </c>
      <c r="BN577" s="2">
        <v>10</v>
      </c>
      <c r="BO577" s="45"/>
      <c r="BP577" s="2">
        <f>BN577+BO577</f>
        <v>10</v>
      </c>
      <c r="BQ577" s="2">
        <f>BM577/BL577*1000</f>
        <v>1.2128562765312312</v>
      </c>
      <c r="BR577" s="2">
        <f>BP577/BL577*1000</f>
        <v>1.2128562765312312</v>
      </c>
      <c r="BS577" s="2"/>
      <c r="BT577" s="7">
        <v>8283</v>
      </c>
      <c r="BU577" s="3">
        <v>8276</v>
      </c>
      <c r="BV577" s="2">
        <f>BT577-BU577</f>
        <v>7</v>
      </c>
      <c r="BW577" s="2">
        <v>7</v>
      </c>
      <c r="BX577" s="61"/>
      <c r="BY577" s="2">
        <f>BW577+BX577</f>
        <v>7</v>
      </c>
      <c r="BZ577" s="2">
        <f>BV577/BU577*1000</f>
        <v>0.84581923634606093</v>
      </c>
      <c r="CA577" s="2">
        <f>BY577/BU577*1000</f>
        <v>0.84581923634606093</v>
      </c>
      <c r="CB577" s="2"/>
      <c r="CC577" s="105">
        <v>8294</v>
      </c>
      <c r="CD577" s="3">
        <v>8288</v>
      </c>
      <c r="CE577" s="2">
        <f>CC577-CD577</f>
        <v>6</v>
      </c>
      <c r="CF577" s="2">
        <v>6</v>
      </c>
      <c r="CG577" s="61"/>
      <c r="CH577" s="2">
        <f>CF577+CG577</f>
        <v>6</v>
      </c>
      <c r="CI577" s="2">
        <f>CE577/CD577*1000</f>
        <v>0.72393822393822393</v>
      </c>
      <c r="CJ577" s="2">
        <f>CH577/CD577*1000</f>
        <v>0.72393822393822393</v>
      </c>
      <c r="CK577" s="2"/>
      <c r="CL577" s="105">
        <v>8327</v>
      </c>
      <c r="CM577" s="3">
        <v>8310</v>
      </c>
      <c r="CN577" s="2">
        <f>CL577-CM577</f>
        <v>17</v>
      </c>
      <c r="CO577" s="2">
        <f>CN577</f>
        <v>17</v>
      </c>
      <c r="CP577" s="61"/>
      <c r="CQ577" s="2">
        <f>CO577+CP577</f>
        <v>17</v>
      </c>
      <c r="CR577" s="2">
        <f>CN577/CM577*1000</f>
        <v>2.0457280385078223</v>
      </c>
      <c r="CS577" s="2">
        <f>CQ577/CM577*1000</f>
        <v>2.0457280385078223</v>
      </c>
      <c r="CT577" s="2"/>
      <c r="CU577" s="132">
        <v>8368</v>
      </c>
      <c r="CV577" s="3">
        <v>8360</v>
      </c>
      <c r="CW577" s="2">
        <f>CU577-CV577</f>
        <v>8</v>
      </c>
      <c r="CX577" s="2">
        <f>CW577</f>
        <v>8</v>
      </c>
      <c r="CY577" s="61"/>
      <c r="CZ577" s="2">
        <f>CX577+CY577</f>
        <v>8</v>
      </c>
      <c r="DA577" s="2">
        <f>CW577/CV577*1000</f>
        <v>0.9569377990430622</v>
      </c>
      <c r="DB577" s="2">
        <f>CZ577/CV577*1000</f>
        <v>0.9569377990430622</v>
      </c>
      <c r="DC577" s="2"/>
      <c r="DD577" s="132">
        <v>8452</v>
      </c>
      <c r="DE577" s="3">
        <v>8433</v>
      </c>
      <c r="DF577" s="2">
        <f>DD577-DE577</f>
        <v>19</v>
      </c>
      <c r="DG577" s="2">
        <f>DF577</f>
        <v>19</v>
      </c>
      <c r="DH577" s="61"/>
      <c r="DI577" s="2">
        <f>DG577+DH577</f>
        <v>19</v>
      </c>
      <c r="DJ577" s="2">
        <f>DF577/DE577*1000</f>
        <v>2.2530534803747182</v>
      </c>
      <c r="DK577" s="2">
        <f>DI577/DE577*1000</f>
        <v>2.2530534803747182</v>
      </c>
      <c r="DL577" s="2"/>
      <c r="DM577" s="132">
        <v>8502</v>
      </c>
      <c r="DN577" s="2">
        <v>8489</v>
      </c>
      <c r="DO577" s="3">
        <f>DM577-DN577</f>
        <v>13</v>
      </c>
      <c r="DP577" s="3">
        <f>DO577/DN577*1000</f>
        <v>1.5313935681470139</v>
      </c>
      <c r="DQ577" s="2"/>
      <c r="DR577" s="132">
        <v>8509</v>
      </c>
      <c r="DS577" s="2">
        <v>8483</v>
      </c>
      <c r="DT577" s="3">
        <f>DR577-DS577</f>
        <v>26</v>
      </c>
      <c r="DU577" s="3">
        <f>DT577/DS577*1000</f>
        <v>3.0649534362843331</v>
      </c>
      <c r="DV577" s="2"/>
      <c r="DW577" s="2"/>
      <c r="DX577" s="77">
        <f>BP577</f>
        <v>10</v>
      </c>
      <c r="DY577" s="83">
        <f>BY577</f>
        <v>7</v>
      </c>
      <c r="DZ577" s="83">
        <f>CH577</f>
        <v>6</v>
      </c>
      <c r="EA577" s="81">
        <f>CQ577</f>
        <v>17</v>
      </c>
      <c r="EB577" s="81">
        <f>CZ577</f>
        <v>8</v>
      </c>
      <c r="EC577" s="81">
        <f>DI577</f>
        <v>19</v>
      </c>
      <c r="ED577" s="81">
        <f>DO577</f>
        <v>13</v>
      </c>
      <c r="EE577" s="81">
        <f>DT577</f>
        <v>26</v>
      </c>
      <c r="EF577" s="2"/>
      <c r="EG577" s="77">
        <f>DX577/BL577*1000</f>
        <v>1.2128562765312312</v>
      </c>
      <c r="EH577" s="83">
        <f>DY577/BU577*1000</f>
        <v>0.84581923634606093</v>
      </c>
      <c r="EI577" s="83">
        <f>DZ577/CD577*1000</f>
        <v>0.72393822393822393</v>
      </c>
      <c r="EJ577" s="81">
        <f>EA577/CM577*1000</f>
        <v>2.0457280385078223</v>
      </c>
      <c r="EK577" s="81">
        <f>EB577/CV577*1000</f>
        <v>0.9569377990430622</v>
      </c>
      <c r="EL577" s="81">
        <f>EC577/DN577*1000</f>
        <v>2.238190599599482</v>
      </c>
      <c r="EM577" s="81">
        <f>ED577/DN577*1000</f>
        <v>1.5313935681470139</v>
      </c>
      <c r="EN577" s="81">
        <f>EE577/DS577*1000</f>
        <v>3.0649534362843331</v>
      </c>
      <c r="EO577" s="2"/>
      <c r="EP577" s="83">
        <f>DY577-DX577</f>
        <v>-3</v>
      </c>
      <c r="EQ577" s="83">
        <f>DZ577-DY577</f>
        <v>-1</v>
      </c>
      <c r="ER577" s="83">
        <f>EA577-DZ577</f>
        <v>11</v>
      </c>
      <c r="ES577" s="83">
        <f>EB577-EA577</f>
        <v>-9</v>
      </c>
      <c r="ET577" s="83">
        <f>EC577-EB577</f>
        <v>11</v>
      </c>
      <c r="EU577" s="83">
        <f>ED577-EC577</f>
        <v>-6</v>
      </c>
      <c r="EV577" s="83">
        <f>EE577-ED577</f>
        <v>13</v>
      </c>
      <c r="EW577" s="2">
        <f>EU577+EV577</f>
        <v>7</v>
      </c>
      <c r="EX577" s="2">
        <f>SUM(ES577:EV577)</f>
        <v>9</v>
      </c>
      <c r="EY577" s="54"/>
      <c r="EZ577" s="77">
        <f>BR577</f>
        <v>1.2128562765312312</v>
      </c>
      <c r="FA577" s="83">
        <f>CA577</f>
        <v>0.84581923634606093</v>
      </c>
      <c r="FB577" s="83">
        <f>CJ577</f>
        <v>0.72393822393822393</v>
      </c>
      <c r="FC577" s="81">
        <f>CS577</f>
        <v>2.0457280385078223</v>
      </c>
      <c r="FD577" s="83">
        <f>DB577</f>
        <v>0.9569377990430622</v>
      </c>
      <c r="FE577" s="83">
        <f>DP577</f>
        <v>1.5313935681470139</v>
      </c>
      <c r="FF577" s="83">
        <f>DP577</f>
        <v>1.5313935681470139</v>
      </c>
      <c r="FG577" s="83">
        <f>DU577</f>
        <v>3.0649534362843331</v>
      </c>
      <c r="FH577" s="2">
        <f>EW577/DE577*1000</f>
        <v>0.83007233487489618</v>
      </c>
      <c r="FI577" s="2">
        <f>EX577/CM577*1000</f>
        <v>1.0830324909747293</v>
      </c>
      <c r="FJ577" s="2"/>
      <c r="FK577" s="3">
        <f>EE577</f>
        <v>26</v>
      </c>
    </row>
    <row r="578" spans="1:205" ht="12" customHeight="1" x14ac:dyDescent="0.25">
      <c r="A578" s="2">
        <v>1</v>
      </c>
      <c r="B578" s="10" t="s">
        <v>149</v>
      </c>
      <c r="C578" s="197">
        <v>31042</v>
      </c>
      <c r="D578" s="10"/>
      <c r="E578" s="2" t="s">
        <v>123</v>
      </c>
      <c r="F578" s="33"/>
      <c r="G578" s="33"/>
      <c r="H578" s="33"/>
      <c r="I578" s="33"/>
      <c r="J578" s="33"/>
      <c r="K578" s="33"/>
      <c r="L578" s="33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61"/>
      <c r="X578" s="45"/>
      <c r="Y578" s="3">
        <v>6</v>
      </c>
      <c r="Z578" s="147">
        <v>5</v>
      </c>
      <c r="AA578" s="3">
        <f>SUM(Y578:Z578)</f>
        <v>11</v>
      </c>
      <c r="AB578" s="184"/>
      <c r="AC578" s="184"/>
      <c r="AD578" s="184"/>
      <c r="AE578" s="184"/>
      <c r="AF578" s="184"/>
      <c r="AG578" s="184"/>
      <c r="AH578" s="184"/>
      <c r="AI578" s="184"/>
      <c r="AJ578" s="184"/>
      <c r="AK578" s="184">
        <v>6</v>
      </c>
      <c r="AL578" s="184"/>
      <c r="AM578" s="184"/>
      <c r="AN578" s="184"/>
      <c r="AO578" s="184"/>
      <c r="AP578" s="184"/>
      <c r="AQ578" s="184"/>
      <c r="AR578" s="184"/>
      <c r="AS578" s="184"/>
      <c r="AT578" s="184"/>
      <c r="AU578" s="3">
        <f>SUM(AB578:AT578)</f>
        <v>6</v>
      </c>
      <c r="AV578" s="184">
        <f>SUM(AB578:AJ578)</f>
        <v>0</v>
      </c>
      <c r="AW578" s="184">
        <f>SUM(AK578:AL578)</f>
        <v>6</v>
      </c>
      <c r="AX578" s="184">
        <f>SUM(AM578:AT578)</f>
        <v>0</v>
      </c>
      <c r="AY578" s="3">
        <f>SUM(AV578:AX578)</f>
        <v>6</v>
      </c>
      <c r="AZ578" s="3"/>
      <c r="BA578" s="2">
        <f>AV578</f>
        <v>0</v>
      </c>
      <c r="BB578" s="2">
        <f>AW578</f>
        <v>6</v>
      </c>
      <c r="BC578" s="2">
        <f>AX578</f>
        <v>0</v>
      </c>
      <c r="BD578" s="3">
        <f>AY578</f>
        <v>6</v>
      </c>
      <c r="BE578" s="3">
        <f>EK578</f>
        <v>-0.36859565057132326</v>
      </c>
      <c r="BF578" s="2">
        <f>BA578/CV578*1000</f>
        <v>0</v>
      </c>
      <c r="BG578" s="2">
        <f>BB578/CV578*1000</f>
        <v>2.2115739034279396</v>
      </c>
      <c r="BH578" s="2">
        <f>BC578/CV578*1000</f>
        <v>0</v>
      </c>
      <c r="BI578" s="3">
        <f>BD578/CV578*1000</f>
        <v>2.2115739034279396</v>
      </c>
      <c r="BJ578" s="3"/>
      <c r="BK578" s="21">
        <v>2764</v>
      </c>
      <c r="BL578" s="3">
        <v>2761</v>
      </c>
      <c r="BM578" s="2">
        <v>3</v>
      </c>
      <c r="BN578" s="2">
        <v>3</v>
      </c>
      <c r="BO578" s="45"/>
      <c r="BP578" s="2">
        <f>BN578+BO578</f>
        <v>3</v>
      </c>
      <c r="BQ578" s="2">
        <f>BM578/BL578*1000</f>
        <v>1.0865628395508873</v>
      </c>
      <c r="BR578" s="2">
        <f>BP578/BL578*1000</f>
        <v>1.0865628395508873</v>
      </c>
      <c r="BS578" s="2"/>
      <c r="BT578" s="7">
        <v>2765</v>
      </c>
      <c r="BU578" s="3">
        <v>2769</v>
      </c>
      <c r="BV578" s="2">
        <f>BT578-BU578</f>
        <v>-4</v>
      </c>
      <c r="BW578" s="2">
        <v>-4</v>
      </c>
      <c r="BX578" s="61"/>
      <c r="BY578" s="2">
        <f>BW578+BX578</f>
        <v>-4</v>
      </c>
      <c r="BZ578" s="2">
        <f>BV578/BU578*1000</f>
        <v>-1.444564824846515</v>
      </c>
      <c r="CA578" s="2">
        <f>BY578/BU578*1000</f>
        <v>-1.444564824846515</v>
      </c>
      <c r="CB578" s="2"/>
      <c r="CC578" s="106">
        <v>2740</v>
      </c>
      <c r="CD578" s="3">
        <v>2746</v>
      </c>
      <c r="CE578" s="2">
        <f>CC578-CD578</f>
        <v>-6</v>
      </c>
      <c r="CF578" s="2">
        <v>-6</v>
      </c>
      <c r="CG578" s="61"/>
      <c r="CH578" s="2">
        <f>CF578+CG578</f>
        <v>-6</v>
      </c>
      <c r="CI578" s="2">
        <f>CE578/CD578*1000</f>
        <v>-2.1849963583394025</v>
      </c>
      <c r="CJ578" s="2">
        <f>CH578/CD578*1000</f>
        <v>-2.1849963583394025</v>
      </c>
      <c r="CK578" s="2"/>
      <c r="CL578" s="106">
        <v>2718</v>
      </c>
      <c r="CM578" s="3">
        <v>2711</v>
      </c>
      <c r="CN578" s="2">
        <f>CL578-CM578</f>
        <v>7</v>
      </c>
      <c r="CO578" s="2">
        <f>CN578</f>
        <v>7</v>
      </c>
      <c r="CP578" s="61"/>
      <c r="CQ578" s="2">
        <f>CO578+CP578</f>
        <v>7</v>
      </c>
      <c r="CR578" s="2">
        <f>CN578/CM578*1000</f>
        <v>2.5820730357801547</v>
      </c>
      <c r="CS578" s="2">
        <f>CQ578/CM578*1000</f>
        <v>2.5820730357801547</v>
      </c>
      <c r="CT578" s="2"/>
      <c r="CU578" s="132">
        <v>2712</v>
      </c>
      <c r="CV578" s="3">
        <v>2713</v>
      </c>
      <c r="CW578" s="2">
        <f>CU578-CV578</f>
        <v>-1</v>
      </c>
      <c r="CX578" s="2">
        <f>CW578</f>
        <v>-1</v>
      </c>
      <c r="CY578" s="61"/>
      <c r="CZ578" s="2">
        <f>CX578+CY578</f>
        <v>-1</v>
      </c>
      <c r="DA578" s="2">
        <f>CW578/CV578*1000</f>
        <v>-0.36859565057132326</v>
      </c>
      <c r="DB578" s="2">
        <f>CZ578/CV578*1000</f>
        <v>-0.36859565057132326</v>
      </c>
      <c r="DC578" s="2"/>
      <c r="DD578" s="132">
        <v>2770</v>
      </c>
      <c r="DE578" s="3">
        <v>2770</v>
      </c>
      <c r="DF578" s="2">
        <f>DD578-DE578</f>
        <v>0</v>
      </c>
      <c r="DG578" s="2">
        <f>DF578</f>
        <v>0</v>
      </c>
      <c r="DH578" s="61"/>
      <c r="DI578" s="2">
        <f>DG578+DH578</f>
        <v>0</v>
      </c>
      <c r="DJ578" s="2">
        <f>DF578/DE578*1000</f>
        <v>0</v>
      </c>
      <c r="DK578" s="2">
        <f>DI578/DE578*1000</f>
        <v>0</v>
      </c>
      <c r="DL578" s="2"/>
      <c r="DM578" s="132">
        <v>2736</v>
      </c>
      <c r="DN578" s="2">
        <v>2732</v>
      </c>
      <c r="DO578" s="3">
        <f>DM578-DN578</f>
        <v>4</v>
      </c>
      <c r="DP578" s="3">
        <f>DO578/DN578*1000</f>
        <v>1.4641288433382138</v>
      </c>
      <c r="DQ578" s="2"/>
      <c r="DR578" s="132">
        <v>2719</v>
      </c>
      <c r="DS578" s="2">
        <v>2720</v>
      </c>
      <c r="DT578" s="3">
        <f>DR578-DS578</f>
        <v>-1</v>
      </c>
      <c r="DU578" s="3">
        <f>DT578/DS578*1000</f>
        <v>-0.36764705882352938</v>
      </c>
      <c r="DV578" s="2"/>
      <c r="DW578" s="2"/>
      <c r="DX578" s="77">
        <f>BP578</f>
        <v>3</v>
      </c>
      <c r="DY578" s="83">
        <f>BY578</f>
        <v>-4</v>
      </c>
      <c r="DZ578" s="83">
        <f>CH578</f>
        <v>-6</v>
      </c>
      <c r="EA578" s="81">
        <f>CQ578</f>
        <v>7</v>
      </c>
      <c r="EB578" s="81">
        <f>CZ578</f>
        <v>-1</v>
      </c>
      <c r="EC578" s="81">
        <f>DI578</f>
        <v>0</v>
      </c>
      <c r="ED578" s="81">
        <f>DO578</f>
        <v>4</v>
      </c>
      <c r="EE578" s="81">
        <f>DT578</f>
        <v>-1</v>
      </c>
      <c r="EF578" s="2"/>
      <c r="EG578" s="77">
        <f>DX578/BL578*1000</f>
        <v>1.0865628395508873</v>
      </c>
      <c r="EH578" s="83">
        <f>DY578/BU578*1000</f>
        <v>-1.444564824846515</v>
      </c>
      <c r="EI578" s="83">
        <f>DZ578/CD578*1000</f>
        <v>-2.1849963583394025</v>
      </c>
      <c r="EJ578" s="81">
        <f>EA578/CM578*1000</f>
        <v>2.5820730357801547</v>
      </c>
      <c r="EK578" s="81">
        <f>EB578/CV578*1000</f>
        <v>-0.36859565057132326</v>
      </c>
      <c r="EL578" s="81">
        <f>EC578/DN578*1000</f>
        <v>0</v>
      </c>
      <c r="EM578" s="81">
        <f>ED578/DN578*1000</f>
        <v>1.4641288433382138</v>
      </c>
      <c r="EN578" s="81">
        <f>EE578/DS578*1000</f>
        <v>-0.36764705882352938</v>
      </c>
      <c r="EO578" s="2"/>
      <c r="EP578" s="83">
        <f>DY578-DX578</f>
        <v>-7</v>
      </c>
      <c r="EQ578" s="83">
        <f>DZ578-DY578</f>
        <v>-2</v>
      </c>
      <c r="ER578" s="83">
        <f>EA578-DZ578</f>
        <v>13</v>
      </c>
      <c r="ES578" s="83">
        <f>EB578-EA578</f>
        <v>-8</v>
      </c>
      <c r="ET578" s="83">
        <f>EC578-EB578</f>
        <v>1</v>
      </c>
      <c r="EU578" s="83">
        <f>ED578-EC578</f>
        <v>4</v>
      </c>
      <c r="EV578" s="83">
        <f>EE578-ED578</f>
        <v>-5</v>
      </c>
      <c r="EW578" s="2">
        <f>EU578+EV578</f>
        <v>-1</v>
      </c>
      <c r="EX578" s="2">
        <f>SUM(ES578:EV578)</f>
        <v>-8</v>
      </c>
      <c r="EY578" s="54"/>
      <c r="EZ578" s="77">
        <f>BR578</f>
        <v>1.0865628395508873</v>
      </c>
      <c r="FA578" s="83">
        <f>CA578</f>
        <v>-1.444564824846515</v>
      </c>
      <c r="FB578" s="83">
        <f>CJ578</f>
        <v>-2.1849963583394025</v>
      </c>
      <c r="FC578" s="81">
        <f>CS578</f>
        <v>2.5820730357801547</v>
      </c>
      <c r="FD578" s="83">
        <f>DB578</f>
        <v>-0.36859565057132326</v>
      </c>
      <c r="FE578" s="83">
        <f>DP578</f>
        <v>1.4641288433382138</v>
      </c>
      <c r="FF578" s="83">
        <f>DP578</f>
        <v>1.4641288433382138</v>
      </c>
      <c r="FG578" s="83">
        <f>DU578</f>
        <v>-0.36764705882352938</v>
      </c>
      <c r="FH578" s="2">
        <f>EW578/DE578*1000</f>
        <v>-0.36101083032490972</v>
      </c>
      <c r="FI578" s="2">
        <f>EX578/CM578*1000</f>
        <v>-2.9509406123201773</v>
      </c>
      <c r="FJ578" s="2"/>
      <c r="FK578" s="3">
        <f>EE578</f>
        <v>-1</v>
      </c>
    </row>
    <row r="579" spans="1:205" ht="12" customHeight="1" x14ac:dyDescent="0.25">
      <c r="A579" s="2">
        <v>1</v>
      </c>
      <c r="B579" s="10" t="s">
        <v>150</v>
      </c>
      <c r="C579" s="197">
        <v>44081</v>
      </c>
      <c r="D579" s="10"/>
      <c r="E579" s="2" t="s">
        <v>124</v>
      </c>
      <c r="F579" s="33"/>
      <c r="G579" s="33"/>
      <c r="H579" s="33"/>
      <c r="I579" s="33"/>
      <c r="J579" s="33"/>
      <c r="K579" s="33"/>
      <c r="L579" s="33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61"/>
      <c r="X579" s="45"/>
      <c r="Y579" s="3">
        <v>6</v>
      </c>
      <c r="Z579" s="147">
        <v>10</v>
      </c>
      <c r="AA579" s="3">
        <f>SUM(Y579:Z579)</f>
        <v>16</v>
      </c>
      <c r="AB579" s="184"/>
      <c r="AC579" s="184" t="s">
        <v>694</v>
      </c>
      <c r="AD579" s="184"/>
      <c r="AE579" s="184"/>
      <c r="AF579" s="184"/>
      <c r="AG579" s="184"/>
      <c r="AH579" s="184"/>
      <c r="AI579" s="184"/>
      <c r="AJ579" s="184"/>
      <c r="AK579" s="184">
        <v>6</v>
      </c>
      <c r="AL579" s="184" t="s">
        <v>694</v>
      </c>
      <c r="AM579" s="184" t="s">
        <v>694</v>
      </c>
      <c r="AN579" s="184" t="s">
        <v>694</v>
      </c>
      <c r="AO579" s="184"/>
      <c r="AP579" s="184" t="s">
        <v>694</v>
      </c>
      <c r="AQ579" s="184"/>
      <c r="AR579" s="184"/>
      <c r="AS579" s="184" t="s">
        <v>694</v>
      </c>
      <c r="AT579" s="184"/>
      <c r="AU579" s="3">
        <f>SUM(AB579:AT579)</f>
        <v>6</v>
      </c>
      <c r="AV579" s="184">
        <f>SUM(AB579:AJ579)</f>
        <v>0</v>
      </c>
      <c r="AW579" s="184">
        <f>SUM(AK579:AL579)</f>
        <v>6</v>
      </c>
      <c r="AX579" s="184">
        <f>SUM(AM579:AT579)</f>
        <v>0</v>
      </c>
      <c r="AY579" s="3">
        <f>SUM(AV579:AX579)</f>
        <v>6</v>
      </c>
      <c r="AZ579" s="3"/>
      <c r="BA579" s="2">
        <f>AV579</f>
        <v>0</v>
      </c>
      <c r="BB579" s="2">
        <f>AW579</f>
        <v>6</v>
      </c>
      <c r="BC579" s="2">
        <f>AX579</f>
        <v>0</v>
      </c>
      <c r="BD579" s="3">
        <f>AY579</f>
        <v>6</v>
      </c>
      <c r="BE579" s="3">
        <f>EK579</f>
        <v>2.2454609610572915</v>
      </c>
      <c r="BF579" s="2">
        <f>BA579/CV579*1000</f>
        <v>0</v>
      </c>
      <c r="BG579" s="2">
        <f>BB579/CV579*1000</f>
        <v>0.3849361647526785</v>
      </c>
      <c r="BH579" s="2">
        <f>BC579/CV579*1000</f>
        <v>0</v>
      </c>
      <c r="BI579" s="3">
        <f>BD579/CV579*1000</f>
        <v>0.3849361647526785</v>
      </c>
      <c r="BJ579" s="3"/>
      <c r="BK579" s="21">
        <v>15325</v>
      </c>
      <c r="BL579" s="3">
        <v>15288</v>
      </c>
      <c r="BM579" s="2">
        <v>37</v>
      </c>
      <c r="BN579" s="2">
        <v>37</v>
      </c>
      <c r="BO579" s="45"/>
      <c r="BP579" s="2">
        <f>BN579+BO579</f>
        <v>37</v>
      </c>
      <c r="BQ579" s="2">
        <f>BM579/BL579*1000</f>
        <v>2.4201988487702772</v>
      </c>
      <c r="BR579" s="2">
        <f>BP579/BL579*1000</f>
        <v>2.4201988487702772</v>
      </c>
      <c r="BS579" s="2"/>
      <c r="BT579" s="83">
        <v>15410</v>
      </c>
      <c r="BU579" s="3">
        <v>15356</v>
      </c>
      <c r="BV579" s="2">
        <f>BT579-BU579</f>
        <v>54</v>
      </c>
      <c r="BW579" s="2">
        <v>54</v>
      </c>
      <c r="BX579" s="61"/>
      <c r="BY579" s="2">
        <f>BW579+BX579</f>
        <v>54</v>
      </c>
      <c r="BZ579" s="2">
        <f>BV579/BU579*1000</f>
        <v>3.5165407658244332</v>
      </c>
      <c r="CA579" s="2">
        <f>BY579/BU579*1000</f>
        <v>3.5165407658244332</v>
      </c>
      <c r="CB579" s="2"/>
      <c r="CC579" s="106">
        <v>15616</v>
      </c>
      <c r="CD579" s="3">
        <v>15572</v>
      </c>
      <c r="CE579" s="2">
        <f>CC579-CD579</f>
        <v>44</v>
      </c>
      <c r="CF579" s="2">
        <v>44</v>
      </c>
      <c r="CG579" s="61"/>
      <c r="CH579" s="2">
        <f>CF579+CG579</f>
        <v>44</v>
      </c>
      <c r="CI579" s="2">
        <f>CE579/CD579*1000</f>
        <v>2.8255843822245055</v>
      </c>
      <c r="CJ579" s="2">
        <f>CH579/CD579*1000</f>
        <v>2.8255843822245055</v>
      </c>
      <c r="CK579" s="2"/>
      <c r="CL579" s="106">
        <v>15538</v>
      </c>
      <c r="CM579" s="3">
        <v>15492</v>
      </c>
      <c r="CN579" s="2">
        <f>CL579-CM579</f>
        <v>46</v>
      </c>
      <c r="CO579" s="2">
        <f>CN579</f>
        <v>46</v>
      </c>
      <c r="CP579" s="61"/>
      <c r="CQ579" s="2">
        <f>CO579+CP579</f>
        <v>46</v>
      </c>
      <c r="CR579" s="2">
        <f>CN579/CM579*1000</f>
        <v>2.9692744642396076</v>
      </c>
      <c r="CS579" s="2">
        <f>CQ579/CM579*1000</f>
        <v>2.9692744642396076</v>
      </c>
      <c r="CT579" s="2"/>
      <c r="CU579" s="132">
        <v>15622</v>
      </c>
      <c r="CV579" s="3">
        <v>15587</v>
      </c>
      <c r="CW579" s="2">
        <f>CU579-CV579</f>
        <v>35</v>
      </c>
      <c r="CX579" s="2">
        <f>CW579</f>
        <v>35</v>
      </c>
      <c r="CY579" s="61"/>
      <c r="CZ579" s="2">
        <f>CX579+CY579</f>
        <v>35</v>
      </c>
      <c r="DA579" s="2">
        <f>CW579/CV579*1000</f>
        <v>2.2454609610572915</v>
      </c>
      <c r="DB579" s="2">
        <f>CZ579/CV579*1000</f>
        <v>2.2454609610572915</v>
      </c>
      <c r="DC579" s="2"/>
      <c r="DD579" s="132">
        <v>15751</v>
      </c>
      <c r="DE579" s="3">
        <v>15707</v>
      </c>
      <c r="DF579" s="2">
        <f>DD579-DE579</f>
        <v>44</v>
      </c>
      <c r="DG579" s="2">
        <f>DF579</f>
        <v>44</v>
      </c>
      <c r="DH579" s="61"/>
      <c r="DI579" s="2">
        <f>DG579+DH579</f>
        <v>44</v>
      </c>
      <c r="DJ579" s="2">
        <f>DF579/DE579*1000</f>
        <v>2.8012987839816641</v>
      </c>
      <c r="DK579" s="2">
        <f>DI579/DE579*1000</f>
        <v>2.8012987839816641</v>
      </c>
      <c r="DL579" s="2"/>
      <c r="DM579" s="132">
        <v>15778</v>
      </c>
      <c r="DN579" s="2">
        <v>15713</v>
      </c>
      <c r="DO579" s="3">
        <f>DM579-DN579</f>
        <v>65</v>
      </c>
      <c r="DP579" s="3">
        <f>DO579/DN579*1000</f>
        <v>4.1367020938076751</v>
      </c>
      <c r="DQ579" s="2"/>
      <c r="DR579" s="132">
        <v>15762</v>
      </c>
      <c r="DS579" s="2">
        <v>15709</v>
      </c>
      <c r="DT579" s="3">
        <f>DR579-DS579</f>
        <v>53</v>
      </c>
      <c r="DU579" s="3">
        <f>DT579/DS579*1000</f>
        <v>3.3738621172576231</v>
      </c>
      <c r="DV579" s="2"/>
      <c r="DW579" s="2"/>
      <c r="DX579" s="77">
        <f>BP579</f>
        <v>37</v>
      </c>
      <c r="DY579" s="83">
        <f>BY579</f>
        <v>54</v>
      </c>
      <c r="DZ579" s="83">
        <f>CH579</f>
        <v>44</v>
      </c>
      <c r="EA579" s="81">
        <f>CQ579</f>
        <v>46</v>
      </c>
      <c r="EB579" s="81">
        <f>CZ579</f>
        <v>35</v>
      </c>
      <c r="EC579" s="81">
        <f>DI579</f>
        <v>44</v>
      </c>
      <c r="ED579" s="81">
        <f>DO579</f>
        <v>65</v>
      </c>
      <c r="EE579" s="81">
        <f>DT579</f>
        <v>53</v>
      </c>
      <c r="EF579" s="2"/>
      <c r="EG579" s="77">
        <f>DX579/BL579*1000</f>
        <v>2.4201988487702772</v>
      </c>
      <c r="EH579" s="83">
        <f>DY579/BU579*1000</f>
        <v>3.5165407658244332</v>
      </c>
      <c r="EI579" s="83">
        <f>DZ579/CD579*1000</f>
        <v>2.8255843822245055</v>
      </c>
      <c r="EJ579" s="81">
        <f>EA579/CM579*1000</f>
        <v>2.9692744642396076</v>
      </c>
      <c r="EK579" s="81">
        <f>EB579/CV579*1000</f>
        <v>2.2454609610572915</v>
      </c>
      <c r="EL579" s="81">
        <f>EC579/DN579*1000</f>
        <v>2.8002291096544263</v>
      </c>
      <c r="EM579" s="81">
        <f>ED579/DN579*1000</f>
        <v>4.1367020938076751</v>
      </c>
      <c r="EN579" s="81">
        <f>EE579/DS579*1000</f>
        <v>3.3738621172576231</v>
      </c>
      <c r="EO579" s="2"/>
      <c r="EP579" s="83">
        <f>DY579-DX579</f>
        <v>17</v>
      </c>
      <c r="EQ579" s="83">
        <f>DZ579-DY579</f>
        <v>-10</v>
      </c>
      <c r="ER579" s="83">
        <f>EA579-DZ579</f>
        <v>2</v>
      </c>
      <c r="ES579" s="83">
        <f>EB579-EA579</f>
        <v>-11</v>
      </c>
      <c r="ET579" s="83">
        <f>EC579-EB579</f>
        <v>9</v>
      </c>
      <c r="EU579" s="83">
        <f>ED579-EC579</f>
        <v>21</v>
      </c>
      <c r="EV579" s="83">
        <f>EE579-ED579</f>
        <v>-12</v>
      </c>
      <c r="EW579" s="2">
        <f>EU579+EV579</f>
        <v>9</v>
      </c>
      <c r="EX579" s="2">
        <f>SUM(ES579:EV579)</f>
        <v>7</v>
      </c>
      <c r="EY579" s="54"/>
      <c r="EZ579" s="77">
        <f>BR579</f>
        <v>2.4201988487702772</v>
      </c>
      <c r="FA579" s="83">
        <f>CA579</f>
        <v>3.5165407658244332</v>
      </c>
      <c r="FB579" s="83">
        <f>CJ579</f>
        <v>2.8255843822245055</v>
      </c>
      <c r="FC579" s="81">
        <f>CS579</f>
        <v>2.9692744642396076</v>
      </c>
      <c r="FD579" s="83">
        <f>DB579</f>
        <v>2.2454609610572915</v>
      </c>
      <c r="FE579" s="83">
        <f>DP579</f>
        <v>4.1367020938076751</v>
      </c>
      <c r="FF579" s="83">
        <f>DP579</f>
        <v>4.1367020938076751</v>
      </c>
      <c r="FG579" s="83">
        <f>DU579</f>
        <v>3.3738621172576231</v>
      </c>
      <c r="FH579" s="2">
        <f>EW579/DE579*1000</f>
        <v>0.5729929330871586</v>
      </c>
      <c r="FI579" s="2">
        <f>EX579/CM579*1000</f>
        <v>0.45184611412341857</v>
      </c>
      <c r="FJ579" s="2"/>
      <c r="FK579" s="3">
        <f>EE579</f>
        <v>53</v>
      </c>
    </row>
    <row r="580" spans="1:205" ht="12" customHeight="1" x14ac:dyDescent="0.25">
      <c r="A580" s="2">
        <v>1</v>
      </c>
      <c r="B580" s="10" t="s">
        <v>153</v>
      </c>
      <c r="C580" s="197">
        <v>71067</v>
      </c>
      <c r="D580" s="10"/>
      <c r="E580" s="2" t="s">
        <v>125</v>
      </c>
      <c r="F580" s="33"/>
      <c r="G580" s="33"/>
      <c r="H580" s="33"/>
      <c r="I580" s="33"/>
      <c r="J580" s="33"/>
      <c r="K580" s="33"/>
      <c r="L580" s="33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61"/>
      <c r="X580" s="45"/>
      <c r="Y580" s="3">
        <v>19</v>
      </c>
      <c r="Z580" s="147">
        <v>4</v>
      </c>
      <c r="AA580" s="3">
        <f>SUM(Y580:Z580)</f>
        <v>23</v>
      </c>
      <c r="AB580" s="184" t="s">
        <v>694</v>
      </c>
      <c r="AC580" s="184"/>
      <c r="AD580" s="184"/>
      <c r="AE580" s="184"/>
      <c r="AF580" s="184"/>
      <c r="AG580" s="184"/>
      <c r="AH580" s="184"/>
      <c r="AI580" s="184"/>
      <c r="AJ580" s="184"/>
      <c r="AK580" s="184">
        <v>19</v>
      </c>
      <c r="AL580" s="184"/>
      <c r="AM580" s="184"/>
      <c r="AN580" s="184"/>
      <c r="AO580" s="184"/>
      <c r="AP580" s="184"/>
      <c r="AQ580" s="184"/>
      <c r="AR580" s="184"/>
      <c r="AS580" s="184"/>
      <c r="AT580" s="184"/>
      <c r="AU580" s="3">
        <f>SUM(AB580:AT580)</f>
        <v>19</v>
      </c>
      <c r="AV580" s="184">
        <f>SUM(AB580:AJ580)</f>
        <v>0</v>
      </c>
      <c r="AW580" s="184">
        <f>SUM(AK580:AL580)</f>
        <v>19</v>
      </c>
      <c r="AX580" s="184">
        <f>SUM(AM580:AT580)</f>
        <v>0</v>
      </c>
      <c r="AY580" s="3">
        <f>SUM(AV580:AX580)</f>
        <v>19</v>
      </c>
      <c r="AZ580" s="3"/>
      <c r="BA580" s="2">
        <f>AV580</f>
        <v>0</v>
      </c>
      <c r="BB580" s="2">
        <f>AW580</f>
        <v>19</v>
      </c>
      <c r="BC580" s="2">
        <f>AX580</f>
        <v>0</v>
      </c>
      <c r="BD580" s="3">
        <f>AY580</f>
        <v>19</v>
      </c>
      <c r="BE580" s="3">
        <f>EK580</f>
        <v>4.43213296398892</v>
      </c>
      <c r="BF580" s="2">
        <f>BA580/CV580*1000</f>
        <v>0</v>
      </c>
      <c r="BG580" s="2">
        <f>BB580/CV580*1000</f>
        <v>2.6315789473684208</v>
      </c>
      <c r="BH580" s="2">
        <f>BC580/CV580*1000</f>
        <v>0</v>
      </c>
      <c r="BI580" s="3">
        <f>BD580/CV580*1000</f>
        <v>2.6315789473684208</v>
      </c>
      <c r="BJ580" s="3"/>
      <c r="BK580" s="21">
        <v>7096</v>
      </c>
      <c r="BL580" s="3">
        <v>7064</v>
      </c>
      <c r="BM580" s="2">
        <v>32</v>
      </c>
      <c r="BN580" s="2">
        <v>32</v>
      </c>
      <c r="BO580" s="45"/>
      <c r="BP580" s="2">
        <f>BN580+BO580</f>
        <v>32</v>
      </c>
      <c r="BQ580" s="2">
        <f>BM580/BL580*1000</f>
        <v>4.5300113250283127</v>
      </c>
      <c r="BR580" s="2">
        <f>BP580/BL580*1000</f>
        <v>4.5300113250283127</v>
      </c>
      <c r="BS580" s="2"/>
      <c r="BT580" s="7">
        <v>7070</v>
      </c>
      <c r="BU580" s="3">
        <v>7048</v>
      </c>
      <c r="BV580" s="2">
        <f>BT580-BU580</f>
        <v>22</v>
      </c>
      <c r="BW580" s="2">
        <v>22</v>
      </c>
      <c r="BX580" s="61"/>
      <c r="BY580" s="2">
        <f>BW580+BX580</f>
        <v>22</v>
      </c>
      <c r="BZ580" s="2">
        <f>BV580/BU580*1000</f>
        <v>3.1214528944381383</v>
      </c>
      <c r="CA580" s="2">
        <f>BY580/BU580*1000</f>
        <v>3.1214528944381383</v>
      </c>
      <c r="CB580" s="2"/>
      <c r="CC580" s="105">
        <v>7128</v>
      </c>
      <c r="CD580" s="3">
        <v>7103</v>
      </c>
      <c r="CE580" s="2">
        <f>CC580-CD580</f>
        <v>25</v>
      </c>
      <c r="CF580" s="2">
        <v>25</v>
      </c>
      <c r="CG580" s="61"/>
      <c r="CH580" s="2">
        <f>CF580+CG580</f>
        <v>25</v>
      </c>
      <c r="CI580" s="2">
        <f>CE580/CD580*1000</f>
        <v>3.5196395889060961</v>
      </c>
      <c r="CJ580" s="2">
        <f>CH580/CD580*1000</f>
        <v>3.5196395889060961</v>
      </c>
      <c r="CK580" s="2"/>
      <c r="CL580" s="105">
        <v>7142</v>
      </c>
      <c r="CM580" s="3">
        <v>7124</v>
      </c>
      <c r="CN580" s="2">
        <f>CL580-CM580</f>
        <v>18</v>
      </c>
      <c r="CO580" s="2">
        <f>CN580</f>
        <v>18</v>
      </c>
      <c r="CP580" s="61"/>
      <c r="CQ580" s="2">
        <f>CO580+CP580</f>
        <v>18</v>
      </c>
      <c r="CR580" s="2">
        <f>CN580/CM580*1000</f>
        <v>2.5266704098820889</v>
      </c>
      <c r="CS580" s="2">
        <f>CQ580/CM580*1000</f>
        <v>2.5266704098820889</v>
      </c>
      <c r="CT580" s="2"/>
      <c r="CU580" s="132">
        <v>7252</v>
      </c>
      <c r="CV580" s="3">
        <v>7220</v>
      </c>
      <c r="CW580" s="2">
        <f>CU580-CV580</f>
        <v>32</v>
      </c>
      <c r="CX580" s="2">
        <f>CW580</f>
        <v>32</v>
      </c>
      <c r="CY580" s="61"/>
      <c r="CZ580" s="2">
        <f>CX580+CY580</f>
        <v>32</v>
      </c>
      <c r="DA580" s="2">
        <f>CW580/CV580*1000</f>
        <v>4.43213296398892</v>
      </c>
      <c r="DB580" s="2">
        <f>CZ580/CV580*1000</f>
        <v>4.43213296398892</v>
      </c>
      <c r="DC580" s="2"/>
      <c r="DD580" s="132">
        <v>7279</v>
      </c>
      <c r="DE580" s="3">
        <v>7269</v>
      </c>
      <c r="DF580" s="2">
        <f>DD580-DE580</f>
        <v>10</v>
      </c>
      <c r="DG580" s="2">
        <f>DF580</f>
        <v>10</v>
      </c>
      <c r="DH580" s="61"/>
      <c r="DI580" s="2">
        <f>DG580+DH580</f>
        <v>10</v>
      </c>
      <c r="DJ580" s="2">
        <f>DF580/DE580*1000</f>
        <v>1.3757050488375291</v>
      </c>
      <c r="DK580" s="2">
        <f>DI580/DE580*1000</f>
        <v>1.3757050488375291</v>
      </c>
      <c r="DL580" s="2"/>
      <c r="DM580" s="132">
        <v>7240</v>
      </c>
      <c r="DN580" s="2">
        <v>7233</v>
      </c>
      <c r="DO580" s="3">
        <f>DM580-DN580</f>
        <v>7</v>
      </c>
      <c r="DP580" s="3">
        <f>DO580/DN580*1000</f>
        <v>0.96778653394165626</v>
      </c>
      <c r="DQ580" s="2"/>
      <c r="DR580" s="132">
        <v>7328</v>
      </c>
      <c r="DS580" s="2">
        <v>7274</v>
      </c>
      <c r="DT580" s="3">
        <f>DR580-DS580</f>
        <v>54</v>
      </c>
      <c r="DU580" s="3">
        <f>DT580/DS580*1000</f>
        <v>7.4237008523508381</v>
      </c>
      <c r="DV580" s="2"/>
      <c r="DW580" s="2"/>
      <c r="DX580" s="77">
        <f>BP580</f>
        <v>32</v>
      </c>
      <c r="DY580" s="83">
        <f>BY580</f>
        <v>22</v>
      </c>
      <c r="DZ580" s="83">
        <f>CH580</f>
        <v>25</v>
      </c>
      <c r="EA580" s="81">
        <f>CQ580</f>
        <v>18</v>
      </c>
      <c r="EB580" s="81">
        <f>CZ580</f>
        <v>32</v>
      </c>
      <c r="EC580" s="81">
        <f>DI580</f>
        <v>10</v>
      </c>
      <c r="ED580" s="81">
        <f>DO580</f>
        <v>7</v>
      </c>
      <c r="EE580" s="81">
        <f>DT580</f>
        <v>54</v>
      </c>
      <c r="EF580" s="2"/>
      <c r="EG580" s="77">
        <f>DX580/BL580*1000</f>
        <v>4.5300113250283127</v>
      </c>
      <c r="EH580" s="83">
        <f>DY580/BU580*1000</f>
        <v>3.1214528944381383</v>
      </c>
      <c r="EI580" s="83">
        <f>DZ580/CD580*1000</f>
        <v>3.5196395889060961</v>
      </c>
      <c r="EJ580" s="81">
        <f>EA580/CM580*1000</f>
        <v>2.5266704098820889</v>
      </c>
      <c r="EK580" s="81">
        <f>EB580/CV580*1000</f>
        <v>4.43213296398892</v>
      </c>
      <c r="EL580" s="81">
        <f>EC580/DN580*1000</f>
        <v>1.3825521913452232</v>
      </c>
      <c r="EM580" s="81">
        <f>ED580/DN580*1000</f>
        <v>0.96778653394165626</v>
      </c>
      <c r="EN580" s="81">
        <f>EE580/DS580*1000</f>
        <v>7.4237008523508381</v>
      </c>
      <c r="EO580" s="2"/>
      <c r="EP580" s="83">
        <f>DY580-DX580</f>
        <v>-10</v>
      </c>
      <c r="EQ580" s="83">
        <f>DZ580-DY580</f>
        <v>3</v>
      </c>
      <c r="ER580" s="83">
        <f>EA580-DZ580</f>
        <v>-7</v>
      </c>
      <c r="ES580" s="83">
        <f>EB580-EA580</f>
        <v>14</v>
      </c>
      <c r="ET580" s="83">
        <f>EC580-EB580</f>
        <v>-22</v>
      </c>
      <c r="EU580" s="83">
        <f>ED580-EC580</f>
        <v>-3</v>
      </c>
      <c r="EV580" s="83">
        <f>EE580-ED580</f>
        <v>47</v>
      </c>
      <c r="EW580" s="2">
        <f>EU580+EV580</f>
        <v>44</v>
      </c>
      <c r="EX580" s="2">
        <f>SUM(ES580:EV580)</f>
        <v>36</v>
      </c>
      <c r="EY580" s="54"/>
      <c r="EZ580" s="77">
        <f>BR580</f>
        <v>4.5300113250283127</v>
      </c>
      <c r="FA580" s="83">
        <f>CA580</f>
        <v>3.1214528944381383</v>
      </c>
      <c r="FB580" s="83">
        <f>CJ580</f>
        <v>3.5196395889060961</v>
      </c>
      <c r="FC580" s="81">
        <f>CS580</f>
        <v>2.5266704098820889</v>
      </c>
      <c r="FD580" s="83">
        <f>DB580</f>
        <v>4.43213296398892</v>
      </c>
      <c r="FE580" s="83">
        <f>DP580</f>
        <v>0.96778653394165626</v>
      </c>
      <c r="FF580" s="83">
        <f>DP580</f>
        <v>0.96778653394165626</v>
      </c>
      <c r="FG580" s="83">
        <f>DU580</f>
        <v>7.4237008523508381</v>
      </c>
      <c r="FH580" s="2">
        <f>EW580/DE580*1000</f>
        <v>6.0531022148851283</v>
      </c>
      <c r="FI580" s="2">
        <f>EX580/CM580*1000</f>
        <v>5.0533408197641778</v>
      </c>
      <c r="FJ580" s="2"/>
      <c r="FK580" s="3">
        <f>EE580</f>
        <v>54</v>
      </c>
    </row>
    <row r="581" spans="1:205" ht="12" customHeight="1" x14ac:dyDescent="0.25">
      <c r="A581" s="2">
        <v>1</v>
      </c>
      <c r="B581" s="10" t="s">
        <v>150</v>
      </c>
      <c r="C581" s="197">
        <v>45065</v>
      </c>
      <c r="D581" s="10"/>
      <c r="E581" s="2" t="s">
        <v>126</v>
      </c>
      <c r="F581" s="33"/>
      <c r="G581" s="33"/>
      <c r="H581" s="33"/>
      <c r="I581" s="33"/>
      <c r="J581" s="33"/>
      <c r="K581" s="33"/>
      <c r="L581" s="33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61"/>
      <c r="X581" s="45"/>
      <c r="Y581" s="3">
        <v>5</v>
      </c>
      <c r="Z581" s="147">
        <v>8</v>
      </c>
      <c r="AA581" s="3">
        <f>SUM(Y581:Z581)</f>
        <v>13</v>
      </c>
      <c r="AB581" s="184"/>
      <c r="AC581" s="184" t="s">
        <v>694</v>
      </c>
      <c r="AD581" s="184"/>
      <c r="AE581" s="184"/>
      <c r="AF581" s="184"/>
      <c r="AG581" s="184"/>
      <c r="AH581" s="184"/>
      <c r="AI581" s="184"/>
      <c r="AJ581" s="184"/>
      <c r="AK581" s="184">
        <v>5</v>
      </c>
      <c r="AL581" s="184" t="s">
        <v>694</v>
      </c>
      <c r="AM581" s="184" t="s">
        <v>694</v>
      </c>
      <c r="AN581" s="184" t="s">
        <v>694</v>
      </c>
      <c r="AO581" s="184"/>
      <c r="AP581" s="184" t="s">
        <v>694</v>
      </c>
      <c r="AQ581" s="184"/>
      <c r="AR581" s="184"/>
      <c r="AS581" s="184" t="s">
        <v>694</v>
      </c>
      <c r="AT581" s="184" t="s">
        <v>694</v>
      </c>
      <c r="AU581" s="3">
        <f>SUM(AB581:AT581)</f>
        <v>5</v>
      </c>
      <c r="AV581" s="184">
        <f>SUM(AB581:AJ581)</f>
        <v>0</v>
      </c>
      <c r="AW581" s="184">
        <f>SUM(AK581:AL581)</f>
        <v>5</v>
      </c>
      <c r="AX581" s="184">
        <f>SUM(AM581:AT581)</f>
        <v>0</v>
      </c>
      <c r="AY581" s="3">
        <f>SUM(AV581:AX581)</f>
        <v>5</v>
      </c>
      <c r="AZ581" s="3"/>
      <c r="BA581" s="2">
        <f>AV581</f>
        <v>0</v>
      </c>
      <c r="BB581" s="2">
        <f>AW581</f>
        <v>5</v>
      </c>
      <c r="BC581" s="2">
        <f>AX581</f>
        <v>0</v>
      </c>
      <c r="BD581" s="3">
        <f>AY581</f>
        <v>5</v>
      </c>
      <c r="BE581" s="3">
        <f>EK581</f>
        <v>0.12436264146250466</v>
      </c>
      <c r="BF581" s="2">
        <f>BA581/CV581*1000</f>
        <v>0</v>
      </c>
      <c r="BG581" s="2">
        <f>BB581/CV581*1000</f>
        <v>0.62181320731252332</v>
      </c>
      <c r="BH581" s="2">
        <f>BC581/CV581*1000</f>
        <v>0</v>
      </c>
      <c r="BI581" s="3">
        <f>BD581/CV581*1000</f>
        <v>0.62181320731252332</v>
      </c>
      <c r="BJ581" s="3"/>
      <c r="BK581" s="21">
        <v>8052</v>
      </c>
      <c r="BL581" s="3">
        <v>8046</v>
      </c>
      <c r="BM581" s="2">
        <v>6</v>
      </c>
      <c r="BN581" s="2">
        <v>6</v>
      </c>
      <c r="BO581" s="45"/>
      <c r="BP581" s="2">
        <f>BN581+BO581</f>
        <v>6</v>
      </c>
      <c r="BQ581" s="2">
        <f>BM581/BL581*1000</f>
        <v>0.74571215510812816</v>
      </c>
      <c r="BR581" s="2">
        <f>BP581/BL581*1000</f>
        <v>0.74571215510812816</v>
      </c>
      <c r="BS581" s="2"/>
      <c r="BT581" s="7">
        <v>8074</v>
      </c>
      <c r="BU581" s="3">
        <v>8067</v>
      </c>
      <c r="BV581" s="2">
        <f>BT581-BU581</f>
        <v>7</v>
      </c>
      <c r="BW581" s="2">
        <v>7</v>
      </c>
      <c r="BX581" s="61"/>
      <c r="BY581" s="2">
        <f>BW581+BX581</f>
        <v>7</v>
      </c>
      <c r="BZ581" s="2">
        <f>BV581/BU581*1000</f>
        <v>0.86773273831659847</v>
      </c>
      <c r="CA581" s="2">
        <f>BY581/BU581*1000</f>
        <v>0.86773273831659847</v>
      </c>
      <c r="CB581" s="2"/>
      <c r="CC581" s="106">
        <v>8076</v>
      </c>
      <c r="CD581" s="3">
        <v>8071</v>
      </c>
      <c r="CE581" s="2">
        <f>CC581-CD581</f>
        <v>5</v>
      </c>
      <c r="CF581" s="2">
        <v>5</v>
      </c>
      <c r="CG581" s="61"/>
      <c r="CH581" s="2">
        <f>CF581+CG581</f>
        <v>5</v>
      </c>
      <c r="CI581" s="2">
        <f>CE581/CD581*1000</f>
        <v>0.61950192045595343</v>
      </c>
      <c r="CJ581" s="2">
        <f>CH581/CD581*1000</f>
        <v>0.61950192045595343</v>
      </c>
      <c r="CK581" s="2"/>
      <c r="CL581" s="106">
        <v>8055</v>
      </c>
      <c r="CM581" s="3">
        <v>8055</v>
      </c>
      <c r="CN581" s="2">
        <f>CL581-CM581</f>
        <v>0</v>
      </c>
      <c r="CO581" s="2">
        <f>CN581</f>
        <v>0</v>
      </c>
      <c r="CP581" s="61"/>
      <c r="CQ581" s="2">
        <f>CO581+CP581</f>
        <v>0</v>
      </c>
      <c r="CR581" s="2">
        <f>CN581/CM581*1000</f>
        <v>0</v>
      </c>
      <c r="CS581" s="2">
        <f>CQ581/CM581*1000</f>
        <v>0</v>
      </c>
      <c r="CT581" s="2"/>
      <c r="CU581" s="132">
        <v>8042</v>
      </c>
      <c r="CV581" s="3">
        <v>8041</v>
      </c>
      <c r="CW581" s="2">
        <f>CU581-CV581</f>
        <v>1</v>
      </c>
      <c r="CX581" s="2">
        <f>CW581</f>
        <v>1</v>
      </c>
      <c r="CY581" s="61"/>
      <c r="CZ581" s="2">
        <f>CX581+CY581</f>
        <v>1</v>
      </c>
      <c r="DA581" s="2">
        <f>CW581/CV581*1000</f>
        <v>0.12436264146250466</v>
      </c>
      <c r="DB581" s="2">
        <f>CZ581/CV581*1000</f>
        <v>0.12436264146250466</v>
      </c>
      <c r="DC581" s="2"/>
      <c r="DD581" s="132">
        <v>8096</v>
      </c>
      <c r="DE581" s="3">
        <v>8098</v>
      </c>
      <c r="DF581" s="2">
        <f>DD581-DE581</f>
        <v>-2</v>
      </c>
      <c r="DG581" s="2">
        <f>DF581</f>
        <v>-2</v>
      </c>
      <c r="DH581" s="61"/>
      <c r="DI581" s="2">
        <f>DG581+DH581</f>
        <v>-2</v>
      </c>
      <c r="DJ581" s="2">
        <f>DF581/DE581*1000</f>
        <v>-0.2469745616201531</v>
      </c>
      <c r="DK581" s="2">
        <f>DI581/DE581*1000</f>
        <v>-0.2469745616201531</v>
      </c>
      <c r="DL581" s="2"/>
      <c r="DM581" s="132">
        <v>8132</v>
      </c>
      <c r="DN581" s="2">
        <v>8130</v>
      </c>
      <c r="DO581" s="3">
        <f>DM581-DN581</f>
        <v>2</v>
      </c>
      <c r="DP581" s="3">
        <f>DO581/DN581*1000</f>
        <v>0.24600246002460022</v>
      </c>
      <c r="DQ581" s="2"/>
      <c r="DR581" s="132">
        <v>8145</v>
      </c>
      <c r="DS581" s="2">
        <v>8147</v>
      </c>
      <c r="DT581" s="3">
        <f>DR581-DS581</f>
        <v>-2</v>
      </c>
      <c r="DU581" s="3">
        <f>DT581/DS581*1000</f>
        <v>-0.24548913710568307</v>
      </c>
      <c r="DV581" s="2"/>
      <c r="DW581" s="2"/>
      <c r="DX581" s="77">
        <f>BP581</f>
        <v>6</v>
      </c>
      <c r="DY581" s="83">
        <f>BY581</f>
        <v>7</v>
      </c>
      <c r="DZ581" s="83">
        <f>CH581</f>
        <v>5</v>
      </c>
      <c r="EA581" s="81">
        <f>CQ581</f>
        <v>0</v>
      </c>
      <c r="EB581" s="81">
        <f>CZ581</f>
        <v>1</v>
      </c>
      <c r="EC581" s="81">
        <f>DI581</f>
        <v>-2</v>
      </c>
      <c r="ED581" s="81">
        <f>DO581</f>
        <v>2</v>
      </c>
      <c r="EE581" s="81">
        <f>DT581</f>
        <v>-2</v>
      </c>
      <c r="EF581" s="2"/>
      <c r="EG581" s="77">
        <f>DX581/BL581*1000</f>
        <v>0.74571215510812816</v>
      </c>
      <c r="EH581" s="83">
        <f>DY581/BU581*1000</f>
        <v>0.86773273831659847</v>
      </c>
      <c r="EI581" s="83">
        <f>DZ581/CD581*1000</f>
        <v>0.61950192045595343</v>
      </c>
      <c r="EJ581" s="81">
        <f>EA581/CM581*1000</f>
        <v>0</v>
      </c>
      <c r="EK581" s="81">
        <f>EB581/CV581*1000</f>
        <v>0.12436264146250466</v>
      </c>
      <c r="EL581" s="81">
        <f>EC581/DN581*1000</f>
        <v>-0.24600246002460022</v>
      </c>
      <c r="EM581" s="81">
        <f>ED581/DN581*1000</f>
        <v>0.24600246002460022</v>
      </c>
      <c r="EN581" s="81">
        <f>EE581/DS581*1000</f>
        <v>-0.24548913710568307</v>
      </c>
      <c r="EO581" s="2"/>
      <c r="EP581" s="83">
        <f>DY581-DX581</f>
        <v>1</v>
      </c>
      <c r="EQ581" s="83">
        <f>DZ581-DY581</f>
        <v>-2</v>
      </c>
      <c r="ER581" s="83">
        <f>EA581-DZ581</f>
        <v>-5</v>
      </c>
      <c r="ES581" s="83">
        <f>EB581-EA581</f>
        <v>1</v>
      </c>
      <c r="ET581" s="83">
        <f>EC581-EB581</f>
        <v>-3</v>
      </c>
      <c r="EU581" s="83">
        <f>ED581-EC581</f>
        <v>4</v>
      </c>
      <c r="EV581" s="83">
        <f>EE581-ED581</f>
        <v>-4</v>
      </c>
      <c r="EW581" s="2">
        <f>EU581+EV581</f>
        <v>0</v>
      </c>
      <c r="EX581" s="2">
        <f>SUM(ES581:EV581)</f>
        <v>-2</v>
      </c>
      <c r="EY581" s="54"/>
      <c r="EZ581" s="77">
        <f>BR581</f>
        <v>0.74571215510812816</v>
      </c>
      <c r="FA581" s="83">
        <f>CA581</f>
        <v>0.86773273831659847</v>
      </c>
      <c r="FB581" s="83">
        <f>CJ581</f>
        <v>0.61950192045595343</v>
      </c>
      <c r="FC581" s="81">
        <f>CS581</f>
        <v>0</v>
      </c>
      <c r="FD581" s="83">
        <f>DB581</f>
        <v>0.12436264146250466</v>
      </c>
      <c r="FE581" s="83">
        <f>DP581</f>
        <v>0.24600246002460022</v>
      </c>
      <c r="FF581" s="83">
        <f>DP581</f>
        <v>0.24600246002460022</v>
      </c>
      <c r="FG581" s="83">
        <f>DU581</f>
        <v>-0.24548913710568307</v>
      </c>
      <c r="FH581" s="2">
        <f>EW581/DE581*1000</f>
        <v>0</v>
      </c>
      <c r="FI581" s="2">
        <f>EX581/CM581*1000</f>
        <v>-0.24829298572315334</v>
      </c>
      <c r="FJ581" s="2"/>
      <c r="FK581" s="3">
        <f>EE581</f>
        <v>-2</v>
      </c>
    </row>
    <row r="582" spans="1:205" ht="12" customHeight="1" x14ac:dyDescent="0.25">
      <c r="A582" s="2">
        <v>1</v>
      </c>
      <c r="B582" s="10" t="s">
        <v>149</v>
      </c>
      <c r="C582" s="197">
        <v>34042</v>
      </c>
      <c r="D582" s="10"/>
      <c r="E582" s="2" t="s">
        <v>127</v>
      </c>
      <c r="F582" s="33"/>
      <c r="G582" s="33"/>
      <c r="H582" s="33"/>
      <c r="I582" s="33"/>
      <c r="J582" s="33"/>
      <c r="K582" s="33"/>
      <c r="L582" s="33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61"/>
      <c r="X582" s="45"/>
      <c r="Y582" s="3">
        <v>16</v>
      </c>
      <c r="Z582" s="147">
        <v>11</v>
      </c>
      <c r="AA582" s="3">
        <f>SUM(Y582:Z582)</f>
        <v>27</v>
      </c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>
        <v>20</v>
      </c>
      <c r="AL582" s="184"/>
      <c r="AM582" s="184"/>
      <c r="AN582" s="184"/>
      <c r="AO582" s="184"/>
      <c r="AP582" s="184"/>
      <c r="AQ582" s="184"/>
      <c r="AR582" s="184"/>
      <c r="AS582" s="184"/>
      <c r="AT582" s="184"/>
      <c r="AU582" s="3">
        <f>SUM(AB582:AT582)</f>
        <v>20</v>
      </c>
      <c r="AV582" s="184">
        <f>SUM(AB582:AJ582)</f>
        <v>0</v>
      </c>
      <c r="AW582" s="184">
        <f>SUM(AK582:AL582)</f>
        <v>20</v>
      </c>
      <c r="AX582" s="184">
        <f>SUM(AM582:AT582)</f>
        <v>0</v>
      </c>
      <c r="AY582" s="3">
        <f>SUM(AV582:AX582)</f>
        <v>20</v>
      </c>
      <c r="AZ582" s="3"/>
      <c r="BA582" s="2">
        <f>AV582</f>
        <v>0</v>
      </c>
      <c r="BB582" s="2">
        <f>AW582</f>
        <v>20</v>
      </c>
      <c r="BC582" s="2">
        <f>AX582</f>
        <v>0</v>
      </c>
      <c r="BD582" s="3">
        <f>AY582</f>
        <v>20</v>
      </c>
      <c r="BE582" s="3">
        <f>EK582</f>
        <v>0.90378769205488452</v>
      </c>
      <c r="BF582" s="2">
        <f>BA582/CV582*1000</f>
        <v>0</v>
      </c>
      <c r="BG582" s="2">
        <f>BB582/CV582*1000</f>
        <v>0.82162517459534956</v>
      </c>
      <c r="BH582" s="2">
        <f>BC582/CV582*1000</f>
        <v>0</v>
      </c>
      <c r="BI582" s="3">
        <f>BD582/CV582*1000</f>
        <v>0.82162517459534956</v>
      </c>
      <c r="BJ582" s="3"/>
      <c r="BK582" s="21">
        <v>24248</v>
      </c>
      <c r="BL582" s="3">
        <v>24208</v>
      </c>
      <c r="BM582" s="2">
        <v>40</v>
      </c>
      <c r="BN582" s="2">
        <v>40</v>
      </c>
      <c r="BO582" s="45"/>
      <c r="BP582" s="2">
        <f>BN582+BO582</f>
        <v>40</v>
      </c>
      <c r="BQ582" s="2">
        <f>BM582/BL582*1000</f>
        <v>1.6523463317911435</v>
      </c>
      <c r="BR582" s="2">
        <f>BP582/BL582*1000</f>
        <v>1.6523463317911435</v>
      </c>
      <c r="BS582" s="2"/>
      <c r="BT582" s="7">
        <v>24246</v>
      </c>
      <c r="BU582" s="3">
        <v>24197</v>
      </c>
      <c r="BV582" s="2">
        <f>BT582-BU582</f>
        <v>49</v>
      </c>
      <c r="BW582" s="2">
        <v>49</v>
      </c>
      <c r="BX582" s="61"/>
      <c r="BY582" s="2">
        <f>BW582+BX582</f>
        <v>49</v>
      </c>
      <c r="BZ582" s="2">
        <f>BV582/BU582*1000</f>
        <v>2.0250444269950822</v>
      </c>
      <c r="CA582" s="2">
        <f>BY582/BU582*1000</f>
        <v>2.0250444269950822</v>
      </c>
      <c r="CB582" s="2"/>
      <c r="CC582" s="106">
        <v>24300</v>
      </c>
      <c r="CD582" s="3">
        <v>24240</v>
      </c>
      <c r="CE582" s="2">
        <f>CC582-CD582</f>
        <v>60</v>
      </c>
      <c r="CF582" s="2">
        <v>60</v>
      </c>
      <c r="CG582" s="61"/>
      <c r="CH582" s="2">
        <f>CF582+CG582</f>
        <v>60</v>
      </c>
      <c r="CI582" s="2">
        <f>CE582/CD582*1000</f>
        <v>2.4752475247524752</v>
      </c>
      <c r="CJ582" s="2">
        <f>CH582/CD582*1000</f>
        <v>2.4752475247524752</v>
      </c>
      <c r="CK582" s="2"/>
      <c r="CL582" s="106">
        <v>24299</v>
      </c>
      <c r="CM582" s="3">
        <v>24252</v>
      </c>
      <c r="CN582" s="2">
        <f>CL582-CM582</f>
        <v>47</v>
      </c>
      <c r="CO582" s="2">
        <f>CN582</f>
        <v>47</v>
      </c>
      <c r="CP582" s="61"/>
      <c r="CQ582" s="2">
        <f>CO582+CP582</f>
        <v>47</v>
      </c>
      <c r="CR582" s="2">
        <f>CN582/CM582*1000</f>
        <v>1.9379844961240309</v>
      </c>
      <c r="CS582" s="2">
        <f>CQ582/CM582*1000</f>
        <v>1.9379844961240309</v>
      </c>
      <c r="CT582" s="2"/>
      <c r="CU582" s="132">
        <v>24364</v>
      </c>
      <c r="CV582" s="3">
        <v>24342</v>
      </c>
      <c r="CW582" s="2">
        <f>CU582-CV582</f>
        <v>22</v>
      </c>
      <c r="CX582" s="2">
        <f>CW582</f>
        <v>22</v>
      </c>
      <c r="CY582" s="61"/>
      <c r="CZ582" s="2">
        <f>CX582+CY582</f>
        <v>22</v>
      </c>
      <c r="DA582" s="2">
        <f>CW582/CV582*1000</f>
        <v>0.90378769205488452</v>
      </c>
      <c r="DB582" s="2">
        <f>CZ582/CV582*1000</f>
        <v>0.90378769205488452</v>
      </c>
      <c r="DC582" s="2"/>
      <c r="DD582" s="132">
        <v>24550</v>
      </c>
      <c r="DE582" s="3">
        <v>24527</v>
      </c>
      <c r="DF582" s="2">
        <f>DD582-DE582</f>
        <v>23</v>
      </c>
      <c r="DG582" s="2">
        <f>DF582</f>
        <v>23</v>
      </c>
      <c r="DH582" s="61"/>
      <c r="DI582" s="2">
        <f>DG582+DH582</f>
        <v>23</v>
      </c>
      <c r="DJ582" s="2">
        <f>DF582/DE582*1000</f>
        <v>0.93774208015656213</v>
      </c>
      <c r="DK582" s="2">
        <f>DI582/DE582*1000</f>
        <v>0.93774208015656213</v>
      </c>
      <c r="DL582" s="2"/>
      <c r="DM582" s="132">
        <v>24622</v>
      </c>
      <c r="DN582" s="2">
        <v>24602</v>
      </c>
      <c r="DO582" s="3">
        <f>DM582-DN582</f>
        <v>20</v>
      </c>
      <c r="DP582" s="3">
        <f>DO582/DN582*1000</f>
        <v>0.81294203723274527</v>
      </c>
      <c r="DQ582" s="2"/>
      <c r="DR582" s="132">
        <v>24682</v>
      </c>
      <c r="DS582" s="2">
        <v>24648</v>
      </c>
      <c r="DT582" s="3">
        <f>DR582-DS582</f>
        <v>34</v>
      </c>
      <c r="DU582" s="3">
        <f>DT582/DS582*1000</f>
        <v>1.3794222654982149</v>
      </c>
      <c r="DV582" s="2"/>
      <c r="DW582" s="2"/>
      <c r="DX582" s="77">
        <f>BP582</f>
        <v>40</v>
      </c>
      <c r="DY582" s="83">
        <f>BY582</f>
        <v>49</v>
      </c>
      <c r="DZ582" s="83">
        <f>CH582</f>
        <v>60</v>
      </c>
      <c r="EA582" s="81">
        <f>CQ582</f>
        <v>47</v>
      </c>
      <c r="EB582" s="81">
        <f>CZ582</f>
        <v>22</v>
      </c>
      <c r="EC582" s="81">
        <f>DI582</f>
        <v>23</v>
      </c>
      <c r="ED582" s="81">
        <f>DO582</f>
        <v>20</v>
      </c>
      <c r="EE582" s="81">
        <f>DT582</f>
        <v>34</v>
      </c>
      <c r="EF582" s="2"/>
      <c r="EG582" s="77">
        <f>DX582/BL582*1000</f>
        <v>1.6523463317911435</v>
      </c>
      <c r="EH582" s="83">
        <f>DY582/BU582*1000</f>
        <v>2.0250444269950822</v>
      </c>
      <c r="EI582" s="83">
        <f>DZ582/CD582*1000</f>
        <v>2.4752475247524752</v>
      </c>
      <c r="EJ582" s="81">
        <f>EA582/CM582*1000</f>
        <v>1.9379844961240309</v>
      </c>
      <c r="EK582" s="81">
        <f>EB582/CV582*1000</f>
        <v>0.90378769205488452</v>
      </c>
      <c r="EL582" s="81">
        <f>EC582/DN582*1000</f>
        <v>0.93488334281765717</v>
      </c>
      <c r="EM582" s="81">
        <f>ED582/DN582*1000</f>
        <v>0.81294203723274527</v>
      </c>
      <c r="EN582" s="81">
        <f>EE582/DS582*1000</f>
        <v>1.3794222654982149</v>
      </c>
      <c r="EO582" s="2"/>
      <c r="EP582" s="83">
        <f>DY582-DX582</f>
        <v>9</v>
      </c>
      <c r="EQ582" s="83">
        <f>DZ582-DY582</f>
        <v>11</v>
      </c>
      <c r="ER582" s="83">
        <f>EA582-DZ582</f>
        <v>-13</v>
      </c>
      <c r="ES582" s="83">
        <f>EB582-EA582</f>
        <v>-25</v>
      </c>
      <c r="ET582" s="83">
        <f>EC582-EB582</f>
        <v>1</v>
      </c>
      <c r="EU582" s="83">
        <f>ED582-EC582</f>
        <v>-3</v>
      </c>
      <c r="EV582" s="83">
        <f>EE582-ED582</f>
        <v>14</v>
      </c>
      <c r="EW582" s="2">
        <f>EU582+EV582</f>
        <v>11</v>
      </c>
      <c r="EX582" s="2">
        <f>SUM(ES582:EV582)</f>
        <v>-13</v>
      </c>
      <c r="EY582" s="54"/>
      <c r="EZ582" s="77">
        <f>BR582</f>
        <v>1.6523463317911435</v>
      </c>
      <c r="FA582" s="83">
        <f>CA582</f>
        <v>2.0250444269950822</v>
      </c>
      <c r="FB582" s="83">
        <f>CJ582</f>
        <v>2.4752475247524752</v>
      </c>
      <c r="FC582" s="81">
        <f>CS582</f>
        <v>1.9379844961240309</v>
      </c>
      <c r="FD582" s="83">
        <f>DB582</f>
        <v>0.90378769205488452</v>
      </c>
      <c r="FE582" s="83">
        <f>DP582</f>
        <v>0.81294203723274527</v>
      </c>
      <c r="FF582" s="83">
        <f>DP582</f>
        <v>0.81294203723274527</v>
      </c>
      <c r="FG582" s="83">
        <f>DU582</f>
        <v>1.3794222654982149</v>
      </c>
      <c r="FH582" s="2">
        <f>EW582/DE582*1000</f>
        <v>0.44848534268357321</v>
      </c>
      <c r="FI582" s="2">
        <f>EX582/CM582*1000</f>
        <v>-0.53603826488537032</v>
      </c>
      <c r="FJ582" s="2"/>
      <c r="FK582" s="3">
        <f>EE582</f>
        <v>34</v>
      </c>
    </row>
    <row r="583" spans="1:205" ht="12" customHeight="1" x14ac:dyDescent="0.25">
      <c r="A583" s="2">
        <v>1</v>
      </c>
      <c r="B583" s="10" t="s">
        <v>145</v>
      </c>
      <c r="C583" s="197">
        <v>11056</v>
      </c>
      <c r="D583" s="10"/>
      <c r="E583" s="2" t="s">
        <v>128</v>
      </c>
      <c r="F583" s="33"/>
      <c r="G583" s="33"/>
      <c r="H583" s="33"/>
      <c r="I583" s="33"/>
      <c r="J583" s="33"/>
      <c r="K583" s="33"/>
      <c r="L583" s="33"/>
      <c r="M583" s="45"/>
      <c r="N583" s="45">
        <v>300</v>
      </c>
      <c r="O583" s="45"/>
      <c r="P583" s="45"/>
      <c r="Q583" s="45"/>
      <c r="R583" s="45"/>
      <c r="S583" s="45"/>
      <c r="T583" s="45">
        <v>125</v>
      </c>
      <c r="U583" s="45"/>
      <c r="V583" s="45"/>
      <c r="W583" s="61"/>
      <c r="X583" s="45">
        <f>SUM(M583:W583)</f>
        <v>425</v>
      </c>
      <c r="Y583" s="3">
        <v>304</v>
      </c>
      <c r="Z583" s="147"/>
      <c r="AA583" s="3">
        <f>SUM(Y583:Z583)</f>
        <v>304</v>
      </c>
      <c r="AB583" s="184" t="s">
        <v>694</v>
      </c>
      <c r="AC583" s="184">
        <v>170</v>
      </c>
      <c r="AD583" s="184"/>
      <c r="AE583" s="184"/>
      <c r="AF583" s="184"/>
      <c r="AG583" s="184"/>
      <c r="AH583" s="184"/>
      <c r="AI583" s="184"/>
      <c r="AJ583" s="184" t="s">
        <v>694</v>
      </c>
      <c r="AK583" s="184">
        <v>4</v>
      </c>
      <c r="AL583" s="184"/>
      <c r="AM583" s="184" t="s">
        <v>694</v>
      </c>
      <c r="AN583" s="184" t="s">
        <v>694</v>
      </c>
      <c r="AO583" s="184"/>
      <c r="AP583" s="184"/>
      <c r="AQ583" s="184"/>
      <c r="AR583" s="184"/>
      <c r="AS583" s="184">
        <v>30</v>
      </c>
      <c r="AT583" s="184"/>
      <c r="AU583" s="3">
        <f>SUM(AB583:AT583)</f>
        <v>204</v>
      </c>
      <c r="AV583" s="184">
        <f>SUM(AB583:AJ583)</f>
        <v>170</v>
      </c>
      <c r="AW583" s="184">
        <f>SUM(AK583:AL583)</f>
        <v>4</v>
      </c>
      <c r="AX583" s="184">
        <f>SUM(AM583:AT583)</f>
        <v>30</v>
      </c>
      <c r="AY583" s="3">
        <f>SUM(AV583:AX583)</f>
        <v>204</v>
      </c>
      <c r="AZ583" s="3"/>
      <c r="BA583" s="2">
        <f>AV583</f>
        <v>170</v>
      </c>
      <c r="BB583" s="2">
        <f>AW583</f>
        <v>4</v>
      </c>
      <c r="BC583" s="2">
        <f>AX583</f>
        <v>30</v>
      </c>
      <c r="BD583" s="3">
        <f>AY583</f>
        <v>204</v>
      </c>
      <c r="BE583" s="3">
        <f>EK583</f>
        <v>0.8966244725738397</v>
      </c>
      <c r="BF583" s="2">
        <f>BA583/CV583*1000</f>
        <v>8.966244725738397</v>
      </c>
      <c r="BG583" s="2">
        <f>BB583/CV583*1000</f>
        <v>0.2109704641350211</v>
      </c>
      <c r="BH583" s="2">
        <f>BC583/CV583*1000</f>
        <v>1.5822784810126582</v>
      </c>
      <c r="BI583" s="3">
        <f>BD583/CV583*1000</f>
        <v>10.759493670886076</v>
      </c>
      <c r="BJ583" s="3"/>
      <c r="BK583" s="21">
        <v>18676</v>
      </c>
      <c r="BL583" s="3">
        <v>18632</v>
      </c>
      <c r="BM583" s="2">
        <v>44</v>
      </c>
      <c r="BN583" s="2">
        <v>44</v>
      </c>
      <c r="BO583" s="45"/>
      <c r="BP583" s="2">
        <f>BN583+BO583</f>
        <v>44</v>
      </c>
      <c r="BQ583" s="2">
        <f>BM583/BL583*1000</f>
        <v>2.3615285530270502</v>
      </c>
      <c r="BR583" s="2">
        <f>BP583/BL583*1000</f>
        <v>2.3615285530270502</v>
      </c>
      <c r="BS583" s="2"/>
      <c r="BT583" s="7">
        <v>18815</v>
      </c>
      <c r="BU583" s="3">
        <v>18773</v>
      </c>
      <c r="BV583" s="2">
        <f>BT583-BU583</f>
        <v>42</v>
      </c>
      <c r="BW583" s="2">
        <v>42</v>
      </c>
      <c r="BX583" s="61"/>
      <c r="BY583" s="2">
        <f>BW583+BX583</f>
        <v>42</v>
      </c>
      <c r="BZ583" s="2">
        <f>BV583/BU583*1000</f>
        <v>2.2372556330900761</v>
      </c>
      <c r="CA583" s="2">
        <f>BY583/BU583*1000</f>
        <v>2.2372556330900761</v>
      </c>
      <c r="CB583" s="2"/>
      <c r="CC583" s="106">
        <v>18961</v>
      </c>
      <c r="CD583" s="3">
        <v>18940</v>
      </c>
      <c r="CE583" s="2">
        <f>CC583-CD583</f>
        <v>21</v>
      </c>
      <c r="CF583" s="2">
        <v>21</v>
      </c>
      <c r="CG583" s="61"/>
      <c r="CH583" s="2">
        <f>CF583+CG583</f>
        <v>21</v>
      </c>
      <c r="CI583" s="2">
        <f>CE583/CD583*1000</f>
        <v>1.108764519535375</v>
      </c>
      <c r="CJ583" s="2">
        <f>CH583/CD583*1000</f>
        <v>1.108764519535375</v>
      </c>
      <c r="CK583" s="2"/>
      <c r="CL583" s="106">
        <v>18951</v>
      </c>
      <c r="CM583" s="3">
        <v>18923</v>
      </c>
      <c r="CN583" s="2">
        <f>CL583-CM583</f>
        <v>28</v>
      </c>
      <c r="CO583" s="2">
        <f>CN583</f>
        <v>28</v>
      </c>
      <c r="CP583" s="61"/>
      <c r="CQ583" s="2">
        <f>CO583+CP583</f>
        <v>28</v>
      </c>
      <c r="CR583" s="2">
        <f>CN583/CM583*1000</f>
        <v>1.4796808117106166</v>
      </c>
      <c r="CS583" s="2">
        <f>CQ583/CM583*1000</f>
        <v>1.4796808117106166</v>
      </c>
      <c r="CT583" s="2"/>
      <c r="CU583" s="132">
        <v>18977</v>
      </c>
      <c r="CV583" s="3">
        <v>18960</v>
      </c>
      <c r="CW583" s="2">
        <f>CU583-CV583</f>
        <v>17</v>
      </c>
      <c r="CX583" s="2">
        <f>CW583</f>
        <v>17</v>
      </c>
      <c r="CY583" s="61"/>
      <c r="CZ583" s="2">
        <f>CX583+CY583</f>
        <v>17</v>
      </c>
      <c r="DA583" s="2">
        <f>CW583/CV583*1000</f>
        <v>0.8966244725738397</v>
      </c>
      <c r="DB583" s="2">
        <f>CZ583/CV583*1000</f>
        <v>0.8966244725738397</v>
      </c>
      <c r="DC583" s="2"/>
      <c r="DD583" s="132">
        <v>19031</v>
      </c>
      <c r="DE583" s="3">
        <v>18978</v>
      </c>
      <c r="DF583" s="2">
        <f>DD583-DE583</f>
        <v>53</v>
      </c>
      <c r="DG583" s="2">
        <f>DF583</f>
        <v>53</v>
      </c>
      <c r="DH583" s="61"/>
      <c r="DI583" s="2">
        <f>DG583+DH583</f>
        <v>53</v>
      </c>
      <c r="DJ583" s="2">
        <f>DF583/DE583*1000</f>
        <v>2.7927073453472442</v>
      </c>
      <c r="DK583" s="2">
        <f>DI583/DE583*1000</f>
        <v>2.7927073453472442</v>
      </c>
      <c r="DL583" s="2"/>
      <c r="DM583" s="132">
        <v>19008</v>
      </c>
      <c r="DN583" s="2">
        <v>18991</v>
      </c>
      <c r="DO583" s="3">
        <f>DM583-DN583</f>
        <v>17</v>
      </c>
      <c r="DP583" s="3">
        <f>DO583/DN583*1000</f>
        <v>0.89516086567321362</v>
      </c>
      <c r="DQ583" s="2"/>
      <c r="DR583" s="132">
        <v>19048</v>
      </c>
      <c r="DS583" s="2">
        <v>19051</v>
      </c>
      <c r="DT583" s="3">
        <f>DR583-DS583</f>
        <v>-3</v>
      </c>
      <c r="DU583" s="3">
        <f>DT583/DS583*1000</f>
        <v>-0.15747204871135376</v>
      </c>
      <c r="DV583" s="2"/>
      <c r="DW583" s="2"/>
      <c r="DX583" s="77">
        <f>BP583</f>
        <v>44</v>
      </c>
      <c r="DY583" s="83">
        <f>BY583</f>
        <v>42</v>
      </c>
      <c r="DZ583" s="83">
        <f>CH583</f>
        <v>21</v>
      </c>
      <c r="EA583" s="81">
        <f>CQ583</f>
        <v>28</v>
      </c>
      <c r="EB583" s="81">
        <f>CZ583</f>
        <v>17</v>
      </c>
      <c r="EC583" s="81">
        <f>DI583</f>
        <v>53</v>
      </c>
      <c r="ED583" s="81">
        <f>DO583</f>
        <v>17</v>
      </c>
      <c r="EE583" s="81">
        <f>DT583</f>
        <v>-3</v>
      </c>
      <c r="EF583" s="2"/>
      <c r="EG583" s="77">
        <f>DX583/BL583*1000</f>
        <v>2.3615285530270502</v>
      </c>
      <c r="EH583" s="83">
        <f>DY583/BU583*1000</f>
        <v>2.2372556330900761</v>
      </c>
      <c r="EI583" s="83">
        <f>DZ583/CD583*1000</f>
        <v>1.108764519535375</v>
      </c>
      <c r="EJ583" s="81">
        <f>EA583/CM583*1000</f>
        <v>1.4796808117106166</v>
      </c>
      <c r="EK583" s="81">
        <f>EB583/CV583*1000</f>
        <v>0.8966244725738397</v>
      </c>
      <c r="EL583" s="81">
        <f>EC583/DN583*1000</f>
        <v>2.7907956400400189</v>
      </c>
      <c r="EM583" s="81">
        <f>ED583/DN583*1000</f>
        <v>0.89516086567321362</v>
      </c>
      <c r="EN583" s="81">
        <f>EE583/DS583*1000</f>
        <v>-0.15747204871135376</v>
      </c>
      <c r="EO583" s="2"/>
      <c r="EP583" s="83">
        <f>DY583-DX583</f>
        <v>-2</v>
      </c>
      <c r="EQ583" s="83">
        <f>DZ583-DY583</f>
        <v>-21</v>
      </c>
      <c r="ER583" s="83">
        <f>EA583-DZ583</f>
        <v>7</v>
      </c>
      <c r="ES583" s="83">
        <f>EB583-EA583</f>
        <v>-11</v>
      </c>
      <c r="ET583" s="83">
        <f>EC583-EB583</f>
        <v>36</v>
      </c>
      <c r="EU583" s="83">
        <f>ED583-EC583</f>
        <v>-36</v>
      </c>
      <c r="EV583" s="83">
        <f>EE583-ED583</f>
        <v>-20</v>
      </c>
      <c r="EW583" s="2">
        <f>EU583+EV583</f>
        <v>-56</v>
      </c>
      <c r="EX583" s="2">
        <f>SUM(ES583:EV583)</f>
        <v>-31</v>
      </c>
      <c r="EY583" s="54"/>
      <c r="EZ583" s="77">
        <f>BR583</f>
        <v>2.3615285530270502</v>
      </c>
      <c r="FA583" s="83">
        <f>CA583</f>
        <v>2.2372556330900761</v>
      </c>
      <c r="FB583" s="83">
        <f>CJ583</f>
        <v>1.108764519535375</v>
      </c>
      <c r="FC583" s="81">
        <f>CS583</f>
        <v>1.4796808117106166</v>
      </c>
      <c r="FD583" s="83">
        <f>DB583</f>
        <v>0.8966244725738397</v>
      </c>
      <c r="FE583" s="83">
        <f>DP583</f>
        <v>0.89516086567321362</v>
      </c>
      <c r="FF583" s="83">
        <f>DP583</f>
        <v>0.89516086567321362</v>
      </c>
      <c r="FG583" s="83">
        <f>DU583</f>
        <v>-0.15747204871135376</v>
      </c>
      <c r="FH583" s="2">
        <f>EW583/DE583*1000</f>
        <v>-2.9507851196121826</v>
      </c>
      <c r="FI583" s="2">
        <f>EX583/CM583*1000</f>
        <v>-1.6382180415367542</v>
      </c>
      <c r="FJ583" s="2"/>
      <c r="FK583" s="3">
        <f>EE583</f>
        <v>-3</v>
      </c>
    </row>
    <row r="584" spans="1:205" ht="12" customHeight="1" x14ac:dyDescent="0.25">
      <c r="F584" s="36"/>
      <c r="G584" s="36"/>
      <c r="H584" s="42"/>
      <c r="I584" s="36"/>
      <c r="J584" s="36"/>
      <c r="K584" s="42"/>
      <c r="L584" s="42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9"/>
      <c r="X584" s="138"/>
      <c r="Y584" s="148"/>
      <c r="Z584" s="149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49"/>
      <c r="BB584" s="49"/>
      <c r="BC584" s="49"/>
      <c r="BD584" s="159"/>
      <c r="BE584" s="159"/>
      <c r="BF584" s="49"/>
      <c r="BG584" s="49"/>
      <c r="BH584" s="49"/>
      <c r="BI584" s="159"/>
      <c r="BJ584" s="148"/>
      <c r="BK584" s="47"/>
      <c r="BL584" s="70"/>
      <c r="BM584" s="8"/>
      <c r="BN584" s="49"/>
      <c r="BO584" s="47"/>
      <c r="BP584" s="49"/>
      <c r="BQ584" s="8"/>
      <c r="BR584" s="8"/>
      <c r="BS584" s="8"/>
      <c r="BT584" s="7"/>
      <c r="BV584" s="8"/>
      <c r="BW584" s="49"/>
      <c r="BX584" s="63"/>
      <c r="BY584" s="49"/>
      <c r="BZ584" s="8"/>
      <c r="CA584" s="8"/>
      <c r="CB584" s="8"/>
      <c r="CC584" s="7"/>
      <c r="CD584" s="35"/>
      <c r="CE584" s="49"/>
      <c r="CF584" s="49"/>
      <c r="CG584" s="63"/>
      <c r="CH584" s="49"/>
      <c r="CI584" s="8"/>
      <c r="CJ584" s="8"/>
      <c r="CK584" s="8"/>
      <c r="CL584" s="7"/>
      <c r="CM584" s="35"/>
      <c r="CN584" s="49"/>
      <c r="CO584" s="49"/>
      <c r="CP584" s="63"/>
      <c r="CQ584" s="49"/>
      <c r="CR584" s="8"/>
      <c r="CS584" s="8"/>
      <c r="CT584" s="8"/>
      <c r="CU584" s="83"/>
      <c r="CV584" s="35"/>
      <c r="CW584" s="49"/>
      <c r="CX584" s="49"/>
      <c r="CY584" s="63"/>
      <c r="CZ584" s="49"/>
      <c r="DA584" s="8"/>
      <c r="DB584" s="8"/>
      <c r="DC584" s="8"/>
      <c r="DD584" s="83"/>
      <c r="DE584" s="35"/>
      <c r="DF584" s="49"/>
      <c r="DG584" s="49"/>
      <c r="DH584" s="63"/>
      <c r="DI584" s="49"/>
      <c r="DJ584" s="8"/>
      <c r="DK584" s="8"/>
      <c r="DL584" s="8"/>
      <c r="DM584" s="83"/>
      <c r="DO584" s="159"/>
      <c r="DP584" s="70"/>
      <c r="DQ584" s="8"/>
      <c r="DR584" s="83"/>
      <c r="DT584" s="159"/>
      <c r="DU584" s="70"/>
      <c r="DV584" s="8"/>
      <c r="DW584" s="8"/>
      <c r="DX584" s="43"/>
      <c r="DY584" s="85"/>
      <c r="DZ584" s="85"/>
      <c r="EA584" s="85"/>
      <c r="EB584" s="85"/>
      <c r="EC584" s="85"/>
      <c r="ED584" s="85"/>
      <c r="EE584" s="85"/>
      <c r="EF584" s="8"/>
      <c r="EG584" s="43"/>
      <c r="EH584" s="85"/>
      <c r="EI584" s="85"/>
      <c r="EJ584" s="85"/>
      <c r="EK584" s="85"/>
      <c r="EL584" s="85"/>
      <c r="EM584" s="85"/>
      <c r="EN584" s="85"/>
      <c r="EO584" s="8"/>
      <c r="EP584" s="43"/>
      <c r="EQ584" s="43"/>
      <c r="ER584" s="43"/>
      <c r="ES584" s="43"/>
      <c r="ET584" s="43"/>
      <c r="EU584" s="43"/>
      <c r="EV584" s="43"/>
      <c r="EW584" s="43"/>
      <c r="EX584" s="43"/>
      <c r="EY584" s="68"/>
      <c r="EZ584" s="43"/>
      <c r="FA584" s="85"/>
      <c r="FB584" s="85"/>
      <c r="FC584" s="43"/>
      <c r="FD584" s="43"/>
      <c r="FE584" s="43"/>
      <c r="FF584" s="43"/>
      <c r="FG584" s="43"/>
      <c r="FH584" s="43"/>
      <c r="FI584" s="43"/>
      <c r="FJ584" s="43"/>
      <c r="FK584" s="159"/>
    </row>
    <row r="585" spans="1:205" ht="12" customHeight="1" x14ac:dyDescent="0.25">
      <c r="A585" s="9"/>
      <c r="B585" s="13">
        <f>B586+B592+B593</f>
        <v>0</v>
      </c>
      <c r="C585" s="11"/>
      <c r="D585" s="99">
        <v>0</v>
      </c>
      <c r="E585" s="28" t="s">
        <v>157</v>
      </c>
      <c r="F585" s="37"/>
      <c r="G585" s="40"/>
      <c r="H585" s="40"/>
      <c r="I585" s="37">
        <v>8270</v>
      </c>
      <c r="J585" s="125">
        <v>9305</v>
      </c>
      <c r="K585" s="125">
        <v>17575</v>
      </c>
      <c r="L585" s="125">
        <v>508</v>
      </c>
      <c r="M585" s="125">
        <v>9950</v>
      </c>
      <c r="N585" s="125">
        <v>6307</v>
      </c>
      <c r="O585" s="125">
        <v>6965</v>
      </c>
      <c r="P585" s="125">
        <v>47</v>
      </c>
      <c r="Q585" s="125">
        <v>417</v>
      </c>
      <c r="R585" s="125">
        <v>800</v>
      </c>
      <c r="S585" s="125">
        <v>352</v>
      </c>
      <c r="T585" s="125">
        <v>2337</v>
      </c>
      <c r="U585" s="125">
        <v>2435</v>
      </c>
      <c r="V585" s="125">
        <v>100</v>
      </c>
      <c r="W585" s="141">
        <v>500</v>
      </c>
      <c r="X585" s="125">
        <v>30210</v>
      </c>
      <c r="Y585" s="94">
        <v>35737</v>
      </c>
      <c r="Z585" s="142">
        <v>4966</v>
      </c>
      <c r="AA585" s="94">
        <v>40703</v>
      </c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182">
        <v>0</v>
      </c>
      <c r="BB585" s="182">
        <v>0</v>
      </c>
      <c r="BC585" s="182">
        <v>0</v>
      </c>
      <c r="BD585" s="50">
        <v>0</v>
      </c>
      <c r="BE585" s="50">
        <v>4.9291996819538335</v>
      </c>
      <c r="BF585" s="50">
        <v>0</v>
      </c>
      <c r="BG585" s="50">
        <v>0</v>
      </c>
      <c r="BH585" s="50">
        <v>0</v>
      </c>
      <c r="BI585" s="50">
        <v>0</v>
      </c>
      <c r="BJ585" s="94"/>
      <c r="BK585" s="75">
        <v>11070543</v>
      </c>
      <c r="BL585" s="50">
        <v>11013236</v>
      </c>
      <c r="BM585" s="51">
        <v>57307</v>
      </c>
      <c r="BN585" s="50">
        <v>55221</v>
      </c>
      <c r="BO585" s="46">
        <v>2198</v>
      </c>
      <c r="BP585" s="50">
        <v>57419</v>
      </c>
      <c r="BQ585" s="52">
        <v>5.2034660839012261</v>
      </c>
      <c r="BR585" s="52">
        <v>5.2136356653030953</v>
      </c>
      <c r="BS585" s="52"/>
      <c r="BT585" s="50">
        <v>11137157</v>
      </c>
      <c r="BU585" s="50">
        <v>11074480</v>
      </c>
      <c r="BV585" s="51">
        <v>62677</v>
      </c>
      <c r="BW585" s="50">
        <v>60376</v>
      </c>
      <c r="BX585" s="64">
        <v>2198</v>
      </c>
      <c r="BY585" s="50">
        <v>62574</v>
      </c>
      <c r="BZ585" s="72">
        <v>5.6595885314705514</v>
      </c>
      <c r="CA585" s="72">
        <v>5.6502878690466725</v>
      </c>
      <c r="CB585" s="52"/>
      <c r="CC585" s="50">
        <v>11176330</v>
      </c>
      <c r="CD585" s="50">
        <v>11124022</v>
      </c>
      <c r="CE585" s="51">
        <v>52308</v>
      </c>
      <c r="CF585" s="50">
        <v>50173.26690665981</v>
      </c>
      <c r="CG585" s="64">
        <v>2198</v>
      </c>
      <c r="CH585" s="50">
        <v>52371.26690665981</v>
      </c>
      <c r="CI585" s="72">
        <v>4.7022560724888889</v>
      </c>
      <c r="CJ585" s="52">
        <v>4.707943485428185</v>
      </c>
      <c r="CK585" s="52"/>
      <c r="CL585" s="102">
        <v>11228984</v>
      </c>
      <c r="CM585" s="50">
        <v>11182582</v>
      </c>
      <c r="CN585" s="51">
        <v>46316</v>
      </c>
      <c r="CO585" s="50">
        <v>44118</v>
      </c>
      <c r="CP585" s="64">
        <v>2198</v>
      </c>
      <c r="CQ585" s="50">
        <v>46316</v>
      </c>
      <c r="CR585" s="72">
        <v>4.1417983789432533</v>
      </c>
      <c r="CS585" s="52">
        <v>4.1417983789432533</v>
      </c>
      <c r="CT585" s="28"/>
      <c r="CU585" s="50">
        <v>11297809</v>
      </c>
      <c r="CV585" s="50">
        <v>11242393</v>
      </c>
      <c r="CW585" s="51">
        <v>55416</v>
      </c>
      <c r="CX585" s="50">
        <v>55416</v>
      </c>
      <c r="CY585" s="64"/>
      <c r="CZ585" s="50">
        <v>55416</v>
      </c>
      <c r="DA585" s="72">
        <v>4.9291996819538335</v>
      </c>
      <c r="DB585" s="52">
        <v>4.9291996819538335</v>
      </c>
      <c r="DC585" s="28"/>
      <c r="DD585" s="92">
        <v>11345001</v>
      </c>
      <c r="DE585" s="92">
        <v>11295269</v>
      </c>
      <c r="DF585" s="51">
        <v>49821</v>
      </c>
      <c r="DG585" s="50">
        <v>49821</v>
      </c>
      <c r="DH585" s="64"/>
      <c r="DI585" s="50">
        <v>49821</v>
      </c>
      <c r="DJ585" s="72">
        <v>4.4107847276589869</v>
      </c>
      <c r="DK585" s="52">
        <v>4.4107847276589869</v>
      </c>
      <c r="DL585" s="28"/>
      <c r="DM585" s="94">
        <v>11390090</v>
      </c>
      <c r="DN585" s="94">
        <v>11350126</v>
      </c>
      <c r="DO585" s="51">
        <v>39964</v>
      </c>
      <c r="DP585" s="52">
        <v>3.5210181807673324</v>
      </c>
      <c r="DQ585" s="28"/>
      <c r="DR585" s="94">
        <v>11454906</v>
      </c>
      <c r="DS585" s="94">
        <v>11413203</v>
      </c>
      <c r="DT585" s="51">
        <v>41703</v>
      </c>
      <c r="DU585" s="52">
        <v>3.6539260714104533</v>
      </c>
      <c r="DV585" s="28"/>
      <c r="DW585" s="28"/>
      <c r="DX585" s="28">
        <v>57419</v>
      </c>
      <c r="DY585" s="86">
        <v>62574</v>
      </c>
      <c r="DZ585" s="86">
        <v>52371.26690665981</v>
      </c>
      <c r="EA585" s="82">
        <v>46316</v>
      </c>
      <c r="EB585" s="82">
        <v>55416</v>
      </c>
      <c r="EC585" s="82">
        <v>49821</v>
      </c>
      <c r="ED585" s="82">
        <v>39964</v>
      </c>
      <c r="EE585" s="82">
        <v>41703</v>
      </c>
      <c r="EF585" s="202"/>
      <c r="EG585" s="28">
        <v>5.2136356653030953</v>
      </c>
      <c r="EH585" s="86">
        <v>5.6502878690466725</v>
      </c>
      <c r="EI585" s="86">
        <v>4.707943485428185</v>
      </c>
      <c r="EJ585" s="82">
        <v>4.1417983789432533</v>
      </c>
      <c r="EK585" s="82">
        <v>4.9291996819538335</v>
      </c>
      <c r="EL585" s="82">
        <v>4.3894666896208907</v>
      </c>
      <c r="EM585" s="82">
        <v>3.5210181807673324</v>
      </c>
      <c r="EN585" s="82">
        <v>3.6539260714104533</v>
      </c>
      <c r="EO585" s="52"/>
      <c r="EP585" s="28">
        <v>5155</v>
      </c>
      <c r="EQ585" s="82">
        <v>-10202.73309334019</v>
      </c>
      <c r="ER585" s="82">
        <v>-6055.26690665981</v>
      </c>
      <c r="ES585" s="82">
        <v>9100</v>
      </c>
      <c r="ET585" s="82">
        <v>-5595</v>
      </c>
      <c r="EU585" s="82">
        <v>-9857</v>
      </c>
      <c r="EV585" s="82">
        <v>1739</v>
      </c>
      <c r="EW585" s="82">
        <f t="shared" ref="EW585:EW598" si="0">EU585+EV585</f>
        <v>-8118</v>
      </c>
      <c r="EX585" s="82">
        <v>-4613</v>
      </c>
      <c r="EY585" s="95"/>
      <c r="EZ585" s="28">
        <v>5.2136356653030953</v>
      </c>
      <c r="FA585" s="86">
        <v>5.6502878690466725</v>
      </c>
      <c r="FB585" s="86">
        <v>4.707943485428185</v>
      </c>
      <c r="FC585" s="82">
        <v>4.1417983789432533</v>
      </c>
      <c r="FD585" s="82">
        <v>4.9291996819538335</v>
      </c>
      <c r="FE585" s="82">
        <v>3.5210181807673324</v>
      </c>
      <c r="FF585" s="82">
        <v>3.5210181807673324</v>
      </c>
      <c r="FG585" s="82">
        <v>3.6539260714104533</v>
      </c>
      <c r="FH585" s="82">
        <f t="shared" ref="FH585:FH598" si="1">EW585/DE585*1000</f>
        <v>-0.71870798296171612</v>
      </c>
      <c r="FI585" s="82">
        <v>-0.41251653687851342</v>
      </c>
      <c r="FJ585" s="52"/>
      <c r="FK585" s="50">
        <v>55416</v>
      </c>
    </row>
    <row r="586" spans="1:205" s="70" customFormat="1" ht="12" customHeight="1" x14ac:dyDescent="0.25">
      <c r="A586" s="92"/>
      <c r="B586" s="92">
        <f>SUM(B587:B591)</f>
        <v>0</v>
      </c>
      <c r="C586" s="92"/>
      <c r="D586" s="110">
        <v>0</v>
      </c>
      <c r="E586" s="52" t="s">
        <v>159</v>
      </c>
      <c r="F586" s="91"/>
      <c r="G586" s="92"/>
      <c r="H586" s="92"/>
      <c r="I586" s="91">
        <v>3948</v>
      </c>
      <c r="J586" s="94">
        <v>3934</v>
      </c>
      <c r="K586" s="94">
        <v>7882</v>
      </c>
      <c r="L586" s="94">
        <v>348</v>
      </c>
      <c r="M586" s="94">
        <v>5501</v>
      </c>
      <c r="N586" s="94">
        <v>5180</v>
      </c>
      <c r="O586" s="94">
        <v>0</v>
      </c>
      <c r="P586" s="94">
        <v>0</v>
      </c>
      <c r="Q586" s="94">
        <v>200</v>
      </c>
      <c r="R586" s="94">
        <v>0</v>
      </c>
      <c r="S586" s="94">
        <v>352</v>
      </c>
      <c r="T586" s="94">
        <v>937</v>
      </c>
      <c r="U586" s="94">
        <v>1035</v>
      </c>
      <c r="V586" s="94">
        <v>100</v>
      </c>
      <c r="W586" s="142">
        <v>200</v>
      </c>
      <c r="X586" s="94">
        <v>13505</v>
      </c>
      <c r="Y586" s="94">
        <v>15530</v>
      </c>
      <c r="Z586" s="142">
        <v>2910</v>
      </c>
      <c r="AA586" s="94">
        <v>18440</v>
      </c>
      <c r="AB586" s="94">
        <v>3067</v>
      </c>
      <c r="AC586" s="94">
        <v>4860</v>
      </c>
      <c r="AD586" s="94">
        <v>0</v>
      </c>
      <c r="AE586" s="94">
        <v>0</v>
      </c>
      <c r="AF586" s="94">
        <v>174</v>
      </c>
      <c r="AG586" s="94">
        <v>0</v>
      </c>
      <c r="AH586" s="94">
        <v>0</v>
      </c>
      <c r="AI586" s="94">
        <v>46</v>
      </c>
      <c r="AJ586" s="94">
        <v>502</v>
      </c>
      <c r="AK586" s="94" t="e">
        <v>#VALUE!</v>
      </c>
      <c r="AL586" s="94" t="e">
        <v>#VALUE!</v>
      </c>
      <c r="AM586" s="94">
        <v>474</v>
      </c>
      <c r="AN586" s="94">
        <v>63</v>
      </c>
      <c r="AO586" s="94">
        <v>4</v>
      </c>
      <c r="AP586" s="94">
        <v>0</v>
      </c>
      <c r="AQ586" s="94">
        <v>0</v>
      </c>
      <c r="AR586" s="94">
        <v>0</v>
      </c>
      <c r="AS586" s="94">
        <v>244</v>
      </c>
      <c r="AT586" s="94">
        <v>9</v>
      </c>
      <c r="AU586" s="94">
        <v>14727</v>
      </c>
      <c r="AV586" s="94">
        <v>8719</v>
      </c>
      <c r="AW586" s="94">
        <v>5160</v>
      </c>
      <c r="AX586" s="94">
        <v>848</v>
      </c>
      <c r="AY586" s="94">
        <v>14727</v>
      </c>
      <c r="AZ586" s="94"/>
      <c r="BA586" s="72">
        <v>8719</v>
      </c>
      <c r="BB586" s="72">
        <v>5160</v>
      </c>
      <c r="BC586" s="72">
        <v>848</v>
      </c>
      <c r="BD586" s="52">
        <v>14727</v>
      </c>
      <c r="BE586" s="52">
        <v>3.4301782665439728</v>
      </c>
      <c r="BF586" s="52">
        <v>1.3488960989534955</v>
      </c>
      <c r="BG586" s="52">
        <v>0.79829153235463213</v>
      </c>
      <c r="BH586" s="52">
        <v>0.13119209679006358</v>
      </c>
      <c r="BI586" s="52">
        <v>2.2783797280981912</v>
      </c>
      <c r="BJ586" s="94"/>
      <c r="BK586" s="93">
        <v>6362523</v>
      </c>
      <c r="BL586" s="94">
        <v>6337207</v>
      </c>
      <c r="BM586" s="86">
        <v>25316</v>
      </c>
      <c r="BN586" s="52">
        <v>25316</v>
      </c>
      <c r="BO586" s="111">
        <v>949</v>
      </c>
      <c r="BP586" s="52">
        <v>26265</v>
      </c>
      <c r="BQ586" s="52">
        <v>3.9948197999528818</v>
      </c>
      <c r="BR586" s="52">
        <v>4.1445703130732516</v>
      </c>
      <c r="BS586" s="52"/>
      <c r="BT586" s="112">
        <v>6394735</v>
      </c>
      <c r="BU586" s="52">
        <v>6368161</v>
      </c>
      <c r="BV586" s="86">
        <v>26574</v>
      </c>
      <c r="BW586" s="52">
        <v>26574</v>
      </c>
      <c r="BX586" s="113">
        <v>949</v>
      </c>
      <c r="BY586" s="52">
        <v>27523</v>
      </c>
      <c r="BZ586" s="52">
        <v>4.1729472605984679</v>
      </c>
      <c r="CA586" s="52">
        <v>4.321969874819434</v>
      </c>
      <c r="CB586" s="52"/>
      <c r="CC586" s="112">
        <v>6418340</v>
      </c>
      <c r="CD586" s="52">
        <v>6396468</v>
      </c>
      <c r="CE586" s="86">
        <v>21872</v>
      </c>
      <c r="CF586" s="52">
        <v>21972</v>
      </c>
      <c r="CG586" s="113">
        <v>949</v>
      </c>
      <c r="CH586" s="52">
        <v>22921</v>
      </c>
      <c r="CI586" s="52">
        <v>3.4193870742415973</v>
      </c>
      <c r="CJ586" s="52">
        <v>3.583383829951154</v>
      </c>
      <c r="CK586" s="52"/>
      <c r="CL586" s="112">
        <v>6446732</v>
      </c>
      <c r="CM586" s="52">
        <v>6429417</v>
      </c>
      <c r="CN586" s="86">
        <v>17229</v>
      </c>
      <c r="CO586" s="52">
        <v>17229</v>
      </c>
      <c r="CP586" s="113">
        <v>949</v>
      </c>
      <c r="CQ586" s="52">
        <v>18178</v>
      </c>
      <c r="CR586" s="52">
        <v>2.6797141949262273</v>
      </c>
      <c r="CS586" s="52">
        <v>2.8273170024591656</v>
      </c>
      <c r="CT586" s="28"/>
      <c r="CU586" s="94">
        <v>6485976</v>
      </c>
      <c r="CV586" s="52">
        <v>6463804</v>
      </c>
      <c r="CW586" s="86">
        <v>22172</v>
      </c>
      <c r="CX586" s="52">
        <v>22172</v>
      </c>
      <c r="CY586" s="113"/>
      <c r="CZ586" s="52">
        <v>22172</v>
      </c>
      <c r="DA586" s="52">
        <v>3.4301782665439728</v>
      </c>
      <c r="DB586" s="52">
        <v>3.4301782665439728</v>
      </c>
      <c r="DC586" s="28"/>
      <c r="DD586" s="92">
        <v>6520140</v>
      </c>
      <c r="DE586" s="92">
        <v>6501635</v>
      </c>
      <c r="DF586" s="86">
        <v>18594</v>
      </c>
      <c r="DG586" s="52">
        <v>18594</v>
      </c>
      <c r="DH586" s="113"/>
      <c r="DI586" s="52">
        <v>18594</v>
      </c>
      <c r="DJ586" s="52">
        <v>2.8598960107726752</v>
      </c>
      <c r="DK586" s="52">
        <v>2.8598960107726752</v>
      </c>
      <c r="DL586" s="28"/>
      <c r="DM586" s="94">
        <v>6552824</v>
      </c>
      <c r="DN586" s="94">
        <v>6538554</v>
      </c>
      <c r="DO586" s="86">
        <v>14270</v>
      </c>
      <c r="DP586" s="52">
        <v>2.182439725969993</v>
      </c>
      <c r="DQ586" s="28"/>
      <c r="DR586" s="94">
        <v>6597249</v>
      </c>
      <c r="DS586" s="94">
        <v>6582788</v>
      </c>
      <c r="DT586" s="86">
        <v>14461</v>
      </c>
      <c r="DU586" s="52">
        <v>2.1967895669737505</v>
      </c>
      <c r="DV586" s="28"/>
      <c r="DW586" s="28"/>
      <c r="DX586" s="28">
        <v>26265</v>
      </c>
      <c r="DY586" s="86">
        <v>27523</v>
      </c>
      <c r="DZ586" s="86">
        <v>22921</v>
      </c>
      <c r="EA586" s="82">
        <v>17229</v>
      </c>
      <c r="EB586" s="82">
        <v>22172</v>
      </c>
      <c r="EC586" s="82">
        <v>18594</v>
      </c>
      <c r="ED586" s="82">
        <v>14270</v>
      </c>
      <c r="EE586" s="82">
        <v>14461</v>
      </c>
      <c r="EF586" s="52"/>
      <c r="EG586" s="28">
        <v>4.1445703130732516</v>
      </c>
      <c r="EH586" s="86">
        <v>4.321969874819434</v>
      </c>
      <c r="EI586" s="86">
        <v>3.583383829951154</v>
      </c>
      <c r="EJ586" s="82">
        <v>2.6797141949262273</v>
      </c>
      <c r="EK586" s="82">
        <v>3.4301782665439728</v>
      </c>
      <c r="EL586" s="82">
        <v>2.8437480213515096</v>
      </c>
      <c r="EM586" s="82">
        <v>2.182439725969993</v>
      </c>
      <c r="EN586" s="82">
        <v>2.1967895669737505</v>
      </c>
      <c r="EO586" s="52"/>
      <c r="EP586" s="28">
        <v>1258</v>
      </c>
      <c r="EQ586" s="82">
        <v>-4602</v>
      </c>
      <c r="ER586" s="82">
        <v>-5692</v>
      </c>
      <c r="ES586" s="82">
        <v>4943</v>
      </c>
      <c r="ET586" s="82">
        <v>-3578</v>
      </c>
      <c r="EU586" s="82">
        <v>-4324</v>
      </c>
      <c r="EV586" s="82">
        <v>191</v>
      </c>
      <c r="EW586" s="82">
        <f t="shared" si="0"/>
        <v>-4133</v>
      </c>
      <c r="EX586" s="82">
        <v>-2768</v>
      </c>
      <c r="EY586" s="95"/>
      <c r="EZ586" s="28">
        <v>4.1445703130732516</v>
      </c>
      <c r="FA586" s="86">
        <v>4.321969874819434</v>
      </c>
      <c r="FB586" s="86">
        <v>3.583383829951154</v>
      </c>
      <c r="FC586" s="82">
        <v>2.8273170024591656</v>
      </c>
      <c r="FD586" s="82">
        <v>3.4301782665439728</v>
      </c>
      <c r="FE586" s="82">
        <v>2.182439725969993</v>
      </c>
      <c r="FF586" s="82">
        <v>2.182439725969993</v>
      </c>
      <c r="FG586" s="82">
        <v>2.1967895669737505</v>
      </c>
      <c r="FH586" s="82">
        <f t="shared" si="1"/>
        <v>-0.63568625430372505</v>
      </c>
      <c r="FI586" s="82">
        <v>-0.43052114989586149</v>
      </c>
      <c r="FJ586" s="52"/>
      <c r="FK586" s="52">
        <v>22172</v>
      </c>
      <c r="FL586" s="114"/>
      <c r="FM586" s="114"/>
      <c r="FN586" s="114"/>
      <c r="FO586" s="114"/>
      <c r="FP586" s="114"/>
      <c r="FQ586" s="114"/>
      <c r="FR586" s="114"/>
      <c r="FS586" s="114"/>
      <c r="FT586" s="114"/>
      <c r="FU586" s="114"/>
      <c r="FV586" s="114"/>
      <c r="FW586" s="114"/>
      <c r="FX586" s="114"/>
      <c r="FY586" s="114"/>
      <c r="FZ586" s="114"/>
      <c r="GA586" s="114"/>
      <c r="GB586" s="114"/>
      <c r="GC586" s="114"/>
      <c r="GD586" s="114"/>
      <c r="GE586" s="114"/>
      <c r="GF586" s="114"/>
      <c r="GG586" s="114"/>
      <c r="GH586" s="114"/>
      <c r="GI586" s="114"/>
      <c r="GJ586" s="114"/>
      <c r="GK586" s="114"/>
      <c r="GL586" s="114"/>
      <c r="GM586" s="114"/>
      <c r="GN586" s="114"/>
      <c r="GO586" s="114"/>
      <c r="GP586" s="114"/>
      <c r="GQ586" s="114"/>
      <c r="GR586" s="114"/>
      <c r="GS586" s="114"/>
      <c r="GT586" s="114"/>
      <c r="GU586" s="114"/>
      <c r="GV586" s="114"/>
      <c r="GW586" s="114"/>
    </row>
    <row r="587" spans="1:205" ht="12" customHeight="1" outlineLevel="1" x14ac:dyDescent="0.25">
      <c r="A587" s="17"/>
      <c r="B587" s="10">
        <f>SUM(B3:B72)</f>
        <v>0</v>
      </c>
      <c r="C587" s="25"/>
      <c r="D587" s="84">
        <v>0</v>
      </c>
      <c r="E587" s="29" t="s">
        <v>162</v>
      </c>
      <c r="F587" s="34"/>
      <c r="G587" s="33"/>
      <c r="H587" s="33"/>
      <c r="I587" s="84">
        <v>1924</v>
      </c>
      <c r="J587" s="21">
        <v>386</v>
      </c>
      <c r="K587" s="21">
        <v>2310</v>
      </c>
      <c r="L587" s="21">
        <v>146</v>
      </c>
      <c r="M587" s="21">
        <v>1863</v>
      </c>
      <c r="N587" s="21">
        <v>1155</v>
      </c>
      <c r="O587" s="21">
        <v>0</v>
      </c>
      <c r="P587" s="21">
        <v>0</v>
      </c>
      <c r="Q587" s="21">
        <v>0</v>
      </c>
      <c r="R587" s="21">
        <v>0</v>
      </c>
      <c r="S587" s="21">
        <v>186</v>
      </c>
      <c r="T587" s="21">
        <v>627</v>
      </c>
      <c r="U587" s="21">
        <v>250</v>
      </c>
      <c r="V587" s="21">
        <v>0</v>
      </c>
      <c r="W587" s="62">
        <v>0</v>
      </c>
      <c r="X587" s="21">
        <v>4081</v>
      </c>
      <c r="Y587" s="21">
        <v>4368</v>
      </c>
      <c r="Z587" s="62">
        <v>630</v>
      </c>
      <c r="AA587" s="21">
        <v>4998</v>
      </c>
      <c r="AB587" s="21">
        <v>1410</v>
      </c>
      <c r="AC587" s="21">
        <v>1044</v>
      </c>
      <c r="AD587" s="21">
        <v>0</v>
      </c>
      <c r="AE587" s="21">
        <v>0</v>
      </c>
      <c r="AF587" s="21">
        <v>0</v>
      </c>
      <c r="AG587" s="21">
        <v>0</v>
      </c>
      <c r="AH587" s="21">
        <v>0</v>
      </c>
      <c r="AI587" s="21">
        <v>0</v>
      </c>
      <c r="AJ587" s="21">
        <v>502</v>
      </c>
      <c r="AK587" s="21">
        <v>1155</v>
      </c>
      <c r="AL587" s="21">
        <v>132</v>
      </c>
      <c r="AM587" s="21">
        <v>160</v>
      </c>
      <c r="AN587" s="21">
        <v>44</v>
      </c>
      <c r="AO587" s="21">
        <v>0</v>
      </c>
      <c r="AP587" s="21">
        <v>0</v>
      </c>
      <c r="AQ587" s="21">
        <v>0</v>
      </c>
      <c r="AR587" s="21">
        <v>0</v>
      </c>
      <c r="AS587" s="21">
        <v>42</v>
      </c>
      <c r="AT587" s="21">
        <v>1</v>
      </c>
      <c r="AU587" s="45">
        <v>4490</v>
      </c>
      <c r="AV587" s="21">
        <v>2956</v>
      </c>
      <c r="AW587" s="21">
        <v>1287</v>
      </c>
      <c r="AX587" s="21">
        <v>247</v>
      </c>
      <c r="AY587" s="45">
        <v>4490</v>
      </c>
      <c r="AZ587" s="21"/>
      <c r="BA587" s="21">
        <v>2956</v>
      </c>
      <c r="BB587" s="21">
        <v>1287</v>
      </c>
      <c r="BC587" s="21">
        <v>247</v>
      </c>
      <c r="BD587" s="45">
        <v>4490</v>
      </c>
      <c r="BE587" s="45">
        <v>4.1388501900906931</v>
      </c>
      <c r="BF587" s="21">
        <v>1.6226049286350248</v>
      </c>
      <c r="BG587" s="21">
        <v>0.7064589117568596</v>
      </c>
      <c r="BH587" s="21">
        <v>0.13558302346848822</v>
      </c>
      <c r="BI587" s="45">
        <v>2.4646468638603727</v>
      </c>
      <c r="BJ587" s="21"/>
      <c r="BK587" s="126">
        <v>1790374</v>
      </c>
      <c r="BL587" s="21">
        <v>1779240</v>
      </c>
      <c r="BM587" s="16">
        <v>11134</v>
      </c>
      <c r="BN587" s="21">
        <v>11134</v>
      </c>
      <c r="BO587" s="16">
        <v>400</v>
      </c>
      <c r="BP587" s="21">
        <v>11534</v>
      </c>
      <c r="BQ587" s="21">
        <v>6.2577280187046158</v>
      </c>
      <c r="BR587" s="21">
        <v>6.4825431082934282</v>
      </c>
      <c r="BS587" s="21"/>
      <c r="BT587" s="16">
        <v>1801704</v>
      </c>
      <c r="BU587" s="45">
        <v>1790924</v>
      </c>
      <c r="BV587" s="16">
        <v>10780</v>
      </c>
      <c r="BW587" s="21">
        <v>10780</v>
      </c>
      <c r="BX587" s="66">
        <v>400</v>
      </c>
      <c r="BY587" s="21">
        <v>11180</v>
      </c>
      <c r="BZ587" s="21">
        <v>6.0192392306987896</v>
      </c>
      <c r="CA587" s="21">
        <v>6.2425876251588566</v>
      </c>
      <c r="CB587" s="21"/>
      <c r="CC587" s="16">
        <v>1808699</v>
      </c>
      <c r="CD587" s="45">
        <v>1800304</v>
      </c>
      <c r="CE587" s="16">
        <v>8395</v>
      </c>
      <c r="CF587" s="21">
        <v>8395</v>
      </c>
      <c r="CG587" s="66">
        <v>400</v>
      </c>
      <c r="CH587" s="21">
        <v>8795</v>
      </c>
      <c r="CI587" s="21">
        <v>4.6631013428843131</v>
      </c>
      <c r="CJ587" s="21">
        <v>4.8852860405798131</v>
      </c>
      <c r="CK587" s="21"/>
      <c r="CL587" s="16">
        <v>1817102</v>
      </c>
      <c r="CM587" s="45">
        <v>1810543</v>
      </c>
      <c r="CN587" s="16">
        <v>6559</v>
      </c>
      <c r="CO587" s="21">
        <v>6559</v>
      </c>
      <c r="CP587" s="66">
        <v>400</v>
      </c>
      <c r="CQ587" s="21">
        <v>6959</v>
      </c>
      <c r="CR587" s="21">
        <v>3.6226701050458341</v>
      </c>
      <c r="CS587" s="21">
        <v>3.8435983017249522</v>
      </c>
      <c r="CT587" s="79"/>
      <c r="CU587" s="21">
        <v>1829302</v>
      </c>
      <c r="CV587" s="45">
        <v>1821762</v>
      </c>
      <c r="CW587" s="16">
        <v>7540</v>
      </c>
      <c r="CX587" s="21">
        <v>7540</v>
      </c>
      <c r="CY587" s="66"/>
      <c r="CZ587" s="21">
        <v>7540</v>
      </c>
      <c r="DA587" s="21">
        <v>4.1388501900906931</v>
      </c>
      <c r="DB587" s="21">
        <v>4.1388501900906931</v>
      </c>
      <c r="DC587" s="79"/>
      <c r="DD587" s="10">
        <v>1839129</v>
      </c>
      <c r="DE587" s="10">
        <v>1833330</v>
      </c>
      <c r="DF587" s="16">
        <v>5799</v>
      </c>
      <c r="DG587" s="21">
        <v>5799</v>
      </c>
      <c r="DH587" s="66"/>
      <c r="DI587" s="21">
        <v>5799</v>
      </c>
      <c r="DJ587" s="21">
        <v>3.163096660175746</v>
      </c>
      <c r="DK587" s="21">
        <v>3.163096660175746</v>
      </c>
      <c r="DL587" s="79"/>
      <c r="DM587" s="21">
        <v>1849535</v>
      </c>
      <c r="DN587" s="21">
        <v>1844924</v>
      </c>
      <c r="DO587" s="138">
        <v>4611</v>
      </c>
      <c r="DP587" s="45">
        <v>2.4992899436507954</v>
      </c>
      <c r="DQ587" s="79"/>
      <c r="DR587" s="21">
        <v>1860697</v>
      </c>
      <c r="DS587" s="21">
        <v>1855486</v>
      </c>
      <c r="DT587" s="138">
        <v>5211</v>
      </c>
      <c r="DU587" s="45">
        <v>2.8084286273245933</v>
      </c>
      <c r="DV587" s="79"/>
      <c r="DW587" s="79"/>
      <c r="DX587" s="79">
        <v>11534</v>
      </c>
      <c r="DY587" s="16">
        <v>11180</v>
      </c>
      <c r="DZ587" s="16">
        <v>8795</v>
      </c>
      <c r="EA587" s="58">
        <v>6559</v>
      </c>
      <c r="EB587" s="58">
        <v>7540</v>
      </c>
      <c r="EC587" s="58">
        <v>5799</v>
      </c>
      <c r="ED587" s="58">
        <v>4611</v>
      </c>
      <c r="EE587" s="58">
        <v>5211</v>
      </c>
      <c r="EF587" s="21"/>
      <c r="EG587" s="79">
        <v>6.4825431082934282</v>
      </c>
      <c r="EH587" s="16">
        <v>6.2425876251588566</v>
      </c>
      <c r="EI587" s="16">
        <v>4.8852860405798131</v>
      </c>
      <c r="EJ587" s="58">
        <v>3.6226701050458341</v>
      </c>
      <c r="EK587" s="58">
        <v>4.1388501900906931</v>
      </c>
      <c r="EL587" s="58">
        <v>3.1432189076623209</v>
      </c>
      <c r="EM587" s="58">
        <v>2.4992899436507954</v>
      </c>
      <c r="EN587" s="58">
        <v>2.8084286273245933</v>
      </c>
      <c r="EO587" s="21"/>
      <c r="EP587" s="79">
        <v>-354</v>
      </c>
      <c r="EQ587" s="58">
        <v>-2385</v>
      </c>
      <c r="ER587" s="58">
        <v>-2236</v>
      </c>
      <c r="ES587" s="58">
        <v>981</v>
      </c>
      <c r="ET587" s="58">
        <v>-1741</v>
      </c>
      <c r="EU587" s="58">
        <v>-1188</v>
      </c>
      <c r="EV587" s="58">
        <v>600</v>
      </c>
      <c r="EW587" s="58">
        <f t="shared" si="0"/>
        <v>-588</v>
      </c>
      <c r="EX587" s="58">
        <v>-1348</v>
      </c>
      <c r="EY587" s="97"/>
      <c r="EZ587" s="79">
        <v>6.4825431082934282</v>
      </c>
      <c r="FA587" s="16">
        <v>6.2425876251588566</v>
      </c>
      <c r="FB587" s="16">
        <v>4.8852860405798131</v>
      </c>
      <c r="FC587" s="58">
        <v>3.8435983017249522</v>
      </c>
      <c r="FD587" s="58">
        <v>4.1388501900906931</v>
      </c>
      <c r="FE587" s="58">
        <v>2.4992899436507954</v>
      </c>
      <c r="FF587" s="58">
        <v>2.4992899436507954</v>
      </c>
      <c r="FG587" s="58">
        <v>2.8084286273245933</v>
      </c>
      <c r="FH587" s="58">
        <f t="shared" si="1"/>
        <v>-0.32072785586882885</v>
      </c>
      <c r="FI587" s="58">
        <v>-0.74452802280862695</v>
      </c>
      <c r="FJ587" s="21"/>
      <c r="FK587" s="45">
        <v>7540</v>
      </c>
    </row>
    <row r="588" spans="1:205" ht="12" customHeight="1" outlineLevel="1" x14ac:dyDescent="0.25">
      <c r="A588" s="17"/>
      <c r="B588" s="10">
        <f>SUM(B432:B495)</f>
        <v>0</v>
      </c>
      <c r="C588" s="25"/>
      <c r="D588" s="84">
        <v>0</v>
      </c>
      <c r="E588" s="29" t="s">
        <v>171</v>
      </c>
      <c r="F588" s="34"/>
      <c r="G588" s="33"/>
      <c r="H588" s="33"/>
      <c r="I588" s="84">
        <v>169</v>
      </c>
      <c r="J588" s="21">
        <v>815</v>
      </c>
      <c r="K588" s="21">
        <v>984</v>
      </c>
      <c r="L588" s="21">
        <v>90</v>
      </c>
      <c r="M588" s="21">
        <v>420</v>
      </c>
      <c r="N588" s="21">
        <v>366</v>
      </c>
      <c r="O588" s="21">
        <v>0</v>
      </c>
      <c r="P588" s="21">
        <v>0</v>
      </c>
      <c r="Q588" s="21">
        <v>200</v>
      </c>
      <c r="R588" s="21">
        <v>0</v>
      </c>
      <c r="S588" s="21">
        <v>0</v>
      </c>
      <c r="T588" s="21">
        <v>0</v>
      </c>
      <c r="U588" s="21">
        <v>250</v>
      </c>
      <c r="V588" s="21">
        <v>0</v>
      </c>
      <c r="W588" s="62">
        <v>100</v>
      </c>
      <c r="X588" s="21">
        <v>1336</v>
      </c>
      <c r="Y588" s="21">
        <v>1948</v>
      </c>
      <c r="Z588" s="62">
        <v>667</v>
      </c>
      <c r="AA588" s="21">
        <v>2615</v>
      </c>
      <c r="AB588" s="21">
        <v>100</v>
      </c>
      <c r="AC588" s="21">
        <v>319</v>
      </c>
      <c r="AD588" s="21">
        <v>0</v>
      </c>
      <c r="AE588" s="21">
        <v>0</v>
      </c>
      <c r="AF588" s="21">
        <v>174</v>
      </c>
      <c r="AG588" s="21">
        <v>0</v>
      </c>
      <c r="AH588" s="21">
        <v>0</v>
      </c>
      <c r="AI588" s="21">
        <v>0</v>
      </c>
      <c r="AJ588" s="21">
        <v>0</v>
      </c>
      <c r="AK588" s="21">
        <v>824</v>
      </c>
      <c r="AL588" s="21">
        <v>9</v>
      </c>
      <c r="AM588" s="21">
        <v>120</v>
      </c>
      <c r="AN588" s="21">
        <v>4</v>
      </c>
      <c r="AO588" s="21">
        <v>0</v>
      </c>
      <c r="AP588" s="21">
        <v>0</v>
      </c>
      <c r="AQ588" s="21">
        <v>0</v>
      </c>
      <c r="AR588" s="21">
        <v>0</v>
      </c>
      <c r="AS588" s="21">
        <v>60</v>
      </c>
      <c r="AT588" s="21">
        <v>0</v>
      </c>
      <c r="AU588" s="45">
        <v>1610</v>
      </c>
      <c r="AV588" s="21">
        <v>593</v>
      </c>
      <c r="AW588" s="21">
        <v>833</v>
      </c>
      <c r="AX588" s="21">
        <v>184</v>
      </c>
      <c r="AY588" s="45">
        <v>1610</v>
      </c>
      <c r="AZ588" s="21"/>
      <c r="BA588" s="21">
        <v>593</v>
      </c>
      <c r="BB588" s="21">
        <v>833</v>
      </c>
      <c r="BC588" s="21">
        <v>184</v>
      </c>
      <c r="BD588" s="45">
        <v>1610</v>
      </c>
      <c r="BE588" s="45">
        <v>2.1291949466630871</v>
      </c>
      <c r="BF588" s="21">
        <v>0.52895375088865126</v>
      </c>
      <c r="BG588" s="21">
        <v>0.7430328406243617</v>
      </c>
      <c r="BH588" s="21">
        <v>0.16412730213071133</v>
      </c>
      <c r="BI588" s="45">
        <v>1.4361138936437243</v>
      </c>
      <c r="BJ588" s="21"/>
      <c r="BK588" s="126">
        <v>1096940</v>
      </c>
      <c r="BL588" s="21">
        <v>1094054</v>
      </c>
      <c r="BM588" s="16">
        <v>2886</v>
      </c>
      <c r="BN588" s="21">
        <v>2886</v>
      </c>
      <c r="BO588" s="16">
        <v>0</v>
      </c>
      <c r="BP588" s="21">
        <v>2886</v>
      </c>
      <c r="BQ588" s="21">
        <v>2.6378953872477959</v>
      </c>
      <c r="BR588" s="21">
        <v>2.6378953872477959</v>
      </c>
      <c r="BS588" s="21"/>
      <c r="BT588" s="16">
        <v>1103493</v>
      </c>
      <c r="BU588" s="45">
        <v>1100584</v>
      </c>
      <c r="BV588" s="16">
        <v>2909</v>
      </c>
      <c r="BW588" s="21">
        <v>2909</v>
      </c>
      <c r="BX588" s="66">
        <v>0</v>
      </c>
      <c r="BY588" s="21">
        <v>2909</v>
      </c>
      <c r="BZ588" s="21">
        <v>2.6431421863301665</v>
      </c>
      <c r="CA588" s="21">
        <v>2.6431421863301665</v>
      </c>
      <c r="CB588" s="21"/>
      <c r="CC588" s="16">
        <v>1108905</v>
      </c>
      <c r="CD588" s="45">
        <v>1106314</v>
      </c>
      <c r="CE588" s="16">
        <v>2591</v>
      </c>
      <c r="CF588" s="21">
        <v>2691</v>
      </c>
      <c r="CG588" s="66">
        <v>0</v>
      </c>
      <c r="CH588" s="21">
        <v>2691</v>
      </c>
      <c r="CI588" s="21">
        <v>2.3420114000184395</v>
      </c>
      <c r="CJ588" s="21">
        <v>2.4324016508875421</v>
      </c>
      <c r="CK588" s="21"/>
      <c r="CL588" s="16">
        <v>1115331</v>
      </c>
      <c r="CM588" s="45">
        <v>1113512</v>
      </c>
      <c r="CN588" s="16">
        <v>1819</v>
      </c>
      <c r="CO588" s="21">
        <v>1819</v>
      </c>
      <c r="CP588" s="66">
        <v>0</v>
      </c>
      <c r="CQ588" s="21">
        <v>1819</v>
      </c>
      <c r="CR588" s="21">
        <v>1.6335701815517032</v>
      </c>
      <c r="CS588" s="21">
        <v>1.6335701815517032</v>
      </c>
      <c r="CT588" s="79"/>
      <c r="CU588" s="21">
        <v>1123468</v>
      </c>
      <c r="CV588" s="45">
        <v>1121081</v>
      </c>
      <c r="CW588" s="16">
        <v>2387</v>
      </c>
      <c r="CX588" s="21">
        <v>2387</v>
      </c>
      <c r="CY588" s="66"/>
      <c r="CZ588" s="21">
        <v>2387</v>
      </c>
      <c r="DA588" s="21">
        <v>2.1291949466630871</v>
      </c>
      <c r="DB588" s="21">
        <v>2.1291949466630871</v>
      </c>
      <c r="DC588" s="79"/>
      <c r="DD588" s="10">
        <v>1131623</v>
      </c>
      <c r="DE588" s="10">
        <v>1129234</v>
      </c>
      <c r="DF588" s="16">
        <v>2389</v>
      </c>
      <c r="DG588" s="21">
        <v>2389</v>
      </c>
      <c r="DH588" s="66"/>
      <c r="DI588" s="21">
        <v>2389</v>
      </c>
      <c r="DJ588" s="21">
        <v>2.115593402253209</v>
      </c>
      <c r="DK588" s="21">
        <v>2.115593402253209</v>
      </c>
      <c r="DL588" s="79"/>
      <c r="DM588" s="21">
        <v>1139579</v>
      </c>
      <c r="DN588" s="21">
        <v>1137798</v>
      </c>
      <c r="DO588" s="138">
        <v>1781</v>
      </c>
      <c r="DP588" s="45">
        <v>1.5653042104134478</v>
      </c>
      <c r="DQ588" s="79"/>
      <c r="DR588" s="21">
        <v>1147154</v>
      </c>
      <c r="DS588" s="21">
        <v>1145371</v>
      </c>
      <c r="DT588" s="138">
        <v>1783</v>
      </c>
      <c r="DU588" s="45">
        <v>1.5567008419106125</v>
      </c>
      <c r="DV588" s="79"/>
      <c r="DW588" s="79"/>
      <c r="DX588" s="79">
        <v>2886</v>
      </c>
      <c r="DY588" s="16">
        <v>2909</v>
      </c>
      <c r="DZ588" s="16">
        <v>2691</v>
      </c>
      <c r="EA588" s="58">
        <v>1819</v>
      </c>
      <c r="EB588" s="58">
        <v>2387</v>
      </c>
      <c r="EC588" s="58">
        <v>2389</v>
      </c>
      <c r="ED588" s="58">
        <v>1781</v>
      </c>
      <c r="EE588" s="58">
        <v>1783</v>
      </c>
      <c r="EF588" s="21"/>
      <c r="EG588" s="79">
        <v>2.6378953872477959</v>
      </c>
      <c r="EH588" s="16">
        <v>2.6431421863301665</v>
      </c>
      <c r="EI588" s="16">
        <v>2.4324016508875421</v>
      </c>
      <c r="EJ588" s="58">
        <v>1.6335701815517032</v>
      </c>
      <c r="EK588" s="58">
        <v>2.1291949466630871</v>
      </c>
      <c r="EL588" s="58">
        <v>2.0996697129015871</v>
      </c>
      <c r="EM588" s="58">
        <v>1.5653042104134478</v>
      </c>
      <c r="EN588" s="58">
        <v>1.5567008419106125</v>
      </c>
      <c r="EO588" s="21"/>
      <c r="EP588" s="79">
        <v>23</v>
      </c>
      <c r="EQ588" s="58">
        <v>-218</v>
      </c>
      <c r="ER588" s="58">
        <v>-872</v>
      </c>
      <c r="ES588" s="58">
        <v>568</v>
      </c>
      <c r="ET588" s="58">
        <v>2</v>
      </c>
      <c r="EU588" s="58">
        <v>-608</v>
      </c>
      <c r="EV588" s="58">
        <v>2</v>
      </c>
      <c r="EW588" s="58">
        <f t="shared" si="0"/>
        <v>-606</v>
      </c>
      <c r="EX588" s="58">
        <v>-36</v>
      </c>
      <c r="EY588" s="97"/>
      <c r="EZ588" s="79">
        <v>2.6378953872477959</v>
      </c>
      <c r="FA588" s="16">
        <v>2.6431421863301665</v>
      </c>
      <c r="FB588" s="16">
        <v>2.4324016508875421</v>
      </c>
      <c r="FC588" s="58">
        <v>1.6335701815517032</v>
      </c>
      <c r="FD588" s="58">
        <v>2.1291949466630871</v>
      </c>
      <c r="FE588" s="58">
        <v>1.5653042104134478</v>
      </c>
      <c r="FF588" s="58">
        <v>1.5653042104134478</v>
      </c>
      <c r="FG588" s="58">
        <v>1.5567008419106125</v>
      </c>
      <c r="FH588" s="58">
        <f t="shared" si="1"/>
        <v>-0.53664696599641881</v>
      </c>
      <c r="FI588" s="58">
        <v>-3.2330141031259654E-2</v>
      </c>
      <c r="FJ588" s="21"/>
      <c r="FK588" s="45">
        <v>2387</v>
      </c>
    </row>
    <row r="589" spans="1:205" ht="12" customHeight="1" outlineLevel="1" x14ac:dyDescent="0.25">
      <c r="A589" s="17"/>
      <c r="B589" s="10">
        <f>SUM(B523:B583)</f>
        <v>0</v>
      </c>
      <c r="C589" s="25"/>
      <c r="D589" s="84">
        <v>0</v>
      </c>
      <c r="E589" s="29" t="s">
        <v>164</v>
      </c>
      <c r="F589" s="34"/>
      <c r="G589" s="33"/>
      <c r="H589" s="33"/>
      <c r="I589" s="84">
        <v>797</v>
      </c>
      <c r="J589" s="21">
        <v>755</v>
      </c>
      <c r="K589" s="21">
        <v>1552</v>
      </c>
      <c r="L589" s="21">
        <v>112</v>
      </c>
      <c r="M589" s="21">
        <v>1127</v>
      </c>
      <c r="N589" s="21">
        <v>938</v>
      </c>
      <c r="O589" s="21">
        <v>0</v>
      </c>
      <c r="P589" s="21">
        <v>0</v>
      </c>
      <c r="Q589" s="21">
        <v>0</v>
      </c>
      <c r="R589" s="21">
        <v>0</v>
      </c>
      <c r="S589" s="21">
        <v>166</v>
      </c>
      <c r="T589" s="21">
        <v>0</v>
      </c>
      <c r="U589" s="21">
        <v>535</v>
      </c>
      <c r="V589" s="21">
        <v>100</v>
      </c>
      <c r="W589" s="62">
        <v>0</v>
      </c>
      <c r="X589" s="21">
        <v>2866</v>
      </c>
      <c r="Y589" s="21">
        <v>3828</v>
      </c>
      <c r="Z589" s="62">
        <v>534</v>
      </c>
      <c r="AA589" s="21">
        <v>4362</v>
      </c>
      <c r="AB589" s="21">
        <v>1017</v>
      </c>
      <c r="AC589" s="21">
        <v>706</v>
      </c>
      <c r="AD589" s="21">
        <v>0</v>
      </c>
      <c r="AE589" s="21">
        <v>0</v>
      </c>
      <c r="AF589" s="21">
        <v>0</v>
      </c>
      <c r="AG589" s="21">
        <v>0</v>
      </c>
      <c r="AH589" s="21">
        <v>0</v>
      </c>
      <c r="AI589" s="21">
        <v>0</v>
      </c>
      <c r="AJ589" s="21">
        <v>0</v>
      </c>
      <c r="AK589" s="21">
        <v>1143</v>
      </c>
      <c r="AL589" s="21">
        <v>191</v>
      </c>
      <c r="AM589" s="21">
        <v>50</v>
      </c>
      <c r="AN589" s="21">
        <v>0</v>
      </c>
      <c r="AO589" s="21">
        <v>0</v>
      </c>
      <c r="AP589" s="21">
        <v>0</v>
      </c>
      <c r="AQ589" s="21">
        <v>0</v>
      </c>
      <c r="AR589" s="21">
        <v>0</v>
      </c>
      <c r="AS589" s="21">
        <v>49</v>
      </c>
      <c r="AT589" s="21">
        <v>0</v>
      </c>
      <c r="AU589" s="45">
        <v>3156</v>
      </c>
      <c r="AV589" s="21">
        <v>1723</v>
      </c>
      <c r="AW589" s="21">
        <v>1334</v>
      </c>
      <c r="AX589" s="21">
        <v>99</v>
      </c>
      <c r="AY589" s="45">
        <v>3156</v>
      </c>
      <c r="AZ589" s="21"/>
      <c r="BA589" s="21">
        <v>1723</v>
      </c>
      <c r="BB589" s="21">
        <v>1334</v>
      </c>
      <c r="BC589" s="21">
        <v>99</v>
      </c>
      <c r="BD589" s="45">
        <v>3156</v>
      </c>
      <c r="BE589" s="45">
        <v>3.4004648543837295</v>
      </c>
      <c r="BF589" s="21">
        <v>1.4589145777149317</v>
      </c>
      <c r="BG589" s="21">
        <v>1.1295368814113285</v>
      </c>
      <c r="BH589" s="21">
        <v>8.3826200344618823E-2</v>
      </c>
      <c r="BI589" s="45">
        <v>2.6722776594708786</v>
      </c>
      <c r="BJ589" s="21"/>
      <c r="BK589" s="126">
        <v>1173620</v>
      </c>
      <c r="BL589" s="21">
        <v>1169625</v>
      </c>
      <c r="BM589" s="16">
        <v>3995</v>
      </c>
      <c r="BN589" s="21">
        <v>3995</v>
      </c>
      <c r="BO589" s="16">
        <v>0</v>
      </c>
      <c r="BP589" s="21">
        <v>3995</v>
      </c>
      <c r="BQ589" s="21">
        <v>3.4156246660254355</v>
      </c>
      <c r="BR589" s="21">
        <v>3.4156246660254355</v>
      </c>
      <c r="BS589" s="21"/>
      <c r="BT589" s="16">
        <v>1177390</v>
      </c>
      <c r="BU589" s="45">
        <v>1172478</v>
      </c>
      <c r="BV589" s="16">
        <v>4912</v>
      </c>
      <c r="BW589" s="21">
        <v>4912</v>
      </c>
      <c r="BX589" s="66">
        <v>0</v>
      </c>
      <c r="BY589" s="21">
        <v>4912</v>
      </c>
      <c r="BZ589" s="21">
        <v>4.1894176265993908</v>
      </c>
      <c r="CA589" s="21">
        <v>4.1894176265993908</v>
      </c>
      <c r="CB589" s="21"/>
      <c r="CC589" s="16">
        <v>1179002</v>
      </c>
      <c r="CD589" s="45">
        <v>1174752</v>
      </c>
      <c r="CE589" s="16">
        <v>4250</v>
      </c>
      <c r="CF589" s="21">
        <v>4250</v>
      </c>
      <c r="CG589" s="66">
        <v>0</v>
      </c>
      <c r="CH589" s="21">
        <v>4250</v>
      </c>
      <c r="CI589" s="21">
        <v>3.6177848601236686</v>
      </c>
      <c r="CJ589" s="21">
        <v>3.6177848601236686</v>
      </c>
      <c r="CK589" s="21"/>
      <c r="CL589" s="16">
        <v>1181576</v>
      </c>
      <c r="CM589" s="45">
        <v>1178265</v>
      </c>
      <c r="CN589" s="16">
        <v>3311</v>
      </c>
      <c r="CO589" s="21">
        <v>3311</v>
      </c>
      <c r="CP589" s="66">
        <v>0</v>
      </c>
      <c r="CQ589" s="21">
        <v>3311</v>
      </c>
      <c r="CR589" s="21">
        <v>2.8100639499603228</v>
      </c>
      <c r="CS589" s="21">
        <v>2.8100639499603228</v>
      </c>
      <c r="CT589" s="79"/>
      <c r="CU589" s="21">
        <v>1185031</v>
      </c>
      <c r="CV589" s="45">
        <v>1181015</v>
      </c>
      <c r="CW589" s="16">
        <v>4016</v>
      </c>
      <c r="CX589" s="21">
        <v>4016</v>
      </c>
      <c r="CY589" s="66"/>
      <c r="CZ589" s="21">
        <v>4016</v>
      </c>
      <c r="DA589" s="21">
        <v>3.4004648543837295</v>
      </c>
      <c r="DB589" s="21">
        <v>3.4004648543837295</v>
      </c>
      <c r="DC589" s="79"/>
      <c r="DD589" s="10">
        <v>1189121</v>
      </c>
      <c r="DE589" s="10">
        <v>1185788</v>
      </c>
      <c r="DF589" s="16">
        <v>3333</v>
      </c>
      <c r="DG589" s="21">
        <v>3333</v>
      </c>
      <c r="DH589" s="66"/>
      <c r="DI589" s="21">
        <v>3333</v>
      </c>
      <c r="DJ589" s="21">
        <v>2.8107891123877118</v>
      </c>
      <c r="DK589" s="21">
        <v>2.8107891123877118</v>
      </c>
      <c r="DL589" s="79"/>
      <c r="DM589" s="21">
        <v>1192673</v>
      </c>
      <c r="DN589" s="21">
        <v>1190193</v>
      </c>
      <c r="DO589" s="138">
        <v>2480</v>
      </c>
      <c r="DP589" s="45">
        <v>2.0836956695258664</v>
      </c>
      <c r="DQ589" s="79"/>
      <c r="DR589" s="21">
        <v>1197170</v>
      </c>
      <c r="DS589" s="21">
        <v>1194950</v>
      </c>
      <c r="DT589" s="138">
        <v>2220</v>
      </c>
      <c r="DU589" s="45">
        <v>1.857818318758107</v>
      </c>
      <c r="DV589" s="79"/>
      <c r="DW589" s="79"/>
      <c r="DX589" s="79">
        <v>3995</v>
      </c>
      <c r="DY589" s="16">
        <v>4912</v>
      </c>
      <c r="DZ589" s="16">
        <v>4250</v>
      </c>
      <c r="EA589" s="58">
        <v>3311</v>
      </c>
      <c r="EB589" s="58">
        <v>4016</v>
      </c>
      <c r="EC589" s="58">
        <v>3333</v>
      </c>
      <c r="ED589" s="58">
        <v>2480</v>
      </c>
      <c r="EE589" s="58">
        <v>2220</v>
      </c>
      <c r="EF589" s="21"/>
      <c r="EG589" s="79">
        <v>3.4156246660254355</v>
      </c>
      <c r="EH589" s="16">
        <v>4.1894176265993908</v>
      </c>
      <c r="EI589" s="16">
        <v>3.6177848601236686</v>
      </c>
      <c r="EJ589" s="58">
        <v>2.8100639499603228</v>
      </c>
      <c r="EK589" s="58">
        <v>3.4004648543837295</v>
      </c>
      <c r="EL589" s="58">
        <v>2.8003861558587557</v>
      </c>
      <c r="EM589" s="58">
        <v>2.0836956695258664</v>
      </c>
      <c r="EN589" s="58">
        <v>1.857818318758107</v>
      </c>
      <c r="EO589" s="21"/>
      <c r="EP589" s="79">
        <v>917</v>
      </c>
      <c r="EQ589" s="58">
        <v>-662</v>
      </c>
      <c r="ER589" s="58">
        <v>-939</v>
      </c>
      <c r="ES589" s="58">
        <v>705</v>
      </c>
      <c r="ET589" s="58">
        <v>-683</v>
      </c>
      <c r="EU589" s="58">
        <v>-853</v>
      </c>
      <c r="EV589" s="58">
        <v>-260</v>
      </c>
      <c r="EW589" s="58">
        <f t="shared" si="0"/>
        <v>-1113</v>
      </c>
      <c r="EX589" s="58">
        <v>-1091</v>
      </c>
      <c r="EY589" s="97"/>
      <c r="EZ589" s="79">
        <v>3.4156246660254355</v>
      </c>
      <c r="FA589" s="16">
        <v>4.1894176265993908</v>
      </c>
      <c r="FB589" s="16">
        <v>3.6177848601236686</v>
      </c>
      <c r="FC589" s="58">
        <v>2.8100639499603228</v>
      </c>
      <c r="FD589" s="58">
        <v>3.4004648543837295</v>
      </c>
      <c r="FE589" s="58">
        <v>2.0836956695258664</v>
      </c>
      <c r="FF589" s="58">
        <v>2.0836956695258664</v>
      </c>
      <c r="FG589" s="58">
        <v>1.857818318758107</v>
      </c>
      <c r="FH589" s="58">
        <f t="shared" si="1"/>
        <v>-0.93861634626088308</v>
      </c>
      <c r="FI589" s="58">
        <v>-0.92593771350248033</v>
      </c>
      <c r="FJ589" s="21"/>
      <c r="FK589" s="45">
        <v>4016</v>
      </c>
    </row>
    <row r="590" spans="1:205" ht="12" customHeight="1" outlineLevel="1" x14ac:dyDescent="0.25">
      <c r="A590" s="17"/>
      <c r="B590" s="10">
        <f>SUM(B370:B431)</f>
        <v>0</v>
      </c>
      <c r="C590" s="25"/>
      <c r="D590" s="84">
        <v>0</v>
      </c>
      <c r="E590" s="29" t="s">
        <v>163</v>
      </c>
      <c r="F590" s="34"/>
      <c r="G590" s="33"/>
      <c r="H590" s="33"/>
      <c r="I590" s="84">
        <v>0</v>
      </c>
      <c r="J590" s="21">
        <v>824</v>
      </c>
      <c r="K590" s="21">
        <v>824</v>
      </c>
      <c r="L590" s="21">
        <v>0</v>
      </c>
      <c r="M590" s="21">
        <v>394</v>
      </c>
      <c r="N590" s="21">
        <v>713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310</v>
      </c>
      <c r="U590" s="21">
        <v>0</v>
      </c>
      <c r="V590" s="21">
        <v>0</v>
      </c>
      <c r="W590" s="62">
        <v>100</v>
      </c>
      <c r="X590" s="21">
        <v>1517</v>
      </c>
      <c r="Y590" s="21">
        <v>1957</v>
      </c>
      <c r="Z590" s="62">
        <v>757</v>
      </c>
      <c r="AA590" s="21">
        <v>2714</v>
      </c>
      <c r="AB590" s="21">
        <v>0</v>
      </c>
      <c r="AC590" s="21">
        <v>872</v>
      </c>
      <c r="AD590" s="21">
        <v>0</v>
      </c>
      <c r="AE590" s="21">
        <v>0</v>
      </c>
      <c r="AF590" s="21">
        <v>0</v>
      </c>
      <c r="AG590" s="21">
        <v>0</v>
      </c>
      <c r="AH590" s="21">
        <v>0</v>
      </c>
      <c r="AI590" s="21">
        <v>46</v>
      </c>
      <c r="AJ590" s="21">
        <v>0</v>
      </c>
      <c r="AK590" s="21" t="e">
        <v>#VALUE!</v>
      </c>
      <c r="AL590" s="21" t="e">
        <v>#VALUE!</v>
      </c>
      <c r="AM590" s="21">
        <v>80</v>
      </c>
      <c r="AN590" s="21">
        <v>8</v>
      </c>
      <c r="AO590" s="21">
        <v>4</v>
      </c>
      <c r="AP590" s="21">
        <v>0</v>
      </c>
      <c r="AQ590" s="21">
        <v>0</v>
      </c>
      <c r="AR590" s="21">
        <v>0</v>
      </c>
      <c r="AS590" s="21">
        <v>52</v>
      </c>
      <c r="AT590" s="21">
        <v>8</v>
      </c>
      <c r="AU590" s="45">
        <v>2026</v>
      </c>
      <c r="AV590" s="21">
        <v>918</v>
      </c>
      <c r="AW590" s="21">
        <v>926</v>
      </c>
      <c r="AX590" s="21">
        <v>182</v>
      </c>
      <c r="AY590" s="45">
        <v>2026</v>
      </c>
      <c r="AZ590" s="21"/>
      <c r="BA590" s="21">
        <v>918</v>
      </c>
      <c r="BB590" s="21">
        <v>926</v>
      </c>
      <c r="BC590" s="21">
        <v>182</v>
      </c>
      <c r="BD590" s="45">
        <v>2026</v>
      </c>
      <c r="BE590" s="45">
        <v>2.7099518802449043</v>
      </c>
      <c r="BF590" s="21">
        <v>0.62146785562448714</v>
      </c>
      <c r="BG590" s="21">
        <v>0.62688369750356765</v>
      </c>
      <c r="BH590" s="21">
        <v>0.12321040274908132</v>
      </c>
      <c r="BI590" s="45">
        <v>1.3715619558771361</v>
      </c>
      <c r="BJ590" s="21"/>
      <c r="BK590" s="126">
        <v>1449786</v>
      </c>
      <c r="BL590" s="21">
        <v>1445326</v>
      </c>
      <c r="BM590" s="16">
        <v>4460</v>
      </c>
      <c r="BN590" s="21">
        <v>4460</v>
      </c>
      <c r="BO590" s="16">
        <v>0</v>
      </c>
      <c r="BP590" s="21">
        <v>4460</v>
      </c>
      <c r="BQ590" s="21">
        <v>3.0858090147136354</v>
      </c>
      <c r="BR590" s="21">
        <v>3.0858090147136354</v>
      </c>
      <c r="BS590" s="21"/>
      <c r="BT590" s="16">
        <v>1456428</v>
      </c>
      <c r="BU590" s="45">
        <v>1451397</v>
      </c>
      <c r="BV590" s="16">
        <v>5031</v>
      </c>
      <c r="BW590" s="21">
        <v>5031</v>
      </c>
      <c r="BX590" s="66">
        <v>0</v>
      </c>
      <c r="BY590" s="21">
        <v>5031</v>
      </c>
      <c r="BZ590" s="21">
        <v>3.4663155566671282</v>
      </c>
      <c r="CA590" s="21">
        <v>3.4663155566671282</v>
      </c>
      <c r="CB590" s="21"/>
      <c r="CC590" s="16">
        <v>1463593</v>
      </c>
      <c r="CD590" s="45">
        <v>1459322</v>
      </c>
      <c r="CE590" s="16">
        <v>4271</v>
      </c>
      <c r="CF590" s="21">
        <v>4271</v>
      </c>
      <c r="CG590" s="66">
        <v>0</v>
      </c>
      <c r="CH590" s="21">
        <v>4271</v>
      </c>
      <c r="CI590" s="21">
        <v>2.9267015778560181</v>
      </c>
      <c r="CJ590" s="21">
        <v>2.9267015778560181</v>
      </c>
      <c r="CK590" s="21"/>
      <c r="CL590" s="16">
        <v>1471168</v>
      </c>
      <c r="CM590" s="45">
        <v>1467502</v>
      </c>
      <c r="CN590" s="16">
        <v>3666</v>
      </c>
      <c r="CO590" s="21">
        <v>3666</v>
      </c>
      <c r="CP590" s="66">
        <v>0</v>
      </c>
      <c r="CQ590" s="21">
        <v>3666</v>
      </c>
      <c r="CR590" s="21">
        <v>2.498122660139475</v>
      </c>
      <c r="CS590" s="21">
        <v>2.498122660139475</v>
      </c>
      <c r="CT590" s="79"/>
      <c r="CU590" s="21">
        <v>1481151</v>
      </c>
      <c r="CV590" s="45">
        <v>1477148</v>
      </c>
      <c r="CW590" s="16">
        <v>4003</v>
      </c>
      <c r="CX590" s="21">
        <v>4003</v>
      </c>
      <c r="CY590" s="66"/>
      <c r="CZ590" s="21">
        <v>4003</v>
      </c>
      <c r="DA590" s="21">
        <v>2.7099518802449043</v>
      </c>
      <c r="DB590" s="21">
        <v>2.7099518802449043</v>
      </c>
      <c r="DC590" s="79"/>
      <c r="DD590" s="10">
        <v>1490595</v>
      </c>
      <c r="DE590" s="10">
        <v>1486425</v>
      </c>
      <c r="DF590" s="16">
        <v>4170</v>
      </c>
      <c r="DG590" s="21">
        <v>4170</v>
      </c>
      <c r="DH590" s="66"/>
      <c r="DI590" s="21">
        <v>4170</v>
      </c>
      <c r="DJ590" s="21">
        <v>2.8053887683536001</v>
      </c>
      <c r="DK590" s="21">
        <v>2.8053887683536001</v>
      </c>
      <c r="DL590" s="79"/>
      <c r="DM590" s="21">
        <v>1498297</v>
      </c>
      <c r="DN590" s="21">
        <v>1495345</v>
      </c>
      <c r="DO590" s="138">
        <v>2952</v>
      </c>
      <c r="DP590" s="45">
        <v>1.9741263721749831</v>
      </c>
      <c r="DQ590" s="79"/>
      <c r="DR590" s="21">
        <v>1516297</v>
      </c>
      <c r="DS590" s="21">
        <v>1513556</v>
      </c>
      <c r="DT590" s="138">
        <v>2741</v>
      </c>
      <c r="DU590" s="45">
        <v>1.8109670207114898</v>
      </c>
      <c r="DV590" s="79"/>
      <c r="DW590" s="79"/>
      <c r="DX590" s="79">
        <v>4460</v>
      </c>
      <c r="DY590" s="16">
        <v>5031</v>
      </c>
      <c r="DZ590" s="16">
        <v>4271</v>
      </c>
      <c r="EA590" s="58">
        <v>3666</v>
      </c>
      <c r="EB590" s="58">
        <v>4003</v>
      </c>
      <c r="EC590" s="58">
        <v>4170</v>
      </c>
      <c r="ED590" s="58">
        <v>2952</v>
      </c>
      <c r="EE590" s="58">
        <v>2741</v>
      </c>
      <c r="EF590" s="21"/>
      <c r="EG590" s="79">
        <v>3.0858090147136354</v>
      </c>
      <c r="EH590" s="16">
        <v>3.4663155566671282</v>
      </c>
      <c r="EI590" s="16">
        <v>2.9267015778560181</v>
      </c>
      <c r="EJ590" s="58">
        <v>2.498122660139475</v>
      </c>
      <c r="EK590" s="58">
        <v>2.7099518802449043</v>
      </c>
      <c r="EL590" s="58">
        <v>2.7886541232959616</v>
      </c>
      <c r="EM590" s="58">
        <v>1.9741263721749831</v>
      </c>
      <c r="EN590" s="58">
        <v>1.8109670207114898</v>
      </c>
      <c r="EO590" s="21"/>
      <c r="EP590" s="79">
        <v>571</v>
      </c>
      <c r="EQ590" s="58">
        <v>-760</v>
      </c>
      <c r="ER590" s="58">
        <v>-605</v>
      </c>
      <c r="ES590" s="58">
        <v>337</v>
      </c>
      <c r="ET590" s="58">
        <v>167</v>
      </c>
      <c r="EU590" s="58">
        <v>-1218</v>
      </c>
      <c r="EV590" s="58">
        <v>-211</v>
      </c>
      <c r="EW590" s="58">
        <f t="shared" si="0"/>
        <v>-1429</v>
      </c>
      <c r="EX590" s="58">
        <v>-925</v>
      </c>
      <c r="EY590" s="97"/>
      <c r="EZ590" s="79">
        <v>3.0858090147136354</v>
      </c>
      <c r="FA590" s="16">
        <v>3.4663155566671282</v>
      </c>
      <c r="FB590" s="16">
        <v>2.9267015778560181</v>
      </c>
      <c r="FC590" s="58">
        <v>2.498122660139475</v>
      </c>
      <c r="FD590" s="58">
        <v>2.7099518802449043</v>
      </c>
      <c r="FE590" s="58">
        <v>1.9741263721749831</v>
      </c>
      <c r="FF590" s="58">
        <v>1.9741263721749831</v>
      </c>
      <c r="FG590" s="58">
        <v>1.8109670207114898</v>
      </c>
      <c r="FH590" s="58">
        <f t="shared" si="1"/>
        <v>-0.96136703836385962</v>
      </c>
      <c r="FI590" s="58">
        <v>-0.63032282068440104</v>
      </c>
      <c r="FJ590" s="21"/>
      <c r="FK590" s="45">
        <v>4003</v>
      </c>
    </row>
    <row r="591" spans="1:205" ht="12" customHeight="1" outlineLevel="1" x14ac:dyDescent="0.25">
      <c r="A591" s="17"/>
      <c r="B591" s="10">
        <f>SUM(B161:B204)</f>
        <v>0</v>
      </c>
      <c r="C591" s="25"/>
      <c r="D591" s="84">
        <v>0</v>
      </c>
      <c r="E591" s="29" t="s">
        <v>165</v>
      </c>
      <c r="F591" s="34"/>
      <c r="G591" s="33"/>
      <c r="H591" s="33"/>
      <c r="I591" s="84">
        <v>1058</v>
      </c>
      <c r="J591" s="21">
        <v>1154</v>
      </c>
      <c r="K591" s="21">
        <v>2212</v>
      </c>
      <c r="L591" s="21">
        <v>0</v>
      </c>
      <c r="M591" s="21">
        <v>1697</v>
      </c>
      <c r="N591" s="21">
        <v>2008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62">
        <v>0</v>
      </c>
      <c r="X591" s="21">
        <v>3705</v>
      </c>
      <c r="Y591" s="21">
        <v>3429</v>
      </c>
      <c r="Z591" s="62">
        <v>322</v>
      </c>
      <c r="AA591" s="21">
        <v>3751</v>
      </c>
      <c r="AB591" s="21">
        <v>540</v>
      </c>
      <c r="AC591" s="21">
        <v>1919</v>
      </c>
      <c r="AD591" s="21">
        <v>0</v>
      </c>
      <c r="AE591" s="21">
        <v>0</v>
      </c>
      <c r="AF591" s="21">
        <v>0</v>
      </c>
      <c r="AG591" s="21">
        <v>0</v>
      </c>
      <c r="AH591" s="21">
        <v>0</v>
      </c>
      <c r="AI591" s="21">
        <v>0</v>
      </c>
      <c r="AJ591" s="21">
        <v>0</v>
      </c>
      <c r="AK591" s="21" t="e">
        <v>#VALUE!</v>
      </c>
      <c r="AL591" s="21">
        <v>0</v>
      </c>
      <c r="AM591" s="21">
        <v>64</v>
      </c>
      <c r="AN591" s="21">
        <v>7</v>
      </c>
      <c r="AO591" s="21">
        <v>0</v>
      </c>
      <c r="AP591" s="21">
        <v>0</v>
      </c>
      <c r="AQ591" s="21">
        <v>0</v>
      </c>
      <c r="AR591" s="21">
        <v>0</v>
      </c>
      <c r="AS591" s="21">
        <v>41</v>
      </c>
      <c r="AT591" s="21">
        <v>0</v>
      </c>
      <c r="AU591" s="45">
        <v>3445</v>
      </c>
      <c r="AV591" s="21">
        <v>2529</v>
      </c>
      <c r="AW591" s="21">
        <v>780</v>
      </c>
      <c r="AX591" s="21">
        <v>136</v>
      </c>
      <c r="AY591" s="45">
        <v>3445</v>
      </c>
      <c r="AZ591" s="21"/>
      <c r="BA591" s="21">
        <v>2529</v>
      </c>
      <c r="BB591" s="21">
        <v>780</v>
      </c>
      <c r="BC591" s="21">
        <v>136</v>
      </c>
      <c r="BD591" s="45">
        <v>3445</v>
      </c>
      <c r="BE591" s="45">
        <v>4.8980178442694582</v>
      </c>
      <c r="BF591" s="21">
        <v>2.9311611756170044</v>
      </c>
      <c r="BG591" s="21">
        <v>0.90403547527926575</v>
      </c>
      <c r="BH591" s="21">
        <v>0.15762669825382072</v>
      </c>
      <c r="BI591" s="45">
        <v>3.9928233491500911</v>
      </c>
      <c r="BJ591" s="21"/>
      <c r="BK591" s="126">
        <v>851803</v>
      </c>
      <c r="BL591" s="21">
        <v>848962</v>
      </c>
      <c r="BM591" s="16">
        <v>2841</v>
      </c>
      <c r="BN591" s="21">
        <v>2841</v>
      </c>
      <c r="BO591" s="16">
        <v>549</v>
      </c>
      <c r="BP591" s="21">
        <v>3390</v>
      </c>
      <c r="BQ591" s="21">
        <v>3.3464395343961213</v>
      </c>
      <c r="BR591" s="21">
        <v>3.9931115880333863</v>
      </c>
      <c r="BS591" s="21"/>
      <c r="BT591" s="16">
        <v>855720</v>
      </c>
      <c r="BU591" s="45">
        <v>852778</v>
      </c>
      <c r="BV591" s="16">
        <v>2942</v>
      </c>
      <c r="BW591" s="21">
        <v>2942</v>
      </c>
      <c r="BX591" s="66">
        <v>549</v>
      </c>
      <c r="BY591" s="21">
        <v>3491</v>
      </c>
      <c r="BZ591" s="21">
        <v>3.4499013811331904</v>
      </c>
      <c r="CA591" s="21">
        <v>4.0936797150020281</v>
      </c>
      <c r="CB591" s="21"/>
      <c r="CC591" s="16">
        <v>858141</v>
      </c>
      <c r="CD591" s="45">
        <v>855776</v>
      </c>
      <c r="CE591" s="16">
        <v>2365</v>
      </c>
      <c r="CF591" s="21">
        <v>2365</v>
      </c>
      <c r="CG591" s="66">
        <v>549</v>
      </c>
      <c r="CH591" s="21">
        <v>2914</v>
      </c>
      <c r="CI591" s="21">
        <v>2.7635736454399282</v>
      </c>
      <c r="CJ591" s="21">
        <v>3.4050966608084359</v>
      </c>
      <c r="CK591" s="21"/>
      <c r="CL591" s="16">
        <v>861555</v>
      </c>
      <c r="CM591" s="45">
        <v>859595</v>
      </c>
      <c r="CN591" s="16">
        <v>1874</v>
      </c>
      <c r="CO591" s="21">
        <v>1874</v>
      </c>
      <c r="CP591" s="66">
        <v>549</v>
      </c>
      <c r="CQ591" s="21">
        <v>2423</v>
      </c>
      <c r="CR591" s="21">
        <v>2.1800964407657095</v>
      </c>
      <c r="CS591" s="21">
        <v>2.8187693041490474</v>
      </c>
      <c r="CT591" s="79"/>
      <c r="CU591" s="21">
        <v>867024</v>
      </c>
      <c r="CV591" s="45">
        <v>862798</v>
      </c>
      <c r="CW591" s="16">
        <v>4226</v>
      </c>
      <c r="CX591" s="21">
        <v>4226</v>
      </c>
      <c r="CY591" s="66"/>
      <c r="CZ591" s="21">
        <v>4226</v>
      </c>
      <c r="DA591" s="21">
        <v>4.8980178442694582</v>
      </c>
      <c r="DB591" s="21">
        <v>4.8980178442694582</v>
      </c>
      <c r="DC591" s="79"/>
      <c r="DD591" s="10">
        <v>869672</v>
      </c>
      <c r="DE591" s="10">
        <v>866858</v>
      </c>
      <c r="DF591" s="16">
        <v>2903</v>
      </c>
      <c r="DG591" s="21">
        <v>2903</v>
      </c>
      <c r="DH591" s="66"/>
      <c r="DI591" s="21">
        <v>2903</v>
      </c>
      <c r="DJ591" s="21">
        <v>3.3488760558245985</v>
      </c>
      <c r="DK591" s="21">
        <v>3.3488760558245985</v>
      </c>
      <c r="DL591" s="79"/>
      <c r="DM591" s="21">
        <v>872740</v>
      </c>
      <c r="DN591" s="21">
        <v>870294</v>
      </c>
      <c r="DO591" s="138">
        <v>2446</v>
      </c>
      <c r="DP591" s="45">
        <v>2.8105444826690751</v>
      </c>
      <c r="DQ591" s="79"/>
      <c r="DR591" s="21">
        <v>875931</v>
      </c>
      <c r="DS591" s="21">
        <v>873425</v>
      </c>
      <c r="DT591" s="138">
        <v>2506</v>
      </c>
      <c r="DU591" s="45">
        <v>2.8691644960929676</v>
      </c>
      <c r="DV591" s="79"/>
      <c r="DW591" s="79"/>
      <c r="DX591" s="79">
        <v>3390</v>
      </c>
      <c r="DY591" s="16">
        <v>3491</v>
      </c>
      <c r="DZ591" s="16">
        <v>2914</v>
      </c>
      <c r="EA591" s="58">
        <v>1874</v>
      </c>
      <c r="EB591" s="58">
        <v>4226</v>
      </c>
      <c r="EC591" s="58">
        <v>2903</v>
      </c>
      <c r="ED591" s="58">
        <v>2446</v>
      </c>
      <c r="EE591" s="58">
        <v>2506</v>
      </c>
      <c r="EF591" s="21"/>
      <c r="EG591" s="79">
        <v>3.9931115880333863</v>
      </c>
      <c r="EH591" s="16">
        <v>4.0936797150020281</v>
      </c>
      <c r="EI591" s="16">
        <v>3.4050966608084359</v>
      </c>
      <c r="EJ591" s="58">
        <v>2.1800964407657095</v>
      </c>
      <c r="EK591" s="58">
        <v>4.8980178442694582</v>
      </c>
      <c r="EL591" s="58">
        <v>3.3356543880573692</v>
      </c>
      <c r="EM591" s="58">
        <v>2.8105444826690751</v>
      </c>
      <c r="EN591" s="58">
        <v>2.8691644960929676</v>
      </c>
      <c r="EO591" s="21"/>
      <c r="EP591" s="79">
        <v>101</v>
      </c>
      <c r="EQ591" s="58">
        <v>-577</v>
      </c>
      <c r="ER591" s="58">
        <v>-1040</v>
      </c>
      <c r="ES591" s="58">
        <v>2352</v>
      </c>
      <c r="ET591" s="58">
        <v>-1323</v>
      </c>
      <c r="EU591" s="58">
        <v>-457</v>
      </c>
      <c r="EV591" s="58">
        <v>60</v>
      </c>
      <c r="EW591" s="58">
        <f t="shared" si="0"/>
        <v>-397</v>
      </c>
      <c r="EX591" s="58">
        <v>632</v>
      </c>
      <c r="EY591" s="97"/>
      <c r="EZ591" s="79">
        <v>3.9931115880333863</v>
      </c>
      <c r="FA591" s="16">
        <v>4.0936797150020281</v>
      </c>
      <c r="FB591" s="16">
        <v>3.4050966608084359</v>
      </c>
      <c r="FC591" s="58">
        <v>2.8187693041490474</v>
      </c>
      <c r="FD591" s="58">
        <v>4.8980178442694582</v>
      </c>
      <c r="FE591" s="58">
        <v>2.8105444826690751</v>
      </c>
      <c r="FF591" s="58">
        <v>2.8105444826690751</v>
      </c>
      <c r="FG591" s="58">
        <v>2.8691644960929676</v>
      </c>
      <c r="FH591" s="58">
        <f t="shared" si="1"/>
        <v>-0.45797581610828997</v>
      </c>
      <c r="FI591" s="58">
        <v>0.73522996294766729</v>
      </c>
      <c r="FJ591" s="21"/>
      <c r="FK591" s="45">
        <v>4226</v>
      </c>
    </row>
    <row r="592" spans="1:205" s="70" customFormat="1" ht="12" customHeight="1" x14ac:dyDescent="0.25">
      <c r="A592" s="115"/>
      <c r="B592" s="110">
        <f>SUM(B73:B91)</f>
        <v>0</v>
      </c>
      <c r="C592" s="92"/>
      <c r="D592" s="110">
        <v>0</v>
      </c>
      <c r="E592" s="52" t="s">
        <v>160</v>
      </c>
      <c r="F592" s="91"/>
      <c r="G592" s="92"/>
      <c r="H592" s="92"/>
      <c r="I592" s="91">
        <v>1246</v>
      </c>
      <c r="J592" s="94">
        <v>332</v>
      </c>
      <c r="K592" s="94">
        <v>1578</v>
      </c>
      <c r="L592" s="94">
        <v>0</v>
      </c>
      <c r="M592" s="94">
        <v>974</v>
      </c>
      <c r="N592" s="94">
        <v>1127</v>
      </c>
      <c r="O592" s="94">
        <v>168</v>
      </c>
      <c r="P592" s="94">
        <v>0</v>
      </c>
      <c r="Q592" s="94">
        <v>0</v>
      </c>
      <c r="R592" s="94">
        <v>800</v>
      </c>
      <c r="S592" s="94">
        <v>0</v>
      </c>
      <c r="T592" s="94">
        <v>120</v>
      </c>
      <c r="U592" s="94">
        <v>0</v>
      </c>
      <c r="V592" s="94">
        <v>0</v>
      </c>
      <c r="W592" s="142">
        <v>50</v>
      </c>
      <c r="X592" s="94">
        <v>3239</v>
      </c>
      <c r="Y592" s="112">
        <v>3771</v>
      </c>
      <c r="Z592" s="150">
        <v>442</v>
      </c>
      <c r="AA592" s="112">
        <v>4213</v>
      </c>
      <c r="AB592" s="112">
        <v>724</v>
      </c>
      <c r="AC592" s="112">
        <v>126</v>
      </c>
      <c r="AD592" s="112">
        <v>145</v>
      </c>
      <c r="AE592" s="112">
        <v>0</v>
      </c>
      <c r="AF592" s="112">
        <v>0</v>
      </c>
      <c r="AG592" s="112">
        <v>550</v>
      </c>
      <c r="AH592" s="112">
        <v>0</v>
      </c>
      <c r="AI592" s="112">
        <v>0</v>
      </c>
      <c r="AJ592" s="112">
        <v>120</v>
      </c>
      <c r="AK592" s="112">
        <v>106</v>
      </c>
      <c r="AL592" s="112">
        <v>422</v>
      </c>
      <c r="AM592" s="112">
        <v>270</v>
      </c>
      <c r="AN592" s="112">
        <v>10</v>
      </c>
      <c r="AO592" s="112">
        <v>0</v>
      </c>
      <c r="AP592" s="112">
        <v>0</v>
      </c>
      <c r="AQ592" s="112">
        <v>100</v>
      </c>
      <c r="AR592" s="112">
        <v>28</v>
      </c>
      <c r="AS592" s="112">
        <v>169</v>
      </c>
      <c r="AT592" s="112">
        <v>28</v>
      </c>
      <c r="AU592" s="112">
        <v>2798</v>
      </c>
      <c r="AV592" s="112">
        <v>1665</v>
      </c>
      <c r="AW592" s="112">
        <v>528</v>
      </c>
      <c r="AX592" s="112">
        <v>605</v>
      </c>
      <c r="AY592" s="112">
        <v>2798</v>
      </c>
      <c r="AZ592" s="112"/>
      <c r="BA592" s="157">
        <v>1665</v>
      </c>
      <c r="BB592" s="157">
        <v>528</v>
      </c>
      <c r="BC592" s="157">
        <v>605</v>
      </c>
      <c r="BD592" s="112">
        <v>2798</v>
      </c>
      <c r="BE592" s="94">
        <v>10.612173674388899</v>
      </c>
      <c r="BF592" s="112">
        <v>1.4103822771278347</v>
      </c>
      <c r="BG592" s="112">
        <v>0.44725636175585393</v>
      </c>
      <c r="BH592" s="112">
        <v>0.51248124784524929</v>
      </c>
      <c r="BI592" s="112">
        <v>2.3701198867289381</v>
      </c>
      <c r="BJ592" s="112"/>
      <c r="BK592" s="93">
        <v>1146491</v>
      </c>
      <c r="BL592" s="94">
        <v>1132781</v>
      </c>
      <c r="BM592" s="111">
        <v>13710</v>
      </c>
      <c r="BN592" s="94">
        <v>11624</v>
      </c>
      <c r="BO592" s="111">
        <v>607</v>
      </c>
      <c r="BP592" s="94">
        <v>12231</v>
      </c>
      <c r="BQ592" s="52">
        <v>12.102957235334985</v>
      </c>
      <c r="BR592" s="52">
        <v>10.797320929641298</v>
      </c>
      <c r="BS592" s="52"/>
      <c r="BT592" s="112">
        <v>1161734</v>
      </c>
      <c r="BU592" s="94">
        <v>1147043</v>
      </c>
      <c r="BV592" s="111">
        <v>14691</v>
      </c>
      <c r="BW592" s="94">
        <v>12390</v>
      </c>
      <c r="BX592" s="113">
        <v>607</v>
      </c>
      <c r="BY592" s="94">
        <v>12997</v>
      </c>
      <c r="BZ592" s="52">
        <v>12.807715142326835</v>
      </c>
      <c r="CA592" s="52">
        <v>11.330874256675644</v>
      </c>
      <c r="CB592" s="52"/>
      <c r="CC592" s="112">
        <v>1169065</v>
      </c>
      <c r="CD592" s="94">
        <v>1155166</v>
      </c>
      <c r="CE592" s="111">
        <v>13899</v>
      </c>
      <c r="CF592" s="94">
        <v>11664.26690665981</v>
      </c>
      <c r="CG592" s="113">
        <v>607</v>
      </c>
      <c r="CH592" s="94">
        <v>12271.26690665981</v>
      </c>
      <c r="CI592" s="52">
        <v>12.032036953996222</v>
      </c>
      <c r="CJ592" s="52">
        <v>10.622946751081498</v>
      </c>
      <c r="CK592" s="52"/>
      <c r="CL592" s="112">
        <v>1181273</v>
      </c>
      <c r="CM592" s="94">
        <v>1167951</v>
      </c>
      <c r="CN592" s="111">
        <v>13322</v>
      </c>
      <c r="CO592" s="94">
        <v>11124</v>
      </c>
      <c r="CP592" s="113">
        <v>607</v>
      </c>
      <c r="CQ592" s="94">
        <v>11731</v>
      </c>
      <c r="CR592" s="52">
        <v>11.406300435549095</v>
      </c>
      <c r="CS592" s="52">
        <v>10.044085753597539</v>
      </c>
      <c r="CT592" s="28"/>
      <c r="CU592" s="94">
        <v>1193059</v>
      </c>
      <c r="CV592" s="94">
        <v>1180531</v>
      </c>
      <c r="CW592" s="111">
        <v>12528</v>
      </c>
      <c r="CX592" s="94">
        <v>12528</v>
      </c>
      <c r="CY592" s="113"/>
      <c r="CZ592" s="94">
        <v>12528</v>
      </c>
      <c r="DA592" s="52">
        <v>10.612173674388899</v>
      </c>
      <c r="DB592" s="52">
        <v>10.612173674388899</v>
      </c>
      <c r="DC592" s="28"/>
      <c r="DD592" s="110">
        <v>1196415</v>
      </c>
      <c r="DE592" s="110">
        <v>1183545</v>
      </c>
      <c r="DF592" s="111">
        <v>12870</v>
      </c>
      <c r="DG592" s="94">
        <v>12870</v>
      </c>
      <c r="DH592" s="113"/>
      <c r="DI592" s="94">
        <v>12870</v>
      </c>
      <c r="DJ592" s="52">
        <v>10.874111250522795</v>
      </c>
      <c r="DK592" s="52">
        <v>10.874111250522795</v>
      </c>
      <c r="DL592" s="28"/>
      <c r="DM592" s="112">
        <v>1202446</v>
      </c>
      <c r="DN592" s="112">
        <v>1191041</v>
      </c>
      <c r="DO592" s="111">
        <v>11405</v>
      </c>
      <c r="DP592" s="52">
        <v>9.5756569253283477</v>
      </c>
      <c r="DQ592" s="28"/>
      <c r="DR592" s="112">
        <v>1212239</v>
      </c>
      <c r="DS592" s="112">
        <v>1200322</v>
      </c>
      <c r="DT592" s="111">
        <v>11917</v>
      </c>
      <c r="DU592" s="52">
        <v>9.9281692745779875</v>
      </c>
      <c r="DV592" s="28"/>
      <c r="DW592" s="28"/>
      <c r="DX592" s="28">
        <v>12231</v>
      </c>
      <c r="DY592" s="86">
        <v>12997</v>
      </c>
      <c r="DZ592" s="86">
        <v>12271.26690665981</v>
      </c>
      <c r="EA592" s="82">
        <v>13322</v>
      </c>
      <c r="EB592" s="82">
        <v>12528</v>
      </c>
      <c r="EC592" s="82">
        <v>12870</v>
      </c>
      <c r="ED592" s="82">
        <v>11405</v>
      </c>
      <c r="EE592" s="82">
        <v>11917</v>
      </c>
      <c r="EF592" s="52"/>
      <c r="EG592" s="28">
        <v>10.797320929641298</v>
      </c>
      <c r="EH592" s="86">
        <v>11.330874256675644</v>
      </c>
      <c r="EI592" s="86">
        <v>10.622946751081498</v>
      </c>
      <c r="EJ592" s="82">
        <v>11.406300435549095</v>
      </c>
      <c r="EK592" s="82">
        <v>10.612173674388899</v>
      </c>
      <c r="EL592" s="82">
        <v>10.805673356332822</v>
      </c>
      <c r="EM592" s="82">
        <v>9.5756569253283477</v>
      </c>
      <c r="EN592" s="82">
        <v>9.9281692745779875</v>
      </c>
      <c r="EO592" s="52"/>
      <c r="EP592" s="28">
        <v>766</v>
      </c>
      <c r="EQ592" s="82">
        <v>-725.73309334018995</v>
      </c>
      <c r="ER592" s="82">
        <v>1050.73309334019</v>
      </c>
      <c r="ES592" s="82">
        <v>-794</v>
      </c>
      <c r="ET592" s="82">
        <v>342</v>
      </c>
      <c r="EU592" s="82">
        <v>-1465</v>
      </c>
      <c r="EV592" s="82">
        <v>512</v>
      </c>
      <c r="EW592" s="82">
        <f t="shared" si="0"/>
        <v>-953</v>
      </c>
      <c r="EX592" s="82">
        <v>-1405</v>
      </c>
      <c r="EY592" s="95"/>
      <c r="EZ592" s="28">
        <v>10.797320929641298</v>
      </c>
      <c r="FA592" s="86">
        <v>11.330874256675644</v>
      </c>
      <c r="FB592" s="86">
        <v>10.622946751081498</v>
      </c>
      <c r="FC592" s="82">
        <v>10.044085753597539</v>
      </c>
      <c r="FD592" s="82">
        <v>10.612173674388899</v>
      </c>
      <c r="FE592" s="82">
        <v>9.5756569253283477</v>
      </c>
      <c r="FF592" s="82">
        <v>9.5756569253283477</v>
      </c>
      <c r="FG592" s="82">
        <v>9.9281692745779875</v>
      </c>
      <c r="FH592" s="82">
        <f t="shared" si="1"/>
        <v>-0.80520808249791942</v>
      </c>
      <c r="FI592" s="82">
        <v>-1.2029614256077523</v>
      </c>
      <c r="FJ592" s="52"/>
      <c r="FK592" s="94">
        <v>12528</v>
      </c>
      <c r="FL592" s="114"/>
      <c r="FM592" s="114"/>
      <c r="FN592" s="114"/>
      <c r="FO592" s="114"/>
      <c r="FP592" s="114"/>
      <c r="FQ592" s="114"/>
      <c r="FR592" s="114"/>
      <c r="FS592" s="114"/>
      <c r="FT592" s="114"/>
      <c r="FU592" s="114"/>
      <c r="FV592" s="114"/>
      <c r="FW592" s="114"/>
      <c r="FX592" s="114"/>
      <c r="FY592" s="114"/>
      <c r="FZ592" s="114"/>
      <c r="GA592" s="114"/>
      <c r="GB592" s="114"/>
      <c r="GC592" s="114"/>
      <c r="GD592" s="114"/>
      <c r="GE592" s="114"/>
      <c r="GF592" s="114"/>
      <c r="GG592" s="114"/>
      <c r="GH592" s="114"/>
      <c r="GI592" s="114"/>
      <c r="GJ592" s="114"/>
      <c r="GK592" s="114"/>
      <c r="GL592" s="114"/>
      <c r="GM592" s="114"/>
      <c r="GN592" s="114"/>
      <c r="GO592" s="114"/>
      <c r="GP592" s="114"/>
      <c r="GQ592" s="114"/>
      <c r="GR592" s="114"/>
      <c r="GS592" s="114"/>
      <c r="GT592" s="114"/>
      <c r="GU592" s="114"/>
      <c r="GV592" s="114"/>
      <c r="GW592" s="114"/>
    </row>
    <row r="593" spans="1:205" s="70" customFormat="1" ht="12" customHeight="1" x14ac:dyDescent="0.25">
      <c r="A593" s="116"/>
      <c r="B593" s="41">
        <f>SUM(B594:B598)</f>
        <v>0</v>
      </c>
      <c r="C593" s="117"/>
      <c r="D593" s="117">
        <v>0</v>
      </c>
      <c r="E593" s="4" t="s">
        <v>161</v>
      </c>
      <c r="F593" s="39"/>
      <c r="G593" s="41"/>
      <c r="H593" s="41"/>
      <c r="I593" s="39">
        <v>3076</v>
      </c>
      <c r="J593" s="69">
        <v>5039</v>
      </c>
      <c r="K593" s="69">
        <v>8115</v>
      </c>
      <c r="L593" s="69">
        <v>160</v>
      </c>
      <c r="M593" s="69">
        <v>3475</v>
      </c>
      <c r="N593" s="69">
        <v>0</v>
      </c>
      <c r="O593" s="69">
        <v>6797</v>
      </c>
      <c r="P593" s="69">
        <v>47</v>
      </c>
      <c r="Q593" s="69">
        <v>217</v>
      </c>
      <c r="R593" s="69">
        <v>0</v>
      </c>
      <c r="S593" s="69">
        <v>0</v>
      </c>
      <c r="T593" s="69">
        <v>1280</v>
      </c>
      <c r="U593" s="69">
        <v>1400</v>
      </c>
      <c r="V593" s="69">
        <v>0</v>
      </c>
      <c r="W593" s="143">
        <v>250</v>
      </c>
      <c r="X593" s="69">
        <v>13466</v>
      </c>
      <c r="Y593" s="69">
        <v>16436</v>
      </c>
      <c r="Z593" s="143">
        <v>1614</v>
      </c>
      <c r="AA593" s="69">
        <v>18050</v>
      </c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>
        <v>0</v>
      </c>
      <c r="AW593" s="69">
        <v>0</v>
      </c>
      <c r="AX593" s="69">
        <v>0</v>
      </c>
      <c r="AY593" s="69">
        <v>0</v>
      </c>
      <c r="AZ593" s="69"/>
      <c r="BA593" s="183">
        <v>0</v>
      </c>
      <c r="BB593" s="183">
        <v>0</v>
      </c>
      <c r="BC593" s="183">
        <v>0</v>
      </c>
      <c r="BD593" s="185">
        <v>0</v>
      </c>
      <c r="BE593" s="4">
        <v>5.7575503229797853</v>
      </c>
      <c r="BF593" s="183">
        <v>0</v>
      </c>
      <c r="BG593" s="183">
        <v>0</v>
      </c>
      <c r="BH593" s="183">
        <v>0</v>
      </c>
      <c r="BI593" s="185">
        <v>0</v>
      </c>
      <c r="BJ593" s="69"/>
      <c r="BK593" s="76">
        <v>3561529</v>
      </c>
      <c r="BL593" s="69">
        <v>3543248</v>
      </c>
      <c r="BM593" s="118">
        <v>18281</v>
      </c>
      <c r="BN593" s="4">
        <v>18281</v>
      </c>
      <c r="BO593" s="119">
        <v>642</v>
      </c>
      <c r="BP593" s="4">
        <v>18923</v>
      </c>
      <c r="BQ593" s="4">
        <v>5.1593904801470289</v>
      </c>
      <c r="BR593" s="4">
        <v>5.3405801682524059</v>
      </c>
      <c r="BS593" s="4"/>
      <c r="BT593" s="120">
        <v>3580688</v>
      </c>
      <c r="BU593" s="4">
        <v>3559276</v>
      </c>
      <c r="BV593" s="118">
        <v>21412</v>
      </c>
      <c r="BW593" s="4">
        <v>21412</v>
      </c>
      <c r="BX593" s="121">
        <v>642</v>
      </c>
      <c r="BY593" s="4">
        <v>22054</v>
      </c>
      <c r="BZ593" s="4">
        <v>6.0158301856894489</v>
      </c>
      <c r="CA593" s="4">
        <v>6.1962039470948582</v>
      </c>
      <c r="CB593" s="4"/>
      <c r="CC593" s="120">
        <v>3588925</v>
      </c>
      <c r="CD593" s="4">
        <v>3572388</v>
      </c>
      <c r="CE593" s="118">
        <v>16537</v>
      </c>
      <c r="CF593" s="4">
        <v>16537</v>
      </c>
      <c r="CG593" s="121">
        <v>642</v>
      </c>
      <c r="CH593" s="4">
        <v>17179</v>
      </c>
      <c r="CI593" s="4">
        <v>4.6291164341611273</v>
      </c>
      <c r="CJ593" s="4">
        <v>4.8088281564040631</v>
      </c>
      <c r="CK593" s="4"/>
      <c r="CL593" s="120">
        <v>3600979</v>
      </c>
      <c r="CM593" s="4">
        <v>3585214</v>
      </c>
      <c r="CN593" s="118">
        <v>15765</v>
      </c>
      <c r="CO593" s="4">
        <v>15765</v>
      </c>
      <c r="CP593" s="121">
        <v>642</v>
      </c>
      <c r="CQ593" s="4">
        <v>16407</v>
      </c>
      <c r="CR593" s="4">
        <v>4.3972270553445343</v>
      </c>
      <c r="CS593" s="4">
        <v>4.5762958640683653</v>
      </c>
      <c r="CT593" s="31"/>
      <c r="CU593" s="69">
        <v>3618774</v>
      </c>
      <c r="CV593" s="4">
        <v>3598058</v>
      </c>
      <c r="CW593" s="118">
        <v>20716</v>
      </c>
      <c r="CX593" s="4">
        <v>20716</v>
      </c>
      <c r="CY593" s="121"/>
      <c r="CZ593" s="4">
        <v>20716</v>
      </c>
      <c r="DA593" s="4">
        <v>5.7575503229797853</v>
      </c>
      <c r="DB593" s="4">
        <v>5.7575503229797853</v>
      </c>
      <c r="DC593" s="31"/>
      <c r="DD593" s="41">
        <v>3628446</v>
      </c>
      <c r="DE593" s="41">
        <v>3610089</v>
      </c>
      <c r="DF593" s="118">
        <v>18357</v>
      </c>
      <c r="DG593" s="4">
        <v>18357</v>
      </c>
      <c r="DH593" s="121"/>
      <c r="DI593" s="4">
        <v>18357</v>
      </c>
      <c r="DJ593" s="4">
        <v>5.0849161890468624</v>
      </c>
      <c r="DK593" s="4">
        <v>5.0849161890468624</v>
      </c>
      <c r="DL593" s="31"/>
      <c r="DM593" s="69">
        <v>3634820</v>
      </c>
      <c r="DN593" s="69">
        <v>3620531</v>
      </c>
      <c r="DO593" s="118">
        <v>14289</v>
      </c>
      <c r="DP593" s="4">
        <v>3.9466586531091714</v>
      </c>
      <c r="DQ593" s="31"/>
      <c r="DR593" s="69">
        <v>3645418</v>
      </c>
      <c r="DS593" s="69">
        <v>3630093</v>
      </c>
      <c r="DT593" s="118">
        <v>15325</v>
      </c>
      <c r="DU593" s="4">
        <v>4.2216549272980055</v>
      </c>
      <c r="DV593" s="31"/>
      <c r="DW593" s="31"/>
      <c r="DX593" s="31">
        <v>18923</v>
      </c>
      <c r="DY593" s="118">
        <v>22054</v>
      </c>
      <c r="DZ593" s="118">
        <v>17179</v>
      </c>
      <c r="EA593" s="104">
        <v>15765</v>
      </c>
      <c r="EB593" s="104">
        <v>20716</v>
      </c>
      <c r="EC593" s="104">
        <v>18357</v>
      </c>
      <c r="ED593" s="104">
        <v>14289</v>
      </c>
      <c r="EE593" s="104">
        <v>15325</v>
      </c>
      <c r="EF593" s="4"/>
      <c r="EG593" s="31">
        <v>5.3405801682524059</v>
      </c>
      <c r="EH593" s="118">
        <v>6.1962039470948582</v>
      </c>
      <c r="EI593" s="118">
        <v>4.8088281564040631</v>
      </c>
      <c r="EJ593" s="104">
        <v>4.3972270553445343</v>
      </c>
      <c r="EK593" s="104">
        <v>5.7575503229797853</v>
      </c>
      <c r="EL593" s="104">
        <v>5.0702507449874066</v>
      </c>
      <c r="EM593" s="104">
        <v>3.9466586531091714</v>
      </c>
      <c r="EN593" s="104">
        <v>4.2216549272980055</v>
      </c>
      <c r="EO593" s="4"/>
      <c r="EP593" s="31">
        <v>3131</v>
      </c>
      <c r="EQ593" s="104">
        <v>-4875</v>
      </c>
      <c r="ER593" s="104">
        <v>-1414</v>
      </c>
      <c r="ES593" s="104">
        <v>4951</v>
      </c>
      <c r="ET593" s="104">
        <v>-2359</v>
      </c>
      <c r="EU593" s="104">
        <v>-4068</v>
      </c>
      <c r="EV593" s="104">
        <v>1036</v>
      </c>
      <c r="EW593" s="104">
        <f t="shared" si="0"/>
        <v>-3032</v>
      </c>
      <c r="EX593" s="104">
        <v>-440</v>
      </c>
      <c r="EY593" s="122"/>
      <c r="EZ593" s="31">
        <v>5.3405801682524059</v>
      </c>
      <c r="FA593" s="118">
        <v>6.1962039470948582</v>
      </c>
      <c r="FB593" s="118">
        <v>4.8088281564040631</v>
      </c>
      <c r="FC593" s="104">
        <v>4.5762958640683653</v>
      </c>
      <c r="FD593" s="104">
        <v>5.7575503229797853</v>
      </c>
      <c r="FE593" s="104">
        <v>3.9466586531091714</v>
      </c>
      <c r="FF593" s="104">
        <v>3.9466586531091714</v>
      </c>
      <c r="FG593" s="104">
        <v>4.2216549272980055</v>
      </c>
      <c r="FH593" s="104">
        <f t="shared" si="1"/>
        <v>-0.83986849077682013</v>
      </c>
      <c r="FI593" s="104">
        <v>-0.12272628635278117</v>
      </c>
      <c r="FJ593" s="52"/>
      <c r="FK593" s="4">
        <v>20716</v>
      </c>
      <c r="FL593" s="114"/>
      <c r="FM593" s="114"/>
      <c r="FN593" s="114"/>
      <c r="FO593" s="114"/>
      <c r="FP593" s="114"/>
      <c r="FQ593" s="114"/>
      <c r="FR593" s="114"/>
      <c r="FS593" s="114"/>
      <c r="FT593" s="114"/>
      <c r="FU593" s="114"/>
      <c r="FV593" s="114"/>
      <c r="FW593" s="114"/>
      <c r="FX593" s="114"/>
      <c r="FY593" s="114"/>
      <c r="FZ593" s="114"/>
      <c r="GA593" s="114"/>
      <c r="GB593" s="114"/>
      <c r="GC593" s="114"/>
      <c r="GD593" s="114"/>
      <c r="GE593" s="114"/>
      <c r="GF593" s="114"/>
      <c r="GG593" s="114"/>
      <c r="GH593" s="114"/>
      <c r="GI593" s="114"/>
      <c r="GJ593" s="114"/>
      <c r="GK593" s="114"/>
      <c r="GL593" s="114"/>
      <c r="GM593" s="114"/>
      <c r="GN593" s="114"/>
      <c r="GO593" s="114"/>
      <c r="GP593" s="114"/>
      <c r="GQ593" s="114"/>
      <c r="GR593" s="114"/>
      <c r="GS593" s="114"/>
      <c r="GT593" s="114"/>
      <c r="GU593" s="114"/>
      <c r="GV593" s="114"/>
      <c r="GW593" s="114"/>
    </row>
    <row r="594" spans="1:205" ht="12" customHeight="1" outlineLevel="1" x14ac:dyDescent="0.25">
      <c r="A594" s="23"/>
      <c r="B594" s="12">
        <f>SUM(B496:B522)</f>
        <v>0</v>
      </c>
      <c r="C594" s="24"/>
      <c r="D594" s="100">
        <v>0</v>
      </c>
      <c r="E594" s="30" t="s">
        <v>166</v>
      </c>
      <c r="F594" s="38"/>
      <c r="G594" s="32"/>
      <c r="H594" s="32"/>
      <c r="I594" s="100">
        <v>598</v>
      </c>
      <c r="J594" s="20">
        <v>0</v>
      </c>
      <c r="K594" s="20">
        <v>598</v>
      </c>
      <c r="L594" s="20">
        <v>0</v>
      </c>
      <c r="M594" s="20">
        <v>663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144">
        <v>0</v>
      </c>
      <c r="X594" s="20">
        <v>663</v>
      </c>
      <c r="Y594" s="20">
        <v>985</v>
      </c>
      <c r="Z594" s="144">
        <v>175</v>
      </c>
      <c r="AA594" s="20">
        <v>1160</v>
      </c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44"/>
      <c r="AV594" s="20">
        <v>0</v>
      </c>
      <c r="AW594" s="20">
        <v>0</v>
      </c>
      <c r="AX594" s="20">
        <v>0</v>
      </c>
      <c r="AY594" s="44">
        <v>0</v>
      </c>
      <c r="AZ594" s="20"/>
      <c r="BA594" s="20">
        <v>0</v>
      </c>
      <c r="BB594" s="20">
        <v>0</v>
      </c>
      <c r="BC594" s="20">
        <v>0</v>
      </c>
      <c r="BD594" s="60">
        <v>0</v>
      </c>
      <c r="BE594" s="44">
        <v>2.6901239423552075</v>
      </c>
      <c r="BF594" s="20">
        <v>0</v>
      </c>
      <c r="BG594" s="20">
        <v>0</v>
      </c>
      <c r="BH594" s="20">
        <v>0</v>
      </c>
      <c r="BI594" s="60">
        <v>0</v>
      </c>
      <c r="BJ594" s="20"/>
      <c r="BK594" s="127">
        <v>386730</v>
      </c>
      <c r="BL594" s="20">
        <v>385831</v>
      </c>
      <c r="BM594" s="18">
        <v>899</v>
      </c>
      <c r="BN594" s="20">
        <v>899</v>
      </c>
      <c r="BO594" s="18">
        <v>0</v>
      </c>
      <c r="BP594" s="20">
        <v>899</v>
      </c>
      <c r="BQ594" s="20">
        <v>2.3300356892007126</v>
      </c>
      <c r="BR594" s="20">
        <v>2.3300356892007126</v>
      </c>
      <c r="BS594" s="20"/>
      <c r="BT594" s="18">
        <v>389333</v>
      </c>
      <c r="BU594" s="44">
        <v>388429</v>
      </c>
      <c r="BV594" s="18">
        <v>904</v>
      </c>
      <c r="BW594" s="20">
        <v>904</v>
      </c>
      <c r="BX594" s="65">
        <v>0</v>
      </c>
      <c r="BY594" s="20">
        <v>904</v>
      </c>
      <c r="BZ594" s="20">
        <v>2.3273236550309067</v>
      </c>
      <c r="CA594" s="20">
        <v>2.3273236550309067</v>
      </c>
      <c r="CB594" s="20"/>
      <c r="CC594" s="18">
        <v>391649</v>
      </c>
      <c r="CD594" s="44">
        <v>390864</v>
      </c>
      <c r="CE594" s="18">
        <v>785</v>
      </c>
      <c r="CF594" s="20">
        <v>785</v>
      </c>
      <c r="CG594" s="65">
        <v>0</v>
      </c>
      <c r="CH594" s="20">
        <v>785</v>
      </c>
      <c r="CI594" s="20">
        <v>2.0083711981661136</v>
      </c>
      <c r="CJ594" s="20">
        <v>2.0083711981661136</v>
      </c>
      <c r="CK594" s="20"/>
      <c r="CL594" s="18">
        <v>394297</v>
      </c>
      <c r="CM594" s="44">
        <v>393497</v>
      </c>
      <c r="CN594" s="18">
        <v>800</v>
      </c>
      <c r="CO594" s="20">
        <v>800</v>
      </c>
      <c r="CP594" s="65">
        <v>0</v>
      </c>
      <c r="CQ594" s="20">
        <v>800</v>
      </c>
      <c r="CR594" s="20">
        <v>2.0330523485566596</v>
      </c>
      <c r="CS594" s="20">
        <v>2.0330523485566596</v>
      </c>
      <c r="CT594" s="78"/>
      <c r="CU594" s="20">
        <v>397703</v>
      </c>
      <c r="CV594" s="44">
        <v>396636</v>
      </c>
      <c r="CW594" s="18">
        <v>1067</v>
      </c>
      <c r="CX594" s="20">
        <v>1067</v>
      </c>
      <c r="CY594" s="65"/>
      <c r="CZ594" s="20">
        <v>1067</v>
      </c>
      <c r="DA594" s="20">
        <v>2.6901239423552075</v>
      </c>
      <c r="DB594" s="20">
        <v>2.6901239423552075</v>
      </c>
      <c r="DC594" s="78"/>
      <c r="DD594" s="12">
        <v>399886</v>
      </c>
      <c r="DE594" s="12">
        <v>398990</v>
      </c>
      <c r="DF594" s="18">
        <v>896</v>
      </c>
      <c r="DG594" s="20">
        <v>896</v>
      </c>
      <c r="DH594" s="65"/>
      <c r="DI594" s="20">
        <v>896</v>
      </c>
      <c r="DJ594" s="20">
        <v>2.2456703175518182</v>
      </c>
      <c r="DK594" s="20">
        <v>2.2456703175518182</v>
      </c>
      <c r="DL594" s="78"/>
      <c r="DM594" s="20">
        <v>401735</v>
      </c>
      <c r="DN594" s="20">
        <v>400985</v>
      </c>
      <c r="DO594" s="190">
        <v>750</v>
      </c>
      <c r="DP594" s="44">
        <v>1.8703941543948028</v>
      </c>
      <c r="DQ594" s="78"/>
      <c r="DR594" s="20">
        <v>404350</v>
      </c>
      <c r="DS594" s="20">
        <v>403420</v>
      </c>
      <c r="DT594" s="190">
        <v>930</v>
      </c>
      <c r="DU594" s="44">
        <v>2.3052897724455899</v>
      </c>
      <c r="DV594" s="78"/>
      <c r="DW594" s="78"/>
      <c r="DX594" s="78">
        <v>899</v>
      </c>
      <c r="DY594" s="18">
        <v>904</v>
      </c>
      <c r="DZ594" s="18">
        <v>785</v>
      </c>
      <c r="EA594" s="57">
        <v>800</v>
      </c>
      <c r="EB594" s="57">
        <v>1067</v>
      </c>
      <c r="EC594" s="57">
        <v>896</v>
      </c>
      <c r="ED594" s="57">
        <v>750</v>
      </c>
      <c r="EE594" s="57">
        <v>930</v>
      </c>
      <c r="EF594" s="20"/>
      <c r="EG594" s="78">
        <v>2.3300356892007126</v>
      </c>
      <c r="EH594" s="18">
        <v>2.3273236550309067</v>
      </c>
      <c r="EI594" s="18">
        <v>2.0083711981661136</v>
      </c>
      <c r="EJ594" s="57">
        <v>2.0330523485566596</v>
      </c>
      <c r="EK594" s="57">
        <v>2.6901239423552075</v>
      </c>
      <c r="EL594" s="57">
        <v>2.2344975497836574</v>
      </c>
      <c r="EM594" s="57">
        <v>1.8703941543948028</v>
      </c>
      <c r="EN594" s="57">
        <v>2.3052897724455899</v>
      </c>
      <c r="EO594" s="20"/>
      <c r="EP594" s="79">
        <v>5</v>
      </c>
      <c r="EQ594" s="58">
        <v>-119</v>
      </c>
      <c r="ER594" s="58">
        <v>15</v>
      </c>
      <c r="ES594" s="58">
        <v>267</v>
      </c>
      <c r="ET594" s="58">
        <v>-171</v>
      </c>
      <c r="EU594" s="58">
        <v>-146</v>
      </c>
      <c r="EV594" s="58">
        <v>180</v>
      </c>
      <c r="EW594" s="58">
        <f t="shared" si="0"/>
        <v>34</v>
      </c>
      <c r="EX594" s="58">
        <v>130</v>
      </c>
      <c r="EY594" s="96"/>
      <c r="EZ594" s="78">
        <v>2.3300356892007126</v>
      </c>
      <c r="FA594" s="18">
        <v>2.3273236550309067</v>
      </c>
      <c r="FB594" s="18">
        <v>2.0083711981661136</v>
      </c>
      <c r="FC594" s="57">
        <v>2.0330523485566596</v>
      </c>
      <c r="FD594" s="57">
        <v>2.6901239423552075</v>
      </c>
      <c r="FE594" s="57">
        <v>1.8703941543948028</v>
      </c>
      <c r="FF594" s="57">
        <v>1.8703941543948028</v>
      </c>
      <c r="FG594" s="57">
        <v>2.3052897724455899</v>
      </c>
      <c r="FH594" s="58">
        <f t="shared" si="1"/>
        <v>8.5215168299957386E-2</v>
      </c>
      <c r="FI594" s="57">
        <v>0.33037100664045721</v>
      </c>
      <c r="FJ594" s="20"/>
      <c r="FK594" s="44">
        <v>1067</v>
      </c>
    </row>
    <row r="595" spans="1:205" ht="12" customHeight="1" outlineLevel="1" x14ac:dyDescent="0.25">
      <c r="A595" s="17"/>
      <c r="B595" s="10">
        <f>SUM(B92:B160)</f>
        <v>0</v>
      </c>
      <c r="C595" s="25"/>
      <c r="D595" s="84">
        <v>0</v>
      </c>
      <c r="E595" s="29" t="s">
        <v>167</v>
      </c>
      <c r="F595" s="34"/>
      <c r="G595" s="33"/>
      <c r="H595" s="33"/>
      <c r="I595" s="84">
        <v>438</v>
      </c>
      <c r="J595" s="21">
        <v>530</v>
      </c>
      <c r="K595" s="21">
        <v>968</v>
      </c>
      <c r="L595" s="21">
        <v>0</v>
      </c>
      <c r="M595" s="21">
        <v>758</v>
      </c>
      <c r="N595" s="21">
        <v>0</v>
      </c>
      <c r="O595" s="21">
        <v>680</v>
      </c>
      <c r="P595" s="21">
        <v>0</v>
      </c>
      <c r="Q595" s="21">
        <v>0</v>
      </c>
      <c r="R595" s="21">
        <v>0</v>
      </c>
      <c r="S595" s="21">
        <v>0</v>
      </c>
      <c r="T595" s="21">
        <v>750</v>
      </c>
      <c r="U595" s="21">
        <v>0</v>
      </c>
      <c r="V595" s="21">
        <v>0</v>
      </c>
      <c r="W595" s="62">
        <v>0</v>
      </c>
      <c r="X595" s="21">
        <v>2188</v>
      </c>
      <c r="Y595" s="21">
        <v>3026</v>
      </c>
      <c r="Z595" s="62">
        <v>531</v>
      </c>
      <c r="AA595" s="21">
        <v>3557</v>
      </c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45"/>
      <c r="AV595" s="21">
        <v>0</v>
      </c>
      <c r="AW595" s="21">
        <v>0</v>
      </c>
      <c r="AX595" s="21">
        <v>0</v>
      </c>
      <c r="AY595" s="45">
        <v>0</v>
      </c>
      <c r="AZ595" s="21"/>
      <c r="BA595" s="21">
        <v>0</v>
      </c>
      <c r="BB595" s="21">
        <v>0</v>
      </c>
      <c r="BC595" s="21">
        <v>0</v>
      </c>
      <c r="BD595" s="61">
        <v>0</v>
      </c>
      <c r="BE595" s="45">
        <v>3.6646246904650122</v>
      </c>
      <c r="BF595" s="21">
        <v>0</v>
      </c>
      <c r="BG595" s="21">
        <v>0</v>
      </c>
      <c r="BH595" s="21">
        <v>0</v>
      </c>
      <c r="BI595" s="61">
        <v>0</v>
      </c>
      <c r="BJ595" s="21"/>
      <c r="BK595" s="126">
        <v>1325903</v>
      </c>
      <c r="BL595" s="21">
        <v>1322151</v>
      </c>
      <c r="BM595" s="16">
        <v>3752</v>
      </c>
      <c r="BN595" s="21">
        <v>3752</v>
      </c>
      <c r="BO595" s="16">
        <v>0</v>
      </c>
      <c r="BP595" s="21">
        <v>3752</v>
      </c>
      <c r="BQ595" s="21">
        <v>2.8377999184661964</v>
      </c>
      <c r="BR595" s="21">
        <v>2.8377999184661964</v>
      </c>
      <c r="BS595" s="21"/>
      <c r="BT595" s="16">
        <v>1331794</v>
      </c>
      <c r="BU595" s="45">
        <v>1326962</v>
      </c>
      <c r="BV595" s="16">
        <v>4832</v>
      </c>
      <c r="BW595" s="21">
        <v>4832</v>
      </c>
      <c r="BX595" s="66">
        <v>0</v>
      </c>
      <c r="BY595" s="21">
        <v>4832</v>
      </c>
      <c r="BZ595" s="21">
        <v>3.6414004319641404</v>
      </c>
      <c r="CA595" s="21">
        <v>3.6414004319641404</v>
      </c>
      <c r="CB595" s="21"/>
      <c r="CC595" s="16">
        <v>1334054</v>
      </c>
      <c r="CD595" s="45">
        <v>1330390</v>
      </c>
      <c r="CE595" s="16">
        <v>3664</v>
      </c>
      <c r="CF595" s="21">
        <v>3664</v>
      </c>
      <c r="CG595" s="66">
        <v>0</v>
      </c>
      <c r="CH595" s="21">
        <v>3664</v>
      </c>
      <c r="CI595" s="21">
        <v>2.7540796307849575</v>
      </c>
      <c r="CJ595" s="21">
        <v>2.7540796307849575</v>
      </c>
      <c r="CK595" s="21"/>
      <c r="CL595" s="16">
        <v>1336988</v>
      </c>
      <c r="CM595" s="45">
        <v>1333670</v>
      </c>
      <c r="CN595" s="16">
        <v>3318</v>
      </c>
      <c r="CO595" s="21">
        <v>3318</v>
      </c>
      <c r="CP595" s="66">
        <v>0</v>
      </c>
      <c r="CQ595" s="21">
        <v>3318</v>
      </c>
      <c r="CR595" s="21">
        <v>2.4878718123673775</v>
      </c>
      <c r="CS595" s="21">
        <v>2.4878718123673775</v>
      </c>
      <c r="CT595" s="79"/>
      <c r="CU595" s="21">
        <v>1340365</v>
      </c>
      <c r="CV595" s="45">
        <v>1335471</v>
      </c>
      <c r="CW595" s="16">
        <v>4894</v>
      </c>
      <c r="CX595" s="21">
        <v>4894</v>
      </c>
      <c r="CY595" s="66"/>
      <c r="CZ595" s="21">
        <v>4894</v>
      </c>
      <c r="DA595" s="21">
        <v>3.6646246904650122</v>
      </c>
      <c r="DB595" s="21">
        <v>3.6646246904650122</v>
      </c>
      <c r="DC595" s="79"/>
      <c r="DD595" s="10">
        <v>1341640</v>
      </c>
      <c r="DE595" s="10">
        <v>1337759</v>
      </c>
      <c r="DF595" s="16">
        <v>3881</v>
      </c>
      <c r="DG595" s="21">
        <v>3881</v>
      </c>
      <c r="DH595" s="66"/>
      <c r="DI595" s="21">
        <v>3881</v>
      </c>
      <c r="DJ595" s="21">
        <v>2.9011204559266655</v>
      </c>
      <c r="DK595" s="21">
        <v>2.9011204559266655</v>
      </c>
      <c r="DL595" s="79"/>
      <c r="DM595" s="21">
        <v>1343043</v>
      </c>
      <c r="DN595" s="21">
        <v>1340147</v>
      </c>
      <c r="DO595" s="138">
        <v>2896</v>
      </c>
      <c r="DP595" s="45">
        <v>2.1609569696458673</v>
      </c>
      <c r="DQ595" s="79"/>
      <c r="DR595" s="21">
        <v>1345375</v>
      </c>
      <c r="DS595" s="21">
        <v>1342456</v>
      </c>
      <c r="DT595" s="138">
        <v>2919</v>
      </c>
      <c r="DU595" s="45">
        <v>2.1743729403421788</v>
      </c>
      <c r="DV595" s="79"/>
      <c r="DW595" s="79"/>
      <c r="DX595" s="79">
        <v>3752</v>
      </c>
      <c r="DY595" s="16">
        <v>4832</v>
      </c>
      <c r="DZ595" s="16">
        <v>3664</v>
      </c>
      <c r="EA595" s="58">
        <v>3318</v>
      </c>
      <c r="EB595" s="58">
        <v>4894</v>
      </c>
      <c r="EC595" s="58">
        <v>3881</v>
      </c>
      <c r="ED595" s="58">
        <v>2896</v>
      </c>
      <c r="EE595" s="58">
        <v>2919</v>
      </c>
      <c r="EF595" s="21"/>
      <c r="EG595" s="79">
        <v>2.8377999184661964</v>
      </c>
      <c r="EH595" s="16">
        <v>3.6414004319641404</v>
      </c>
      <c r="EI595" s="16">
        <v>2.7540796307849575</v>
      </c>
      <c r="EJ595" s="58">
        <v>2.4878718123673775</v>
      </c>
      <c r="EK595" s="58">
        <v>3.6646246904650122</v>
      </c>
      <c r="EL595" s="58">
        <v>2.8959509665730701</v>
      </c>
      <c r="EM595" s="58">
        <v>2.1609569696458673</v>
      </c>
      <c r="EN595" s="58">
        <v>2.1743729403421788</v>
      </c>
      <c r="EO595" s="21"/>
      <c r="EP595" s="79">
        <v>1080</v>
      </c>
      <c r="EQ595" s="58">
        <v>-1168</v>
      </c>
      <c r="ER595" s="58">
        <v>-346</v>
      </c>
      <c r="ES595" s="58">
        <v>1576</v>
      </c>
      <c r="ET595" s="58">
        <v>-1013</v>
      </c>
      <c r="EU595" s="58">
        <v>-985</v>
      </c>
      <c r="EV595" s="58">
        <v>23</v>
      </c>
      <c r="EW595" s="58">
        <f t="shared" si="0"/>
        <v>-962</v>
      </c>
      <c r="EX595" s="58">
        <v>-399</v>
      </c>
      <c r="EY595" s="97"/>
      <c r="EZ595" s="79">
        <v>2.8377999184661964</v>
      </c>
      <c r="FA595" s="16">
        <v>3.6414004319641404</v>
      </c>
      <c r="FB595" s="16">
        <v>2.7540796307849575</v>
      </c>
      <c r="FC595" s="58">
        <v>2.4878718123673775</v>
      </c>
      <c r="FD595" s="58">
        <v>3.6646246904650122</v>
      </c>
      <c r="FE595" s="58">
        <v>2.1609569696458673</v>
      </c>
      <c r="FF595" s="58">
        <v>2.1609569696458673</v>
      </c>
      <c r="FG595" s="58">
        <v>2.1743729403421788</v>
      </c>
      <c r="FH595" s="58">
        <f t="shared" si="1"/>
        <v>-0.71911308389627726</v>
      </c>
      <c r="FI595" s="58">
        <v>-0.29917445844924156</v>
      </c>
      <c r="FJ595" s="21"/>
      <c r="FK595" s="45">
        <v>4894</v>
      </c>
    </row>
    <row r="596" spans="1:205" ht="12" customHeight="1" outlineLevel="1" x14ac:dyDescent="0.25">
      <c r="A596" s="17"/>
      <c r="B596" s="10">
        <f>SUM(B205:B287)</f>
        <v>0</v>
      </c>
      <c r="C596" s="25"/>
      <c r="D596" s="84">
        <v>0</v>
      </c>
      <c r="E596" s="29" t="s">
        <v>168</v>
      </c>
      <c r="F596" s="34"/>
      <c r="G596" s="33"/>
      <c r="H596" s="33"/>
      <c r="I596" s="84">
        <v>250</v>
      </c>
      <c r="J596" s="21">
        <v>2121</v>
      </c>
      <c r="K596" s="21">
        <v>2371</v>
      </c>
      <c r="L596" s="21">
        <v>160</v>
      </c>
      <c r="M596" s="21">
        <v>505</v>
      </c>
      <c r="N596" s="21">
        <v>0</v>
      </c>
      <c r="O596" s="21">
        <v>2181</v>
      </c>
      <c r="P596" s="21">
        <v>0</v>
      </c>
      <c r="Q596" s="21">
        <v>217</v>
      </c>
      <c r="R596" s="21">
        <v>0</v>
      </c>
      <c r="S596" s="21">
        <v>0</v>
      </c>
      <c r="T596" s="21">
        <v>60</v>
      </c>
      <c r="U596" s="21">
        <v>1250</v>
      </c>
      <c r="V596" s="21">
        <v>0</v>
      </c>
      <c r="W596" s="62">
        <v>100</v>
      </c>
      <c r="X596" s="21">
        <v>4313</v>
      </c>
      <c r="Y596" s="21">
        <v>5497</v>
      </c>
      <c r="Z596" s="62">
        <v>450</v>
      </c>
      <c r="AA596" s="21">
        <v>5947</v>
      </c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45"/>
      <c r="AV596" s="21">
        <v>0</v>
      </c>
      <c r="AW596" s="21">
        <v>0</v>
      </c>
      <c r="AX596" s="21">
        <v>0</v>
      </c>
      <c r="AY596" s="45">
        <v>0</v>
      </c>
      <c r="AZ596" s="21"/>
      <c r="BA596" s="21">
        <v>0</v>
      </c>
      <c r="BB596" s="21">
        <v>0</v>
      </c>
      <c r="BC596" s="21">
        <v>0</v>
      </c>
      <c r="BD596" s="61">
        <v>0</v>
      </c>
      <c r="BE596" s="45">
        <v>6.99839942831517</v>
      </c>
      <c r="BF596" s="21">
        <v>0</v>
      </c>
      <c r="BG596" s="21">
        <v>0</v>
      </c>
      <c r="BH596" s="21">
        <v>0</v>
      </c>
      <c r="BI596" s="61">
        <v>0</v>
      </c>
      <c r="BJ596" s="21"/>
      <c r="BK596" s="126">
        <v>1089531</v>
      </c>
      <c r="BL596" s="21">
        <v>1082110</v>
      </c>
      <c r="BM596" s="16">
        <v>7421</v>
      </c>
      <c r="BN596" s="21">
        <v>7421</v>
      </c>
      <c r="BO596" s="16">
        <v>0</v>
      </c>
      <c r="BP596" s="21">
        <v>7421</v>
      </c>
      <c r="BQ596" s="21">
        <v>6.8578979955827037</v>
      </c>
      <c r="BR596" s="21">
        <v>6.8578979955827037</v>
      </c>
      <c r="BS596" s="21"/>
      <c r="BT596" s="16">
        <v>1095420</v>
      </c>
      <c r="BU596" s="45">
        <v>1086232</v>
      </c>
      <c r="BV596" s="16">
        <v>9188</v>
      </c>
      <c r="BW596" s="21">
        <v>9188</v>
      </c>
      <c r="BX596" s="66">
        <v>0</v>
      </c>
      <c r="BY596" s="21">
        <v>9188</v>
      </c>
      <c r="BZ596" s="21">
        <v>8.4585981631916578</v>
      </c>
      <c r="CA596" s="21">
        <v>8.4585981631916578</v>
      </c>
      <c r="CB596" s="21"/>
      <c r="CC596" s="16">
        <v>1097836</v>
      </c>
      <c r="CD596" s="45">
        <v>1090145</v>
      </c>
      <c r="CE596" s="16">
        <v>7691</v>
      </c>
      <c r="CF596" s="21">
        <v>7691</v>
      </c>
      <c r="CG596" s="66">
        <v>0</v>
      </c>
      <c r="CH596" s="21">
        <v>7691</v>
      </c>
      <c r="CI596" s="21">
        <v>7.0550247902801919</v>
      </c>
      <c r="CJ596" s="21">
        <v>7.0550247902801919</v>
      </c>
      <c r="CK596" s="21"/>
      <c r="CL596" s="16">
        <v>1100007</v>
      </c>
      <c r="CM596" s="45">
        <v>1092926</v>
      </c>
      <c r="CN596" s="16">
        <v>7081</v>
      </c>
      <c r="CO596" s="21">
        <v>7081</v>
      </c>
      <c r="CP596" s="66">
        <v>0</v>
      </c>
      <c r="CQ596" s="21">
        <v>7081</v>
      </c>
      <c r="CR596" s="21">
        <v>6.4789381897768008</v>
      </c>
      <c r="CS596" s="21">
        <v>6.4789381897768008</v>
      </c>
      <c r="CT596" s="79"/>
      <c r="CU596" s="21">
        <v>1104786</v>
      </c>
      <c r="CV596" s="45">
        <v>1097108</v>
      </c>
      <c r="CW596" s="16">
        <v>7678</v>
      </c>
      <c r="CX596" s="21">
        <v>7678</v>
      </c>
      <c r="CY596" s="66"/>
      <c r="CZ596" s="21">
        <v>7678</v>
      </c>
      <c r="DA596" s="21">
        <v>6.99839942831517</v>
      </c>
      <c r="DB596" s="21">
        <v>6.99839942831517</v>
      </c>
      <c r="DC596" s="79"/>
      <c r="DD596" s="10">
        <v>1107450</v>
      </c>
      <c r="DE596" s="10">
        <v>1100681</v>
      </c>
      <c r="DF596" s="16">
        <v>6769</v>
      </c>
      <c r="DG596" s="21">
        <v>6769</v>
      </c>
      <c r="DH596" s="66"/>
      <c r="DI596" s="21">
        <v>6769</v>
      </c>
      <c r="DJ596" s="21">
        <v>6.1498290603726238</v>
      </c>
      <c r="DK596" s="21">
        <v>6.1498290603726238</v>
      </c>
      <c r="DL596" s="79"/>
      <c r="DM596" s="21">
        <v>1109301</v>
      </c>
      <c r="DN596" s="21">
        <v>1103745</v>
      </c>
      <c r="DO596" s="138">
        <v>5556</v>
      </c>
      <c r="DP596" s="45">
        <v>5.0337713874128536</v>
      </c>
      <c r="DQ596" s="79"/>
      <c r="DR596" s="21">
        <v>1111386</v>
      </c>
      <c r="DS596" s="21">
        <v>1105733</v>
      </c>
      <c r="DT596" s="138">
        <v>5653</v>
      </c>
      <c r="DU596" s="45">
        <v>5.1124457712666622</v>
      </c>
      <c r="DV596" s="79"/>
      <c r="DW596" s="79"/>
      <c r="DX596" s="79">
        <v>7421</v>
      </c>
      <c r="DY596" s="16">
        <v>9188</v>
      </c>
      <c r="DZ596" s="16">
        <v>7691</v>
      </c>
      <c r="EA596" s="58">
        <v>7081</v>
      </c>
      <c r="EB596" s="58">
        <v>7678</v>
      </c>
      <c r="EC596" s="58">
        <v>6769</v>
      </c>
      <c r="ED596" s="58">
        <v>5556</v>
      </c>
      <c r="EE596" s="58">
        <v>5653</v>
      </c>
      <c r="EF596" s="21"/>
      <c r="EG596" s="79">
        <v>6.8578979955827037</v>
      </c>
      <c r="EH596" s="16">
        <v>8.4585981631916578</v>
      </c>
      <c r="EI596" s="16">
        <v>7.0550247902801919</v>
      </c>
      <c r="EJ596" s="58">
        <v>6.4789381897768008</v>
      </c>
      <c r="EK596" s="58">
        <v>6.99839942831517</v>
      </c>
      <c r="EL596" s="58">
        <v>6.1327571132825067</v>
      </c>
      <c r="EM596" s="58">
        <v>5.0337713874128536</v>
      </c>
      <c r="EN596" s="58">
        <v>5.1124457712666622</v>
      </c>
      <c r="EO596" s="21"/>
      <c r="EP596" s="79">
        <v>1767</v>
      </c>
      <c r="EQ596" s="58">
        <v>-1497</v>
      </c>
      <c r="ER596" s="58">
        <v>-610</v>
      </c>
      <c r="ES596" s="58">
        <v>597</v>
      </c>
      <c r="ET596" s="58">
        <v>-909</v>
      </c>
      <c r="EU596" s="58">
        <v>-1213</v>
      </c>
      <c r="EV596" s="58">
        <v>97</v>
      </c>
      <c r="EW596" s="58">
        <f t="shared" si="0"/>
        <v>-1116</v>
      </c>
      <c r="EX596" s="58">
        <v>-1428</v>
      </c>
      <c r="EY596" s="97"/>
      <c r="EZ596" s="79">
        <v>6.8578979955827037</v>
      </c>
      <c r="FA596" s="16">
        <v>8.4585981631916578</v>
      </c>
      <c r="FB596" s="16">
        <v>7.0550247902801919</v>
      </c>
      <c r="FC596" s="58">
        <v>6.4789381897768008</v>
      </c>
      <c r="FD596" s="58">
        <v>6.99839942831517</v>
      </c>
      <c r="FE596" s="58">
        <v>5.0337713874128536</v>
      </c>
      <c r="FF596" s="58">
        <v>5.0337713874128536</v>
      </c>
      <c r="FG596" s="58">
        <v>5.1124457712666622</v>
      </c>
      <c r="FH596" s="58">
        <f t="shared" si="1"/>
        <v>-1.0139177472855443</v>
      </c>
      <c r="FI596" s="58">
        <v>-1.3065843433132709</v>
      </c>
      <c r="FJ596" s="21"/>
      <c r="FK596" s="45">
        <v>7678</v>
      </c>
    </row>
    <row r="597" spans="1:205" ht="12" customHeight="1" outlineLevel="1" x14ac:dyDescent="0.25">
      <c r="A597" s="17"/>
      <c r="B597" s="10">
        <f>SUM(B288:B331)</f>
        <v>0</v>
      </c>
      <c r="C597" s="25"/>
      <c r="D597" s="84">
        <v>0</v>
      </c>
      <c r="E597" s="29" t="s">
        <v>169</v>
      </c>
      <c r="F597" s="34"/>
      <c r="G597" s="33"/>
      <c r="H597" s="33"/>
      <c r="I597" s="84">
        <v>421</v>
      </c>
      <c r="J597" s="21">
        <v>1518</v>
      </c>
      <c r="K597" s="21">
        <v>1939</v>
      </c>
      <c r="L597" s="21">
        <v>0</v>
      </c>
      <c r="M597" s="21">
        <v>430</v>
      </c>
      <c r="N597" s="21">
        <v>0</v>
      </c>
      <c r="O597" s="21">
        <v>2731</v>
      </c>
      <c r="P597" s="21">
        <v>47</v>
      </c>
      <c r="Q597" s="21">
        <v>0</v>
      </c>
      <c r="R597" s="21">
        <v>0</v>
      </c>
      <c r="S597" s="21">
        <v>0</v>
      </c>
      <c r="T597" s="21">
        <v>0</v>
      </c>
      <c r="U597" s="21">
        <v>150</v>
      </c>
      <c r="V597" s="21">
        <v>0</v>
      </c>
      <c r="W597" s="62">
        <v>100</v>
      </c>
      <c r="X597" s="21">
        <v>3458</v>
      </c>
      <c r="Y597" s="21">
        <v>3823</v>
      </c>
      <c r="Z597" s="62">
        <v>183</v>
      </c>
      <c r="AA597" s="21">
        <v>4006</v>
      </c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45"/>
      <c r="AV597" s="21">
        <v>0</v>
      </c>
      <c r="AW597" s="21">
        <v>0</v>
      </c>
      <c r="AX597" s="21">
        <v>0</v>
      </c>
      <c r="AY597" s="45">
        <v>0</v>
      </c>
      <c r="AZ597" s="21"/>
      <c r="BA597" s="21">
        <v>0</v>
      </c>
      <c r="BB597" s="21">
        <v>0</v>
      </c>
      <c r="BC597" s="21">
        <v>0</v>
      </c>
      <c r="BD597" s="61">
        <v>0</v>
      </c>
      <c r="BE597" s="45">
        <v>12.191855668998619</v>
      </c>
      <c r="BF597" s="21">
        <v>0</v>
      </c>
      <c r="BG597" s="21">
        <v>0</v>
      </c>
      <c r="BH597" s="21">
        <v>0</v>
      </c>
      <c r="BI597" s="61">
        <v>0</v>
      </c>
      <c r="BJ597" s="21"/>
      <c r="BK597" s="126">
        <v>276061</v>
      </c>
      <c r="BL597" s="21">
        <v>273380</v>
      </c>
      <c r="BM597" s="16">
        <v>2681</v>
      </c>
      <c r="BN597" s="21">
        <v>2681</v>
      </c>
      <c r="BO597" s="16">
        <v>495</v>
      </c>
      <c r="BP597" s="21">
        <v>3176</v>
      </c>
      <c r="BQ597" s="21">
        <v>9.8068622430316772</v>
      </c>
      <c r="BR597" s="21">
        <v>11.617528714609701</v>
      </c>
      <c r="BS597" s="21"/>
      <c r="BT597" s="16">
        <v>278198</v>
      </c>
      <c r="BU597" s="45">
        <v>275420</v>
      </c>
      <c r="BV597" s="16">
        <v>2778</v>
      </c>
      <c r="BW597" s="21">
        <v>2778</v>
      </c>
      <c r="BX597" s="66">
        <v>495</v>
      </c>
      <c r="BY597" s="21">
        <v>3273</v>
      </c>
      <c r="BZ597" s="21">
        <v>10.086413477597851</v>
      </c>
      <c r="CA597" s="21">
        <v>11.883668578897684</v>
      </c>
      <c r="CB597" s="21"/>
      <c r="CC597" s="16">
        <v>278525</v>
      </c>
      <c r="CD597" s="45">
        <v>276622</v>
      </c>
      <c r="CE597" s="16">
        <v>1903</v>
      </c>
      <c r="CF597" s="21">
        <v>1903</v>
      </c>
      <c r="CG597" s="66">
        <v>495</v>
      </c>
      <c r="CH597" s="21">
        <v>2398</v>
      </c>
      <c r="CI597" s="21">
        <v>6.879423906992213</v>
      </c>
      <c r="CJ597" s="21">
        <v>8.668869431932384</v>
      </c>
      <c r="CK597" s="21"/>
      <c r="CL597" s="16">
        <v>280341</v>
      </c>
      <c r="CM597" s="45">
        <v>278425</v>
      </c>
      <c r="CN597" s="16">
        <v>1916</v>
      </c>
      <c r="CO597" s="21">
        <v>1916</v>
      </c>
      <c r="CP597" s="66">
        <v>495</v>
      </c>
      <c r="CQ597" s="21">
        <v>2411</v>
      </c>
      <c r="CR597" s="21">
        <v>6.8815659513333935</v>
      </c>
      <c r="CS597" s="21">
        <v>8.6594235431444737</v>
      </c>
      <c r="CT597" s="79"/>
      <c r="CU597" s="21">
        <v>283437</v>
      </c>
      <c r="CV597" s="45">
        <v>280023</v>
      </c>
      <c r="CW597" s="16">
        <v>3414</v>
      </c>
      <c r="CX597" s="21">
        <v>3414</v>
      </c>
      <c r="CY597" s="66"/>
      <c r="CZ597" s="21">
        <v>3414</v>
      </c>
      <c r="DA597" s="21">
        <v>12.191855668998619</v>
      </c>
      <c r="DB597" s="21">
        <v>12.191855668998619</v>
      </c>
      <c r="DC597" s="79"/>
      <c r="DD597" s="10">
        <v>284912</v>
      </c>
      <c r="DE597" s="10">
        <v>281712</v>
      </c>
      <c r="DF597" s="16">
        <v>3200</v>
      </c>
      <c r="DG597" s="21">
        <v>3200</v>
      </c>
      <c r="DH597" s="66"/>
      <c r="DI597" s="21">
        <v>3200</v>
      </c>
      <c r="DJ597" s="21">
        <v>11.359118532401887</v>
      </c>
      <c r="DK597" s="21">
        <v>11.359118532401887</v>
      </c>
      <c r="DL597" s="79"/>
      <c r="DM597" s="21">
        <v>285128</v>
      </c>
      <c r="DN597" s="21">
        <v>282946</v>
      </c>
      <c r="DO597" s="138">
        <v>2182</v>
      </c>
      <c r="DP597" s="45">
        <v>7.7117188438783373</v>
      </c>
      <c r="DQ597" s="79"/>
      <c r="DR597" s="21">
        <v>286856</v>
      </c>
      <c r="DS597" s="21">
        <v>284442</v>
      </c>
      <c r="DT597" s="138">
        <v>2414</v>
      </c>
      <c r="DU597" s="45">
        <v>8.4867916833660288</v>
      </c>
      <c r="DV597" s="79"/>
      <c r="DW597" s="79"/>
      <c r="DX597" s="79">
        <v>3176</v>
      </c>
      <c r="DY597" s="16">
        <v>3273</v>
      </c>
      <c r="DZ597" s="16">
        <v>2398</v>
      </c>
      <c r="EA597" s="58">
        <v>1916</v>
      </c>
      <c r="EB597" s="58">
        <v>3414</v>
      </c>
      <c r="EC597" s="58">
        <v>3200</v>
      </c>
      <c r="ED597" s="58">
        <v>2182</v>
      </c>
      <c r="EE597" s="58">
        <v>2414</v>
      </c>
      <c r="EF597" s="21"/>
      <c r="EG597" s="79">
        <v>11.617528714609701</v>
      </c>
      <c r="EH597" s="16">
        <v>11.883668578897684</v>
      </c>
      <c r="EI597" s="16">
        <v>8.668869431932384</v>
      </c>
      <c r="EJ597" s="58">
        <v>6.8815659513333935</v>
      </c>
      <c r="EK597" s="58">
        <v>12.191855668998619</v>
      </c>
      <c r="EL597" s="58">
        <v>11.30957850614605</v>
      </c>
      <c r="EM597" s="58">
        <v>7.7117188438783373</v>
      </c>
      <c r="EN597" s="58">
        <v>8.4867916833660288</v>
      </c>
      <c r="EO597" s="21"/>
      <c r="EP597" s="79">
        <v>97</v>
      </c>
      <c r="EQ597" s="58">
        <v>-875</v>
      </c>
      <c r="ER597" s="58">
        <v>-482</v>
      </c>
      <c r="ES597" s="58">
        <v>1498</v>
      </c>
      <c r="ET597" s="58">
        <v>-214</v>
      </c>
      <c r="EU597" s="58">
        <v>-1018</v>
      </c>
      <c r="EV597" s="58">
        <v>232</v>
      </c>
      <c r="EW597" s="58">
        <f t="shared" si="0"/>
        <v>-786</v>
      </c>
      <c r="EX597" s="58">
        <v>498</v>
      </c>
      <c r="EY597" s="97"/>
      <c r="EZ597" s="79">
        <v>11.617528714609701</v>
      </c>
      <c r="FA597" s="16">
        <v>11.883668578897684</v>
      </c>
      <c r="FB597" s="16">
        <v>8.668869431932384</v>
      </c>
      <c r="FC597" s="58">
        <v>8.6594235431444737</v>
      </c>
      <c r="FD597" s="58">
        <v>12.191855668998619</v>
      </c>
      <c r="FE597" s="58">
        <v>7.7117188438783373</v>
      </c>
      <c r="FF597" s="58">
        <v>7.7117188438783373</v>
      </c>
      <c r="FG597" s="58">
        <v>8.4867916833660288</v>
      </c>
      <c r="FH597" s="58">
        <f t="shared" si="1"/>
        <v>-2.790083489521213</v>
      </c>
      <c r="FI597" s="58">
        <v>1.788632486306905</v>
      </c>
      <c r="FJ597" s="21"/>
      <c r="FK597" s="45">
        <v>3414</v>
      </c>
    </row>
    <row r="598" spans="1:205" ht="12" customHeight="1" outlineLevel="1" x14ac:dyDescent="0.25">
      <c r="A598" s="26"/>
      <c r="B598" s="14">
        <f>SUM(B332:B369)</f>
        <v>0</v>
      </c>
      <c r="C598" s="27"/>
      <c r="D598" s="101">
        <v>0</v>
      </c>
      <c r="E598" s="31" t="s">
        <v>170</v>
      </c>
      <c r="F598" s="39"/>
      <c r="G598" s="41"/>
      <c r="H598" s="41"/>
      <c r="I598" s="101">
        <v>1369</v>
      </c>
      <c r="J598" s="22">
        <v>870</v>
      </c>
      <c r="K598" s="22">
        <v>2239</v>
      </c>
      <c r="L598" s="22">
        <v>0</v>
      </c>
      <c r="M598" s="22">
        <v>1119</v>
      </c>
      <c r="N598" s="22">
        <v>0</v>
      </c>
      <c r="O598" s="22">
        <v>1205</v>
      </c>
      <c r="P598" s="22">
        <v>0</v>
      </c>
      <c r="Q598" s="22">
        <v>0</v>
      </c>
      <c r="R598" s="22">
        <v>0</v>
      </c>
      <c r="S598" s="22">
        <v>0</v>
      </c>
      <c r="T598" s="22">
        <v>470</v>
      </c>
      <c r="U598" s="22">
        <v>0</v>
      </c>
      <c r="V598" s="22">
        <v>0</v>
      </c>
      <c r="W598" s="145">
        <v>50</v>
      </c>
      <c r="X598" s="22">
        <v>2844</v>
      </c>
      <c r="Y598" s="22">
        <v>3105</v>
      </c>
      <c r="Z598" s="145">
        <v>275</v>
      </c>
      <c r="AA598" s="22">
        <v>3380</v>
      </c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69"/>
      <c r="AV598" s="22">
        <v>0</v>
      </c>
      <c r="AW598" s="22">
        <v>0</v>
      </c>
      <c r="AX598" s="22">
        <v>0</v>
      </c>
      <c r="AY598" s="69">
        <v>0</v>
      </c>
      <c r="AZ598" s="22"/>
      <c r="BA598" s="22">
        <v>0</v>
      </c>
      <c r="BB598" s="22">
        <v>0</v>
      </c>
      <c r="BC598" s="22">
        <v>0</v>
      </c>
      <c r="BD598" s="143">
        <v>0</v>
      </c>
      <c r="BE598" s="69">
        <v>7.4935559101509766</v>
      </c>
      <c r="BF598" s="22">
        <v>0</v>
      </c>
      <c r="BG598" s="22">
        <v>0</v>
      </c>
      <c r="BH598" s="22">
        <v>0</v>
      </c>
      <c r="BI598" s="143">
        <v>0</v>
      </c>
      <c r="BJ598" s="22"/>
      <c r="BK598" s="128">
        <v>483304</v>
      </c>
      <c r="BL598" s="22">
        <v>479776</v>
      </c>
      <c r="BM598" s="19">
        <v>3528</v>
      </c>
      <c r="BN598" s="22">
        <v>3528</v>
      </c>
      <c r="BO598" s="19">
        <v>147</v>
      </c>
      <c r="BP598" s="22">
        <v>3675</v>
      </c>
      <c r="BQ598" s="22">
        <v>7.3534316014139929</v>
      </c>
      <c r="BR598" s="22">
        <v>7.659824584806243</v>
      </c>
      <c r="BS598" s="22"/>
      <c r="BT598" s="19">
        <v>485943</v>
      </c>
      <c r="BU598" s="69">
        <v>482233</v>
      </c>
      <c r="BV598" s="19">
        <v>3710</v>
      </c>
      <c r="BW598" s="22">
        <v>3710</v>
      </c>
      <c r="BX598" s="67">
        <v>147</v>
      </c>
      <c r="BY598" s="22">
        <v>3857</v>
      </c>
      <c r="BZ598" s="22">
        <v>7.6933764383607102</v>
      </c>
      <c r="CA598" s="22">
        <v>7.9982083349750024</v>
      </c>
      <c r="CB598" s="22"/>
      <c r="CC598" s="19">
        <v>486861</v>
      </c>
      <c r="CD598" s="69">
        <v>484367</v>
      </c>
      <c r="CE598" s="19">
        <v>2494</v>
      </c>
      <c r="CF598" s="22">
        <v>2494</v>
      </c>
      <c r="CG598" s="67">
        <v>147</v>
      </c>
      <c r="CH598" s="22">
        <v>2641</v>
      </c>
      <c r="CI598" s="22">
        <v>5.148988267161057</v>
      </c>
      <c r="CJ598" s="22">
        <v>5.452477150590358</v>
      </c>
      <c r="CK598" s="22"/>
      <c r="CL598" s="19">
        <v>489346</v>
      </c>
      <c r="CM598" s="69">
        <v>486696</v>
      </c>
      <c r="CN598" s="19">
        <v>2650</v>
      </c>
      <c r="CO598" s="22">
        <v>2650</v>
      </c>
      <c r="CP598" s="67">
        <v>147</v>
      </c>
      <c r="CQ598" s="22">
        <v>2797</v>
      </c>
      <c r="CR598" s="22">
        <v>5.4448772950671467</v>
      </c>
      <c r="CS598" s="22">
        <v>5.7469138846425691</v>
      </c>
      <c r="CT598" s="80"/>
      <c r="CU598" s="22">
        <v>492483</v>
      </c>
      <c r="CV598" s="69">
        <v>488820</v>
      </c>
      <c r="CW598" s="19">
        <v>3663</v>
      </c>
      <c r="CX598" s="22">
        <v>3663</v>
      </c>
      <c r="CY598" s="67"/>
      <c r="CZ598" s="22">
        <v>3663</v>
      </c>
      <c r="DA598" s="22">
        <v>7.4935559101509766</v>
      </c>
      <c r="DB598" s="22">
        <v>7.4935559101509766</v>
      </c>
      <c r="DC598" s="80"/>
      <c r="DD598" s="14">
        <v>494558</v>
      </c>
      <c r="DE598" s="14">
        <v>490947</v>
      </c>
      <c r="DF598" s="19">
        <v>3611</v>
      </c>
      <c r="DG598" s="22">
        <v>3611</v>
      </c>
      <c r="DH598" s="67"/>
      <c r="DI598" s="22">
        <v>3611</v>
      </c>
      <c r="DJ598" s="22">
        <v>7.3551727579555433</v>
      </c>
      <c r="DK598" s="22">
        <v>7.3551727579555433</v>
      </c>
      <c r="DL598" s="80"/>
      <c r="DM598" s="22">
        <v>495613</v>
      </c>
      <c r="DN598" s="22">
        <v>492708</v>
      </c>
      <c r="DO598" s="119">
        <v>2905</v>
      </c>
      <c r="DP598" s="69">
        <v>5.8959870755092263</v>
      </c>
      <c r="DQ598" s="80"/>
      <c r="DR598" s="22">
        <v>497451</v>
      </c>
      <c r="DS598" s="22">
        <v>494042</v>
      </c>
      <c r="DT598" s="119">
        <v>3409</v>
      </c>
      <c r="DU598" s="69">
        <v>6.9002230579586348</v>
      </c>
      <c r="DV598" s="80"/>
      <c r="DW598" s="80"/>
      <c r="DX598" s="80">
        <v>3675</v>
      </c>
      <c r="DY598" s="19">
        <v>3857</v>
      </c>
      <c r="DZ598" s="19">
        <v>2641</v>
      </c>
      <c r="EA598" s="59">
        <v>2650</v>
      </c>
      <c r="EB598" s="59">
        <v>3663</v>
      </c>
      <c r="EC598" s="59">
        <v>3611</v>
      </c>
      <c r="ED598" s="59">
        <v>2905</v>
      </c>
      <c r="EE598" s="59">
        <v>3409</v>
      </c>
      <c r="EF598" s="22"/>
      <c r="EG598" s="80">
        <v>7.659824584806243</v>
      </c>
      <c r="EH598" s="19">
        <v>7.9982083349750024</v>
      </c>
      <c r="EI598" s="19">
        <v>5.452477150590358</v>
      </c>
      <c r="EJ598" s="59">
        <v>5.4448772950671467</v>
      </c>
      <c r="EK598" s="59">
        <v>7.4935559101509766</v>
      </c>
      <c r="EL598" s="59">
        <v>7.3288844508309188</v>
      </c>
      <c r="EM598" s="59">
        <v>5.8959870755092263</v>
      </c>
      <c r="EN598" s="59">
        <v>6.9002230579586348</v>
      </c>
      <c r="EO598" s="22"/>
      <c r="EP598" s="80">
        <v>182</v>
      </c>
      <c r="EQ598" s="59">
        <v>-1216</v>
      </c>
      <c r="ER598" s="59">
        <v>9</v>
      </c>
      <c r="ES598" s="59">
        <v>1013</v>
      </c>
      <c r="ET598" s="59">
        <v>-52</v>
      </c>
      <c r="EU598" s="59">
        <v>-706</v>
      </c>
      <c r="EV598" s="59">
        <v>504</v>
      </c>
      <c r="EW598" s="59">
        <f t="shared" si="0"/>
        <v>-202</v>
      </c>
      <c r="EX598" s="59">
        <v>759</v>
      </c>
      <c r="EY598" s="98"/>
      <c r="EZ598" s="80">
        <v>7.659824584806243</v>
      </c>
      <c r="FA598" s="19">
        <v>7.9982083349750024</v>
      </c>
      <c r="FB598" s="19">
        <v>5.452477150590358</v>
      </c>
      <c r="FC598" s="59">
        <v>5.7469138846425691</v>
      </c>
      <c r="FD598" s="59">
        <v>7.4935559101509766</v>
      </c>
      <c r="FE598" s="59">
        <v>5.8959870755092263</v>
      </c>
      <c r="FF598" s="59">
        <v>5.8959870755092263</v>
      </c>
      <c r="FG598" s="59">
        <v>6.9002230579586348</v>
      </c>
      <c r="FH598" s="59">
        <f t="shared" si="1"/>
        <v>-0.41144970842066458</v>
      </c>
      <c r="FI598" s="59">
        <v>1.559495044134326</v>
      </c>
      <c r="FJ598" s="22"/>
      <c r="FK598" s="69">
        <v>3663</v>
      </c>
    </row>
    <row r="599" spans="1:205" ht="12" customHeight="1" x14ac:dyDescent="0.25">
      <c r="A599" s="84"/>
      <c r="B599" s="84"/>
      <c r="C599" s="84"/>
      <c r="D599" s="83"/>
      <c r="E599" s="83" t="s">
        <v>655</v>
      </c>
      <c r="F599" s="34"/>
      <c r="G599" s="34"/>
      <c r="H599" s="34"/>
      <c r="I599" s="34"/>
      <c r="J599" s="34"/>
      <c r="K599" s="34"/>
      <c r="L599" s="34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9"/>
      <c r="X599" s="138"/>
      <c r="Y599" s="84"/>
      <c r="Z599" s="199"/>
      <c r="AA599" s="84"/>
      <c r="AB599" s="84"/>
      <c r="AJ599" s="84"/>
      <c r="AK599" s="84"/>
      <c r="AL599" s="84"/>
      <c r="AM599" s="84"/>
      <c r="AU599" s="34"/>
      <c r="AY599" s="34"/>
      <c r="AZ599" s="84"/>
      <c r="BA599" s="84"/>
      <c r="BB599" s="84"/>
      <c r="BC599" s="84"/>
      <c r="BD599" s="34"/>
      <c r="BE599" s="34"/>
      <c r="BF599" s="84"/>
      <c r="BG599" s="84"/>
      <c r="BH599" s="84"/>
      <c r="BI599" s="34"/>
      <c r="BJ599" s="84"/>
      <c r="BK599" s="34"/>
      <c r="BL599" s="34"/>
      <c r="BM599" s="84"/>
      <c r="BN599" s="84"/>
      <c r="BO599" s="16"/>
      <c r="BP599" s="84"/>
      <c r="BQ599" s="84"/>
      <c r="BR599" s="84"/>
      <c r="BS599" s="84"/>
      <c r="BT599" s="7"/>
      <c r="BU599" s="34"/>
      <c r="BV599" s="84"/>
      <c r="BW599" s="84"/>
      <c r="BX599" s="16"/>
      <c r="BY599" s="84"/>
      <c r="BZ599" s="84"/>
      <c r="CA599" s="84"/>
      <c r="CB599" s="84"/>
      <c r="CD599" s="84"/>
      <c r="CE599" s="84"/>
      <c r="CF599" s="84"/>
      <c r="CG599" s="84"/>
      <c r="CH599" s="84"/>
      <c r="CI599" s="84"/>
      <c r="CJ599" s="84"/>
      <c r="CK599" s="84"/>
      <c r="CM599" s="84"/>
      <c r="CN599" s="84"/>
      <c r="CO599" s="84"/>
      <c r="CP599" s="8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84"/>
      <c r="DH599" s="84"/>
      <c r="DI599" s="84"/>
      <c r="DJ599" s="84"/>
      <c r="DK599" s="84"/>
      <c r="DL599" s="84"/>
      <c r="DM599" s="84"/>
      <c r="DN599" s="84"/>
      <c r="DO599" s="34"/>
      <c r="DP599" s="34"/>
      <c r="DQ599" s="84"/>
      <c r="DR599" s="84"/>
      <c r="DS599" s="84"/>
      <c r="DT599" s="34"/>
      <c r="DU599" s="34"/>
      <c r="DV599" s="84"/>
      <c r="DW599" s="84"/>
      <c r="DX599" s="84"/>
      <c r="EA599" s="84"/>
      <c r="EB599" s="84"/>
      <c r="EC599" s="84"/>
      <c r="ED599" s="84"/>
      <c r="EE599" s="84"/>
      <c r="EF599" s="84"/>
      <c r="EG599" s="84"/>
      <c r="EJ599" s="84"/>
      <c r="EK599" s="84"/>
      <c r="EL599" s="84"/>
      <c r="EM599" s="84"/>
      <c r="EN599" s="84"/>
      <c r="EO599" s="84"/>
      <c r="EY599" s="84"/>
      <c r="EZ599" s="84"/>
      <c r="FC599" s="84"/>
      <c r="FJ599" s="84"/>
      <c r="FK599" s="34"/>
    </row>
    <row r="600" spans="1:205" ht="12" customHeight="1" x14ac:dyDescent="0.25">
      <c r="A600" s="84"/>
      <c r="B600" s="84"/>
      <c r="C600" s="84"/>
      <c r="D600" s="84"/>
      <c r="E600" s="83" t="s">
        <v>707</v>
      </c>
      <c r="F600" s="34"/>
      <c r="G600" s="34"/>
      <c r="H600" s="34"/>
      <c r="I600" s="34"/>
      <c r="J600" s="34"/>
      <c r="K600" s="34"/>
      <c r="L600" s="34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9"/>
      <c r="X600" s="138"/>
      <c r="Y600" s="84"/>
      <c r="Z600" s="199"/>
      <c r="AA600" s="84"/>
      <c r="AB600" s="84"/>
      <c r="AJ600" s="84"/>
      <c r="AK600" s="84"/>
      <c r="AL600" s="84"/>
      <c r="AM600" s="84"/>
      <c r="AU600" s="34"/>
      <c r="AY600" s="34"/>
      <c r="AZ600" s="84"/>
      <c r="BA600" s="84"/>
      <c r="BB600" s="84"/>
      <c r="BC600" s="84"/>
      <c r="BD600" s="34"/>
      <c r="BE600" s="34"/>
      <c r="BF600" s="84"/>
      <c r="BG600" s="84"/>
      <c r="BH600" s="84"/>
      <c r="BI600" s="34"/>
      <c r="BJ600" s="84"/>
      <c r="BK600" s="34"/>
      <c r="BL600" s="34"/>
      <c r="BM600" s="84"/>
      <c r="BN600" s="84"/>
      <c r="BO600" s="16"/>
      <c r="BP600" s="84"/>
      <c r="BQ600" s="84"/>
      <c r="BR600" s="84"/>
      <c r="BS600" s="84"/>
      <c r="BU600" s="34"/>
      <c r="BV600" s="84"/>
      <c r="BW600" s="84"/>
      <c r="BX600" s="16"/>
      <c r="BY600" s="84"/>
      <c r="BZ600" s="84"/>
      <c r="CA600" s="84"/>
      <c r="CB600" s="84"/>
      <c r="CD600" s="84"/>
      <c r="CE600" s="84"/>
      <c r="CF600" s="84"/>
      <c r="CG600" s="84"/>
      <c r="CH600" s="84"/>
      <c r="CI600" s="84"/>
      <c r="CJ600" s="84"/>
      <c r="CK600" s="84"/>
      <c r="CM600" s="84"/>
      <c r="CN600" s="84"/>
      <c r="CO600" s="84"/>
      <c r="CP600" s="8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84"/>
      <c r="DH600" s="84"/>
      <c r="DI600" s="84"/>
      <c r="DJ600" s="84"/>
      <c r="DK600" s="84"/>
      <c r="DL600" s="84"/>
      <c r="DM600" s="84"/>
      <c r="DN600" s="84"/>
      <c r="DO600" s="34"/>
      <c r="DP600" s="34"/>
      <c r="DQ600" s="84"/>
      <c r="DR600" s="84"/>
      <c r="DS600" s="84"/>
      <c r="DT600" s="34"/>
      <c r="DU600" s="34"/>
      <c r="DV600" s="84"/>
      <c r="DW600" s="84"/>
      <c r="DX600" s="84"/>
      <c r="EA600" s="84"/>
      <c r="EB600" s="84"/>
      <c r="EC600" s="84"/>
      <c r="ED600" s="84"/>
      <c r="EE600" s="84"/>
      <c r="EF600" s="84"/>
      <c r="EG600" s="84"/>
      <c r="EJ600" s="84"/>
      <c r="EK600" s="84"/>
      <c r="EL600" s="84"/>
      <c r="EM600" s="84"/>
      <c r="EN600" s="84"/>
      <c r="EO600" s="84"/>
      <c r="EY600" s="84"/>
      <c r="EZ600" s="84"/>
      <c r="FC600" s="84"/>
      <c r="FJ600" s="84"/>
      <c r="FK600" s="34"/>
    </row>
    <row r="601" spans="1:205" ht="12" customHeight="1" x14ac:dyDescent="0.25">
      <c r="A601" s="198" t="s">
        <v>630</v>
      </c>
      <c r="B601" s="84"/>
      <c r="C601" s="84"/>
      <c r="D601" s="84"/>
      <c r="E601" s="83" t="s">
        <v>712</v>
      </c>
      <c r="F601" s="34"/>
      <c r="G601" s="34"/>
      <c r="H601" s="34"/>
      <c r="I601" s="34"/>
      <c r="J601" s="34"/>
      <c r="K601" s="34"/>
      <c r="L601" s="34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9"/>
      <c r="X601" s="138"/>
      <c r="Y601" s="84"/>
      <c r="Z601" s="199"/>
      <c r="AA601" s="84"/>
      <c r="AB601" s="84"/>
      <c r="AJ601" s="84"/>
      <c r="AK601" s="84"/>
      <c r="AL601" s="84"/>
      <c r="AM601" s="84"/>
      <c r="AU601" s="34"/>
      <c r="AY601" s="34"/>
      <c r="AZ601" s="84"/>
      <c r="BA601" s="84"/>
      <c r="BB601" s="84"/>
      <c r="BC601" s="84"/>
      <c r="BD601" s="34"/>
      <c r="BE601" s="34"/>
      <c r="BF601" s="84"/>
      <c r="BG601" s="84"/>
      <c r="BH601" s="84"/>
      <c r="BI601" s="34"/>
      <c r="BJ601" s="84"/>
      <c r="BK601" s="34"/>
      <c r="BL601" s="34"/>
      <c r="BM601" s="84"/>
      <c r="BN601" s="84"/>
      <c r="BO601" s="16"/>
      <c r="BP601" s="200">
        <f>BP592/BL592*1000</f>
        <v>10.797320929641298</v>
      </c>
      <c r="BQ601" s="84"/>
      <c r="BR601" s="84"/>
      <c r="BS601" s="84"/>
      <c r="BU601" s="34"/>
      <c r="BV601" s="84"/>
      <c r="BW601" s="84"/>
      <c r="BX601" s="16"/>
      <c r="BY601" s="84"/>
      <c r="BZ601" s="84"/>
      <c r="CA601" s="84"/>
      <c r="CB601" s="84"/>
      <c r="CD601" s="84"/>
      <c r="CE601" s="84"/>
      <c r="CF601" s="84"/>
      <c r="CG601" s="84"/>
      <c r="CH601" s="84"/>
      <c r="CI601" s="84"/>
      <c r="CJ601" s="84"/>
      <c r="CK601" s="84"/>
      <c r="CM601" s="84"/>
      <c r="CN601" s="84"/>
      <c r="CO601" s="84"/>
      <c r="CP601" s="8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84"/>
      <c r="DH601" s="84"/>
      <c r="DI601" s="84"/>
      <c r="DJ601" s="84"/>
      <c r="DK601" s="84"/>
      <c r="DL601" s="84"/>
      <c r="DM601" s="84"/>
      <c r="DN601" s="84"/>
      <c r="DO601" s="34"/>
      <c r="DP601" s="34"/>
      <c r="DQ601" s="84"/>
      <c r="DR601" s="84"/>
      <c r="DS601" s="84"/>
      <c r="DT601" s="34"/>
      <c r="DU601" s="34"/>
      <c r="DV601" s="84"/>
      <c r="DW601" s="84"/>
      <c r="DX601" s="84"/>
      <c r="EA601" s="84"/>
      <c r="EB601" s="84"/>
      <c r="EC601" s="84"/>
      <c r="ED601" s="84"/>
      <c r="EE601" s="84"/>
      <c r="EF601" s="84"/>
      <c r="EG601" s="84"/>
      <c r="EJ601" s="84"/>
      <c r="EK601" s="84"/>
      <c r="EL601" s="84"/>
      <c r="EM601" s="84"/>
      <c r="EN601" s="84"/>
      <c r="EO601" s="84"/>
      <c r="EY601" s="84"/>
      <c r="EZ601" s="84"/>
      <c r="FC601" s="84"/>
      <c r="FJ601" s="84"/>
      <c r="FK601" s="34"/>
    </row>
    <row r="602" spans="1:205" ht="12" customHeight="1" x14ac:dyDescent="0.25">
      <c r="A602" s="84"/>
      <c r="B602" s="84"/>
      <c r="C602" s="84"/>
      <c r="D602" s="84"/>
      <c r="E602" s="83" t="s">
        <v>714</v>
      </c>
      <c r="F602" s="34"/>
      <c r="G602" s="34"/>
      <c r="H602" s="34"/>
      <c r="I602" s="34"/>
      <c r="J602" s="34"/>
      <c r="K602" s="34"/>
      <c r="L602" s="34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9"/>
      <c r="X602" s="138"/>
      <c r="Y602" s="84"/>
      <c r="Z602" s="199"/>
      <c r="AA602" s="84"/>
      <c r="AB602" s="84"/>
      <c r="AJ602" s="84"/>
      <c r="AK602" s="84"/>
      <c r="AL602" s="84"/>
      <c r="AM602" s="84"/>
      <c r="AU602" s="34"/>
      <c r="AY602" s="34"/>
      <c r="AZ602" s="84"/>
      <c r="BA602" s="84"/>
      <c r="BB602" s="84"/>
      <c r="BC602" s="84"/>
      <c r="BD602" s="34"/>
      <c r="BE602" s="34"/>
      <c r="BF602" s="84"/>
      <c r="BG602" s="84"/>
      <c r="BH602" s="84"/>
      <c r="BI602" s="34"/>
      <c r="BJ602" s="84"/>
      <c r="BK602" s="34"/>
      <c r="BL602" s="34"/>
      <c r="BM602" s="84"/>
      <c r="BN602" s="84"/>
      <c r="BO602" s="16"/>
      <c r="BP602" s="84"/>
      <c r="BQ602" s="84"/>
      <c r="BR602" s="84"/>
      <c r="BS602" s="84"/>
      <c r="BU602" s="34"/>
      <c r="BV602" s="84"/>
      <c r="BW602" s="84"/>
      <c r="BX602" s="16"/>
      <c r="BY602" s="84"/>
      <c r="BZ602" s="84"/>
      <c r="CA602" s="84"/>
      <c r="CB602" s="84"/>
      <c r="CD602" s="84"/>
      <c r="CE602" s="84"/>
      <c r="CF602" s="84"/>
      <c r="CG602" s="84"/>
      <c r="CH602" s="84"/>
      <c r="CI602" s="84"/>
      <c r="CJ602" s="84"/>
      <c r="CK602" s="84"/>
      <c r="CM602" s="84"/>
      <c r="CN602" s="84"/>
      <c r="CO602" s="84"/>
      <c r="CP602" s="8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84"/>
      <c r="DH602" s="84"/>
      <c r="DI602" s="84"/>
      <c r="DJ602" s="84"/>
      <c r="DK602" s="84"/>
      <c r="DL602" s="84"/>
      <c r="DM602" s="84"/>
      <c r="DN602" s="84"/>
      <c r="DO602" s="34"/>
      <c r="DP602" s="34"/>
      <c r="DQ602" s="84"/>
      <c r="DR602" s="84"/>
      <c r="DS602" s="84"/>
      <c r="DT602" s="34"/>
      <c r="DU602" s="34"/>
      <c r="DV602" s="84"/>
      <c r="DW602" s="84"/>
      <c r="DX602" s="84"/>
      <c r="EA602" s="84"/>
      <c r="EB602" s="84"/>
      <c r="EC602" s="84"/>
      <c r="ED602" s="84"/>
      <c r="EE602" s="84"/>
      <c r="EF602" s="84"/>
      <c r="EG602" s="84"/>
      <c r="EJ602" s="84"/>
      <c r="EK602" s="84"/>
      <c r="EL602" s="84"/>
      <c r="EM602" s="84"/>
      <c r="EN602" s="84"/>
      <c r="EO602" s="84"/>
      <c r="EY602" s="84"/>
      <c r="EZ602" s="84"/>
      <c r="FC602" s="84"/>
      <c r="FJ602" s="84"/>
      <c r="FK602" s="34"/>
    </row>
    <row r="603" spans="1:205" ht="12" customHeight="1" x14ac:dyDescent="0.25">
      <c r="A603" s="84"/>
      <c r="B603" s="84"/>
      <c r="C603" s="84"/>
      <c r="D603" s="84"/>
      <c r="E603" s="83" t="s">
        <v>715</v>
      </c>
      <c r="F603" s="34"/>
      <c r="G603" s="34"/>
      <c r="H603" s="34"/>
      <c r="I603" s="34"/>
      <c r="J603" s="34"/>
      <c r="K603" s="34"/>
      <c r="L603" s="34"/>
      <c r="M603" s="138">
        <f t="shared" ref="M603:V603" si="2">SUM(M3:M583)</f>
        <v>9950</v>
      </c>
      <c r="N603" s="138">
        <f t="shared" si="2"/>
        <v>6307</v>
      </c>
      <c r="O603" s="138">
        <f t="shared" si="2"/>
        <v>6965</v>
      </c>
      <c r="P603" s="138">
        <f t="shared" si="2"/>
        <v>47</v>
      </c>
      <c r="Q603" s="138">
        <f t="shared" si="2"/>
        <v>417</v>
      </c>
      <c r="R603" s="138">
        <f t="shared" si="2"/>
        <v>800</v>
      </c>
      <c r="S603" s="138">
        <f t="shared" si="2"/>
        <v>352</v>
      </c>
      <c r="T603" s="138">
        <f t="shared" si="2"/>
        <v>2337</v>
      </c>
      <c r="U603" s="138">
        <f t="shared" si="2"/>
        <v>2435</v>
      </c>
      <c r="V603" s="138">
        <f t="shared" si="2"/>
        <v>100</v>
      </c>
      <c r="W603" s="139"/>
      <c r="X603" s="138">
        <f>SUM(M603:W603)</f>
        <v>29710</v>
      </c>
      <c r="Y603" s="84"/>
      <c r="Z603" s="199"/>
      <c r="AA603" s="84"/>
      <c r="AB603" s="84"/>
      <c r="AJ603" s="84"/>
      <c r="AK603" s="84"/>
      <c r="AL603" s="84"/>
      <c r="AM603" s="84"/>
      <c r="AU603" s="34"/>
      <c r="AY603" s="34"/>
      <c r="AZ603" s="84"/>
      <c r="BA603" s="84"/>
      <c r="BB603" s="84"/>
      <c r="BC603" s="84"/>
      <c r="BD603" s="34"/>
      <c r="BE603" s="34"/>
      <c r="BF603" s="84"/>
      <c r="BG603" s="84"/>
      <c r="BH603" s="84"/>
      <c r="BI603" s="34"/>
      <c r="BJ603" s="84"/>
      <c r="BK603" s="34"/>
      <c r="BL603" s="34"/>
      <c r="BM603" s="84"/>
      <c r="BN603" s="84"/>
      <c r="BO603" s="16"/>
      <c r="BP603" s="84"/>
      <c r="BQ603" s="84"/>
      <c r="BR603" s="84"/>
      <c r="BS603" s="84"/>
      <c r="BU603" s="34"/>
      <c r="BV603" s="84"/>
      <c r="BW603" s="84"/>
      <c r="BX603" s="16"/>
      <c r="BY603" s="84"/>
      <c r="BZ603" s="84"/>
      <c r="CA603" s="84"/>
      <c r="CB603" s="84"/>
      <c r="CD603" s="84"/>
      <c r="CE603" s="84"/>
      <c r="CF603" s="84"/>
      <c r="CG603" s="84"/>
      <c r="CH603" s="84"/>
      <c r="CI603" s="84"/>
      <c r="CJ603" s="84"/>
      <c r="CK603" s="84"/>
      <c r="CM603" s="84"/>
      <c r="CN603" s="84"/>
      <c r="CO603" s="84"/>
      <c r="CP603" s="8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84"/>
      <c r="DH603" s="84"/>
      <c r="DI603" s="84"/>
      <c r="DJ603" s="84"/>
      <c r="DK603" s="84"/>
      <c r="DL603" s="84"/>
      <c r="DM603" s="84"/>
      <c r="DN603" s="84"/>
      <c r="DO603" s="34"/>
      <c r="DP603" s="34"/>
      <c r="DQ603" s="84"/>
      <c r="DR603" s="84"/>
      <c r="DS603" s="84"/>
      <c r="DT603" s="34"/>
      <c r="DU603" s="34"/>
      <c r="DV603" s="84"/>
      <c r="DW603" s="84"/>
      <c r="DX603" s="84"/>
      <c r="EA603" s="84"/>
      <c r="EB603" s="84"/>
      <c r="EC603" s="84"/>
      <c r="ED603" s="84"/>
      <c r="EE603" s="84"/>
      <c r="EF603" s="84"/>
      <c r="EG603" s="84"/>
      <c r="EJ603" s="84"/>
      <c r="EK603" s="84"/>
      <c r="EL603" s="84"/>
      <c r="EM603" s="84"/>
      <c r="EN603" s="84"/>
      <c r="EO603" s="84"/>
      <c r="EY603" s="84"/>
      <c r="EZ603" s="84"/>
      <c r="FC603" s="84"/>
      <c r="FJ603" s="84"/>
      <c r="FK603" s="34"/>
    </row>
  </sheetData>
  <autoFilter ref="A2:FK583">
    <sortState ref="A3:FK583">
      <sortCondition ref="E2:E583"/>
    </sortState>
  </autoFilter>
  <phoneticPr fontId="0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Steden</vt:lpstr>
      <vt:lpstr>Grafieken</vt:lpstr>
      <vt:lpstr>Asiel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jan.hertogen</cp:lastModifiedBy>
  <cp:lastPrinted>2012-07-02T20:44:35Z</cp:lastPrinted>
  <dcterms:created xsi:type="dcterms:W3CDTF">2012-06-14T21:16:39Z</dcterms:created>
  <dcterms:modified xsi:type="dcterms:W3CDTF">2019-03-05T10:39:32Z</dcterms:modified>
</cp:coreProperties>
</file>