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<sst xmlns="http://schemas.openxmlformats.org/spreadsheetml/2006/main" count="326" uniqueCount="255">
  <si>
    <t>Verkiezingen 2010-2012</t>
  </si>
  <si>
    <t>2012</t>
  </si>
  <si>
    <t>ID Kant</t>
  </si>
  <si>
    <t>ID Gem</t>
  </si>
  <si>
    <t>ID  Ar</t>
  </si>
  <si>
    <t>2010 Inschr.</t>
  </si>
  <si>
    <t>2010 Gestemd</t>
  </si>
  <si>
    <t>2010 Geldig</t>
  </si>
  <si>
    <t>Stem-men</t>
  </si>
  <si>
    <t>Vlaams Belang</t>
  </si>
  <si>
    <t>FN</t>
  </si>
  <si>
    <t>FN+</t>
  </si>
  <si>
    <t>Extreem Rechts</t>
  </si>
  <si>
    <t>N-VA</t>
  </si>
  <si>
    <t>LDD</t>
  </si>
  <si>
    <t>Parti Pop.</t>
  </si>
  <si>
    <t>Popu-listen</t>
  </si>
  <si>
    <t>Extr. R + Populist</t>
  </si>
  <si>
    <t>VIVANT</t>
  </si>
  <si>
    <t>Open Vld</t>
  </si>
  <si>
    <t>MR</t>
  </si>
  <si>
    <t>R.W.F.</t>
  </si>
  <si>
    <t>Liberaal</t>
  </si>
  <si>
    <t>PS</t>
  </si>
  <si>
    <t>Sp.a</t>
  </si>
  <si>
    <t>Socia-listen</t>
  </si>
  <si>
    <t>CDH</t>
  </si>
  <si>
    <t>CD&amp;V</t>
  </si>
  <si>
    <t>Christen-democr.</t>
  </si>
  <si>
    <t>Ecolo</t>
  </si>
  <si>
    <t>GROEN!</t>
  </si>
  <si>
    <t>Ecolo-gisten</t>
  </si>
  <si>
    <t>LSP</t>
  </si>
  <si>
    <t>PVDA+ PTB</t>
  </si>
  <si>
    <t>Front des G.</t>
  </si>
  <si>
    <t>Egalité</t>
  </si>
  <si>
    <t>Links</t>
  </si>
  <si>
    <t>Wal. d' abord</t>
  </si>
  <si>
    <t>ProBuxel</t>
  </si>
  <si>
    <t>BUB</t>
  </si>
  <si>
    <t>Pirate Party</t>
  </si>
  <si>
    <t>Andere</t>
  </si>
  <si>
    <t>Partij-en</t>
  </si>
  <si>
    <t>Extr. R + Popul.</t>
  </si>
  <si>
    <t>% Partij-en</t>
  </si>
  <si>
    <t>2012 Inschr.</t>
  </si>
  <si>
    <t>2012 Gestemd</t>
  </si>
  <si>
    <t>2012 Geldig</t>
  </si>
  <si>
    <t>VB+NVA</t>
  </si>
  <si>
    <t>Rood!</t>
  </si>
  <si>
    <t>Solida</t>
  </si>
  <si>
    <t>Piraten</t>
  </si>
  <si>
    <t>PVDA+</t>
  </si>
  <si>
    <t>Spa-Groen</t>
  </si>
  <si>
    <t>sp.a</t>
  </si>
  <si>
    <t>Groen</t>
  </si>
  <si>
    <t>Piratenpartij</t>
  </si>
  <si>
    <t>VCD</t>
  </si>
  <si>
    <t>VITAL</t>
  </si>
  <si>
    <t>Belg Unie</t>
  </si>
  <si>
    <t>UF</t>
  </si>
  <si>
    <t>Lijstlijst</t>
  </si>
  <si>
    <t>Lef</t>
  </si>
  <si>
    <t>Respect</t>
  </si>
  <si>
    <t>Congé</t>
  </si>
  <si>
    <t>Voluit</t>
  </si>
  <si>
    <t>Genk Anders</t>
  </si>
  <si>
    <t>Swadhis-thana</t>
  </si>
  <si>
    <t>Sterk Limburg</t>
  </si>
  <si>
    <t>De Vrije Kiezer</t>
  </si>
  <si>
    <t>Samba</t>
  </si>
  <si>
    <t>ETA</t>
  </si>
  <si>
    <t>Open vld</t>
  </si>
  <si>
    <t>Spa</t>
  </si>
  <si>
    <t>Spa + Groen</t>
  </si>
  <si>
    <t>Provin-cie</t>
  </si>
  <si>
    <t>02000</t>
  </si>
  <si>
    <t xml:space="preserve">  G VLAAMS GEWEST</t>
  </si>
  <si>
    <t>10000</t>
  </si>
  <si>
    <t xml:space="preserve">     P ANTWERPEN</t>
  </si>
  <si>
    <t>11000</t>
  </si>
  <si>
    <t xml:space="preserve">        A ANTWERPEN</t>
  </si>
  <si>
    <t xml:space="preserve">               K ANTWERPEN</t>
  </si>
  <si>
    <t xml:space="preserve">               K ANTWERPEN +BUZA</t>
  </si>
  <si>
    <t xml:space="preserve">               K BOOM</t>
  </si>
  <si>
    <t xml:space="preserve">               K BRECHT</t>
  </si>
  <si>
    <t xml:space="preserve">               K KAPELLEN</t>
  </si>
  <si>
    <t xml:space="preserve">               K KONTICH</t>
  </si>
  <si>
    <t xml:space="preserve">               K ZANDHOVEN</t>
  </si>
  <si>
    <t>12000</t>
  </si>
  <si>
    <t xml:space="preserve">        A MECHELEN</t>
  </si>
  <si>
    <t xml:space="preserve">               K DUFFEL</t>
  </si>
  <si>
    <t xml:space="preserve">               K HEIST-OP-DEN-BERG</t>
  </si>
  <si>
    <t xml:space="preserve">               K LIER</t>
  </si>
  <si>
    <t xml:space="preserve">               K MECHELEN</t>
  </si>
  <si>
    <t xml:space="preserve">               K PUURS</t>
  </si>
  <si>
    <t>13000</t>
  </si>
  <si>
    <t xml:space="preserve">        A TURNHOUT</t>
  </si>
  <si>
    <t xml:space="preserve">               K ARENDONK</t>
  </si>
  <si>
    <t xml:space="preserve">               K HERENTALS</t>
  </si>
  <si>
    <t xml:space="preserve">               K HOOGSTRATEN</t>
  </si>
  <si>
    <t xml:space="preserve">               K MOL</t>
  </si>
  <si>
    <t xml:space="preserve">               K TURNHOUT</t>
  </si>
  <si>
    <t xml:space="preserve">               K WESTERLO</t>
  </si>
  <si>
    <t>22999</t>
  </si>
  <si>
    <t xml:space="preserve">     P VLAAMS-BRABANT</t>
  </si>
  <si>
    <t>23000</t>
  </si>
  <si>
    <t xml:space="preserve">        A HALLE-VILVOORDE</t>
  </si>
  <si>
    <t xml:space="preserve">               K ASSE</t>
  </si>
  <si>
    <t xml:space="preserve">               K HALLE</t>
  </si>
  <si>
    <t xml:space="preserve">               K MEISE</t>
  </si>
  <si>
    <t xml:space="preserve">               K VILVOORDE</t>
  </si>
  <si>
    <t xml:space="preserve">               K ZAVENTEM</t>
  </si>
  <si>
    <t xml:space="preserve">               K LENNIK</t>
  </si>
  <si>
    <t>24000</t>
  </si>
  <si>
    <t xml:space="preserve">        A LEUVEN</t>
  </si>
  <si>
    <t xml:space="preserve">               K AARSCHOT</t>
  </si>
  <si>
    <t xml:space="preserve">               K DIEST</t>
  </si>
  <si>
    <t xml:space="preserve">               K HAACHT</t>
  </si>
  <si>
    <t xml:space="preserve">               K LANDEN</t>
  </si>
  <si>
    <t xml:space="preserve">               K LEUVEN</t>
  </si>
  <si>
    <t xml:space="preserve">               K LEUVEN BUZA</t>
  </si>
  <si>
    <t xml:space="preserve">               K TIENEN</t>
  </si>
  <si>
    <t xml:space="preserve">               K ZOUTLEEUW</t>
  </si>
  <si>
    <t xml:space="preserve">               K GLABBEEK</t>
  </si>
  <si>
    <t>30000</t>
  </si>
  <si>
    <t xml:space="preserve">     P WEST-VLAANDEREN</t>
  </si>
  <si>
    <t>31000</t>
  </si>
  <si>
    <t xml:space="preserve">        A BRUGGE</t>
  </si>
  <si>
    <t>31005</t>
  </si>
  <si>
    <t xml:space="preserve">               K BRUGGE</t>
  </si>
  <si>
    <t xml:space="preserve">               K TORHOUT</t>
  </si>
  <si>
    <t>32000</t>
  </si>
  <si>
    <t xml:space="preserve">        A DIKSMUIDE</t>
  </si>
  <si>
    <t xml:space="preserve">               K DIKSMUIDE</t>
  </si>
  <si>
    <t>33000</t>
  </si>
  <si>
    <t xml:space="preserve">        A IEPER</t>
  </si>
  <si>
    <t xml:space="preserve">               K IEPER</t>
  </si>
  <si>
    <t xml:space="preserve">               K MESEN</t>
  </si>
  <si>
    <t xml:space="preserve">               K POPERINGE</t>
  </si>
  <si>
    <t xml:space="preserve">               K WERVIK</t>
  </si>
  <si>
    <t xml:space="preserve">               K ZONNEBEKE</t>
  </si>
  <si>
    <t xml:space="preserve">               K VLETEREN</t>
  </si>
  <si>
    <t>34000</t>
  </si>
  <si>
    <t xml:space="preserve">        A KORTRIJK</t>
  </si>
  <si>
    <t xml:space="preserve">               K AVELGEM</t>
  </si>
  <si>
    <t xml:space="preserve">               K HARLBEKE</t>
  </si>
  <si>
    <t xml:space="preserve">               K KORTRIJK</t>
  </si>
  <si>
    <t xml:space="preserve">               K MENEN</t>
  </si>
  <si>
    <t>35000</t>
  </si>
  <si>
    <t xml:space="preserve">        A OOSTENDE</t>
  </si>
  <si>
    <t xml:space="preserve">               K GISTEL</t>
  </si>
  <si>
    <t xml:space="preserve">               K OOSTENDE</t>
  </si>
  <si>
    <t>36000</t>
  </si>
  <si>
    <t xml:space="preserve">        A ROESELARE</t>
  </si>
  <si>
    <t xml:space="preserve">               K HOOGLEDE</t>
  </si>
  <si>
    <t xml:space="preserve">               K IZEGEM</t>
  </si>
  <si>
    <t xml:space="preserve">               K LICHTERVELDE</t>
  </si>
  <si>
    <t xml:space="preserve">               K ROESELARE</t>
  </si>
  <si>
    <t>37000</t>
  </si>
  <si>
    <t xml:space="preserve">        A TIELT</t>
  </si>
  <si>
    <t xml:space="preserve">               K MEULEBEKE</t>
  </si>
  <si>
    <t xml:space="preserve">               K OOSTROZEBEKE</t>
  </si>
  <si>
    <t xml:space="preserve">               K RUISELEDE</t>
  </si>
  <si>
    <t xml:space="preserve">               K TIELT</t>
  </si>
  <si>
    <t>38000</t>
  </si>
  <si>
    <t xml:space="preserve">        A VEURNE</t>
  </si>
  <si>
    <t xml:space="preserve">               K NIEUWPOORT</t>
  </si>
  <si>
    <t xml:space="preserve">               K VEURNE</t>
  </si>
  <si>
    <t xml:space="preserve">        K WEST-VLAANDEREN BUZA</t>
  </si>
  <si>
    <t>40000</t>
  </si>
  <si>
    <t xml:space="preserve">     P OOST-VLAANDEREN</t>
  </si>
  <si>
    <t>41000</t>
  </si>
  <si>
    <t xml:space="preserve">        A AALST</t>
  </si>
  <si>
    <t xml:space="preserve">               K AALST</t>
  </si>
  <si>
    <t xml:space="preserve">               K GERAARDSBERGEN</t>
  </si>
  <si>
    <t xml:space="preserve">               K HERZELE</t>
  </si>
  <si>
    <t xml:space="preserve">               K NINOVE</t>
  </si>
  <si>
    <t xml:space="preserve">               K ZOTTEGEM</t>
  </si>
  <si>
    <t>42000</t>
  </si>
  <si>
    <t xml:space="preserve">        A DENDERMONDE</t>
  </si>
  <si>
    <t xml:space="preserve">               K DENDERMONDE</t>
  </si>
  <si>
    <t xml:space="preserve">               K HAMME</t>
  </si>
  <si>
    <t xml:space="preserve">               K WETTEREN</t>
  </si>
  <si>
    <t xml:space="preserve">               K ZELE</t>
  </si>
  <si>
    <t>43000</t>
  </si>
  <si>
    <t xml:space="preserve">        A EEKLO</t>
  </si>
  <si>
    <t xml:space="preserve">               K ASSENEDE</t>
  </si>
  <si>
    <t xml:space="preserve">               K EEKLO</t>
  </si>
  <si>
    <t xml:space="preserve">               K KAPRIJKE</t>
  </si>
  <si>
    <t>44000</t>
  </si>
  <si>
    <t xml:space="preserve">        A GENT</t>
  </si>
  <si>
    <t xml:space="preserve">               K DEINZE</t>
  </si>
  <si>
    <t xml:space="preserve">               K DESTELBERGEN</t>
  </si>
  <si>
    <t xml:space="preserve">               K EVERGEM</t>
  </si>
  <si>
    <t xml:space="preserve">               K GENT</t>
  </si>
  <si>
    <t xml:space="preserve">               K LOCHRISTI</t>
  </si>
  <si>
    <t xml:space="preserve">               K MERELBEKE</t>
  </si>
  <si>
    <t xml:space="preserve">               K NAZARETH</t>
  </si>
  <si>
    <t xml:space="preserve">               K NEVELE</t>
  </si>
  <si>
    <t xml:space="preserve">               K WAARSCHOOT</t>
  </si>
  <si>
    <t xml:space="preserve">               K ZOMERGEM</t>
  </si>
  <si>
    <t>45000</t>
  </si>
  <si>
    <t xml:space="preserve">        A OUDENAARDE</t>
  </si>
  <si>
    <t xml:space="preserve">               K KRUISHOUTEM</t>
  </si>
  <si>
    <t xml:space="preserve">               K OUDENAARDE</t>
  </si>
  <si>
    <t xml:space="preserve">               K RONSE</t>
  </si>
  <si>
    <t xml:space="preserve">               K BRAKEL</t>
  </si>
  <si>
    <t xml:space="preserve">               K HOREBEKE</t>
  </si>
  <si>
    <t>46000</t>
  </si>
  <si>
    <t xml:space="preserve">        A SINT-NIKLAAS</t>
  </si>
  <si>
    <t xml:space="preserve">               K BEVEREN</t>
  </si>
  <si>
    <t xml:space="preserve">               K LOKEREN</t>
  </si>
  <si>
    <t xml:space="preserve">               K SINT-GILLIS-WAAS</t>
  </si>
  <si>
    <t xml:space="preserve">               K SINT-NIKLAAS</t>
  </si>
  <si>
    <t xml:space="preserve">               K TEMSE</t>
  </si>
  <si>
    <t xml:space="preserve">        K OOST-VLAANDEREN BUZA</t>
  </si>
  <si>
    <t>70000</t>
  </si>
  <si>
    <t xml:space="preserve">     P LIMBURG</t>
  </si>
  <si>
    <t>71000</t>
  </si>
  <si>
    <t xml:space="preserve">        A HASSELT</t>
  </si>
  <si>
    <t xml:space="preserve">              K BERINGEN</t>
  </si>
  <si>
    <t xml:space="preserve">              K GENK</t>
  </si>
  <si>
    <t xml:space="preserve">              K HASSELT</t>
  </si>
  <si>
    <t xml:space="preserve">              K HERK-DE-STAD</t>
  </si>
  <si>
    <t xml:space="preserve">              K SINT-TRUIDEN</t>
  </si>
  <si>
    <t>72000</t>
  </si>
  <si>
    <t xml:space="preserve">        A MAASEIK</t>
  </si>
  <si>
    <t xml:space="preserve">              K BREE</t>
  </si>
  <si>
    <t xml:space="preserve">              K MAASEIK</t>
  </si>
  <si>
    <t xml:space="preserve">              K NEERPELT</t>
  </si>
  <si>
    <t xml:space="preserve">              K PEER</t>
  </si>
  <si>
    <t>73000</t>
  </si>
  <si>
    <t xml:space="preserve">        A TONGEREN</t>
  </si>
  <si>
    <t xml:space="preserve">              K BILZEN</t>
  </si>
  <si>
    <t xml:space="preserve">              K BORGLOON</t>
  </si>
  <si>
    <t xml:space="preserve">              K RIEMST</t>
  </si>
  <si>
    <t xml:space="preserve">              K TONGEREN</t>
  </si>
  <si>
    <t xml:space="preserve">              K MAASMECHELEN</t>
  </si>
  <si>
    <t xml:space="preserve">              K VOEREN</t>
  </si>
  <si>
    <t xml:space="preserve">        K Limburg BUZA</t>
  </si>
  <si>
    <t>Fede-raal</t>
  </si>
  <si>
    <t>Uitsla-gen</t>
  </si>
  <si>
    <t>ID</t>
  </si>
  <si>
    <t>% Ver-schil</t>
  </si>
  <si>
    <t>VB+NVA+LDD</t>
  </si>
  <si>
    <t>Gemeente, kanton, arrondiss., prov., gewest</t>
  </si>
  <si>
    <t>NIS-Code</t>
  </si>
  <si>
    <t>Federaal 2010 en provinciaal 2012</t>
  </si>
  <si>
    <t>Verkezingen 2010-2012</t>
  </si>
  <si>
    <t>% Par-tijen</t>
  </si>
  <si>
    <t>Op de +je of -netjes klikken</t>
  </si>
  <si>
    <t>Schuifbalk onder naar links</t>
  </si>
  <si>
    <t>voor alle gegevens</t>
  </si>
  <si>
    <t>voor een groter/kleiner detail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</si>
</sst>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0" fontId="3" fillId="2" borderId="0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0" fontId="1" fillId="2" borderId="4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172" fontId="1" fillId="2" borderId="6" xfId="0" applyNumberFormat="1" applyFont="1" applyFill="1" applyBorder="1" applyAlignment="1">
      <alignment horizontal="right"/>
    </xf>
    <xf numFmtId="172" fontId="1" fillId="2" borderId="8" xfId="0" applyNumberFormat="1" applyFont="1" applyFill="1" applyBorder="1" applyAlignment="1">
      <alignment horizontal="right"/>
    </xf>
    <xf numFmtId="172" fontId="1" fillId="2" borderId="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/>
    </xf>
    <xf numFmtId="10" fontId="1" fillId="2" borderId="8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172" fontId="1" fillId="2" borderId="3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72" fontId="1" fillId="2" borderId="4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0" fontId="1" fillId="2" borderId="4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172" fontId="3" fillId="2" borderId="0" xfId="0" applyNumberFormat="1" applyFont="1" applyFill="1" applyBorder="1" applyAlignment="1">
      <alignment/>
    </xf>
    <xf numFmtId="172" fontId="3" fillId="2" borderId="7" xfId="0" applyNumberFormat="1" applyFont="1" applyFill="1" applyBorder="1" applyAlignment="1">
      <alignment/>
    </xf>
    <xf numFmtId="10" fontId="3" fillId="2" borderId="7" xfId="0" applyNumberFormat="1" applyFont="1" applyFill="1" applyBorder="1" applyAlignment="1">
      <alignment/>
    </xf>
    <xf numFmtId="10" fontId="3" fillId="2" borderId="8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10" fontId="1" fillId="2" borderId="9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/>
    </xf>
    <xf numFmtId="172" fontId="3" fillId="2" borderId="3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1" fillId="2" borderId="6" xfId="0" applyNumberFormat="1" applyFont="1" applyFill="1" applyBorder="1" applyAlignment="1">
      <alignment/>
    </xf>
    <xf numFmtId="172" fontId="1" fillId="2" borderId="8" xfId="0" applyNumberFormat="1" applyFont="1" applyFill="1" applyBorder="1" applyAlignment="1">
      <alignment/>
    </xf>
    <xf numFmtId="172" fontId="1" fillId="2" borderId="7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1" fillId="2" borderId="8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top" wrapText="1"/>
    </xf>
    <xf numFmtId="10" fontId="1" fillId="5" borderId="4" xfId="0" applyNumberFormat="1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3" fontId="1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0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/>
    </xf>
    <xf numFmtId="10" fontId="1" fillId="8" borderId="3" xfId="0" applyNumberFormat="1" applyFont="1" applyFill="1" applyBorder="1" applyAlignment="1">
      <alignment horizontal="left" vertical="top" wrapText="1"/>
    </xf>
    <xf numFmtId="49" fontId="1" fillId="11" borderId="10" xfId="0" applyNumberFormat="1" applyFont="1" applyFill="1" applyBorder="1" applyAlignment="1">
      <alignment horizontal="left" vertical="top" wrapText="1"/>
    </xf>
    <xf numFmtId="10" fontId="1" fillId="2" borderId="3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 wrapText="1"/>
    </xf>
    <xf numFmtId="3" fontId="1" fillId="11" borderId="1" xfId="0" applyNumberFormat="1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left" vertical="top" wrapText="1"/>
    </xf>
    <xf numFmtId="10" fontId="1" fillId="2" borderId="2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10" fontId="3" fillId="2" borderId="6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 vertical="top" wrapText="1"/>
    </xf>
    <xf numFmtId="10" fontId="1" fillId="2" borderId="11" xfId="0" applyNumberFormat="1" applyFont="1" applyFill="1" applyBorder="1" applyAlignment="1">
      <alignment/>
    </xf>
    <xf numFmtId="0" fontId="1" fillId="14" borderId="1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10" fontId="1" fillId="16" borderId="2" xfId="0" applyNumberFormat="1" applyFont="1" applyFill="1" applyBorder="1" applyAlignment="1">
      <alignment horizontal="left" vertical="top" wrapText="1"/>
    </xf>
    <xf numFmtId="10" fontId="1" fillId="17" borderId="4" xfId="0" applyNumberFormat="1" applyFont="1" applyFill="1" applyBorder="1" applyAlignment="1">
      <alignment horizontal="left" vertical="top" wrapText="1"/>
    </xf>
    <xf numFmtId="3" fontId="1" fillId="2" borderId="10" xfId="0" applyNumberFormat="1" applyFont="1" applyFill="1" applyBorder="1" applyAlignment="1">
      <alignment horizontal="center"/>
    </xf>
    <xf numFmtId="0" fontId="1" fillId="18" borderId="2" xfId="0" applyFont="1" applyFill="1" applyBorder="1" applyAlignment="1">
      <alignment horizontal="left" vertical="top" wrapText="1"/>
    </xf>
    <xf numFmtId="0" fontId="1" fillId="12" borderId="4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19" borderId="1" xfId="0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S176"/>
  <sheetViews>
    <sheetView tabSelected="1" workbookViewId="0" topLeftCell="A1">
      <pane xSplit="6" ySplit="2" topLeftCell="CC3" activePane="bottomRight" state="frozen"/>
      <selection pane="topLeft" activeCell="E1" sqref="E1"/>
      <selection pane="topRight" activeCell="G1" sqref="G1"/>
      <selection pane="bottomLeft" activeCell="E3" sqref="E3"/>
      <selection pane="bottomRight" activeCell="E1" sqref="E1:F1"/>
    </sheetView>
  </sheetViews>
  <sheetFormatPr defaultColWidth="9.140625" defaultRowHeight="12.75" outlineLevelRow="2" outlineLevelCol="4"/>
  <cols>
    <col min="1" max="1" width="5.57421875" style="66" hidden="1" customWidth="1" outlineLevel="1"/>
    <col min="2" max="3" width="4.8515625" style="1" hidden="1" customWidth="1" outlineLevel="1"/>
    <col min="4" max="4" width="4.57421875" style="1" hidden="1" customWidth="1" outlineLevel="1"/>
    <col min="5" max="5" width="6.7109375" style="2" customWidth="1" collapsed="1"/>
    <col min="6" max="6" width="21.8515625" style="1" customWidth="1"/>
    <col min="7" max="7" width="8.8515625" style="1" hidden="1" customWidth="1" outlineLevel="2"/>
    <col min="8" max="9" width="9.28125" style="1" hidden="1" customWidth="1" outlineLevel="2"/>
    <col min="10" max="10" width="7.00390625" style="1" hidden="1" customWidth="1" outlineLevel="1" collapsed="1"/>
    <col min="11" max="12" width="7.57421875" style="1" hidden="1" customWidth="1" outlineLevel="4"/>
    <col min="13" max="13" width="6.7109375" style="1" hidden="1" customWidth="1" outlineLevel="4"/>
    <col min="14" max="14" width="7.57421875" style="1" hidden="1" customWidth="1" outlineLevel="3" collapsed="1"/>
    <col min="15" max="15" width="8.7109375" style="1" hidden="1" customWidth="1" outlineLevel="4"/>
    <col min="16" max="16" width="7.57421875" style="1" hidden="1" customWidth="1" outlineLevel="4"/>
    <col min="17" max="17" width="6.7109375" style="1" hidden="1" customWidth="1" outlineLevel="4"/>
    <col min="18" max="18" width="8.8515625" style="1" hidden="1" customWidth="1" outlineLevel="3" collapsed="1"/>
    <col min="19" max="19" width="8.8515625" style="1" hidden="1" customWidth="1" outlineLevel="2" collapsed="1"/>
    <col min="20" max="23" width="7.57421875" style="1" hidden="1" customWidth="1" outlineLevel="3"/>
    <col min="24" max="24" width="8.57421875" style="1" hidden="1" customWidth="1" outlineLevel="2" collapsed="1"/>
    <col min="25" max="25" width="7.57421875" style="1" hidden="1" customWidth="1" outlineLevel="3"/>
    <col min="26" max="26" width="9.00390625" style="1" hidden="1" customWidth="1" outlineLevel="3"/>
    <col min="27" max="27" width="8.57421875" style="1" hidden="1" customWidth="1" outlineLevel="2" collapsed="1"/>
    <col min="28" max="29" width="7.57421875" style="1" hidden="1" customWidth="1" outlineLevel="3"/>
    <col min="30" max="30" width="8.7109375" style="1" hidden="1" customWidth="1" outlineLevel="2" collapsed="1"/>
    <col min="31" max="31" width="8.7109375" style="1" hidden="1" customWidth="1" outlineLevel="3"/>
    <col min="32" max="32" width="7.57421875" style="1" hidden="1" customWidth="1" outlineLevel="3"/>
    <col min="33" max="33" width="7.57421875" style="1" hidden="1" customWidth="1" outlineLevel="2" collapsed="1"/>
    <col min="34" max="34" width="6.140625" style="1" hidden="1" customWidth="1" outlineLevel="3"/>
    <col min="35" max="35" width="7.28125" style="1" hidden="1" customWidth="1" outlineLevel="3"/>
    <col min="36" max="37" width="6.7109375" style="1" hidden="1" customWidth="1" outlineLevel="3"/>
    <col min="38" max="38" width="7.421875" style="1" hidden="1" customWidth="1" outlineLevel="2" collapsed="1"/>
    <col min="39" max="42" width="6.7109375" style="1" hidden="1" customWidth="1" outlineLevel="3"/>
    <col min="43" max="43" width="6.57421875" style="1" hidden="1" customWidth="1" outlineLevel="3"/>
    <col min="44" max="44" width="7.421875" style="1" hidden="1" customWidth="1" outlineLevel="2" collapsed="1"/>
    <col min="45" max="45" width="9.00390625" style="1" hidden="1" customWidth="1" outlineLevel="1" collapsed="1"/>
    <col min="46" max="47" width="7.57421875" style="1" hidden="1" customWidth="1" outlineLevel="4"/>
    <col min="48" max="48" width="6.7109375" style="1" hidden="1" customWidth="1" outlineLevel="4"/>
    <col min="49" max="49" width="7.57421875" style="1" hidden="1" customWidth="1" outlineLevel="3" collapsed="1"/>
    <col min="50" max="50" width="8.7109375" style="1" hidden="1" customWidth="1" outlineLevel="4"/>
    <col min="51" max="51" width="7.57421875" style="1" hidden="1" customWidth="1" outlineLevel="4"/>
    <col min="52" max="52" width="6.7109375" style="1" hidden="1" customWidth="1" outlineLevel="4"/>
    <col min="53" max="53" width="8.8515625" style="1" hidden="1" customWidth="1" outlineLevel="3" collapsed="1"/>
    <col min="54" max="54" width="8.8515625" style="1" hidden="1" customWidth="1" outlineLevel="2" collapsed="1"/>
    <col min="55" max="58" width="7.57421875" style="1" hidden="1" customWidth="1" outlineLevel="3"/>
    <col min="59" max="59" width="8.57421875" style="1" hidden="1" customWidth="1" outlineLevel="2" collapsed="1"/>
    <col min="60" max="60" width="7.57421875" style="1" hidden="1" customWidth="1" outlineLevel="3"/>
    <col min="61" max="61" width="9.00390625" style="1" hidden="1" customWidth="1" outlineLevel="3"/>
    <col min="62" max="62" width="8.57421875" style="1" hidden="1" customWidth="1" outlineLevel="2" collapsed="1"/>
    <col min="63" max="64" width="7.57421875" style="1" hidden="1" customWidth="1" outlineLevel="3"/>
    <col min="65" max="65" width="8.7109375" style="1" hidden="1" customWidth="1" outlineLevel="2" collapsed="1"/>
    <col min="66" max="66" width="8.7109375" style="1" hidden="1" customWidth="1" outlineLevel="3"/>
    <col min="67" max="67" width="7.57421875" style="1" hidden="1" customWidth="1" outlineLevel="3"/>
    <col min="68" max="68" width="7.57421875" style="1" hidden="1" customWidth="1" outlineLevel="2" collapsed="1"/>
    <col min="69" max="69" width="6.140625" style="1" hidden="1" customWidth="1" outlineLevel="3"/>
    <col min="70" max="70" width="7.28125" style="1" hidden="1" customWidth="1" outlineLevel="3"/>
    <col min="71" max="72" width="6.7109375" style="1" hidden="1" customWidth="1" outlineLevel="3"/>
    <col min="73" max="73" width="7.00390625" style="1" hidden="1" customWidth="1" outlineLevel="2" collapsed="1"/>
    <col min="74" max="77" width="6.7109375" style="1" hidden="1" customWidth="1" outlineLevel="3"/>
    <col min="78" max="78" width="6.57421875" style="1" hidden="1" customWidth="1" outlineLevel="3"/>
    <col min="79" max="79" width="6.57421875" style="1" hidden="1" customWidth="1" outlineLevel="2" collapsed="1"/>
    <col min="80" max="80" width="7.140625" style="1" hidden="1" customWidth="1" outlineLevel="1" collapsed="1"/>
    <col min="81" max="81" width="7.140625" style="1" customWidth="1" collapsed="1"/>
    <col min="82" max="84" width="8.57421875" style="3" hidden="1" customWidth="1" outlineLevel="2"/>
    <col min="85" max="85" width="6.00390625" style="66" customWidth="1" outlineLevel="1" collapsed="1"/>
    <col min="86" max="86" width="7.421875" style="66" hidden="1" customWidth="1" outlineLevel="2"/>
    <col min="87" max="87" width="8.8515625" style="66" hidden="1" customWidth="1" outlineLevel="2"/>
    <col min="88" max="106" width="7.421875" style="66" hidden="1" customWidth="1" outlineLevel="2"/>
    <col min="107" max="107" width="7.8515625" style="66" hidden="1" customWidth="1" outlineLevel="2"/>
    <col min="108" max="111" width="7.421875" style="66" hidden="1" customWidth="1" outlineLevel="2"/>
    <col min="112" max="112" width="6.140625" style="66" customWidth="1" outlineLevel="1" collapsed="1"/>
    <col min="113" max="113" width="7.140625" style="3" hidden="1" customWidth="1" outlineLevel="3"/>
    <col min="114" max="114" width="8.7109375" style="3" hidden="1" customWidth="1" outlineLevel="3"/>
    <col min="115" max="115" width="9.00390625" style="3" hidden="1" customWidth="1" outlineLevel="2" collapsed="1"/>
    <col min="116" max="116" width="7.140625" style="3" hidden="1" customWidth="1" outlineLevel="2"/>
    <col min="117" max="117" width="7.00390625" style="3" hidden="1" customWidth="1" outlineLevel="2"/>
    <col min="118" max="119" width="6.421875" style="3" hidden="1" customWidth="1" outlineLevel="2"/>
    <col min="120" max="122" width="7.421875" style="3" hidden="1" customWidth="1" outlineLevel="2"/>
    <col min="123" max="123" width="7.57421875" style="3" hidden="1" customWidth="1" outlineLevel="2"/>
    <col min="124" max="125" width="7.140625" style="3" hidden="1" customWidth="1" outlineLevel="2"/>
    <col min="126" max="126" width="6.421875" style="66" customWidth="1" outlineLevel="1" collapsed="1"/>
    <col min="127" max="128" width="7.140625" style="4" hidden="1" customWidth="1" outlineLevel="3"/>
    <col min="129" max="129" width="8.00390625" style="4" hidden="1" customWidth="1" outlineLevel="2" collapsed="1"/>
    <col min="130" max="135" width="7.140625" style="4" hidden="1" customWidth="1" outlineLevel="3"/>
    <col min="136" max="138" width="7.140625" style="4" hidden="1" customWidth="1" outlineLevel="4"/>
    <col min="139" max="139" width="7.140625" style="4" hidden="1" customWidth="1" outlineLevel="3" collapsed="1"/>
    <col min="140" max="140" width="6.57421875" style="66" customWidth="1" outlineLevel="1" collapsed="1"/>
    <col min="141" max="141" width="8.140625" style="4" hidden="1" customWidth="1" outlineLevel="3"/>
    <col min="142" max="142" width="6.8515625" style="4" hidden="1" customWidth="1" outlineLevel="3"/>
    <col min="143" max="144" width="7.140625" style="4" hidden="1" customWidth="1" outlineLevel="3"/>
    <col min="145" max="145" width="8.00390625" style="4" customWidth="1" outlineLevel="2" collapsed="1"/>
    <col min="146" max="146" width="6.140625" style="4" customWidth="1" outlineLevel="3"/>
    <col min="147" max="147" width="6.57421875" style="4" customWidth="1" outlineLevel="3"/>
    <col min="148" max="148" width="6.421875" style="4" customWidth="1" outlineLevel="3"/>
    <col min="149" max="150" width="6.28125" style="4" customWidth="1" outlineLevel="3"/>
    <col min="151" max="151" width="5.8515625" style="4" customWidth="1" outlineLevel="3"/>
    <col min="152" max="152" width="6.7109375" style="66" customWidth="1" outlineLevel="1"/>
    <col min="153" max="153" width="6.7109375" style="66" customWidth="1"/>
    <col min="154" max="175" width="9.140625" style="3" customWidth="1"/>
    <col min="176" max="16384" width="9.140625" style="66" customWidth="1"/>
  </cols>
  <sheetData>
    <row r="1" spans="2:153" s="3" customFormat="1" ht="12.75">
      <c r="B1" s="109" t="s">
        <v>0</v>
      </c>
      <c r="C1" s="112"/>
      <c r="D1" s="112"/>
      <c r="E1" s="118" t="s">
        <v>249</v>
      </c>
      <c r="F1" s="118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3">
        <v>2010</v>
      </c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8" t="s">
        <v>248</v>
      </c>
      <c r="EP1" s="118"/>
      <c r="EQ1" s="118"/>
      <c r="ER1" s="118"/>
      <c r="ES1" s="118"/>
      <c r="ET1" s="118"/>
      <c r="EU1" s="118"/>
      <c r="EV1" s="2"/>
      <c r="EW1" s="114" t="s">
        <v>1</v>
      </c>
    </row>
    <row r="2" spans="1:175" s="69" customFormat="1" ht="24.75" customHeight="1">
      <c r="A2" s="67" t="s">
        <v>243</v>
      </c>
      <c r="B2" s="67" t="s">
        <v>2</v>
      </c>
      <c r="C2" s="67" t="s">
        <v>3</v>
      </c>
      <c r="D2" s="67" t="s">
        <v>4</v>
      </c>
      <c r="E2" s="79" t="s">
        <v>247</v>
      </c>
      <c r="F2" s="93" t="s">
        <v>246</v>
      </c>
      <c r="G2" s="83" t="s">
        <v>5</v>
      </c>
      <c r="H2" s="72" t="s">
        <v>6</v>
      </c>
      <c r="I2" s="84" t="s">
        <v>7</v>
      </c>
      <c r="J2" s="5" t="s">
        <v>8</v>
      </c>
      <c r="K2" s="73" t="s">
        <v>9</v>
      </c>
      <c r="L2" s="73" t="s">
        <v>10</v>
      </c>
      <c r="M2" s="73" t="s">
        <v>11</v>
      </c>
      <c r="N2" s="86" t="s">
        <v>12</v>
      </c>
      <c r="O2" s="73" t="s">
        <v>13</v>
      </c>
      <c r="P2" s="73" t="s">
        <v>14</v>
      </c>
      <c r="Q2" s="73" t="s">
        <v>15</v>
      </c>
      <c r="R2" s="73" t="s">
        <v>16</v>
      </c>
      <c r="S2" s="86" t="s">
        <v>17</v>
      </c>
      <c r="T2" s="85" t="s">
        <v>18</v>
      </c>
      <c r="U2" s="73" t="s">
        <v>19</v>
      </c>
      <c r="V2" s="73" t="s">
        <v>20</v>
      </c>
      <c r="W2" s="65" t="s">
        <v>21</v>
      </c>
      <c r="X2" s="73" t="s">
        <v>22</v>
      </c>
      <c r="Y2" s="85" t="s">
        <v>23</v>
      </c>
      <c r="Z2" s="65" t="s">
        <v>24</v>
      </c>
      <c r="AA2" s="86" t="s">
        <v>25</v>
      </c>
      <c r="AB2" s="73" t="s">
        <v>26</v>
      </c>
      <c r="AC2" s="73" t="s">
        <v>27</v>
      </c>
      <c r="AD2" s="86" t="s">
        <v>28</v>
      </c>
      <c r="AE2" s="85" t="s">
        <v>29</v>
      </c>
      <c r="AF2" s="65" t="s">
        <v>30</v>
      </c>
      <c r="AG2" s="86" t="s">
        <v>31</v>
      </c>
      <c r="AH2" s="73" t="s">
        <v>32</v>
      </c>
      <c r="AI2" s="73" t="s">
        <v>33</v>
      </c>
      <c r="AJ2" s="73" t="s">
        <v>34</v>
      </c>
      <c r="AK2" s="73" t="s">
        <v>35</v>
      </c>
      <c r="AL2" s="87" t="s">
        <v>36</v>
      </c>
      <c r="AM2" s="85" t="s">
        <v>37</v>
      </c>
      <c r="AN2" s="73" t="s">
        <v>38</v>
      </c>
      <c r="AO2" s="73" t="s">
        <v>39</v>
      </c>
      <c r="AP2" s="73" t="s">
        <v>40</v>
      </c>
      <c r="AQ2" s="65" t="s">
        <v>41</v>
      </c>
      <c r="AR2" s="65" t="s">
        <v>41</v>
      </c>
      <c r="AS2" s="73" t="s">
        <v>42</v>
      </c>
      <c r="AT2" s="75" t="s">
        <v>9</v>
      </c>
      <c r="AU2" s="75" t="s">
        <v>10</v>
      </c>
      <c r="AV2" s="75" t="s">
        <v>11</v>
      </c>
      <c r="AW2" s="88" t="s">
        <v>12</v>
      </c>
      <c r="AX2" s="75" t="s">
        <v>13</v>
      </c>
      <c r="AY2" s="75" t="s">
        <v>14</v>
      </c>
      <c r="AZ2" s="89" t="s">
        <v>15</v>
      </c>
      <c r="BA2" s="89" t="s">
        <v>16</v>
      </c>
      <c r="BB2" s="85" t="s">
        <v>43</v>
      </c>
      <c r="BC2" s="75" t="s">
        <v>18</v>
      </c>
      <c r="BD2" s="75" t="s">
        <v>19</v>
      </c>
      <c r="BE2" s="75" t="s">
        <v>20</v>
      </c>
      <c r="BF2" s="75" t="s">
        <v>21</v>
      </c>
      <c r="BG2" s="86" t="s">
        <v>22</v>
      </c>
      <c r="BH2" s="75" t="s">
        <v>23</v>
      </c>
      <c r="BI2" s="75" t="s">
        <v>24</v>
      </c>
      <c r="BJ2" s="86" t="s">
        <v>25</v>
      </c>
      <c r="BK2" s="75" t="s">
        <v>26</v>
      </c>
      <c r="BL2" s="75" t="s">
        <v>27</v>
      </c>
      <c r="BM2" s="86" t="s">
        <v>28</v>
      </c>
      <c r="BN2" s="75" t="s">
        <v>29</v>
      </c>
      <c r="BO2" s="75" t="s">
        <v>30</v>
      </c>
      <c r="BP2" s="86" t="s">
        <v>31</v>
      </c>
      <c r="BQ2" s="75" t="s">
        <v>32</v>
      </c>
      <c r="BR2" s="75" t="s">
        <v>33</v>
      </c>
      <c r="BS2" s="75" t="s">
        <v>34</v>
      </c>
      <c r="BT2" s="75" t="s">
        <v>35</v>
      </c>
      <c r="BU2" s="86" t="s">
        <v>36</v>
      </c>
      <c r="BV2" s="75" t="s">
        <v>37</v>
      </c>
      <c r="BW2" s="75" t="s">
        <v>38</v>
      </c>
      <c r="BX2" s="75" t="s">
        <v>39</v>
      </c>
      <c r="BY2" s="75" t="s">
        <v>40</v>
      </c>
      <c r="BZ2" s="75" t="s">
        <v>41</v>
      </c>
      <c r="CA2" s="86" t="s">
        <v>41</v>
      </c>
      <c r="CB2" s="82" t="s">
        <v>44</v>
      </c>
      <c r="CC2" s="115" t="s">
        <v>241</v>
      </c>
      <c r="CD2" s="72" t="s">
        <v>45</v>
      </c>
      <c r="CE2" s="72" t="s">
        <v>46</v>
      </c>
      <c r="CF2" s="5" t="s">
        <v>47</v>
      </c>
      <c r="CG2" s="5" t="s">
        <v>8</v>
      </c>
      <c r="CH2" s="76" t="s">
        <v>19</v>
      </c>
      <c r="CI2" s="76" t="s">
        <v>13</v>
      </c>
      <c r="CJ2" s="76" t="s">
        <v>9</v>
      </c>
      <c r="CK2" s="76" t="s">
        <v>53</v>
      </c>
      <c r="CL2" s="76" t="s">
        <v>54</v>
      </c>
      <c r="CM2" s="76" t="s">
        <v>55</v>
      </c>
      <c r="CN2" s="76" t="s">
        <v>27</v>
      </c>
      <c r="CO2" s="76" t="s">
        <v>52</v>
      </c>
      <c r="CP2" s="76" t="s">
        <v>56</v>
      </c>
      <c r="CQ2" s="76" t="s">
        <v>57</v>
      </c>
      <c r="CR2" s="76" t="s">
        <v>58</v>
      </c>
      <c r="CS2" s="76" t="s">
        <v>59</v>
      </c>
      <c r="CT2" s="76" t="s">
        <v>49</v>
      </c>
      <c r="CU2" s="76" t="s">
        <v>60</v>
      </c>
      <c r="CV2" s="76" t="s">
        <v>50</v>
      </c>
      <c r="CW2" s="76" t="s">
        <v>61</v>
      </c>
      <c r="CX2" s="76" t="s">
        <v>62</v>
      </c>
      <c r="CY2" s="76" t="s">
        <v>63</v>
      </c>
      <c r="CZ2" s="76" t="s">
        <v>64</v>
      </c>
      <c r="DA2" s="76" t="s">
        <v>65</v>
      </c>
      <c r="DB2" s="76" t="s">
        <v>66</v>
      </c>
      <c r="DC2" s="76" t="s">
        <v>67</v>
      </c>
      <c r="DD2" s="76" t="s">
        <v>68</v>
      </c>
      <c r="DE2" s="76" t="s">
        <v>69</v>
      </c>
      <c r="DF2" s="76" t="s">
        <v>70</v>
      </c>
      <c r="DG2" s="76" t="s">
        <v>71</v>
      </c>
      <c r="DH2" s="61" t="s">
        <v>242</v>
      </c>
      <c r="DI2" s="85" t="s">
        <v>9</v>
      </c>
      <c r="DJ2" s="65" t="s">
        <v>13</v>
      </c>
      <c r="DK2" s="77" t="s">
        <v>48</v>
      </c>
      <c r="DL2" s="87" t="s">
        <v>52</v>
      </c>
      <c r="DM2" s="82" t="s">
        <v>51</v>
      </c>
      <c r="DN2" s="91" t="s">
        <v>60</v>
      </c>
      <c r="DO2" s="92" t="s">
        <v>59</v>
      </c>
      <c r="DP2" s="76" t="s">
        <v>72</v>
      </c>
      <c r="DQ2" s="76" t="s">
        <v>73</v>
      </c>
      <c r="DR2" s="76" t="s">
        <v>55</v>
      </c>
      <c r="DS2" s="76" t="s">
        <v>53</v>
      </c>
      <c r="DT2" s="76" t="s">
        <v>27</v>
      </c>
      <c r="DU2" s="90" t="s">
        <v>41</v>
      </c>
      <c r="DV2" s="86" t="s">
        <v>42</v>
      </c>
      <c r="DW2" s="85" t="s">
        <v>9</v>
      </c>
      <c r="DX2" s="73" t="s">
        <v>13</v>
      </c>
      <c r="DY2" s="94" t="s">
        <v>48</v>
      </c>
      <c r="DZ2" s="74" t="s">
        <v>52</v>
      </c>
      <c r="EA2" s="103" t="s">
        <v>72</v>
      </c>
      <c r="EB2" s="76" t="s">
        <v>73</v>
      </c>
      <c r="EC2" s="63" t="s">
        <v>55</v>
      </c>
      <c r="ED2" s="90" t="s">
        <v>53</v>
      </c>
      <c r="EE2" s="76" t="s">
        <v>27</v>
      </c>
      <c r="EF2" s="82" t="s">
        <v>51</v>
      </c>
      <c r="EG2" s="95" t="s">
        <v>60</v>
      </c>
      <c r="EH2" s="92" t="s">
        <v>59</v>
      </c>
      <c r="EI2" s="90" t="s">
        <v>41</v>
      </c>
      <c r="EJ2" s="75" t="s">
        <v>250</v>
      </c>
      <c r="EK2" s="107" t="s">
        <v>9</v>
      </c>
      <c r="EL2" s="62" t="s">
        <v>13</v>
      </c>
      <c r="EM2" s="108" t="s">
        <v>14</v>
      </c>
      <c r="EN2" s="61" t="s">
        <v>48</v>
      </c>
      <c r="EO2" s="61" t="s">
        <v>245</v>
      </c>
      <c r="EP2" s="78" t="s">
        <v>52</v>
      </c>
      <c r="EQ2" s="110" t="s">
        <v>72</v>
      </c>
      <c r="ER2" s="86" t="s">
        <v>73</v>
      </c>
      <c r="ES2" s="111" t="s">
        <v>55</v>
      </c>
      <c r="ET2" s="105" t="s">
        <v>74</v>
      </c>
      <c r="EU2" s="106" t="s">
        <v>27</v>
      </c>
      <c r="EV2" s="90" t="s">
        <v>244</v>
      </c>
      <c r="EW2" s="64" t="s">
        <v>75</v>
      </c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</row>
    <row r="3" spans="1:153" ht="12">
      <c r="A3" s="66">
        <v>1</v>
      </c>
      <c r="B3" s="1">
        <v>2</v>
      </c>
      <c r="D3" s="1">
        <v>3</v>
      </c>
      <c r="E3" s="7" t="s">
        <v>76</v>
      </c>
      <c r="F3" s="6" t="s">
        <v>77</v>
      </c>
      <c r="G3" s="8">
        <v>4710979</v>
      </c>
      <c r="H3" s="9">
        <v>4278500</v>
      </c>
      <c r="I3" s="10">
        <v>4053931</v>
      </c>
      <c r="J3" s="6"/>
      <c r="K3" s="9">
        <v>498954</v>
      </c>
      <c r="L3" s="9">
        <v>912</v>
      </c>
      <c r="M3" s="9"/>
      <c r="N3" s="6">
        <v>499866</v>
      </c>
      <c r="O3" s="9">
        <v>1126585</v>
      </c>
      <c r="P3" s="9">
        <v>149179</v>
      </c>
      <c r="Q3" s="9">
        <v>4925</v>
      </c>
      <c r="R3" s="9">
        <v>1280689</v>
      </c>
      <c r="S3" s="6">
        <v>1780555</v>
      </c>
      <c r="T3" s="8"/>
      <c r="U3" s="9">
        <v>552883</v>
      </c>
      <c r="V3" s="9">
        <v>33081</v>
      </c>
      <c r="W3" s="10">
        <v>343</v>
      </c>
      <c r="X3" s="9">
        <v>586307</v>
      </c>
      <c r="Y3" s="8">
        <v>16391</v>
      </c>
      <c r="Z3" s="10">
        <v>593281</v>
      </c>
      <c r="AA3" s="6">
        <v>609672</v>
      </c>
      <c r="AB3" s="9">
        <v>10614</v>
      </c>
      <c r="AC3" s="9">
        <v>700347</v>
      </c>
      <c r="AD3" s="6">
        <v>710961</v>
      </c>
      <c r="AE3" s="8">
        <v>10355</v>
      </c>
      <c r="AF3" s="10">
        <v>278489</v>
      </c>
      <c r="AG3" s="6">
        <v>288844</v>
      </c>
      <c r="AH3" s="9">
        <v>6791</v>
      </c>
      <c r="AI3" s="9">
        <v>54995</v>
      </c>
      <c r="AJ3" s="9">
        <v>360</v>
      </c>
      <c r="AK3" s="9">
        <v>604</v>
      </c>
      <c r="AL3" s="6">
        <v>62750</v>
      </c>
      <c r="AM3" s="8">
        <v>1278</v>
      </c>
      <c r="AN3" s="9">
        <v>989</v>
      </c>
      <c r="AO3" s="9">
        <v>2464</v>
      </c>
      <c r="AP3" s="9">
        <v>646</v>
      </c>
      <c r="AQ3" s="10">
        <v>9465</v>
      </c>
      <c r="AR3" s="10">
        <v>14842</v>
      </c>
      <c r="AS3" s="9"/>
      <c r="AT3" s="12">
        <v>0.12307905585960886</v>
      </c>
      <c r="AU3" s="11">
        <v>0.0002249668284931342</v>
      </c>
      <c r="AV3" s="13">
        <v>0</v>
      </c>
      <c r="AW3" s="12">
        <v>0.12330402268810199</v>
      </c>
      <c r="AX3" s="11">
        <v>0.27789940183984385</v>
      </c>
      <c r="AY3" s="11">
        <v>0.036798603626948756</v>
      </c>
      <c r="AZ3" s="13">
        <v>0.0012148702086937347</v>
      </c>
      <c r="BA3" s="13">
        <v>0.3159128756754863</v>
      </c>
      <c r="BB3" s="14">
        <v>0.43921689836358835</v>
      </c>
      <c r="BC3" s="11">
        <v>0</v>
      </c>
      <c r="BD3" s="11">
        <v>0.13638194631334377</v>
      </c>
      <c r="BE3" s="11">
        <v>0.008160227690111153</v>
      </c>
      <c r="BF3" s="11">
        <v>8.460923483897481E-05</v>
      </c>
      <c r="BG3" s="14">
        <v>0.1446267832382939</v>
      </c>
      <c r="BH3" s="11">
        <v>0.004043236059025178</v>
      </c>
      <c r="BI3" s="11">
        <v>0.14634708878863503</v>
      </c>
      <c r="BJ3" s="14">
        <v>0.1503903248476602</v>
      </c>
      <c r="BK3" s="11">
        <v>0.002618199471081279</v>
      </c>
      <c r="BL3" s="11">
        <v>0.17275750376609764</v>
      </c>
      <c r="BM3" s="14">
        <v>0.17537570323717894</v>
      </c>
      <c r="BN3" s="11">
        <v>0.002554310865182461</v>
      </c>
      <c r="BO3" s="11">
        <v>0.06869603848708822</v>
      </c>
      <c r="BP3" s="14">
        <v>0.07125034935227068</v>
      </c>
      <c r="BQ3" s="11">
        <v>0.0016751641801500815</v>
      </c>
      <c r="BR3" s="11">
        <v>0.01356584510195166</v>
      </c>
      <c r="BS3" s="11">
        <v>8.880269545781613E-05</v>
      </c>
      <c r="BT3" s="11">
        <v>0.0001489911890458915</v>
      </c>
      <c r="BU3" s="14">
        <v>0.015478803166605451</v>
      </c>
      <c r="BV3" s="11">
        <v>0.0003152495688752473</v>
      </c>
      <c r="BW3" s="11">
        <v>0.00024396073835494485</v>
      </c>
      <c r="BX3" s="11">
        <v>0.0006078051155779415</v>
      </c>
      <c r="BY3" s="11">
        <v>0.00015935150351597006</v>
      </c>
      <c r="BZ3" s="11">
        <v>0.002334770868078416</v>
      </c>
      <c r="CA3" s="14">
        <v>0.0036611377944025195</v>
      </c>
      <c r="CB3" s="6"/>
      <c r="CC3" s="6"/>
      <c r="CD3" s="9"/>
      <c r="CE3" s="9"/>
      <c r="CF3" s="6">
        <v>4091889</v>
      </c>
      <c r="CG3" s="6"/>
      <c r="CH3" s="9">
        <v>596181</v>
      </c>
      <c r="CI3" s="9">
        <v>1167677</v>
      </c>
      <c r="CJ3" s="9">
        <v>366085</v>
      </c>
      <c r="CK3" s="9">
        <v>108748</v>
      </c>
      <c r="CL3" s="9">
        <v>472274</v>
      </c>
      <c r="CM3" s="9">
        <v>314953</v>
      </c>
      <c r="CN3" s="9">
        <v>877253</v>
      </c>
      <c r="CO3" s="9">
        <v>84445</v>
      </c>
      <c r="CP3" s="9">
        <v>28712</v>
      </c>
      <c r="CQ3" s="9">
        <v>1302</v>
      </c>
      <c r="CR3" s="9">
        <v>223</v>
      </c>
      <c r="CS3" s="9">
        <v>8004</v>
      </c>
      <c r="CT3" s="9">
        <v>2483</v>
      </c>
      <c r="CU3" s="9">
        <v>48920</v>
      </c>
      <c r="CV3" s="9">
        <v>362</v>
      </c>
      <c r="CW3" s="9">
        <v>453</v>
      </c>
      <c r="CX3" s="9">
        <v>806</v>
      </c>
      <c r="CY3" s="9">
        <v>3593</v>
      </c>
      <c r="CZ3" s="9">
        <v>442</v>
      </c>
      <c r="DA3" s="9">
        <v>1801</v>
      </c>
      <c r="DB3" s="9">
        <v>1538</v>
      </c>
      <c r="DC3" s="9">
        <v>109</v>
      </c>
      <c r="DD3" s="9">
        <v>1847</v>
      </c>
      <c r="DE3" s="9">
        <v>1034</v>
      </c>
      <c r="DF3" s="9">
        <v>1222</v>
      </c>
      <c r="DG3" s="9">
        <v>1422</v>
      </c>
      <c r="DH3" s="6"/>
      <c r="DI3" s="8">
        <v>366085</v>
      </c>
      <c r="DJ3" s="10">
        <v>1167677</v>
      </c>
      <c r="DK3" s="9">
        <v>1533762</v>
      </c>
      <c r="DL3" s="6">
        <v>84445</v>
      </c>
      <c r="DM3" s="6">
        <v>28712</v>
      </c>
      <c r="DN3" s="6">
        <f>CU3</f>
        <v>48920</v>
      </c>
      <c r="DO3" s="6">
        <f>CS3</f>
        <v>8004</v>
      </c>
      <c r="DP3" s="9">
        <v>596181</v>
      </c>
      <c r="DQ3" s="9">
        <v>472274</v>
      </c>
      <c r="DR3" s="9">
        <v>314953</v>
      </c>
      <c r="DS3" s="9">
        <v>108748</v>
      </c>
      <c r="DT3" s="9">
        <v>877253</v>
      </c>
      <c r="DU3" s="6">
        <f>CF3-SUM(DK3:DT3)</f>
        <v>18637</v>
      </c>
      <c r="DV3" s="6"/>
      <c r="DW3" s="80">
        <v>0.0894660143518067</v>
      </c>
      <c r="DX3" s="80">
        <v>0.28536380141299045</v>
      </c>
      <c r="DY3" s="15">
        <v>0.3748298157647971</v>
      </c>
      <c r="DZ3" s="80">
        <v>0.020637167821512266</v>
      </c>
      <c r="EA3" s="96">
        <v>0.14569823374974247</v>
      </c>
      <c r="EB3" s="80"/>
      <c r="EC3" s="16"/>
      <c r="ED3" s="15"/>
      <c r="EE3" s="80">
        <v>0.2143882690855006</v>
      </c>
      <c r="EF3" s="15">
        <v>0.007016808129448281</v>
      </c>
      <c r="EG3" s="96">
        <f aca="true" t="shared" si="0" ref="EG3:EG34">DN3/CF$3</f>
        <v>0.011955358515345847</v>
      </c>
      <c r="EH3" s="18">
        <f aca="true" t="shared" si="1" ref="EH3:EH34">DO3/CF3</f>
        <v>0.001956064790613822</v>
      </c>
      <c r="EI3" s="15">
        <f>DU3/CF3</f>
        <v>0.0045546201277698395</v>
      </c>
      <c r="EJ3" s="9"/>
      <c r="EK3" s="96">
        <v>-0.03361304150780216</v>
      </c>
      <c r="EL3" s="16">
        <v>0.007464399573146596</v>
      </c>
      <c r="EM3" s="16">
        <f>-AY3</f>
        <v>-0.036798603626948756</v>
      </c>
      <c r="EN3" s="16">
        <f aca="true" t="shared" si="2" ref="EN3:EN34">EO3-EM3</f>
        <v>-0.02614864193465556</v>
      </c>
      <c r="EO3" s="15">
        <f>SUM(EK3:EM3)</f>
        <v>-0.06294724556160432</v>
      </c>
      <c r="EP3" s="16">
        <v>0.007071322719560605</v>
      </c>
      <c r="EQ3" s="80">
        <v>0.009316287436398701</v>
      </c>
      <c r="ER3" s="15"/>
      <c r="ES3" s="80"/>
      <c r="ET3" s="15"/>
      <c r="EU3" s="16">
        <f>EE3-BL3</f>
        <v>0.04163076531940296</v>
      </c>
      <c r="EV3" s="6"/>
      <c r="EW3" s="6"/>
    </row>
    <row r="4" spans="1:153" ht="12" collapsed="1">
      <c r="A4" s="66">
        <v>2</v>
      </c>
      <c r="B4" s="1">
        <v>3</v>
      </c>
      <c r="D4" s="1">
        <v>5</v>
      </c>
      <c r="E4" s="7" t="s">
        <v>78</v>
      </c>
      <c r="F4" s="6" t="s">
        <v>79</v>
      </c>
      <c r="G4" s="8">
        <v>1280729</v>
      </c>
      <c r="H4" s="9">
        <v>1147862</v>
      </c>
      <c r="I4" s="10">
        <v>1096182</v>
      </c>
      <c r="J4" s="6"/>
      <c r="K4" s="9">
        <v>177012</v>
      </c>
      <c r="L4" s="9"/>
      <c r="M4" s="9"/>
      <c r="N4" s="6">
        <v>177012</v>
      </c>
      <c r="O4" s="9">
        <v>336631</v>
      </c>
      <c r="P4" s="9">
        <v>25081</v>
      </c>
      <c r="Q4" s="9"/>
      <c r="R4" s="9">
        <v>361712</v>
      </c>
      <c r="S4" s="6">
        <v>538724</v>
      </c>
      <c r="T4" s="8"/>
      <c r="U4" s="9">
        <v>120935</v>
      </c>
      <c r="V4" s="9"/>
      <c r="W4" s="10"/>
      <c r="X4" s="9">
        <v>120935</v>
      </c>
      <c r="Y4" s="8"/>
      <c r="Z4" s="10">
        <v>156976</v>
      </c>
      <c r="AA4" s="6">
        <v>156976</v>
      </c>
      <c r="AB4" s="9"/>
      <c r="AC4" s="9">
        <v>170260</v>
      </c>
      <c r="AD4" s="6">
        <v>170260</v>
      </c>
      <c r="AE4" s="8"/>
      <c r="AF4" s="10">
        <v>84314</v>
      </c>
      <c r="AG4" s="6">
        <v>84314</v>
      </c>
      <c r="AH4" s="9">
        <v>2841</v>
      </c>
      <c r="AI4" s="9">
        <v>22132</v>
      </c>
      <c r="AJ4" s="9"/>
      <c r="AK4" s="9"/>
      <c r="AL4" s="6">
        <v>24973</v>
      </c>
      <c r="AM4" s="8"/>
      <c r="AN4" s="9"/>
      <c r="AO4" s="9"/>
      <c r="AP4" s="9"/>
      <c r="AQ4" s="10"/>
      <c r="AR4" s="10">
        <v>0</v>
      </c>
      <c r="AS4" s="9"/>
      <c r="AT4" s="12">
        <v>0.16148048408019836</v>
      </c>
      <c r="AU4" s="11">
        <v>0</v>
      </c>
      <c r="AV4" s="13">
        <v>0</v>
      </c>
      <c r="AW4" s="12">
        <v>0.16148048408019836</v>
      </c>
      <c r="AX4" s="11">
        <v>0.30709407744334427</v>
      </c>
      <c r="AY4" s="11">
        <v>0.022880324617627366</v>
      </c>
      <c r="AZ4" s="13">
        <v>0</v>
      </c>
      <c r="BA4" s="13">
        <v>0.3299744020609716</v>
      </c>
      <c r="BB4" s="14">
        <v>0.49145488614117</v>
      </c>
      <c r="BC4" s="11">
        <v>0</v>
      </c>
      <c r="BD4" s="11">
        <v>0.11032383308611161</v>
      </c>
      <c r="BE4" s="11">
        <v>0</v>
      </c>
      <c r="BF4" s="11">
        <v>0</v>
      </c>
      <c r="BG4" s="14">
        <v>0.11032383308611161</v>
      </c>
      <c r="BH4" s="11">
        <v>0</v>
      </c>
      <c r="BI4" s="11">
        <v>0.1432024973955055</v>
      </c>
      <c r="BJ4" s="14">
        <v>0.1432024973955055</v>
      </c>
      <c r="BK4" s="11">
        <v>0</v>
      </c>
      <c r="BL4" s="11">
        <v>0.15532092298541667</v>
      </c>
      <c r="BM4" s="14">
        <v>0.15532092298541667</v>
      </c>
      <c r="BN4" s="11">
        <v>0</v>
      </c>
      <c r="BO4" s="11">
        <v>0.07691605955945272</v>
      </c>
      <c r="BP4" s="14">
        <v>0.07691605955945272</v>
      </c>
      <c r="BQ4" s="11">
        <v>0.0025917229073274327</v>
      </c>
      <c r="BR4" s="11">
        <v>0.020190077925016103</v>
      </c>
      <c r="BS4" s="11">
        <v>0</v>
      </c>
      <c r="BT4" s="11">
        <v>0</v>
      </c>
      <c r="BU4" s="14">
        <v>0.022781800832343536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4">
        <v>0</v>
      </c>
      <c r="CB4" s="6"/>
      <c r="CC4" s="6"/>
      <c r="CD4" s="9"/>
      <c r="CE4" s="9"/>
      <c r="CF4" s="6">
        <v>1105274</v>
      </c>
      <c r="CG4" s="6"/>
      <c r="CH4" s="9">
        <v>111743</v>
      </c>
      <c r="CI4" s="9">
        <v>396698</v>
      </c>
      <c r="CJ4" s="9">
        <v>120041</v>
      </c>
      <c r="CK4" s="9">
        <v>0</v>
      </c>
      <c r="CL4" s="9">
        <v>141759</v>
      </c>
      <c r="CM4" s="9">
        <v>102414</v>
      </c>
      <c r="CN4" s="9">
        <v>185239</v>
      </c>
      <c r="CO4" s="9">
        <v>37380</v>
      </c>
      <c r="CP4" s="9">
        <v>5490</v>
      </c>
      <c r="CQ4" s="9">
        <v>0</v>
      </c>
      <c r="CR4" s="9">
        <v>0</v>
      </c>
      <c r="CS4" s="9">
        <v>832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1034</v>
      </c>
      <c r="DF4" s="9">
        <v>1222</v>
      </c>
      <c r="DG4" s="9">
        <v>1422</v>
      </c>
      <c r="DH4" s="6"/>
      <c r="DI4" s="8">
        <v>120041</v>
      </c>
      <c r="DJ4" s="10">
        <v>396698</v>
      </c>
      <c r="DK4" s="9">
        <v>516739</v>
      </c>
      <c r="DL4" s="6">
        <v>37380</v>
      </c>
      <c r="DM4" s="6">
        <v>5490</v>
      </c>
      <c r="DN4" s="6">
        <f aca="true" t="shared" si="3" ref="DN4:DN67">CU4</f>
        <v>0</v>
      </c>
      <c r="DO4" s="6">
        <f aca="true" t="shared" si="4" ref="DO4:DO67">CS4</f>
        <v>832</v>
      </c>
      <c r="DP4" s="9">
        <v>111743</v>
      </c>
      <c r="DQ4" s="9">
        <v>141759</v>
      </c>
      <c r="DR4" s="9">
        <v>102414</v>
      </c>
      <c r="DS4" s="9"/>
      <c r="DT4" s="9">
        <v>185239</v>
      </c>
      <c r="DU4" s="6">
        <f aca="true" t="shared" si="5" ref="DU4:DU67">CF4-SUM(DK4:DT4)</f>
        <v>3678</v>
      </c>
      <c r="DV4" s="6"/>
      <c r="DW4" s="80">
        <v>0.10860745842207453</v>
      </c>
      <c r="DX4" s="80">
        <v>0.3589137173225825</v>
      </c>
      <c r="DY4" s="15">
        <v>0.46752117574465696</v>
      </c>
      <c r="DZ4" s="80">
        <v>0.03381966824515912</v>
      </c>
      <c r="EA4" s="96">
        <v>0.10109981778273984</v>
      </c>
      <c r="EB4" s="80">
        <v>0.12825688471817848</v>
      </c>
      <c r="EC4" s="16">
        <v>0.09265937676992311</v>
      </c>
      <c r="ED4" s="15"/>
      <c r="EE4" s="80">
        <v>0.16759554644368727</v>
      </c>
      <c r="EF4" s="15">
        <v>0.004967094132314702</v>
      </c>
      <c r="EG4" s="96">
        <f t="shared" si="0"/>
        <v>0</v>
      </c>
      <c r="EH4" s="104">
        <f t="shared" si="1"/>
        <v>0.0007527545205985122</v>
      </c>
      <c r="EI4" s="15">
        <f aca="true" t="shared" si="6" ref="EI4:EI67">DU4/CF4</f>
        <v>0.0033276816427419806</v>
      </c>
      <c r="EJ4" s="9"/>
      <c r="EK4" s="96">
        <v>-0.05287302565812382</v>
      </c>
      <c r="EL4" s="16">
        <v>0.05181963987923821</v>
      </c>
      <c r="EM4" s="16">
        <f aca="true" t="shared" si="7" ref="EM4:EM67">-AY4</f>
        <v>-0.022880324617627366</v>
      </c>
      <c r="EN4" s="16">
        <f t="shared" si="2"/>
        <v>-0.0010533857788856127</v>
      </c>
      <c r="EO4" s="15">
        <f>SUM(EK4:EM4)</f>
        <v>-0.02393371039651298</v>
      </c>
      <c r="EP4" s="16">
        <v>0.013629590320143017</v>
      </c>
      <c r="EQ4" s="80">
        <v>-0.009224015303371774</v>
      </c>
      <c r="ER4" s="15">
        <v>-0.014945612677327025</v>
      </c>
      <c r="ES4" s="80">
        <v>0.015743317210470398</v>
      </c>
      <c r="ET4" s="15"/>
      <c r="EU4" s="16">
        <f>EE4-BL4</f>
        <v>0.0122746234582706</v>
      </c>
      <c r="EV4" s="6"/>
      <c r="EW4" s="6"/>
    </row>
    <row r="5" spans="1:153" ht="12" hidden="1" outlineLevel="1" collapsed="1">
      <c r="A5" s="66">
        <v>3</v>
      </c>
      <c r="B5" s="1">
        <v>4</v>
      </c>
      <c r="D5" s="1">
        <v>6</v>
      </c>
      <c r="E5" s="7" t="s">
        <v>80</v>
      </c>
      <c r="F5" s="6" t="s">
        <v>81</v>
      </c>
      <c r="G5" s="30">
        <v>700519</v>
      </c>
      <c r="H5" s="31">
        <v>616580</v>
      </c>
      <c r="I5" s="32">
        <v>593587</v>
      </c>
      <c r="J5" s="27"/>
      <c r="K5" s="31">
        <v>102572</v>
      </c>
      <c r="L5" s="31"/>
      <c r="M5" s="31"/>
      <c r="N5" s="27">
        <v>102572</v>
      </c>
      <c r="O5" s="31">
        <v>182403</v>
      </c>
      <c r="P5" s="31">
        <v>11464</v>
      </c>
      <c r="Q5" s="31"/>
      <c r="R5" s="31">
        <v>193867</v>
      </c>
      <c r="S5" s="27">
        <v>296439</v>
      </c>
      <c r="T5" s="30"/>
      <c r="U5" s="31">
        <v>66519</v>
      </c>
      <c r="V5" s="31"/>
      <c r="W5" s="32"/>
      <c r="X5" s="31">
        <v>66519</v>
      </c>
      <c r="Y5" s="30"/>
      <c r="Z5" s="32">
        <v>89680</v>
      </c>
      <c r="AA5" s="27">
        <v>89680</v>
      </c>
      <c r="AB5" s="31"/>
      <c r="AC5" s="31">
        <v>71057</v>
      </c>
      <c r="AD5" s="27">
        <v>71057</v>
      </c>
      <c r="AE5" s="30"/>
      <c r="AF5" s="32">
        <v>52579</v>
      </c>
      <c r="AG5" s="27">
        <v>52579</v>
      </c>
      <c r="AH5" s="31">
        <v>1578</v>
      </c>
      <c r="AI5" s="31">
        <v>15735</v>
      </c>
      <c r="AJ5" s="31"/>
      <c r="AK5" s="31"/>
      <c r="AL5" s="6">
        <v>17313</v>
      </c>
      <c r="AM5" s="30"/>
      <c r="AN5" s="31"/>
      <c r="AO5" s="31"/>
      <c r="AP5" s="31"/>
      <c r="AQ5" s="32"/>
      <c r="AR5" s="32">
        <v>0</v>
      </c>
      <c r="AS5" s="31"/>
      <c r="AT5" s="34">
        <v>0.17280028032958944</v>
      </c>
      <c r="AU5" s="33">
        <v>0</v>
      </c>
      <c r="AV5" s="35">
        <v>0</v>
      </c>
      <c r="AW5" s="34">
        <v>0.17280028032958944</v>
      </c>
      <c r="AX5" s="33">
        <v>0.30728941166164353</v>
      </c>
      <c r="AY5" s="33">
        <v>0.019313091425519763</v>
      </c>
      <c r="AZ5" s="35">
        <v>0</v>
      </c>
      <c r="BA5" s="35">
        <v>0.3266025030871633</v>
      </c>
      <c r="BB5" s="36">
        <v>0.4994027834167527</v>
      </c>
      <c r="BC5" s="33">
        <v>0</v>
      </c>
      <c r="BD5" s="33">
        <v>0.11206276417778692</v>
      </c>
      <c r="BE5" s="33">
        <v>0</v>
      </c>
      <c r="BF5" s="33">
        <v>0</v>
      </c>
      <c r="BG5" s="36">
        <v>0.11206276417778692</v>
      </c>
      <c r="BH5" s="33">
        <v>0</v>
      </c>
      <c r="BI5" s="33">
        <v>0.15108147584094664</v>
      </c>
      <c r="BJ5" s="36">
        <v>0.15108147584094664</v>
      </c>
      <c r="BK5" s="33">
        <v>0</v>
      </c>
      <c r="BL5" s="33">
        <v>0.11970781031255738</v>
      </c>
      <c r="BM5" s="36">
        <v>0.11970781031255738</v>
      </c>
      <c r="BN5" s="33">
        <v>0</v>
      </c>
      <c r="BO5" s="33">
        <v>0.08857842237110988</v>
      </c>
      <c r="BP5" s="36">
        <v>0.08857842237110988</v>
      </c>
      <c r="BQ5" s="33">
        <v>0.002658414015131733</v>
      </c>
      <c r="BR5" s="33">
        <v>0.026508329865714716</v>
      </c>
      <c r="BS5" s="33">
        <v>0</v>
      </c>
      <c r="BT5" s="33">
        <v>0</v>
      </c>
      <c r="BU5" s="36">
        <v>0.029166743880846446</v>
      </c>
      <c r="BV5" s="33">
        <v>0</v>
      </c>
      <c r="BW5" s="33">
        <v>0</v>
      </c>
      <c r="BX5" s="33">
        <v>0</v>
      </c>
      <c r="BY5" s="33">
        <v>0</v>
      </c>
      <c r="BZ5" s="33">
        <v>0</v>
      </c>
      <c r="CA5" s="36">
        <v>0</v>
      </c>
      <c r="CB5" s="27"/>
      <c r="CC5" s="27"/>
      <c r="CD5" s="31"/>
      <c r="CE5" s="31"/>
      <c r="CF5" s="27">
        <v>596224</v>
      </c>
      <c r="CG5" s="27"/>
      <c r="CH5" s="31">
        <v>59556</v>
      </c>
      <c r="CI5" s="31">
        <v>223388</v>
      </c>
      <c r="CJ5" s="31">
        <v>67709</v>
      </c>
      <c r="CK5" s="31">
        <v>0</v>
      </c>
      <c r="CL5" s="31">
        <v>82441</v>
      </c>
      <c r="CM5" s="31">
        <v>61092</v>
      </c>
      <c r="CN5" s="31">
        <v>68313</v>
      </c>
      <c r="CO5" s="31">
        <v>28235</v>
      </c>
      <c r="CP5" s="31">
        <v>5490</v>
      </c>
      <c r="CQ5" s="31">
        <v>0</v>
      </c>
      <c r="CR5" s="31">
        <v>0</v>
      </c>
      <c r="CS5" s="31">
        <v>0</v>
      </c>
      <c r="CT5" s="31">
        <v>0</v>
      </c>
      <c r="CU5" s="31">
        <v>0</v>
      </c>
      <c r="CV5" s="31">
        <v>0</v>
      </c>
      <c r="CW5" s="31">
        <v>0</v>
      </c>
      <c r="CX5" s="31">
        <v>0</v>
      </c>
      <c r="CY5" s="31">
        <v>0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27"/>
      <c r="DI5" s="30">
        <v>67709</v>
      </c>
      <c r="DJ5" s="32">
        <v>223388</v>
      </c>
      <c r="DK5" s="31">
        <v>291097</v>
      </c>
      <c r="DL5" s="27">
        <v>28235</v>
      </c>
      <c r="DM5" s="27">
        <v>5490</v>
      </c>
      <c r="DN5" s="27">
        <f t="shared" si="3"/>
        <v>0</v>
      </c>
      <c r="DO5" s="27">
        <f t="shared" si="4"/>
        <v>0</v>
      </c>
      <c r="DP5" s="31">
        <v>59556</v>
      </c>
      <c r="DQ5" s="31">
        <v>82441</v>
      </c>
      <c r="DR5" s="31">
        <v>61092</v>
      </c>
      <c r="DS5" s="31">
        <v>0</v>
      </c>
      <c r="DT5" s="31">
        <v>68313</v>
      </c>
      <c r="DU5" s="27">
        <f t="shared" si="5"/>
        <v>0</v>
      </c>
      <c r="DV5" s="27"/>
      <c r="DW5" s="81">
        <v>0.11356302329325892</v>
      </c>
      <c r="DX5" s="81">
        <v>0.3746712644911979</v>
      </c>
      <c r="DY5" s="28">
        <v>0.4882342877844568</v>
      </c>
      <c r="DZ5" s="81">
        <v>0.047356362709317305</v>
      </c>
      <c r="EA5" s="97">
        <v>0.09988863246028339</v>
      </c>
      <c r="EB5" s="81">
        <v>0.13827185755689136</v>
      </c>
      <c r="EC5" s="37">
        <v>0.10246484542722198</v>
      </c>
      <c r="ED5" s="28"/>
      <c r="EE5" s="81">
        <v>0.11457606537140404</v>
      </c>
      <c r="EF5" s="28">
        <v>0.009207948690425075</v>
      </c>
      <c r="EG5" s="97">
        <f t="shared" si="0"/>
        <v>0</v>
      </c>
      <c r="EH5" s="81">
        <f t="shared" si="1"/>
        <v>0</v>
      </c>
      <c r="EI5" s="28">
        <f t="shared" si="6"/>
        <v>0</v>
      </c>
      <c r="EJ5" s="31"/>
      <c r="EK5" s="97">
        <v>-0.05923725703633052</v>
      </c>
      <c r="EL5" s="37">
        <v>0.06738185282955439</v>
      </c>
      <c r="EM5" s="37">
        <f t="shared" si="7"/>
        <v>-0.019313091425519763</v>
      </c>
      <c r="EN5" s="16">
        <f t="shared" si="2"/>
        <v>0.008144595793223866</v>
      </c>
      <c r="EO5" s="15">
        <f>SUM(EK5:EM5)</f>
        <v>-0.011168495632295897</v>
      </c>
      <c r="EP5" s="37">
        <v>0.02084803284360259</v>
      </c>
      <c r="EQ5" s="81">
        <v>-0.012174131717503534</v>
      </c>
      <c r="ER5" s="28">
        <v>-0.012809618284055274</v>
      </c>
      <c r="ES5" s="81">
        <v>0.013886423056112096</v>
      </c>
      <c r="ET5" s="28"/>
      <c r="EU5" s="37">
        <f>EE5-BL5</f>
        <v>-0.005131744941153343</v>
      </c>
      <c r="EV5" s="27"/>
      <c r="EW5" s="27"/>
    </row>
    <row r="6" spans="1:153" ht="12" hidden="1" outlineLevel="2">
      <c r="A6" s="66">
        <v>4</v>
      </c>
      <c r="B6" s="1">
        <v>5</v>
      </c>
      <c r="E6" s="2">
        <v>11002</v>
      </c>
      <c r="F6" s="50" t="s">
        <v>82</v>
      </c>
      <c r="G6" s="19">
        <v>333246</v>
      </c>
      <c r="H6" s="20">
        <v>287232</v>
      </c>
      <c r="I6" s="22">
        <v>276559</v>
      </c>
      <c r="J6" s="21"/>
      <c r="K6" s="20">
        <v>51343</v>
      </c>
      <c r="L6" s="20"/>
      <c r="M6" s="20"/>
      <c r="N6" s="21">
        <v>51343</v>
      </c>
      <c r="O6" s="20">
        <v>70153</v>
      </c>
      <c r="P6" s="20">
        <v>4749</v>
      </c>
      <c r="Q6" s="20"/>
      <c r="R6" s="20">
        <v>74902</v>
      </c>
      <c r="S6" s="21">
        <v>126245</v>
      </c>
      <c r="T6" s="19"/>
      <c r="U6" s="20">
        <v>26973</v>
      </c>
      <c r="V6" s="20"/>
      <c r="W6" s="22"/>
      <c r="X6" s="20">
        <v>26973</v>
      </c>
      <c r="Y6" s="19"/>
      <c r="Z6" s="22">
        <v>54495</v>
      </c>
      <c r="AA6" s="21">
        <v>54495</v>
      </c>
      <c r="AB6" s="20"/>
      <c r="AC6" s="20">
        <v>25850</v>
      </c>
      <c r="AD6" s="21">
        <v>25850</v>
      </c>
      <c r="AE6" s="19"/>
      <c r="AF6" s="22">
        <v>30674</v>
      </c>
      <c r="AG6" s="21">
        <v>30674</v>
      </c>
      <c r="AH6" s="20">
        <v>888</v>
      </c>
      <c r="AI6" s="20">
        <v>11434</v>
      </c>
      <c r="AJ6" s="20"/>
      <c r="AK6" s="20"/>
      <c r="AL6" s="50">
        <v>12322</v>
      </c>
      <c r="AM6" s="19"/>
      <c r="AN6" s="20"/>
      <c r="AO6" s="20"/>
      <c r="AP6" s="20"/>
      <c r="AQ6" s="22"/>
      <c r="AR6" s="22">
        <v>0</v>
      </c>
      <c r="AS6" s="20"/>
      <c r="AT6" s="24">
        <v>0.18564935511048275</v>
      </c>
      <c r="AU6" s="23">
        <v>0</v>
      </c>
      <c r="AV6" s="25">
        <v>0</v>
      </c>
      <c r="AW6" s="24">
        <v>0.18564935511048275</v>
      </c>
      <c r="AX6" s="23">
        <v>0.2536637751799797</v>
      </c>
      <c r="AY6" s="23">
        <v>0.017171742738439175</v>
      </c>
      <c r="AZ6" s="25">
        <v>0</v>
      </c>
      <c r="BA6" s="25">
        <v>0.27083551791841887</v>
      </c>
      <c r="BB6" s="26">
        <v>0.4564848730289016</v>
      </c>
      <c r="BC6" s="23">
        <v>0</v>
      </c>
      <c r="BD6" s="23">
        <v>0.09753072581257526</v>
      </c>
      <c r="BE6" s="23">
        <v>0</v>
      </c>
      <c r="BF6" s="23">
        <v>0</v>
      </c>
      <c r="BG6" s="26">
        <v>0.09753072581257526</v>
      </c>
      <c r="BH6" s="23">
        <v>0</v>
      </c>
      <c r="BI6" s="23">
        <v>0.1970465614932076</v>
      </c>
      <c r="BJ6" s="26">
        <v>0.1970465614932076</v>
      </c>
      <c r="BK6" s="23">
        <v>0</v>
      </c>
      <c r="BL6" s="23">
        <v>0.09347010945223262</v>
      </c>
      <c r="BM6" s="26">
        <v>0.09347010945223262</v>
      </c>
      <c r="BN6" s="23">
        <v>0</v>
      </c>
      <c r="BO6" s="23">
        <v>0.11091304206335718</v>
      </c>
      <c r="BP6" s="26">
        <v>0.11091304206335718</v>
      </c>
      <c r="BQ6" s="23">
        <v>0.00321088809259507</v>
      </c>
      <c r="BR6" s="23">
        <v>0.04134380005713067</v>
      </c>
      <c r="BS6" s="23">
        <v>0</v>
      </c>
      <c r="BT6" s="23">
        <v>0</v>
      </c>
      <c r="BU6" s="26">
        <v>0.044554688149725734</v>
      </c>
      <c r="BV6" s="23">
        <v>0</v>
      </c>
      <c r="BW6" s="23">
        <v>0</v>
      </c>
      <c r="BX6" s="23">
        <v>0</v>
      </c>
      <c r="BY6" s="23">
        <v>0</v>
      </c>
      <c r="BZ6" s="23">
        <v>0</v>
      </c>
      <c r="CA6" s="26">
        <v>0</v>
      </c>
      <c r="CB6" s="21"/>
      <c r="CC6" s="21"/>
      <c r="CD6" s="20"/>
      <c r="CE6" s="20"/>
      <c r="CF6" s="21">
        <v>275550</v>
      </c>
      <c r="CG6" s="21"/>
      <c r="CH6" s="20">
        <v>21584</v>
      </c>
      <c r="CI6" s="20">
        <v>95592</v>
      </c>
      <c r="CJ6" s="20">
        <v>32005</v>
      </c>
      <c r="CK6" s="20">
        <v>0</v>
      </c>
      <c r="CL6" s="20">
        <v>51167</v>
      </c>
      <c r="CM6" s="20">
        <v>33604</v>
      </c>
      <c r="CN6" s="20">
        <v>16123</v>
      </c>
      <c r="CO6" s="20">
        <v>22318</v>
      </c>
      <c r="CP6" s="20">
        <v>3157</v>
      </c>
      <c r="CQ6" s="20">
        <v>0</v>
      </c>
      <c r="CR6" s="20">
        <v>0</v>
      </c>
      <c r="CS6" s="20">
        <v>0</v>
      </c>
      <c r="CT6" s="20">
        <v>0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1"/>
      <c r="DI6" s="19">
        <v>32005</v>
      </c>
      <c r="DJ6" s="22">
        <v>95592</v>
      </c>
      <c r="DK6" s="20">
        <v>127597</v>
      </c>
      <c r="DL6" s="21">
        <v>22318</v>
      </c>
      <c r="DM6" s="21">
        <v>3157</v>
      </c>
      <c r="DN6" s="21">
        <f t="shared" si="3"/>
        <v>0</v>
      </c>
      <c r="DO6" s="21">
        <f t="shared" si="4"/>
        <v>0</v>
      </c>
      <c r="DP6" s="20">
        <v>21584</v>
      </c>
      <c r="DQ6" s="20">
        <v>51167</v>
      </c>
      <c r="DR6" s="20">
        <v>33604</v>
      </c>
      <c r="DS6" s="20">
        <v>0</v>
      </c>
      <c r="DT6" s="20">
        <v>16123</v>
      </c>
      <c r="DU6" s="21">
        <f t="shared" si="5"/>
        <v>0</v>
      </c>
      <c r="DV6" s="21"/>
      <c r="DW6" s="71">
        <v>0.11614951914353112</v>
      </c>
      <c r="DX6" s="71">
        <v>0.3469134458356015</v>
      </c>
      <c r="DY6" s="60">
        <v>0.46306296497913263</v>
      </c>
      <c r="DZ6" s="71">
        <v>0.08099437488659046</v>
      </c>
      <c r="EA6" s="98">
        <v>0.0783306115042642</v>
      </c>
      <c r="EB6" s="71">
        <v>0.18569043730720378</v>
      </c>
      <c r="EC6" s="29">
        <v>0.12195245871892578</v>
      </c>
      <c r="ED6" s="60"/>
      <c r="EE6" s="71">
        <v>0.05851206677553983</v>
      </c>
      <c r="EF6" s="60">
        <v>0.011457085828343313</v>
      </c>
      <c r="EG6" s="98">
        <f t="shared" si="0"/>
        <v>0</v>
      </c>
      <c r="EH6" s="71">
        <f t="shared" si="1"/>
        <v>0</v>
      </c>
      <c r="EI6" s="60">
        <f t="shared" si="6"/>
        <v>0</v>
      </c>
      <c r="EJ6" s="20"/>
      <c r="EK6" s="98">
        <v>-0.06949983596695163</v>
      </c>
      <c r="EL6" s="29">
        <v>0.09324967065562184</v>
      </c>
      <c r="EM6" s="29">
        <f t="shared" si="7"/>
        <v>-0.017171742738439175</v>
      </c>
      <c r="EN6" s="59">
        <f t="shared" si="2"/>
        <v>0.023749834688670216</v>
      </c>
      <c r="EO6" s="15">
        <f>SUM(EK6:EM6)</f>
        <v>0.006578091950231041</v>
      </c>
      <c r="EP6" s="29">
        <v>0.03965057482945979</v>
      </c>
      <c r="EQ6" s="71">
        <v>-0.01920011430831106</v>
      </c>
      <c r="ER6" s="60">
        <v>-0.011356124186003819</v>
      </c>
      <c r="ES6" s="71">
        <v>0.011039416655568596</v>
      </c>
      <c r="ET6" s="60"/>
      <c r="EU6" s="29">
        <f>EE6-BL6</f>
        <v>-0.034958042676692794</v>
      </c>
      <c r="EV6" s="21"/>
      <c r="EW6" s="21"/>
    </row>
    <row r="7" spans="1:153" ht="12" hidden="1" outlineLevel="2">
      <c r="A7" s="66">
        <v>7</v>
      </c>
      <c r="B7" s="1">
        <v>8</v>
      </c>
      <c r="E7" s="2">
        <v>11002</v>
      </c>
      <c r="F7" s="50" t="s">
        <v>83</v>
      </c>
      <c r="G7" s="52">
        <v>1410</v>
      </c>
      <c r="H7" s="51">
        <v>1265</v>
      </c>
      <c r="I7" s="53">
        <v>1234</v>
      </c>
      <c r="J7" s="50"/>
      <c r="K7" s="51">
        <v>131</v>
      </c>
      <c r="L7" s="51"/>
      <c r="M7" s="51"/>
      <c r="N7" s="50">
        <v>131</v>
      </c>
      <c r="O7" s="51">
        <v>276</v>
      </c>
      <c r="P7" s="51">
        <v>21</v>
      </c>
      <c r="Q7" s="51"/>
      <c r="R7" s="51">
        <v>297</v>
      </c>
      <c r="S7" s="50">
        <v>428</v>
      </c>
      <c r="T7" s="52"/>
      <c r="U7" s="51">
        <v>251</v>
      </c>
      <c r="V7" s="51"/>
      <c r="W7" s="53"/>
      <c r="X7" s="51">
        <v>251</v>
      </c>
      <c r="Y7" s="52"/>
      <c r="Z7" s="53">
        <v>158</v>
      </c>
      <c r="AA7" s="50">
        <v>158</v>
      </c>
      <c r="AB7" s="51"/>
      <c r="AC7" s="51">
        <v>160</v>
      </c>
      <c r="AD7" s="50">
        <v>160</v>
      </c>
      <c r="AE7" s="52"/>
      <c r="AF7" s="53">
        <v>208</v>
      </c>
      <c r="AG7" s="50">
        <v>208</v>
      </c>
      <c r="AH7" s="51">
        <v>10</v>
      </c>
      <c r="AI7" s="51">
        <v>19</v>
      </c>
      <c r="AJ7" s="51"/>
      <c r="AK7" s="51"/>
      <c r="AL7" s="50">
        <v>29</v>
      </c>
      <c r="AM7" s="52"/>
      <c r="AN7" s="51"/>
      <c r="AO7" s="51"/>
      <c r="AP7" s="51"/>
      <c r="AQ7" s="53"/>
      <c r="AR7" s="53">
        <v>0</v>
      </c>
      <c r="AS7" s="51"/>
      <c r="AT7" s="55">
        <v>0.10615883306320907</v>
      </c>
      <c r="AU7" s="54">
        <v>0</v>
      </c>
      <c r="AV7" s="56">
        <v>0</v>
      </c>
      <c r="AW7" s="55">
        <v>0.10615883306320907</v>
      </c>
      <c r="AX7" s="54">
        <v>0.22366288492706646</v>
      </c>
      <c r="AY7" s="54">
        <v>0.017017828200972446</v>
      </c>
      <c r="AZ7" s="56">
        <v>0</v>
      </c>
      <c r="BA7" s="56">
        <v>0.2406807131280389</v>
      </c>
      <c r="BB7" s="57">
        <v>0.34683954619124796</v>
      </c>
      <c r="BC7" s="54">
        <v>0</v>
      </c>
      <c r="BD7" s="54">
        <v>0.2034035656401945</v>
      </c>
      <c r="BE7" s="54">
        <v>0</v>
      </c>
      <c r="BF7" s="54">
        <v>0</v>
      </c>
      <c r="BG7" s="57">
        <v>0.2034035656401945</v>
      </c>
      <c r="BH7" s="54">
        <v>0</v>
      </c>
      <c r="BI7" s="54">
        <v>0.1280388978930308</v>
      </c>
      <c r="BJ7" s="57">
        <v>0.1280388978930308</v>
      </c>
      <c r="BK7" s="54">
        <v>0</v>
      </c>
      <c r="BL7" s="54">
        <v>0.12965964343598055</v>
      </c>
      <c r="BM7" s="57">
        <v>0.12965964343598055</v>
      </c>
      <c r="BN7" s="54">
        <v>0</v>
      </c>
      <c r="BO7" s="54">
        <v>0.1685575364667747</v>
      </c>
      <c r="BP7" s="57">
        <v>0.1685575364667747</v>
      </c>
      <c r="BQ7" s="54">
        <v>0.008103727714748784</v>
      </c>
      <c r="BR7" s="54">
        <v>0.01539708265802269</v>
      </c>
      <c r="BS7" s="54">
        <v>0</v>
      </c>
      <c r="BT7" s="54">
        <v>0</v>
      </c>
      <c r="BU7" s="57">
        <v>0.023500810372771474</v>
      </c>
      <c r="BV7" s="54">
        <v>0</v>
      </c>
      <c r="BW7" s="54">
        <v>0</v>
      </c>
      <c r="BX7" s="54">
        <v>0</v>
      </c>
      <c r="BY7" s="54">
        <v>0</v>
      </c>
      <c r="BZ7" s="54">
        <v>0</v>
      </c>
      <c r="CA7" s="57">
        <v>0</v>
      </c>
      <c r="CB7" s="50"/>
      <c r="CC7" s="50"/>
      <c r="CD7" s="1"/>
      <c r="CE7" s="1"/>
      <c r="CF7" s="38">
        <v>0</v>
      </c>
      <c r="CG7" s="50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38"/>
      <c r="DI7" s="39">
        <v>0</v>
      </c>
      <c r="DJ7" s="40">
        <v>0</v>
      </c>
      <c r="DK7" s="1">
        <v>0</v>
      </c>
      <c r="DL7" s="38">
        <v>0</v>
      </c>
      <c r="DM7" s="38">
        <v>0</v>
      </c>
      <c r="DN7" s="38">
        <f t="shared" si="3"/>
        <v>0</v>
      </c>
      <c r="DO7" s="38">
        <f t="shared" si="4"/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38">
        <f t="shared" si="5"/>
        <v>0</v>
      </c>
      <c r="DV7" s="50"/>
      <c r="DY7" s="43"/>
      <c r="EA7" s="99"/>
      <c r="EC7" s="44"/>
      <c r="ED7" s="43"/>
      <c r="EF7" s="43"/>
      <c r="EG7" s="99">
        <f t="shared" si="0"/>
        <v>0</v>
      </c>
      <c r="EH7" s="4" t="e">
        <f t="shared" si="1"/>
        <v>#DIV/0!</v>
      </c>
      <c r="EI7" s="43" t="e">
        <f t="shared" si="6"/>
        <v>#DIV/0!</v>
      </c>
      <c r="EJ7" s="51"/>
      <c r="EK7" s="99"/>
      <c r="EL7" s="44"/>
      <c r="EM7" s="44">
        <f t="shared" si="7"/>
        <v>-0.017017828200972446</v>
      </c>
      <c r="EN7" s="59">
        <f t="shared" si="2"/>
        <v>0.017017828200972446</v>
      </c>
      <c r="EO7" s="15"/>
      <c r="EP7" s="44"/>
      <c r="ER7" s="43"/>
      <c r="ET7" s="43"/>
      <c r="EU7" s="44"/>
      <c r="EV7" s="50"/>
      <c r="EW7" s="50"/>
    </row>
    <row r="8" spans="1:153" ht="12" hidden="1" outlineLevel="2">
      <c r="A8" s="66">
        <v>8</v>
      </c>
      <c r="B8" s="1">
        <v>9</v>
      </c>
      <c r="E8" s="2">
        <v>11005</v>
      </c>
      <c r="F8" s="50" t="s">
        <v>84</v>
      </c>
      <c r="G8" s="52">
        <v>44682</v>
      </c>
      <c r="H8" s="51">
        <v>40045</v>
      </c>
      <c r="I8" s="53">
        <v>38303</v>
      </c>
      <c r="J8" s="50"/>
      <c r="K8" s="51">
        <v>7215</v>
      </c>
      <c r="L8" s="51"/>
      <c r="M8" s="51"/>
      <c r="N8" s="50">
        <v>7215</v>
      </c>
      <c r="O8" s="51">
        <v>11186</v>
      </c>
      <c r="P8" s="51">
        <v>920</v>
      </c>
      <c r="Q8" s="51"/>
      <c r="R8" s="51">
        <v>12106</v>
      </c>
      <c r="S8" s="50">
        <v>19321</v>
      </c>
      <c r="T8" s="52"/>
      <c r="U8" s="51">
        <v>3780</v>
      </c>
      <c r="V8" s="51"/>
      <c r="W8" s="53"/>
      <c r="X8" s="51">
        <v>3780</v>
      </c>
      <c r="Y8" s="52"/>
      <c r="Z8" s="53">
        <v>6960</v>
      </c>
      <c r="AA8" s="50">
        <v>6960</v>
      </c>
      <c r="AB8" s="51"/>
      <c r="AC8" s="51">
        <v>5164</v>
      </c>
      <c r="AD8" s="50">
        <v>5164</v>
      </c>
      <c r="AE8" s="52"/>
      <c r="AF8" s="53">
        <v>2361</v>
      </c>
      <c r="AG8" s="50">
        <v>2361</v>
      </c>
      <c r="AH8" s="51">
        <v>93</v>
      </c>
      <c r="AI8" s="51">
        <v>624</v>
      </c>
      <c r="AJ8" s="51"/>
      <c r="AK8" s="51"/>
      <c r="AL8" s="50">
        <v>717</v>
      </c>
      <c r="AM8" s="52"/>
      <c r="AN8" s="51"/>
      <c r="AO8" s="51"/>
      <c r="AP8" s="51"/>
      <c r="AQ8" s="53"/>
      <c r="AR8" s="53">
        <v>0</v>
      </c>
      <c r="AS8" s="51"/>
      <c r="AT8" s="55">
        <v>0.18836644649244186</v>
      </c>
      <c r="AU8" s="54">
        <v>0</v>
      </c>
      <c r="AV8" s="56">
        <v>0</v>
      </c>
      <c r="AW8" s="55">
        <v>0.18836644649244186</v>
      </c>
      <c r="AX8" s="54">
        <v>0.29203978800616137</v>
      </c>
      <c r="AY8" s="54">
        <v>0.02401900634415059</v>
      </c>
      <c r="AZ8" s="56">
        <v>0</v>
      </c>
      <c r="BA8" s="56">
        <v>0.316058794350312</v>
      </c>
      <c r="BB8" s="57">
        <v>0.5044252408427539</v>
      </c>
      <c r="BC8" s="54">
        <v>0</v>
      </c>
      <c r="BD8" s="54">
        <v>0.09868678693574916</v>
      </c>
      <c r="BE8" s="54">
        <v>0</v>
      </c>
      <c r="BF8" s="54">
        <v>0</v>
      </c>
      <c r="BG8" s="57">
        <v>0.09868678693574916</v>
      </c>
      <c r="BH8" s="54">
        <v>0</v>
      </c>
      <c r="BI8" s="54">
        <v>0.1817090045166175</v>
      </c>
      <c r="BJ8" s="57">
        <v>0.1817090045166175</v>
      </c>
      <c r="BK8" s="54">
        <v>0</v>
      </c>
      <c r="BL8" s="54">
        <v>0.1348197269143409</v>
      </c>
      <c r="BM8" s="57">
        <v>0.1348197269143409</v>
      </c>
      <c r="BN8" s="54">
        <v>0</v>
      </c>
      <c r="BO8" s="54">
        <v>0.06164008041145602</v>
      </c>
      <c r="BP8" s="57">
        <v>0.06164008041145602</v>
      </c>
      <c r="BQ8" s="54">
        <v>0.002428008250006527</v>
      </c>
      <c r="BR8" s="54">
        <v>0.01629115212907605</v>
      </c>
      <c r="BS8" s="54">
        <v>0</v>
      </c>
      <c r="BT8" s="54">
        <v>0</v>
      </c>
      <c r="BU8" s="57">
        <v>0.01871916037908258</v>
      </c>
      <c r="BV8" s="54">
        <v>0</v>
      </c>
      <c r="BW8" s="54">
        <v>0</v>
      </c>
      <c r="BX8" s="54">
        <v>0</v>
      </c>
      <c r="BY8" s="54">
        <v>0</v>
      </c>
      <c r="BZ8" s="54">
        <v>0</v>
      </c>
      <c r="CA8" s="57">
        <v>0</v>
      </c>
      <c r="CB8" s="50"/>
      <c r="CC8" s="50"/>
      <c r="CD8" s="20"/>
      <c r="CE8" s="20"/>
      <c r="CF8" s="21">
        <v>39268</v>
      </c>
      <c r="CG8" s="50"/>
      <c r="CH8" s="20">
        <v>3267</v>
      </c>
      <c r="CI8" s="20">
        <v>13535</v>
      </c>
      <c r="CJ8" s="20">
        <v>5461</v>
      </c>
      <c r="CK8" s="20">
        <v>0</v>
      </c>
      <c r="CL8" s="20">
        <v>7024</v>
      </c>
      <c r="CM8" s="20">
        <v>2981</v>
      </c>
      <c r="CN8" s="20">
        <v>6081</v>
      </c>
      <c r="CO8" s="20">
        <v>919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1"/>
      <c r="DI8" s="19">
        <v>5461</v>
      </c>
      <c r="DJ8" s="22">
        <v>13535</v>
      </c>
      <c r="DK8" s="20">
        <v>18996</v>
      </c>
      <c r="DL8" s="21">
        <v>919</v>
      </c>
      <c r="DM8" s="21">
        <v>0</v>
      </c>
      <c r="DN8" s="21">
        <f t="shared" si="3"/>
        <v>0</v>
      </c>
      <c r="DO8" s="21">
        <f t="shared" si="4"/>
        <v>0</v>
      </c>
      <c r="DP8" s="20">
        <v>3267</v>
      </c>
      <c r="DQ8" s="20">
        <v>7024</v>
      </c>
      <c r="DR8" s="20">
        <v>2981</v>
      </c>
      <c r="DS8" s="20">
        <v>0</v>
      </c>
      <c r="DT8" s="20">
        <v>6081</v>
      </c>
      <c r="DU8" s="21">
        <f t="shared" si="5"/>
        <v>0</v>
      </c>
      <c r="DV8" s="50"/>
      <c r="DW8" s="71">
        <v>0.1390699806458185</v>
      </c>
      <c r="DX8" s="71">
        <v>0.34468269328715495</v>
      </c>
      <c r="DY8" s="60">
        <v>0.4837526739329734</v>
      </c>
      <c r="DZ8" s="71">
        <v>0.023403280024447387</v>
      </c>
      <c r="EA8" s="98">
        <v>0.08319751451563615</v>
      </c>
      <c r="EB8" s="71">
        <v>0.17887338290720178</v>
      </c>
      <c r="EC8" s="29">
        <v>0.07591423041662422</v>
      </c>
      <c r="ED8" s="60"/>
      <c r="EE8" s="71">
        <v>0.15485891820311704</v>
      </c>
      <c r="EF8" s="60">
        <v>0</v>
      </c>
      <c r="EG8" s="98">
        <f t="shared" si="0"/>
        <v>0</v>
      </c>
      <c r="EH8" s="71">
        <f t="shared" si="1"/>
        <v>0</v>
      </c>
      <c r="EI8" s="60">
        <f t="shared" si="6"/>
        <v>0</v>
      </c>
      <c r="EJ8" s="51"/>
      <c r="EK8" s="98">
        <v>-0.049296465846623366</v>
      </c>
      <c r="EL8" s="29">
        <v>0.05264290528099358</v>
      </c>
      <c r="EM8" s="29">
        <f t="shared" si="7"/>
        <v>-0.02401900634415059</v>
      </c>
      <c r="EN8" s="59">
        <f t="shared" si="2"/>
        <v>0.003346439434370213</v>
      </c>
      <c r="EO8" s="15">
        <f>SUM(EK8:EM8)</f>
        <v>-0.020672566909780376</v>
      </c>
      <c r="EP8" s="29">
        <v>0.0071121278953713354</v>
      </c>
      <c r="EQ8" s="71">
        <v>-0.015489272420113012</v>
      </c>
      <c r="ER8" s="60">
        <v>-0.0028356216094157227</v>
      </c>
      <c r="ES8" s="71">
        <v>0.014274150005168199</v>
      </c>
      <c r="ET8" s="60"/>
      <c r="EU8" s="29">
        <f aca="true" t="shared" si="8" ref="EU8:EU44">EE8-BL8</f>
        <v>0.020039191288776126</v>
      </c>
      <c r="EV8" s="50"/>
      <c r="EW8" s="50"/>
    </row>
    <row r="9" spans="1:153" ht="12" hidden="1" outlineLevel="2">
      <c r="A9" s="66">
        <v>14</v>
      </c>
      <c r="B9" s="1">
        <v>15</v>
      </c>
      <c r="E9" s="2">
        <v>11009</v>
      </c>
      <c r="F9" s="50" t="s">
        <v>85</v>
      </c>
      <c r="G9" s="19">
        <v>69487</v>
      </c>
      <c r="H9" s="20">
        <v>62744</v>
      </c>
      <c r="I9" s="22">
        <v>59829</v>
      </c>
      <c r="J9" s="21"/>
      <c r="K9" s="20">
        <v>9635</v>
      </c>
      <c r="L9" s="20"/>
      <c r="M9" s="20"/>
      <c r="N9" s="21">
        <v>9635</v>
      </c>
      <c r="O9" s="20">
        <v>20338</v>
      </c>
      <c r="P9" s="20">
        <v>1366</v>
      </c>
      <c r="Q9" s="20"/>
      <c r="R9" s="20">
        <v>21704</v>
      </c>
      <c r="S9" s="21">
        <v>31339</v>
      </c>
      <c r="T9" s="19"/>
      <c r="U9" s="20">
        <v>6337</v>
      </c>
      <c r="V9" s="20"/>
      <c r="W9" s="22"/>
      <c r="X9" s="20">
        <v>6337</v>
      </c>
      <c r="Y9" s="19"/>
      <c r="Z9" s="22">
        <v>6302</v>
      </c>
      <c r="AA9" s="21">
        <v>6302</v>
      </c>
      <c r="AB9" s="20"/>
      <c r="AC9" s="20">
        <v>11530</v>
      </c>
      <c r="AD9" s="21">
        <v>11530</v>
      </c>
      <c r="AE9" s="19"/>
      <c r="AF9" s="22">
        <v>3432</v>
      </c>
      <c r="AG9" s="21">
        <v>3432</v>
      </c>
      <c r="AH9" s="20">
        <v>123</v>
      </c>
      <c r="AI9" s="20">
        <v>766</v>
      </c>
      <c r="AJ9" s="20"/>
      <c r="AK9" s="20"/>
      <c r="AL9" s="50">
        <v>889</v>
      </c>
      <c r="AM9" s="19"/>
      <c r="AN9" s="20"/>
      <c r="AO9" s="20"/>
      <c r="AP9" s="20"/>
      <c r="AQ9" s="22"/>
      <c r="AR9" s="22">
        <v>0</v>
      </c>
      <c r="AS9" s="20"/>
      <c r="AT9" s="24">
        <v>0.16104230389944676</v>
      </c>
      <c r="AU9" s="23">
        <v>0</v>
      </c>
      <c r="AV9" s="25">
        <v>0</v>
      </c>
      <c r="AW9" s="24">
        <v>0.16104230389944676</v>
      </c>
      <c r="AX9" s="23">
        <v>0.33993548279262564</v>
      </c>
      <c r="AY9" s="23">
        <v>0.022831737117451404</v>
      </c>
      <c r="AZ9" s="25">
        <v>0</v>
      </c>
      <c r="BA9" s="25">
        <v>0.36276721991007704</v>
      </c>
      <c r="BB9" s="26">
        <v>0.5238095238095238</v>
      </c>
      <c r="BC9" s="23">
        <v>0</v>
      </c>
      <c r="BD9" s="23">
        <v>0.10591853448996306</v>
      </c>
      <c r="BE9" s="23">
        <v>0</v>
      </c>
      <c r="BF9" s="23">
        <v>0</v>
      </c>
      <c r="BG9" s="26">
        <v>0.10591853448996306</v>
      </c>
      <c r="BH9" s="23">
        <v>0</v>
      </c>
      <c r="BI9" s="23">
        <v>0.10533353390496247</v>
      </c>
      <c r="BJ9" s="26">
        <v>0.10533353390496247</v>
      </c>
      <c r="BK9" s="23">
        <v>0</v>
      </c>
      <c r="BL9" s="23">
        <v>0.19271590700162128</v>
      </c>
      <c r="BM9" s="26">
        <v>0.19271590700162128</v>
      </c>
      <c r="BN9" s="23">
        <v>0</v>
      </c>
      <c r="BO9" s="23">
        <v>0.057363485934914506</v>
      </c>
      <c r="BP9" s="26">
        <v>0.057363485934914506</v>
      </c>
      <c r="BQ9" s="23">
        <v>0.0020558591987163417</v>
      </c>
      <c r="BR9" s="23">
        <v>0.012803155660298517</v>
      </c>
      <c r="BS9" s="23">
        <v>0</v>
      </c>
      <c r="BT9" s="23">
        <v>0</v>
      </c>
      <c r="BU9" s="26">
        <v>0.01485901485901486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6">
        <v>0</v>
      </c>
      <c r="CB9" s="21"/>
      <c r="CC9" s="21"/>
      <c r="CD9" s="20"/>
      <c r="CE9" s="20"/>
      <c r="CF9" s="21">
        <v>61353</v>
      </c>
      <c r="CG9" s="21"/>
      <c r="CH9" s="20">
        <v>6104</v>
      </c>
      <c r="CI9" s="20">
        <v>22247</v>
      </c>
      <c r="CJ9" s="20">
        <v>6234</v>
      </c>
      <c r="CK9" s="20">
        <v>0</v>
      </c>
      <c r="CL9" s="20">
        <v>6216</v>
      </c>
      <c r="CM9" s="20">
        <v>3961</v>
      </c>
      <c r="CN9" s="20">
        <v>14867</v>
      </c>
      <c r="CO9" s="20">
        <v>917</v>
      </c>
      <c r="CP9" s="20">
        <v>807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1"/>
      <c r="DI9" s="19">
        <v>6234</v>
      </c>
      <c r="DJ9" s="22">
        <v>22247</v>
      </c>
      <c r="DK9" s="20">
        <v>28481</v>
      </c>
      <c r="DL9" s="21">
        <v>917</v>
      </c>
      <c r="DM9" s="21">
        <v>807</v>
      </c>
      <c r="DN9" s="21">
        <f t="shared" si="3"/>
        <v>0</v>
      </c>
      <c r="DO9" s="21">
        <f t="shared" si="4"/>
        <v>0</v>
      </c>
      <c r="DP9" s="20">
        <v>6104</v>
      </c>
      <c r="DQ9" s="20">
        <v>6216</v>
      </c>
      <c r="DR9" s="20">
        <v>3961</v>
      </c>
      <c r="DS9" s="20">
        <v>0</v>
      </c>
      <c r="DT9" s="20">
        <v>14867</v>
      </c>
      <c r="DU9" s="21">
        <f t="shared" si="5"/>
        <v>0</v>
      </c>
      <c r="DV9" s="21"/>
      <c r="DW9" s="71">
        <v>0.10160872328981468</v>
      </c>
      <c r="DX9" s="71">
        <v>0.3626065555066582</v>
      </c>
      <c r="DY9" s="60">
        <v>0.4642152787964729</v>
      </c>
      <c r="DZ9" s="71">
        <v>0.014946294394732124</v>
      </c>
      <c r="EA9" s="98">
        <v>0.09948983749775887</v>
      </c>
      <c r="EB9" s="71">
        <v>0.10131533910322234</v>
      </c>
      <c r="EC9" s="29">
        <v>0.06456082017179274</v>
      </c>
      <c r="ED9" s="60"/>
      <c r="EE9" s="71">
        <v>0.2423190390037977</v>
      </c>
      <c r="EF9" s="60">
        <v>0.013153391032223363</v>
      </c>
      <c r="EG9" s="98">
        <f t="shared" si="0"/>
        <v>0</v>
      </c>
      <c r="EH9" s="71">
        <f t="shared" si="1"/>
        <v>0</v>
      </c>
      <c r="EI9" s="60">
        <f t="shared" si="6"/>
        <v>0</v>
      </c>
      <c r="EJ9" s="20"/>
      <c r="EK9" s="98">
        <v>-0.05943358060963208</v>
      </c>
      <c r="EL9" s="29">
        <v>0.02267107271403257</v>
      </c>
      <c r="EM9" s="29">
        <f t="shared" si="7"/>
        <v>-0.022831737117451404</v>
      </c>
      <c r="EN9" s="59">
        <f t="shared" si="2"/>
        <v>-0.03676250789559951</v>
      </c>
      <c r="EO9" s="15">
        <f>SUM(EK9:EM9)</f>
        <v>-0.05959424501305091</v>
      </c>
      <c r="EP9" s="29">
        <v>0.002143138734433607</v>
      </c>
      <c r="EQ9" s="71">
        <v>-0.0064286969922041914</v>
      </c>
      <c r="ER9" s="60">
        <v>-0.004018194801740135</v>
      </c>
      <c r="ES9" s="71">
        <v>0.007197334236878232</v>
      </c>
      <c r="ET9" s="60"/>
      <c r="EU9" s="29">
        <f t="shared" si="8"/>
        <v>0.04960313200217642</v>
      </c>
      <c r="EV9" s="21"/>
      <c r="EW9" s="21"/>
    </row>
    <row r="10" spans="1:153" ht="12" hidden="1" outlineLevel="2">
      <c r="A10" s="66">
        <v>20</v>
      </c>
      <c r="B10" s="1">
        <v>21</v>
      </c>
      <c r="E10" s="2">
        <v>11023</v>
      </c>
      <c r="F10" s="50" t="s">
        <v>86</v>
      </c>
      <c r="G10" s="19">
        <v>86495</v>
      </c>
      <c r="H10" s="20">
        <v>76958</v>
      </c>
      <c r="I10" s="22">
        <v>74227</v>
      </c>
      <c r="J10" s="21"/>
      <c r="K10" s="20">
        <v>13528</v>
      </c>
      <c r="L10" s="20"/>
      <c r="M10" s="20"/>
      <c r="N10" s="21">
        <v>13528</v>
      </c>
      <c r="O10" s="20">
        <v>27093</v>
      </c>
      <c r="P10" s="20">
        <v>1416</v>
      </c>
      <c r="Q10" s="20"/>
      <c r="R10" s="20">
        <v>28509</v>
      </c>
      <c r="S10" s="21">
        <v>42037</v>
      </c>
      <c r="T10" s="19"/>
      <c r="U10" s="20">
        <v>10453</v>
      </c>
      <c r="V10" s="20"/>
      <c r="W10" s="22"/>
      <c r="X10" s="20">
        <v>10453</v>
      </c>
      <c r="Y10" s="19"/>
      <c r="Z10" s="22">
        <v>8013</v>
      </c>
      <c r="AA10" s="21">
        <v>8013</v>
      </c>
      <c r="AB10" s="20"/>
      <c r="AC10" s="20">
        <v>7959</v>
      </c>
      <c r="AD10" s="21">
        <v>7959</v>
      </c>
      <c r="AE10" s="19"/>
      <c r="AF10" s="22">
        <v>4403</v>
      </c>
      <c r="AG10" s="21">
        <v>4403</v>
      </c>
      <c r="AH10" s="20">
        <v>206</v>
      </c>
      <c r="AI10" s="20">
        <v>1156</v>
      </c>
      <c r="AJ10" s="20"/>
      <c r="AK10" s="20"/>
      <c r="AL10" s="50">
        <v>1362</v>
      </c>
      <c r="AM10" s="19"/>
      <c r="AN10" s="20"/>
      <c r="AO10" s="20"/>
      <c r="AP10" s="20"/>
      <c r="AQ10" s="22"/>
      <c r="AR10" s="22">
        <v>0</v>
      </c>
      <c r="AS10" s="20"/>
      <c r="AT10" s="24">
        <v>0.18225174128012717</v>
      </c>
      <c r="AU10" s="23">
        <v>0</v>
      </c>
      <c r="AV10" s="25">
        <v>0</v>
      </c>
      <c r="AW10" s="24">
        <v>0.18225174128012717</v>
      </c>
      <c r="AX10" s="23">
        <v>0.36500195346706726</v>
      </c>
      <c r="AY10" s="23">
        <v>0.01907661632559581</v>
      </c>
      <c r="AZ10" s="25">
        <v>0</v>
      </c>
      <c r="BA10" s="25">
        <v>0.384078569792663</v>
      </c>
      <c r="BB10" s="26">
        <v>0.5663303110727902</v>
      </c>
      <c r="BC10" s="23">
        <v>0</v>
      </c>
      <c r="BD10" s="23">
        <v>0.14082476726797527</v>
      </c>
      <c r="BE10" s="23">
        <v>0</v>
      </c>
      <c r="BF10" s="23">
        <v>0</v>
      </c>
      <c r="BG10" s="26">
        <v>0.14082476726797527</v>
      </c>
      <c r="BH10" s="23">
        <v>0</v>
      </c>
      <c r="BI10" s="23">
        <v>0.1079526317916661</v>
      </c>
      <c r="BJ10" s="26">
        <v>0.1079526317916661</v>
      </c>
      <c r="BK10" s="23">
        <v>0</v>
      </c>
      <c r="BL10" s="23">
        <v>0.1072251337114527</v>
      </c>
      <c r="BM10" s="26">
        <v>0.1072251337114527</v>
      </c>
      <c r="BN10" s="23">
        <v>0</v>
      </c>
      <c r="BO10" s="23">
        <v>0.05931803791073329</v>
      </c>
      <c r="BP10" s="26">
        <v>0.05931803791073329</v>
      </c>
      <c r="BQ10" s="23">
        <v>0.0027752704541474126</v>
      </c>
      <c r="BR10" s="23">
        <v>0.015573847791234996</v>
      </c>
      <c r="BS10" s="23">
        <v>0</v>
      </c>
      <c r="BT10" s="23">
        <v>0</v>
      </c>
      <c r="BU10" s="26">
        <v>0.018349118245382406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6">
        <v>0</v>
      </c>
      <c r="CB10" s="21"/>
      <c r="CC10" s="21"/>
      <c r="CD10" s="20"/>
      <c r="CE10" s="20"/>
      <c r="CF10" s="21">
        <v>75143</v>
      </c>
      <c r="CG10" s="21"/>
      <c r="CH10" s="20">
        <v>10937</v>
      </c>
      <c r="CI10" s="20">
        <v>31408</v>
      </c>
      <c r="CJ10" s="20">
        <v>9279</v>
      </c>
      <c r="CK10" s="20">
        <v>0</v>
      </c>
      <c r="CL10" s="20">
        <v>6857</v>
      </c>
      <c r="CM10" s="20">
        <v>5325</v>
      </c>
      <c r="CN10" s="20">
        <v>9160</v>
      </c>
      <c r="CO10" s="20">
        <v>1294</v>
      </c>
      <c r="CP10" s="20">
        <v>883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1"/>
      <c r="DI10" s="19">
        <v>9279</v>
      </c>
      <c r="DJ10" s="22">
        <v>31408</v>
      </c>
      <c r="DK10" s="20">
        <v>40687</v>
      </c>
      <c r="DL10" s="21">
        <v>1294</v>
      </c>
      <c r="DM10" s="21">
        <v>883</v>
      </c>
      <c r="DN10" s="21">
        <f t="shared" si="3"/>
        <v>0</v>
      </c>
      <c r="DO10" s="21">
        <f t="shared" si="4"/>
        <v>0</v>
      </c>
      <c r="DP10" s="20">
        <v>10937</v>
      </c>
      <c r="DQ10" s="20">
        <v>6857</v>
      </c>
      <c r="DR10" s="20">
        <v>5325</v>
      </c>
      <c r="DS10" s="20">
        <v>0</v>
      </c>
      <c r="DT10" s="20">
        <v>9160</v>
      </c>
      <c r="DU10" s="21">
        <f t="shared" si="5"/>
        <v>0</v>
      </c>
      <c r="DV10" s="21"/>
      <c r="DW10" s="71">
        <v>0.12348455611301119</v>
      </c>
      <c r="DX10" s="71">
        <v>0.4179763916798637</v>
      </c>
      <c r="DY10" s="60">
        <v>0.5414609477928749</v>
      </c>
      <c r="DZ10" s="71">
        <v>0.017220499580799277</v>
      </c>
      <c r="EA10" s="98">
        <v>0.14554915294837842</v>
      </c>
      <c r="EB10" s="71">
        <v>0.09125267822684748</v>
      </c>
      <c r="EC10" s="29">
        <v>0.07086488428729223</v>
      </c>
      <c r="ED10" s="60"/>
      <c r="EE10" s="71">
        <v>0.1219009089336332</v>
      </c>
      <c r="EF10" s="60">
        <v>0.011750928230174467</v>
      </c>
      <c r="EG10" s="98">
        <f t="shared" si="0"/>
        <v>0</v>
      </c>
      <c r="EH10" s="71">
        <f t="shared" si="1"/>
        <v>0</v>
      </c>
      <c r="EI10" s="60">
        <f t="shared" si="6"/>
        <v>0</v>
      </c>
      <c r="EJ10" s="20"/>
      <c r="EK10" s="98">
        <v>-0.05876718516711597</v>
      </c>
      <c r="EL10" s="29">
        <v>0.05297443821279646</v>
      </c>
      <c r="EM10" s="29">
        <f t="shared" si="7"/>
        <v>-0.01907661632559581</v>
      </c>
      <c r="EN10" s="59">
        <f t="shared" si="2"/>
        <v>-0.005792746954319514</v>
      </c>
      <c r="EO10" s="15">
        <f>SUM(EK10:EM10)</f>
        <v>-0.024869363279915322</v>
      </c>
      <c r="EP10" s="29">
        <v>0.001646651789564281</v>
      </c>
      <c r="EQ10" s="71">
        <v>0.004724385680403148</v>
      </c>
      <c r="ER10" s="60">
        <v>-0.016699953564818626</v>
      </c>
      <c r="ES10" s="71">
        <v>0.011546846376558943</v>
      </c>
      <c r="ET10" s="60"/>
      <c r="EU10" s="29">
        <f t="shared" si="8"/>
        <v>0.014675775222180498</v>
      </c>
      <c r="EV10" s="21"/>
      <c r="EW10" s="21"/>
    </row>
    <row r="11" spans="1:153" ht="12" hidden="1" outlineLevel="2">
      <c r="A11" s="66">
        <v>25</v>
      </c>
      <c r="B11" s="1">
        <v>26</v>
      </c>
      <c r="E11" s="2">
        <v>11024</v>
      </c>
      <c r="F11" s="50" t="s">
        <v>87</v>
      </c>
      <c r="G11" s="19">
        <v>93242</v>
      </c>
      <c r="H11" s="20">
        <v>83982</v>
      </c>
      <c r="I11" s="22">
        <v>81548</v>
      </c>
      <c r="J11" s="21"/>
      <c r="K11" s="20">
        <v>10732</v>
      </c>
      <c r="L11" s="20"/>
      <c r="M11" s="20"/>
      <c r="N11" s="21">
        <v>10732</v>
      </c>
      <c r="O11" s="20">
        <v>29998</v>
      </c>
      <c r="P11" s="20">
        <v>1612</v>
      </c>
      <c r="Q11" s="20"/>
      <c r="R11" s="20">
        <v>31610</v>
      </c>
      <c r="S11" s="21">
        <v>42342</v>
      </c>
      <c r="T11" s="19"/>
      <c r="U11" s="20">
        <v>10285</v>
      </c>
      <c r="V11" s="20"/>
      <c r="W11" s="22"/>
      <c r="X11" s="20">
        <v>10285</v>
      </c>
      <c r="Y11" s="19"/>
      <c r="Z11" s="22">
        <v>8899</v>
      </c>
      <c r="AA11" s="21">
        <v>8899</v>
      </c>
      <c r="AB11" s="20"/>
      <c r="AC11" s="20">
        <v>11241</v>
      </c>
      <c r="AD11" s="21">
        <v>11241</v>
      </c>
      <c r="AE11" s="19"/>
      <c r="AF11" s="22">
        <v>7522</v>
      </c>
      <c r="AG11" s="21">
        <v>7522</v>
      </c>
      <c r="AH11" s="20">
        <v>147</v>
      </c>
      <c r="AI11" s="20">
        <v>1112</v>
      </c>
      <c r="AJ11" s="20"/>
      <c r="AK11" s="20"/>
      <c r="AL11" s="50">
        <v>1259</v>
      </c>
      <c r="AM11" s="19"/>
      <c r="AN11" s="20"/>
      <c r="AO11" s="20"/>
      <c r="AP11" s="20"/>
      <c r="AQ11" s="22"/>
      <c r="AR11" s="22">
        <v>0</v>
      </c>
      <c r="AS11" s="20"/>
      <c r="AT11" s="24">
        <v>0.13160347280129495</v>
      </c>
      <c r="AU11" s="23">
        <v>0</v>
      </c>
      <c r="AV11" s="25">
        <v>0</v>
      </c>
      <c r="AW11" s="24">
        <v>0.13160347280129495</v>
      </c>
      <c r="AX11" s="23">
        <v>0.3678569676754795</v>
      </c>
      <c r="AY11" s="23">
        <v>0.01976749889635552</v>
      </c>
      <c r="AZ11" s="25">
        <v>0</v>
      </c>
      <c r="BA11" s="25">
        <v>0.38762446657183497</v>
      </c>
      <c r="BB11" s="26">
        <v>0.5192279393731299</v>
      </c>
      <c r="BC11" s="23">
        <v>0</v>
      </c>
      <c r="BD11" s="23">
        <v>0.12612203855398046</v>
      </c>
      <c r="BE11" s="23">
        <v>0</v>
      </c>
      <c r="BF11" s="23">
        <v>0</v>
      </c>
      <c r="BG11" s="26">
        <v>0.12612203855398046</v>
      </c>
      <c r="BH11" s="23">
        <v>0</v>
      </c>
      <c r="BI11" s="23">
        <v>0.10912591357237456</v>
      </c>
      <c r="BJ11" s="26">
        <v>0.10912591357237456</v>
      </c>
      <c r="BK11" s="23">
        <v>0</v>
      </c>
      <c r="BL11" s="23">
        <v>0.1378451954677</v>
      </c>
      <c r="BM11" s="26">
        <v>0.1378451954677</v>
      </c>
      <c r="BN11" s="23">
        <v>0</v>
      </c>
      <c r="BO11" s="23">
        <v>0.09224015303870113</v>
      </c>
      <c r="BP11" s="26">
        <v>0.09224015303870113</v>
      </c>
      <c r="BQ11" s="23">
        <v>0.0018026193162309315</v>
      </c>
      <c r="BR11" s="23">
        <v>0.013636140677882965</v>
      </c>
      <c r="BS11" s="23">
        <v>0</v>
      </c>
      <c r="BT11" s="23">
        <v>0</v>
      </c>
      <c r="BU11" s="26">
        <v>0.015438759994113897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6">
        <v>0</v>
      </c>
      <c r="CB11" s="21"/>
      <c r="CC11" s="21"/>
      <c r="CD11" s="20"/>
      <c r="CE11" s="20"/>
      <c r="CF11" s="21">
        <v>81452</v>
      </c>
      <c r="CG11" s="21"/>
      <c r="CH11" s="20">
        <v>8999</v>
      </c>
      <c r="CI11" s="20">
        <v>33858</v>
      </c>
      <c r="CJ11" s="20">
        <v>7971</v>
      </c>
      <c r="CK11" s="20">
        <v>0</v>
      </c>
      <c r="CL11" s="20">
        <v>7278</v>
      </c>
      <c r="CM11" s="20">
        <v>10084</v>
      </c>
      <c r="CN11" s="20">
        <v>11324</v>
      </c>
      <c r="CO11" s="20">
        <v>1938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1"/>
      <c r="DI11" s="19">
        <v>7971</v>
      </c>
      <c r="DJ11" s="22">
        <v>33858</v>
      </c>
      <c r="DK11" s="20">
        <v>41829</v>
      </c>
      <c r="DL11" s="21">
        <v>1938</v>
      </c>
      <c r="DM11" s="21">
        <v>0</v>
      </c>
      <c r="DN11" s="21">
        <f t="shared" si="3"/>
        <v>0</v>
      </c>
      <c r="DO11" s="21">
        <f t="shared" si="4"/>
        <v>0</v>
      </c>
      <c r="DP11" s="20">
        <v>8999</v>
      </c>
      <c r="DQ11" s="20">
        <v>7278</v>
      </c>
      <c r="DR11" s="20">
        <v>10084</v>
      </c>
      <c r="DS11" s="20">
        <v>0</v>
      </c>
      <c r="DT11" s="20">
        <v>11324</v>
      </c>
      <c r="DU11" s="21">
        <f t="shared" si="5"/>
        <v>0</v>
      </c>
      <c r="DV11" s="21"/>
      <c r="DW11" s="71">
        <v>0.09786131709473064</v>
      </c>
      <c r="DX11" s="71">
        <v>0.41568040072680845</v>
      </c>
      <c r="DY11" s="60">
        <v>0.513541717821539</v>
      </c>
      <c r="DZ11" s="71">
        <v>0.02379315425035604</v>
      </c>
      <c r="EA11" s="98">
        <v>0.11048224721308256</v>
      </c>
      <c r="EB11" s="71">
        <v>0.08935323871728135</v>
      </c>
      <c r="EC11" s="29">
        <v>0.1238029759858567</v>
      </c>
      <c r="ED11" s="60"/>
      <c r="EE11" s="71">
        <v>0.1390266660118843</v>
      </c>
      <c r="EF11" s="60">
        <v>0</v>
      </c>
      <c r="EG11" s="98">
        <f t="shared" si="0"/>
        <v>0</v>
      </c>
      <c r="EH11" s="71">
        <f t="shared" si="1"/>
        <v>0</v>
      </c>
      <c r="EI11" s="60">
        <f t="shared" si="6"/>
        <v>0</v>
      </c>
      <c r="EJ11" s="20"/>
      <c r="EK11" s="98">
        <v>-0.0337421557065643</v>
      </c>
      <c r="EL11" s="29">
        <v>0.04782343305132897</v>
      </c>
      <c r="EM11" s="29">
        <f t="shared" si="7"/>
        <v>-0.01976749889635552</v>
      </c>
      <c r="EN11" s="59">
        <f t="shared" si="2"/>
        <v>0.014081277344764664</v>
      </c>
      <c r="EO11" s="15">
        <f>SUM(EK11:EM11)</f>
        <v>-0.005686221551590855</v>
      </c>
      <c r="EP11" s="29">
        <v>0.010157013572473074</v>
      </c>
      <c r="EQ11" s="71">
        <v>-0.015639791340897907</v>
      </c>
      <c r="ER11" s="60">
        <v>-0.01977267485509321</v>
      </c>
      <c r="ES11" s="71">
        <v>0.03156282294715557</v>
      </c>
      <c r="ET11" s="60"/>
      <c r="EU11" s="29">
        <f t="shared" si="8"/>
        <v>0.0011814705441842988</v>
      </c>
      <c r="EV11" s="21"/>
      <c r="EW11" s="21"/>
    </row>
    <row r="12" spans="1:153" ht="12" hidden="1" outlineLevel="2">
      <c r="A12" s="66">
        <v>34</v>
      </c>
      <c r="B12" s="1">
        <v>35</v>
      </c>
      <c r="E12" s="2">
        <v>11054</v>
      </c>
      <c r="F12" s="50" t="s">
        <v>88</v>
      </c>
      <c r="G12" s="19">
        <v>71957</v>
      </c>
      <c r="H12" s="20">
        <v>64354</v>
      </c>
      <c r="I12" s="22">
        <v>61887</v>
      </c>
      <c r="J12" s="21"/>
      <c r="K12" s="20">
        <v>9988</v>
      </c>
      <c r="L12" s="20"/>
      <c r="M12" s="20"/>
      <c r="N12" s="21">
        <v>9988</v>
      </c>
      <c r="O12" s="20">
        <v>23359</v>
      </c>
      <c r="P12" s="20">
        <v>1380</v>
      </c>
      <c r="Q12" s="20"/>
      <c r="R12" s="20">
        <v>24739</v>
      </c>
      <c r="S12" s="21">
        <v>34727</v>
      </c>
      <c r="T12" s="19"/>
      <c r="U12" s="20">
        <v>8440</v>
      </c>
      <c r="V12" s="20"/>
      <c r="W12" s="22"/>
      <c r="X12" s="20">
        <v>8440</v>
      </c>
      <c r="Y12" s="19"/>
      <c r="Z12" s="22">
        <v>4853</v>
      </c>
      <c r="AA12" s="21">
        <v>4853</v>
      </c>
      <c r="AB12" s="20"/>
      <c r="AC12" s="20">
        <v>9153</v>
      </c>
      <c r="AD12" s="21">
        <v>9153</v>
      </c>
      <c r="AE12" s="19"/>
      <c r="AF12" s="22">
        <v>3979</v>
      </c>
      <c r="AG12" s="21">
        <v>3979</v>
      </c>
      <c r="AH12" s="20">
        <v>111</v>
      </c>
      <c r="AI12" s="20">
        <v>624</v>
      </c>
      <c r="AJ12" s="20"/>
      <c r="AK12" s="20"/>
      <c r="AL12" s="50">
        <v>735</v>
      </c>
      <c r="AM12" s="19"/>
      <c r="AN12" s="20"/>
      <c r="AO12" s="20"/>
      <c r="AP12" s="20"/>
      <c r="AQ12" s="22"/>
      <c r="AR12" s="22">
        <v>0</v>
      </c>
      <c r="AS12" s="20"/>
      <c r="AT12" s="24">
        <v>0.1613909221645903</v>
      </c>
      <c r="AU12" s="23">
        <v>0</v>
      </c>
      <c r="AV12" s="25">
        <v>0</v>
      </c>
      <c r="AW12" s="24">
        <v>0.1613909221645903</v>
      </c>
      <c r="AX12" s="23">
        <v>0.3774459902725936</v>
      </c>
      <c r="AY12" s="23">
        <v>0.022298705705560133</v>
      </c>
      <c r="AZ12" s="25">
        <v>0</v>
      </c>
      <c r="BA12" s="25">
        <v>0.3997446959781537</v>
      </c>
      <c r="BB12" s="26">
        <v>0.561135618142744</v>
      </c>
      <c r="BC12" s="23">
        <v>0</v>
      </c>
      <c r="BD12" s="23">
        <v>0.13637759141661415</v>
      </c>
      <c r="BE12" s="23">
        <v>0</v>
      </c>
      <c r="BF12" s="23">
        <v>0</v>
      </c>
      <c r="BG12" s="26">
        <v>0.13637759141661415</v>
      </c>
      <c r="BH12" s="23">
        <v>0</v>
      </c>
      <c r="BI12" s="23">
        <v>0.07841711506455314</v>
      </c>
      <c r="BJ12" s="26">
        <v>0.07841711506455314</v>
      </c>
      <c r="BK12" s="23">
        <v>0</v>
      </c>
      <c r="BL12" s="23">
        <v>0.14789858936448688</v>
      </c>
      <c r="BM12" s="26">
        <v>0.14789858936448688</v>
      </c>
      <c r="BN12" s="23">
        <v>0</v>
      </c>
      <c r="BO12" s="23">
        <v>0.06429460145103172</v>
      </c>
      <c r="BP12" s="26">
        <v>0.06429460145103172</v>
      </c>
      <c r="BQ12" s="23">
        <v>0.0017935915458820108</v>
      </c>
      <c r="BR12" s="23">
        <v>0.01008289301468806</v>
      </c>
      <c r="BS12" s="23">
        <v>0</v>
      </c>
      <c r="BT12" s="23">
        <v>0</v>
      </c>
      <c r="BU12" s="26">
        <v>0.011876484560570071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6">
        <v>0</v>
      </c>
      <c r="CB12" s="21"/>
      <c r="CC12" s="21"/>
      <c r="CD12" s="20"/>
      <c r="CE12" s="20"/>
      <c r="CF12" s="21">
        <v>63458</v>
      </c>
      <c r="CG12" s="21"/>
      <c r="CH12" s="20">
        <v>8665</v>
      </c>
      <c r="CI12" s="20">
        <v>26748</v>
      </c>
      <c r="CJ12" s="20">
        <v>6759</v>
      </c>
      <c r="CK12" s="20">
        <v>0</v>
      </c>
      <c r="CL12" s="20">
        <v>3899</v>
      </c>
      <c r="CM12" s="20">
        <v>5137</v>
      </c>
      <c r="CN12" s="20">
        <v>10758</v>
      </c>
      <c r="CO12" s="20">
        <v>849</v>
      </c>
      <c r="CP12" s="20">
        <v>643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1"/>
      <c r="DI12" s="19">
        <v>6759</v>
      </c>
      <c r="DJ12" s="22">
        <v>26748</v>
      </c>
      <c r="DK12" s="20">
        <v>33507</v>
      </c>
      <c r="DL12" s="21">
        <v>849</v>
      </c>
      <c r="DM12" s="21">
        <v>643</v>
      </c>
      <c r="DN12" s="21">
        <f t="shared" si="3"/>
        <v>0</v>
      </c>
      <c r="DO12" s="21">
        <f t="shared" si="4"/>
        <v>0</v>
      </c>
      <c r="DP12" s="20">
        <v>8665</v>
      </c>
      <c r="DQ12" s="20">
        <v>3899</v>
      </c>
      <c r="DR12" s="20">
        <v>5137</v>
      </c>
      <c r="DS12" s="20">
        <v>0</v>
      </c>
      <c r="DT12" s="20">
        <v>10758</v>
      </c>
      <c r="DU12" s="21">
        <f t="shared" si="5"/>
        <v>0</v>
      </c>
      <c r="DV12" s="21"/>
      <c r="DW12" s="71">
        <v>0.10651139336253901</v>
      </c>
      <c r="DX12" s="71">
        <v>0.42150713857984806</v>
      </c>
      <c r="DY12" s="60">
        <v>0.5280185319423871</v>
      </c>
      <c r="DZ12" s="71">
        <v>0.01337892779476189</v>
      </c>
      <c r="EA12" s="98">
        <v>0.1365470074695074</v>
      </c>
      <c r="EB12" s="71">
        <v>0.061442213747675625</v>
      </c>
      <c r="EC12" s="29">
        <v>0.08095118030823537</v>
      </c>
      <c r="ED12" s="60"/>
      <c r="EE12" s="71">
        <v>0.16952945255129376</v>
      </c>
      <c r="EF12" s="60">
        <v>0.010132686186138863</v>
      </c>
      <c r="EG12" s="98">
        <f t="shared" si="0"/>
        <v>0</v>
      </c>
      <c r="EH12" s="71">
        <f t="shared" si="1"/>
        <v>0</v>
      </c>
      <c r="EI12" s="60">
        <f t="shared" si="6"/>
        <v>0</v>
      </c>
      <c r="EJ12" s="20"/>
      <c r="EK12" s="98">
        <v>-0.0548795288020513</v>
      </c>
      <c r="EL12" s="29">
        <v>0.04406114830725444</v>
      </c>
      <c r="EM12" s="29">
        <f t="shared" si="7"/>
        <v>-0.022298705705560133</v>
      </c>
      <c r="EN12" s="59">
        <f t="shared" si="2"/>
        <v>-0.010818380494796859</v>
      </c>
      <c r="EO12" s="15">
        <f>SUM(EK12:EM12)</f>
        <v>-0.03311708620035699</v>
      </c>
      <c r="EP12" s="29">
        <v>0.00329603478007383</v>
      </c>
      <c r="EQ12" s="71">
        <v>0.0001694160528932509</v>
      </c>
      <c r="ER12" s="60">
        <v>-0.01697490131687751</v>
      </c>
      <c r="ES12" s="71">
        <v>0.016656578857203647</v>
      </c>
      <c r="ET12" s="60"/>
      <c r="EU12" s="29">
        <f t="shared" si="8"/>
        <v>0.021630863186806876</v>
      </c>
      <c r="EV12" s="21"/>
      <c r="EW12" s="21"/>
    </row>
    <row r="13" spans="1:153" ht="12" hidden="1" outlineLevel="1" collapsed="1">
      <c r="A13" s="66">
        <v>41</v>
      </c>
      <c r="B13" s="1">
        <v>42</v>
      </c>
      <c r="D13" s="1">
        <v>37</v>
      </c>
      <c r="E13" s="7" t="s">
        <v>89</v>
      </c>
      <c r="F13" s="6" t="s">
        <v>90</v>
      </c>
      <c r="G13" s="8">
        <v>252801</v>
      </c>
      <c r="H13" s="9">
        <v>229445</v>
      </c>
      <c r="I13" s="10">
        <v>218919</v>
      </c>
      <c r="J13" s="6"/>
      <c r="K13" s="9">
        <v>32010</v>
      </c>
      <c r="L13" s="9"/>
      <c r="M13" s="9"/>
      <c r="N13" s="6">
        <v>32010</v>
      </c>
      <c r="O13" s="9">
        <v>62964</v>
      </c>
      <c r="P13" s="9">
        <v>5626</v>
      </c>
      <c r="Q13" s="9"/>
      <c r="R13" s="9">
        <v>68590</v>
      </c>
      <c r="S13" s="6">
        <v>100600</v>
      </c>
      <c r="T13" s="8"/>
      <c r="U13" s="9">
        <v>27420</v>
      </c>
      <c r="V13" s="9"/>
      <c r="W13" s="10"/>
      <c r="X13" s="9">
        <v>27420</v>
      </c>
      <c r="Y13" s="8"/>
      <c r="Z13" s="10">
        <v>32204</v>
      </c>
      <c r="AA13" s="6">
        <v>32204</v>
      </c>
      <c r="AB13" s="9"/>
      <c r="AC13" s="9">
        <v>39432</v>
      </c>
      <c r="AD13" s="6">
        <v>39432</v>
      </c>
      <c r="AE13" s="8"/>
      <c r="AF13" s="10">
        <v>15774</v>
      </c>
      <c r="AG13" s="6">
        <v>15774</v>
      </c>
      <c r="AH13" s="9">
        <v>596</v>
      </c>
      <c r="AI13" s="9">
        <v>2893</v>
      </c>
      <c r="AJ13" s="9"/>
      <c r="AK13" s="9"/>
      <c r="AL13" s="6">
        <v>3489</v>
      </c>
      <c r="AM13" s="8"/>
      <c r="AN13" s="9"/>
      <c r="AO13" s="9"/>
      <c r="AP13" s="9"/>
      <c r="AQ13" s="10"/>
      <c r="AR13" s="10">
        <v>0</v>
      </c>
      <c r="AS13" s="9"/>
      <c r="AT13" s="12">
        <v>0.14621846436353172</v>
      </c>
      <c r="AU13" s="11">
        <v>0</v>
      </c>
      <c r="AV13" s="13">
        <v>0</v>
      </c>
      <c r="AW13" s="12">
        <v>0.14621846436353172</v>
      </c>
      <c r="AX13" s="11">
        <v>0.287613226809916</v>
      </c>
      <c r="AY13" s="11">
        <v>0.025699002827529818</v>
      </c>
      <c r="AZ13" s="13">
        <v>0</v>
      </c>
      <c r="BA13" s="13">
        <v>0.3133122296374458</v>
      </c>
      <c r="BB13" s="14">
        <v>0.4595306940009775</v>
      </c>
      <c r="BC13" s="11">
        <v>0</v>
      </c>
      <c r="BD13" s="11">
        <v>0.12525180546229428</v>
      </c>
      <c r="BE13" s="11">
        <v>0</v>
      </c>
      <c r="BF13" s="11">
        <v>0</v>
      </c>
      <c r="BG13" s="14">
        <v>0.12525180546229428</v>
      </c>
      <c r="BH13" s="11">
        <v>0</v>
      </c>
      <c r="BI13" s="11">
        <v>0.14710463687482586</v>
      </c>
      <c r="BJ13" s="14">
        <v>0.14710463687482586</v>
      </c>
      <c r="BK13" s="11">
        <v>0</v>
      </c>
      <c r="BL13" s="11">
        <v>0.1801214147698464</v>
      </c>
      <c r="BM13" s="14">
        <v>0.1801214147698464</v>
      </c>
      <c r="BN13" s="11">
        <v>0</v>
      </c>
      <c r="BO13" s="11">
        <v>0.07205404738738985</v>
      </c>
      <c r="BP13" s="14">
        <v>0.07205404738738985</v>
      </c>
      <c r="BQ13" s="11">
        <v>0.0027224681274809403</v>
      </c>
      <c r="BR13" s="11">
        <v>0.013214933377185168</v>
      </c>
      <c r="BS13" s="11">
        <v>0</v>
      </c>
      <c r="BT13" s="11">
        <v>0</v>
      </c>
      <c r="BU13" s="14">
        <v>0.015937401504666108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4">
        <v>0</v>
      </c>
      <c r="CB13" s="6"/>
      <c r="CC13" s="6"/>
      <c r="CD13" s="9"/>
      <c r="CE13" s="9"/>
      <c r="CF13" s="6">
        <v>221457</v>
      </c>
      <c r="CG13" s="6"/>
      <c r="CH13" s="9">
        <v>26978</v>
      </c>
      <c r="CI13" s="9">
        <v>70011</v>
      </c>
      <c r="CJ13" s="9">
        <v>23204</v>
      </c>
      <c r="CK13" s="9">
        <v>0</v>
      </c>
      <c r="CL13" s="9">
        <v>29078</v>
      </c>
      <c r="CM13" s="9">
        <v>19215</v>
      </c>
      <c r="CN13" s="9">
        <v>45578</v>
      </c>
      <c r="CO13" s="9">
        <v>4749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1222</v>
      </c>
      <c r="DG13" s="9">
        <v>1422</v>
      </c>
      <c r="DH13" s="6"/>
      <c r="DI13" s="8">
        <v>23204</v>
      </c>
      <c r="DJ13" s="10">
        <v>70011</v>
      </c>
      <c r="DK13" s="9">
        <v>93215</v>
      </c>
      <c r="DL13" s="6">
        <v>4749</v>
      </c>
      <c r="DM13" s="6">
        <v>0</v>
      </c>
      <c r="DN13" s="6">
        <f t="shared" si="3"/>
        <v>0</v>
      </c>
      <c r="DO13" s="6">
        <f t="shared" si="4"/>
        <v>0</v>
      </c>
      <c r="DP13" s="9">
        <v>26978</v>
      </c>
      <c r="DQ13" s="9">
        <v>29078</v>
      </c>
      <c r="DR13" s="9">
        <v>19215</v>
      </c>
      <c r="DS13" s="9">
        <v>0</v>
      </c>
      <c r="DT13" s="9">
        <v>45578</v>
      </c>
      <c r="DU13" s="6">
        <f t="shared" si="5"/>
        <v>2644</v>
      </c>
      <c r="DV13" s="6"/>
      <c r="DW13" s="80">
        <v>0.1047788058178337</v>
      </c>
      <c r="DX13" s="80">
        <v>0.31613812162180466</v>
      </c>
      <c r="DY13" s="15">
        <v>0.4209169274396384</v>
      </c>
      <c r="DZ13" s="80">
        <v>0.02144434359717688</v>
      </c>
      <c r="EA13" s="96">
        <v>0.12182048885336656</v>
      </c>
      <c r="EB13" s="80">
        <v>0.1313031423707537</v>
      </c>
      <c r="EC13" s="16">
        <v>0.08676627968409217</v>
      </c>
      <c r="ED13" s="15"/>
      <c r="EE13" s="80">
        <v>0.2058097057216525</v>
      </c>
      <c r="EF13" s="15">
        <v>0</v>
      </c>
      <c r="EG13" s="96">
        <f t="shared" si="0"/>
        <v>0</v>
      </c>
      <c r="EH13" s="80">
        <f t="shared" si="1"/>
        <v>0</v>
      </c>
      <c r="EI13" s="15">
        <f t="shared" si="6"/>
        <v>0.011939112333319787</v>
      </c>
      <c r="EJ13" s="9"/>
      <c r="EK13" s="96">
        <v>-0.04143965854569802</v>
      </c>
      <c r="EL13" s="16">
        <v>0.028524894811888635</v>
      </c>
      <c r="EM13" s="16">
        <f t="shared" si="7"/>
        <v>-0.025699002827529818</v>
      </c>
      <c r="EN13" s="16">
        <f t="shared" si="2"/>
        <v>-0.012914763733809387</v>
      </c>
      <c r="EO13" s="15">
        <f>SUM(EK13:EM13)</f>
        <v>-0.038613766561339205</v>
      </c>
      <c r="EP13" s="16">
        <v>0.00822941021999171</v>
      </c>
      <c r="EQ13" s="80">
        <v>-0.0034313166089277175</v>
      </c>
      <c r="ER13" s="15">
        <v>-0.015801494504072172</v>
      </c>
      <c r="ES13" s="80">
        <v>0.014712232296702321</v>
      </c>
      <c r="ET13" s="15"/>
      <c r="EU13" s="16">
        <f t="shared" si="8"/>
        <v>0.02568829095180611</v>
      </c>
      <c r="EV13" s="6"/>
      <c r="EW13" s="6"/>
    </row>
    <row r="14" spans="1:153" ht="12" hidden="1" outlineLevel="2">
      <c r="A14" s="66">
        <v>42</v>
      </c>
      <c r="B14" s="1">
        <v>43</v>
      </c>
      <c r="E14" s="2">
        <v>12009</v>
      </c>
      <c r="F14" s="50" t="s">
        <v>91</v>
      </c>
      <c r="G14" s="52">
        <v>40261</v>
      </c>
      <c r="H14" s="51">
        <v>36353</v>
      </c>
      <c r="I14" s="53">
        <v>34750</v>
      </c>
      <c r="J14" s="50"/>
      <c r="K14" s="51">
        <v>4977</v>
      </c>
      <c r="L14" s="51"/>
      <c r="M14" s="51"/>
      <c r="N14" s="50">
        <v>4977</v>
      </c>
      <c r="O14" s="51">
        <v>11771</v>
      </c>
      <c r="P14" s="51">
        <v>882</v>
      </c>
      <c r="Q14" s="51"/>
      <c r="R14" s="51">
        <v>12653</v>
      </c>
      <c r="S14" s="50">
        <v>17630</v>
      </c>
      <c r="T14" s="52"/>
      <c r="U14" s="51">
        <v>4317</v>
      </c>
      <c r="V14" s="51"/>
      <c r="W14" s="53"/>
      <c r="X14" s="51">
        <v>4317</v>
      </c>
      <c r="Y14" s="52"/>
      <c r="Z14" s="53">
        <v>3307</v>
      </c>
      <c r="AA14" s="50">
        <v>3307</v>
      </c>
      <c r="AB14" s="51"/>
      <c r="AC14" s="51">
        <v>6785</v>
      </c>
      <c r="AD14" s="50">
        <v>6785</v>
      </c>
      <c r="AE14" s="52"/>
      <c r="AF14" s="53">
        <v>2270</v>
      </c>
      <c r="AG14" s="50">
        <v>2270</v>
      </c>
      <c r="AH14" s="51">
        <v>72</v>
      </c>
      <c r="AI14" s="51">
        <v>369</v>
      </c>
      <c r="AJ14" s="51"/>
      <c r="AK14" s="51"/>
      <c r="AL14" s="50">
        <v>441</v>
      </c>
      <c r="AM14" s="52"/>
      <c r="AN14" s="51"/>
      <c r="AO14" s="51"/>
      <c r="AP14" s="51"/>
      <c r="AQ14" s="53"/>
      <c r="AR14" s="53">
        <v>0</v>
      </c>
      <c r="AS14" s="51"/>
      <c r="AT14" s="55">
        <v>0.1432230215827338</v>
      </c>
      <c r="AU14" s="54">
        <v>0</v>
      </c>
      <c r="AV14" s="56">
        <v>0</v>
      </c>
      <c r="AW14" s="55">
        <v>0.1432230215827338</v>
      </c>
      <c r="AX14" s="54">
        <v>0.3387338129496403</v>
      </c>
      <c r="AY14" s="54">
        <v>0.025381294964028776</v>
      </c>
      <c r="AZ14" s="56">
        <v>0</v>
      </c>
      <c r="BA14" s="56">
        <v>0.3641151079136691</v>
      </c>
      <c r="BB14" s="57">
        <v>0.5073381294964029</v>
      </c>
      <c r="BC14" s="54">
        <v>0</v>
      </c>
      <c r="BD14" s="54">
        <v>0.12423021582733813</v>
      </c>
      <c r="BE14" s="54">
        <v>0</v>
      </c>
      <c r="BF14" s="54">
        <v>0</v>
      </c>
      <c r="BG14" s="57">
        <v>0.12423021582733813</v>
      </c>
      <c r="BH14" s="54">
        <v>0</v>
      </c>
      <c r="BI14" s="54">
        <v>0.09516546762589928</v>
      </c>
      <c r="BJ14" s="57">
        <v>0.09516546762589928</v>
      </c>
      <c r="BK14" s="54">
        <v>0</v>
      </c>
      <c r="BL14" s="54">
        <v>0.19525179856115107</v>
      </c>
      <c r="BM14" s="57">
        <v>0.19525179856115107</v>
      </c>
      <c r="BN14" s="54">
        <v>0</v>
      </c>
      <c r="BO14" s="54">
        <v>0.06532374100719425</v>
      </c>
      <c r="BP14" s="57">
        <v>0.06532374100719425</v>
      </c>
      <c r="BQ14" s="54">
        <v>0.0020719424460431653</v>
      </c>
      <c r="BR14" s="54">
        <v>0.010618705035971223</v>
      </c>
      <c r="BS14" s="54">
        <v>0</v>
      </c>
      <c r="BT14" s="54">
        <v>0</v>
      </c>
      <c r="BU14" s="57">
        <v>0.012690647482014388</v>
      </c>
      <c r="BV14" s="54">
        <v>0</v>
      </c>
      <c r="BW14" s="54">
        <v>0</v>
      </c>
      <c r="BX14" s="54">
        <v>0</v>
      </c>
      <c r="BY14" s="54">
        <v>0</v>
      </c>
      <c r="BZ14" s="54">
        <v>0</v>
      </c>
      <c r="CA14" s="57">
        <v>0</v>
      </c>
      <c r="CB14" s="50"/>
      <c r="CC14" s="50"/>
      <c r="CD14" s="20"/>
      <c r="CE14" s="20"/>
      <c r="CF14" s="21">
        <v>35337</v>
      </c>
      <c r="CG14" s="50"/>
      <c r="CH14" s="20">
        <v>3354</v>
      </c>
      <c r="CI14" s="20">
        <v>13174</v>
      </c>
      <c r="CJ14" s="20">
        <v>3377</v>
      </c>
      <c r="CK14" s="20">
        <v>0</v>
      </c>
      <c r="CL14" s="20">
        <v>2310</v>
      </c>
      <c r="CM14" s="20">
        <v>3331</v>
      </c>
      <c r="CN14" s="20">
        <v>9048</v>
      </c>
      <c r="CO14" s="20">
        <v>560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124</v>
      </c>
      <c r="DG14" s="20">
        <v>59</v>
      </c>
      <c r="DH14" s="21"/>
      <c r="DI14" s="19">
        <v>3377</v>
      </c>
      <c r="DJ14" s="22">
        <v>13174</v>
      </c>
      <c r="DK14" s="20">
        <v>16551</v>
      </c>
      <c r="DL14" s="21">
        <v>560</v>
      </c>
      <c r="DM14" s="21">
        <v>0</v>
      </c>
      <c r="DN14" s="21">
        <f t="shared" si="3"/>
        <v>0</v>
      </c>
      <c r="DO14" s="21">
        <f t="shared" si="4"/>
        <v>0</v>
      </c>
      <c r="DP14" s="20">
        <v>3354</v>
      </c>
      <c r="DQ14" s="20">
        <v>2310</v>
      </c>
      <c r="DR14" s="20">
        <v>3331</v>
      </c>
      <c r="DS14" s="20">
        <v>0</v>
      </c>
      <c r="DT14" s="20">
        <v>9048</v>
      </c>
      <c r="DU14" s="21">
        <f t="shared" si="5"/>
        <v>183</v>
      </c>
      <c r="DV14" s="50"/>
      <c r="DW14" s="71">
        <v>0.09556555451792738</v>
      </c>
      <c r="DX14" s="71">
        <v>0.3728103687353199</v>
      </c>
      <c r="DY14" s="60">
        <v>0.4683759232532473</v>
      </c>
      <c r="DZ14" s="71">
        <v>0.015847412061012537</v>
      </c>
      <c r="EA14" s="98">
        <v>0.09491467866542151</v>
      </c>
      <c r="EB14" s="71">
        <v>0.06537057475167671</v>
      </c>
      <c r="EC14" s="29">
        <v>0.09426380281291565</v>
      </c>
      <c r="ED14" s="60"/>
      <c r="EE14" s="71">
        <v>0.2560489005857883</v>
      </c>
      <c r="EF14" s="60">
        <v>0</v>
      </c>
      <c r="EG14" s="98">
        <f t="shared" si="0"/>
        <v>0</v>
      </c>
      <c r="EH14" s="71">
        <f t="shared" si="1"/>
        <v>0</v>
      </c>
      <c r="EI14" s="60">
        <f t="shared" si="6"/>
        <v>0.0051787078699380255</v>
      </c>
      <c r="EJ14" s="51"/>
      <c r="EK14" s="98">
        <v>-0.04765746706480643</v>
      </c>
      <c r="EL14" s="29">
        <v>0.03407655578567964</v>
      </c>
      <c r="EM14" s="29">
        <f t="shared" si="7"/>
        <v>-0.025381294964028776</v>
      </c>
      <c r="EN14" s="59">
        <f t="shared" si="2"/>
        <v>-0.013580911279126789</v>
      </c>
      <c r="EO14" s="15">
        <f>SUM(EK14:EM14)</f>
        <v>-0.038962206243155564</v>
      </c>
      <c r="EP14" s="29">
        <v>0.005228707025041314</v>
      </c>
      <c r="EQ14" s="71">
        <v>-0.02931553716191662</v>
      </c>
      <c r="ER14" s="60">
        <v>-0.029794892874222573</v>
      </c>
      <c r="ES14" s="71">
        <v>0.028940061805721395</v>
      </c>
      <c r="ET14" s="60"/>
      <c r="EU14" s="29">
        <f t="shared" si="8"/>
        <v>0.0607971020246372</v>
      </c>
      <c r="EV14" s="50"/>
      <c r="EW14" s="50"/>
    </row>
    <row r="15" spans="1:153" ht="12" hidden="1" outlineLevel="2">
      <c r="A15" s="66">
        <v>46</v>
      </c>
      <c r="B15" s="1">
        <v>47</v>
      </c>
      <c r="E15" s="2">
        <v>12014</v>
      </c>
      <c r="F15" s="50" t="s">
        <v>92</v>
      </c>
      <c r="G15" s="52">
        <v>62525</v>
      </c>
      <c r="H15" s="51">
        <v>57637</v>
      </c>
      <c r="I15" s="53">
        <v>54428</v>
      </c>
      <c r="J15" s="50"/>
      <c r="K15" s="51">
        <v>8102</v>
      </c>
      <c r="L15" s="51"/>
      <c r="M15" s="51"/>
      <c r="N15" s="50">
        <v>8102</v>
      </c>
      <c r="O15" s="51">
        <v>15199</v>
      </c>
      <c r="P15" s="51">
        <v>1714</v>
      </c>
      <c r="Q15" s="51"/>
      <c r="R15" s="51">
        <v>16913</v>
      </c>
      <c r="S15" s="50">
        <v>25015</v>
      </c>
      <c r="T15" s="52"/>
      <c r="U15" s="51">
        <v>6554</v>
      </c>
      <c r="V15" s="51"/>
      <c r="W15" s="53"/>
      <c r="X15" s="51">
        <v>6554</v>
      </c>
      <c r="Y15" s="52"/>
      <c r="Z15" s="53">
        <v>7552</v>
      </c>
      <c r="AA15" s="50">
        <v>7552</v>
      </c>
      <c r="AB15" s="51"/>
      <c r="AC15" s="51">
        <v>11391</v>
      </c>
      <c r="AD15" s="50">
        <v>11391</v>
      </c>
      <c r="AE15" s="52"/>
      <c r="AF15" s="53">
        <v>3030</v>
      </c>
      <c r="AG15" s="50">
        <v>3030</v>
      </c>
      <c r="AH15" s="51">
        <v>163</v>
      </c>
      <c r="AI15" s="51">
        <v>723</v>
      </c>
      <c r="AJ15" s="51"/>
      <c r="AK15" s="51"/>
      <c r="AL15" s="50">
        <v>886</v>
      </c>
      <c r="AM15" s="52"/>
      <c r="AN15" s="51"/>
      <c r="AO15" s="51"/>
      <c r="AP15" s="51"/>
      <c r="AQ15" s="53"/>
      <c r="AR15" s="53">
        <v>0</v>
      </c>
      <c r="AS15" s="51"/>
      <c r="AT15" s="55">
        <v>0.14885720584993017</v>
      </c>
      <c r="AU15" s="54">
        <v>0</v>
      </c>
      <c r="AV15" s="56">
        <v>0</v>
      </c>
      <c r="AW15" s="55">
        <v>0.14885720584993017</v>
      </c>
      <c r="AX15" s="54">
        <v>0.2792496509149702</v>
      </c>
      <c r="AY15" s="54">
        <v>0.03149114426398177</v>
      </c>
      <c r="AZ15" s="56">
        <v>0</v>
      </c>
      <c r="BA15" s="56">
        <v>0.31074079517895203</v>
      </c>
      <c r="BB15" s="57">
        <v>0.4595980010288822</v>
      </c>
      <c r="BC15" s="54">
        <v>0</v>
      </c>
      <c r="BD15" s="54">
        <v>0.12041596237230837</v>
      </c>
      <c r="BE15" s="54">
        <v>0</v>
      </c>
      <c r="BF15" s="54">
        <v>0</v>
      </c>
      <c r="BG15" s="57">
        <v>0.12041596237230837</v>
      </c>
      <c r="BH15" s="54">
        <v>0</v>
      </c>
      <c r="BI15" s="54">
        <v>0.1387521128830749</v>
      </c>
      <c r="BJ15" s="57">
        <v>0.1387521128830749</v>
      </c>
      <c r="BK15" s="54">
        <v>0</v>
      </c>
      <c r="BL15" s="54">
        <v>0.20928566179172484</v>
      </c>
      <c r="BM15" s="57">
        <v>0.20928566179172484</v>
      </c>
      <c r="BN15" s="54">
        <v>0</v>
      </c>
      <c r="BO15" s="54">
        <v>0.05566987579922099</v>
      </c>
      <c r="BP15" s="57">
        <v>0.05566987579922099</v>
      </c>
      <c r="BQ15" s="54">
        <v>0.002994782097449842</v>
      </c>
      <c r="BR15" s="54">
        <v>0.01328360402733887</v>
      </c>
      <c r="BS15" s="54">
        <v>0</v>
      </c>
      <c r="BT15" s="54">
        <v>0</v>
      </c>
      <c r="BU15" s="57">
        <v>0.016278386124788713</v>
      </c>
      <c r="BV15" s="54">
        <v>0</v>
      </c>
      <c r="BW15" s="54">
        <v>0</v>
      </c>
      <c r="BX15" s="54">
        <v>0</v>
      </c>
      <c r="BY15" s="54">
        <v>0</v>
      </c>
      <c r="BZ15" s="54">
        <v>0</v>
      </c>
      <c r="CA15" s="57">
        <v>0</v>
      </c>
      <c r="CB15" s="50"/>
      <c r="CC15" s="50"/>
      <c r="CD15" s="20"/>
      <c r="CE15" s="20"/>
      <c r="CF15" s="21">
        <v>55723</v>
      </c>
      <c r="CG15" s="50"/>
      <c r="CH15" s="20">
        <v>6626</v>
      </c>
      <c r="CI15" s="20">
        <v>17890</v>
      </c>
      <c r="CJ15" s="20">
        <v>5968</v>
      </c>
      <c r="CK15" s="20">
        <v>0</v>
      </c>
      <c r="CL15" s="20">
        <v>6719</v>
      </c>
      <c r="CM15" s="20">
        <v>3964</v>
      </c>
      <c r="CN15" s="20">
        <v>12159</v>
      </c>
      <c r="CO15" s="20">
        <v>824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308</v>
      </c>
      <c r="DG15" s="20">
        <v>1265</v>
      </c>
      <c r="DH15" s="21"/>
      <c r="DI15" s="19">
        <v>5968</v>
      </c>
      <c r="DJ15" s="22">
        <v>17890</v>
      </c>
      <c r="DK15" s="20">
        <v>23858</v>
      </c>
      <c r="DL15" s="21">
        <v>824</v>
      </c>
      <c r="DM15" s="21">
        <v>0</v>
      </c>
      <c r="DN15" s="21">
        <f t="shared" si="3"/>
        <v>0</v>
      </c>
      <c r="DO15" s="21">
        <f t="shared" si="4"/>
        <v>0</v>
      </c>
      <c r="DP15" s="20">
        <v>6626</v>
      </c>
      <c r="DQ15" s="20">
        <v>6719</v>
      </c>
      <c r="DR15" s="20">
        <v>3964</v>
      </c>
      <c r="DS15" s="20">
        <v>0</v>
      </c>
      <c r="DT15" s="20">
        <v>12159</v>
      </c>
      <c r="DU15" s="21">
        <f t="shared" si="5"/>
        <v>1573</v>
      </c>
      <c r="DV15" s="50"/>
      <c r="DW15" s="71">
        <v>0.10710119699226531</v>
      </c>
      <c r="DX15" s="71">
        <v>0.32105234822245754</v>
      </c>
      <c r="DY15" s="60">
        <v>0.4281535452147228</v>
      </c>
      <c r="DZ15" s="71">
        <v>0.014787430683918669</v>
      </c>
      <c r="EA15" s="98">
        <v>0.11890960644617124</v>
      </c>
      <c r="EB15" s="71">
        <v>0.12057857617141934</v>
      </c>
      <c r="EC15" s="29">
        <v>0.07113759129982233</v>
      </c>
      <c r="ED15" s="60"/>
      <c r="EE15" s="71">
        <v>0.21820433214292123</v>
      </c>
      <c r="EF15" s="60">
        <v>0</v>
      </c>
      <c r="EG15" s="98">
        <f t="shared" si="0"/>
        <v>0</v>
      </c>
      <c r="EH15" s="71">
        <f t="shared" si="1"/>
        <v>0</v>
      </c>
      <c r="EI15" s="60">
        <f t="shared" si="6"/>
        <v>0.028228918041024353</v>
      </c>
      <c r="EJ15" s="51"/>
      <c r="EK15" s="98">
        <v>-0.04175600885766487</v>
      </c>
      <c r="EL15" s="29">
        <v>0.04180269730748731</v>
      </c>
      <c r="EM15" s="29">
        <f t="shared" si="7"/>
        <v>-0.03149114426398177</v>
      </c>
      <c r="EN15" s="59">
        <f t="shared" si="2"/>
        <v>4.668844982244624E-05</v>
      </c>
      <c r="EO15" s="15">
        <f>SUM(EK15:EM15)</f>
        <v>-0.031444455814159326</v>
      </c>
      <c r="EP15" s="29">
        <v>0.001503826656579799</v>
      </c>
      <c r="EQ15" s="71">
        <v>-0.0015063559261371262</v>
      </c>
      <c r="ER15" s="60">
        <v>-0.018173536711655558</v>
      </c>
      <c r="ES15" s="71">
        <v>0.015467715500601345</v>
      </c>
      <c r="ET15" s="60"/>
      <c r="EU15" s="29">
        <f t="shared" si="8"/>
        <v>0.008918670351196395</v>
      </c>
      <c r="EV15" s="50"/>
      <c r="EW15" s="50"/>
    </row>
    <row r="16" spans="1:153" ht="12" hidden="1" outlineLevel="2">
      <c r="A16" s="66">
        <v>50</v>
      </c>
      <c r="B16" s="1">
        <v>51</v>
      </c>
      <c r="E16" s="2">
        <v>12021</v>
      </c>
      <c r="F16" s="50" t="s">
        <v>93</v>
      </c>
      <c r="G16" s="52">
        <v>37992</v>
      </c>
      <c r="H16" s="51">
        <v>33582</v>
      </c>
      <c r="I16" s="53">
        <v>32046</v>
      </c>
      <c r="J16" s="50"/>
      <c r="K16" s="51">
        <v>5119</v>
      </c>
      <c r="L16" s="51"/>
      <c r="M16" s="51"/>
      <c r="N16" s="50">
        <v>5119</v>
      </c>
      <c r="O16" s="51">
        <v>9437</v>
      </c>
      <c r="P16" s="51">
        <v>851</v>
      </c>
      <c r="Q16" s="51"/>
      <c r="R16" s="51">
        <v>10288</v>
      </c>
      <c r="S16" s="50">
        <v>15407</v>
      </c>
      <c r="T16" s="52"/>
      <c r="U16" s="51">
        <v>4180</v>
      </c>
      <c r="V16" s="51"/>
      <c r="W16" s="53"/>
      <c r="X16" s="51">
        <v>4180</v>
      </c>
      <c r="Y16" s="52"/>
      <c r="Z16" s="53">
        <v>4466</v>
      </c>
      <c r="AA16" s="50">
        <v>4466</v>
      </c>
      <c r="AB16" s="51"/>
      <c r="AC16" s="51">
        <v>4898</v>
      </c>
      <c r="AD16" s="50">
        <v>4898</v>
      </c>
      <c r="AE16" s="52"/>
      <c r="AF16" s="53">
        <v>2551</v>
      </c>
      <c r="AG16" s="50">
        <v>2551</v>
      </c>
      <c r="AH16" s="51">
        <v>103</v>
      </c>
      <c r="AI16" s="51">
        <v>441</v>
      </c>
      <c r="AJ16" s="51"/>
      <c r="AK16" s="51"/>
      <c r="AL16" s="50">
        <v>544</v>
      </c>
      <c r="AM16" s="52"/>
      <c r="AN16" s="51"/>
      <c r="AO16" s="51"/>
      <c r="AP16" s="51"/>
      <c r="AQ16" s="53"/>
      <c r="AR16" s="53">
        <v>0</v>
      </c>
      <c r="AS16" s="51"/>
      <c r="AT16" s="55">
        <v>0.1597391250078013</v>
      </c>
      <c r="AU16" s="54">
        <v>0</v>
      </c>
      <c r="AV16" s="56">
        <v>0</v>
      </c>
      <c r="AW16" s="55">
        <v>0.1597391250078013</v>
      </c>
      <c r="AX16" s="54">
        <v>0.2944829307869937</v>
      </c>
      <c r="AY16" s="54">
        <v>0.02655557635898396</v>
      </c>
      <c r="AZ16" s="56">
        <v>0</v>
      </c>
      <c r="BA16" s="56">
        <v>0.32103850714597765</v>
      </c>
      <c r="BB16" s="57">
        <v>0.48077763215377894</v>
      </c>
      <c r="BC16" s="54">
        <v>0</v>
      </c>
      <c r="BD16" s="54">
        <v>0.13043749609935718</v>
      </c>
      <c r="BE16" s="54">
        <v>0</v>
      </c>
      <c r="BF16" s="54">
        <v>0</v>
      </c>
      <c r="BG16" s="57">
        <v>0.13043749609935718</v>
      </c>
      <c r="BH16" s="54">
        <v>0</v>
      </c>
      <c r="BI16" s="54">
        <v>0.13936216688510267</v>
      </c>
      <c r="BJ16" s="57">
        <v>0.13936216688510267</v>
      </c>
      <c r="BK16" s="54">
        <v>0</v>
      </c>
      <c r="BL16" s="54">
        <v>0.1528427884915434</v>
      </c>
      <c r="BM16" s="57">
        <v>0.1528427884915434</v>
      </c>
      <c r="BN16" s="54">
        <v>0</v>
      </c>
      <c r="BO16" s="54">
        <v>0.07960431879173688</v>
      </c>
      <c r="BP16" s="57">
        <v>0.07960431879173688</v>
      </c>
      <c r="BQ16" s="54">
        <v>0.0032141296885726768</v>
      </c>
      <c r="BR16" s="54">
        <v>0.013761467889908258</v>
      </c>
      <c r="BS16" s="54">
        <v>0</v>
      </c>
      <c r="BT16" s="54">
        <v>0</v>
      </c>
      <c r="BU16" s="57">
        <v>0.016975597578480935</v>
      </c>
      <c r="BV16" s="54">
        <v>0</v>
      </c>
      <c r="BW16" s="54">
        <v>0</v>
      </c>
      <c r="BX16" s="54">
        <v>0</v>
      </c>
      <c r="BY16" s="54">
        <v>0</v>
      </c>
      <c r="BZ16" s="54">
        <v>0</v>
      </c>
      <c r="CA16" s="57">
        <v>0</v>
      </c>
      <c r="CB16" s="50"/>
      <c r="CC16" s="50"/>
      <c r="CD16" s="20"/>
      <c r="CE16" s="20"/>
      <c r="CF16" s="21">
        <v>31033</v>
      </c>
      <c r="CG16" s="50"/>
      <c r="CH16" s="20">
        <v>3680</v>
      </c>
      <c r="CI16" s="20">
        <v>10575</v>
      </c>
      <c r="CJ16" s="20">
        <v>3838</v>
      </c>
      <c r="CK16" s="20">
        <v>0</v>
      </c>
      <c r="CL16" s="20">
        <v>3542</v>
      </c>
      <c r="CM16" s="20">
        <v>3070</v>
      </c>
      <c r="CN16" s="20">
        <v>4929</v>
      </c>
      <c r="CO16" s="20">
        <v>511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790</v>
      </c>
      <c r="DG16" s="20">
        <v>98</v>
      </c>
      <c r="DH16" s="21"/>
      <c r="DI16" s="19">
        <v>3838</v>
      </c>
      <c r="DJ16" s="22">
        <v>10575</v>
      </c>
      <c r="DK16" s="20">
        <v>14413</v>
      </c>
      <c r="DL16" s="21">
        <v>511</v>
      </c>
      <c r="DM16" s="21">
        <v>0</v>
      </c>
      <c r="DN16" s="21">
        <f t="shared" si="3"/>
        <v>0</v>
      </c>
      <c r="DO16" s="21">
        <f t="shared" si="4"/>
        <v>0</v>
      </c>
      <c r="DP16" s="20">
        <v>3680</v>
      </c>
      <c r="DQ16" s="20">
        <v>3542</v>
      </c>
      <c r="DR16" s="20">
        <v>3070</v>
      </c>
      <c r="DS16" s="20">
        <v>0</v>
      </c>
      <c r="DT16" s="20">
        <v>4929</v>
      </c>
      <c r="DU16" s="21">
        <f t="shared" si="5"/>
        <v>888</v>
      </c>
      <c r="DV16" s="50"/>
      <c r="DW16" s="71">
        <v>0.12367479779589469</v>
      </c>
      <c r="DX16" s="71">
        <v>0.34076628105565043</v>
      </c>
      <c r="DY16" s="60">
        <v>0.4644410788515451</v>
      </c>
      <c r="DZ16" s="71">
        <v>0.01646634228079786</v>
      </c>
      <c r="EA16" s="98">
        <v>0.11858344343118615</v>
      </c>
      <c r="EB16" s="71">
        <v>0.11413656430251667</v>
      </c>
      <c r="EC16" s="29">
        <v>0.09892694873199498</v>
      </c>
      <c r="ED16" s="60"/>
      <c r="EE16" s="71">
        <v>0.15883092192182516</v>
      </c>
      <c r="EF16" s="60">
        <v>0</v>
      </c>
      <c r="EG16" s="98">
        <f t="shared" si="0"/>
        <v>0</v>
      </c>
      <c r="EH16" s="71">
        <f t="shared" si="1"/>
        <v>0</v>
      </c>
      <c r="EI16" s="60">
        <f t="shared" si="6"/>
        <v>0.02861470048013405</v>
      </c>
      <c r="EJ16" s="51"/>
      <c r="EK16" s="98">
        <v>-0.03606432721190661</v>
      </c>
      <c r="EL16" s="29">
        <v>0.04628335026865671</v>
      </c>
      <c r="EM16" s="29">
        <f t="shared" si="7"/>
        <v>-0.02655557635898396</v>
      </c>
      <c r="EN16" s="59">
        <f t="shared" si="2"/>
        <v>0.010219023056750098</v>
      </c>
      <c r="EO16" s="15">
        <f>SUM(EK16:EM16)</f>
        <v>-0.016336553302233863</v>
      </c>
      <c r="EP16" s="29">
        <v>0.0027048743908896014</v>
      </c>
      <c r="EQ16" s="71">
        <v>-0.011854052668171022</v>
      </c>
      <c r="ER16" s="60">
        <v>-0.025225602582585993</v>
      </c>
      <c r="ES16" s="71">
        <v>0.0193226299402581</v>
      </c>
      <c r="ET16" s="60"/>
      <c r="EU16" s="29">
        <f t="shared" si="8"/>
        <v>0.005988133430281761</v>
      </c>
      <c r="EV16" s="50"/>
      <c r="EW16" s="50"/>
    </row>
    <row r="17" spans="1:153" ht="12" hidden="1" outlineLevel="2">
      <c r="A17" s="66">
        <v>53</v>
      </c>
      <c r="B17" s="1">
        <v>54</v>
      </c>
      <c r="E17" s="2">
        <v>12025</v>
      </c>
      <c r="F17" s="50" t="s">
        <v>94</v>
      </c>
      <c r="G17" s="52">
        <v>76489</v>
      </c>
      <c r="H17" s="51">
        <v>69278</v>
      </c>
      <c r="I17" s="53">
        <v>66360</v>
      </c>
      <c r="J17" s="50"/>
      <c r="K17" s="51">
        <v>9808</v>
      </c>
      <c r="L17" s="51"/>
      <c r="M17" s="51"/>
      <c r="N17" s="50">
        <v>9808</v>
      </c>
      <c r="O17" s="51">
        <v>17742</v>
      </c>
      <c r="P17" s="51">
        <v>1501</v>
      </c>
      <c r="Q17" s="51"/>
      <c r="R17" s="51">
        <v>19243</v>
      </c>
      <c r="S17" s="50">
        <v>29051</v>
      </c>
      <c r="T17" s="52"/>
      <c r="U17" s="51">
        <v>8537</v>
      </c>
      <c r="V17" s="51"/>
      <c r="W17" s="53"/>
      <c r="X17" s="51">
        <v>8537</v>
      </c>
      <c r="Y17" s="52"/>
      <c r="Z17" s="53">
        <v>13203</v>
      </c>
      <c r="AA17" s="50">
        <v>13203</v>
      </c>
      <c r="AB17" s="51"/>
      <c r="AC17" s="51">
        <v>8441</v>
      </c>
      <c r="AD17" s="50">
        <v>8441</v>
      </c>
      <c r="AE17" s="52"/>
      <c r="AF17" s="53">
        <v>5935</v>
      </c>
      <c r="AG17" s="50">
        <v>5935</v>
      </c>
      <c r="AH17" s="51">
        <v>202</v>
      </c>
      <c r="AI17" s="51">
        <v>991</v>
      </c>
      <c r="AJ17" s="51"/>
      <c r="AK17" s="51"/>
      <c r="AL17" s="50">
        <v>1193</v>
      </c>
      <c r="AM17" s="52"/>
      <c r="AN17" s="51"/>
      <c r="AO17" s="51"/>
      <c r="AP17" s="51"/>
      <c r="AQ17" s="53"/>
      <c r="AR17" s="53">
        <v>0</v>
      </c>
      <c r="AS17" s="51"/>
      <c r="AT17" s="55">
        <v>0.14779987944544906</v>
      </c>
      <c r="AU17" s="54">
        <v>0</v>
      </c>
      <c r="AV17" s="56">
        <v>0</v>
      </c>
      <c r="AW17" s="55">
        <v>0.14779987944544906</v>
      </c>
      <c r="AX17" s="54">
        <v>0.2673598553345389</v>
      </c>
      <c r="AY17" s="54">
        <v>0.02261904761904762</v>
      </c>
      <c r="AZ17" s="56">
        <v>0</v>
      </c>
      <c r="BA17" s="56">
        <v>0.28997890295358647</v>
      </c>
      <c r="BB17" s="57">
        <v>0.43777878239903556</v>
      </c>
      <c r="BC17" s="54">
        <v>0</v>
      </c>
      <c r="BD17" s="54">
        <v>0.1286467751657625</v>
      </c>
      <c r="BE17" s="54">
        <v>0</v>
      </c>
      <c r="BF17" s="54">
        <v>0</v>
      </c>
      <c r="BG17" s="57">
        <v>0.1286467751657625</v>
      </c>
      <c r="BH17" s="54">
        <v>0</v>
      </c>
      <c r="BI17" s="54">
        <v>0.1989602169981917</v>
      </c>
      <c r="BJ17" s="57">
        <v>0.1989602169981917</v>
      </c>
      <c r="BK17" s="54">
        <v>0</v>
      </c>
      <c r="BL17" s="54">
        <v>0.12720012055455093</v>
      </c>
      <c r="BM17" s="57">
        <v>0.12720012055455093</v>
      </c>
      <c r="BN17" s="54">
        <v>0</v>
      </c>
      <c r="BO17" s="54">
        <v>0.08943640747438215</v>
      </c>
      <c r="BP17" s="57">
        <v>0.08943640747438215</v>
      </c>
      <c r="BQ17" s="54">
        <v>0.0030440024110910185</v>
      </c>
      <c r="BR17" s="54">
        <v>0.014933694996986137</v>
      </c>
      <c r="BS17" s="54">
        <v>0</v>
      </c>
      <c r="BT17" s="54">
        <v>0</v>
      </c>
      <c r="BU17" s="57">
        <v>0.017977697408077156</v>
      </c>
      <c r="BV17" s="54">
        <v>0</v>
      </c>
      <c r="BW17" s="54">
        <v>0</v>
      </c>
      <c r="BX17" s="54">
        <v>0</v>
      </c>
      <c r="BY17" s="54">
        <v>0</v>
      </c>
      <c r="BZ17" s="54">
        <v>0</v>
      </c>
      <c r="CA17" s="57">
        <v>0</v>
      </c>
      <c r="CB17" s="50"/>
      <c r="CC17" s="50"/>
      <c r="CD17" s="20"/>
      <c r="CE17" s="20"/>
      <c r="CF17" s="21">
        <v>67253</v>
      </c>
      <c r="CG17" s="50"/>
      <c r="CH17" s="20">
        <v>10829</v>
      </c>
      <c r="CI17" s="20">
        <v>19744</v>
      </c>
      <c r="CJ17" s="20">
        <v>6881</v>
      </c>
      <c r="CK17" s="20">
        <v>0</v>
      </c>
      <c r="CL17" s="20">
        <v>12451</v>
      </c>
      <c r="CM17" s="20">
        <v>6280</v>
      </c>
      <c r="CN17" s="20">
        <v>8725</v>
      </c>
      <c r="CO17" s="20">
        <v>2343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1"/>
      <c r="DI17" s="19">
        <v>6881</v>
      </c>
      <c r="DJ17" s="22">
        <v>19744</v>
      </c>
      <c r="DK17" s="20">
        <v>26625</v>
      </c>
      <c r="DL17" s="21">
        <v>2343</v>
      </c>
      <c r="DM17" s="21">
        <v>0</v>
      </c>
      <c r="DN17" s="21">
        <f t="shared" si="3"/>
        <v>0</v>
      </c>
      <c r="DO17" s="21">
        <f t="shared" si="4"/>
        <v>0</v>
      </c>
      <c r="DP17" s="20">
        <v>10829</v>
      </c>
      <c r="DQ17" s="20">
        <v>12451</v>
      </c>
      <c r="DR17" s="20">
        <v>6280</v>
      </c>
      <c r="DS17" s="20">
        <v>0</v>
      </c>
      <c r="DT17" s="20">
        <v>8725</v>
      </c>
      <c r="DU17" s="21">
        <f t="shared" si="5"/>
        <v>0</v>
      </c>
      <c r="DV17" s="50"/>
      <c r="DW17" s="71">
        <v>0.10231513835814016</v>
      </c>
      <c r="DX17" s="71">
        <v>0.29357798165137616</v>
      </c>
      <c r="DY17" s="60">
        <v>0.3958931200095163</v>
      </c>
      <c r="DZ17" s="71">
        <v>0.03483859456083743</v>
      </c>
      <c r="EA17" s="98">
        <v>0.16101883930828365</v>
      </c>
      <c r="EB17" s="71">
        <v>0.1851367225253892</v>
      </c>
      <c r="EC17" s="29">
        <v>0.09337873403416948</v>
      </c>
      <c r="ED17" s="60"/>
      <c r="EE17" s="71">
        <v>0.12973398956180393</v>
      </c>
      <c r="EF17" s="60">
        <v>0</v>
      </c>
      <c r="EG17" s="98">
        <f t="shared" si="0"/>
        <v>0</v>
      </c>
      <c r="EH17" s="71">
        <f t="shared" si="1"/>
        <v>0</v>
      </c>
      <c r="EI17" s="60">
        <f t="shared" si="6"/>
        <v>0</v>
      </c>
      <c r="EJ17" s="51"/>
      <c r="EK17" s="98">
        <v>-0.045484741087308905</v>
      </c>
      <c r="EL17" s="29">
        <v>0.026218126316837287</v>
      </c>
      <c r="EM17" s="29">
        <f t="shared" si="7"/>
        <v>-0.02261904761904762</v>
      </c>
      <c r="EN17" s="59">
        <f t="shared" si="2"/>
        <v>-0.019266614770471622</v>
      </c>
      <c r="EO17" s="15">
        <f>SUM(EK17:EM17)</f>
        <v>-0.04188566238951924</v>
      </c>
      <c r="EP17" s="29">
        <v>0.019904899563851296</v>
      </c>
      <c r="EQ17" s="71">
        <v>0.03237206414252114</v>
      </c>
      <c r="ER17" s="60">
        <v>-0.013823494472802483</v>
      </c>
      <c r="ES17" s="71">
        <v>0.003942326559787324</v>
      </c>
      <c r="ET17" s="60"/>
      <c r="EU17" s="29">
        <f t="shared" si="8"/>
        <v>0.002533869007252998</v>
      </c>
      <c r="EV17" s="50"/>
      <c r="EW17" s="50"/>
    </row>
    <row r="18" spans="1:153" ht="12" hidden="1" outlineLevel="2">
      <c r="A18" s="66">
        <v>56</v>
      </c>
      <c r="B18" s="1">
        <v>57</v>
      </c>
      <c r="E18" s="2">
        <v>12030</v>
      </c>
      <c r="F18" s="50" t="s">
        <v>95</v>
      </c>
      <c r="G18" s="52">
        <v>35534</v>
      </c>
      <c r="H18" s="51">
        <v>32595</v>
      </c>
      <c r="I18" s="53">
        <v>31335</v>
      </c>
      <c r="J18" s="50"/>
      <c r="K18" s="51">
        <v>4004</v>
      </c>
      <c r="L18" s="51"/>
      <c r="M18" s="51"/>
      <c r="N18" s="50">
        <v>4004</v>
      </c>
      <c r="O18" s="51">
        <v>8815</v>
      </c>
      <c r="P18" s="51">
        <v>678</v>
      </c>
      <c r="Q18" s="51"/>
      <c r="R18" s="51">
        <v>9493</v>
      </c>
      <c r="S18" s="50">
        <v>13497</v>
      </c>
      <c r="T18" s="52"/>
      <c r="U18" s="51">
        <v>3832</v>
      </c>
      <c r="V18" s="51"/>
      <c r="W18" s="53"/>
      <c r="X18" s="51">
        <v>3832</v>
      </c>
      <c r="Y18" s="52"/>
      <c r="Z18" s="53">
        <v>3676</v>
      </c>
      <c r="AA18" s="50">
        <v>3676</v>
      </c>
      <c r="AB18" s="51"/>
      <c r="AC18" s="51">
        <v>7917</v>
      </c>
      <c r="AD18" s="50">
        <v>7917</v>
      </c>
      <c r="AE18" s="52"/>
      <c r="AF18" s="53">
        <v>1988</v>
      </c>
      <c r="AG18" s="50">
        <v>1988</v>
      </c>
      <c r="AH18" s="51">
        <v>56</v>
      </c>
      <c r="AI18" s="51">
        <v>369</v>
      </c>
      <c r="AJ18" s="51"/>
      <c r="AK18" s="51"/>
      <c r="AL18" s="50">
        <v>425</v>
      </c>
      <c r="AM18" s="52"/>
      <c r="AN18" s="51"/>
      <c r="AO18" s="51"/>
      <c r="AP18" s="51"/>
      <c r="AQ18" s="53"/>
      <c r="AR18" s="53">
        <v>0</v>
      </c>
      <c r="AS18" s="51"/>
      <c r="AT18" s="55">
        <v>0.12778043721078666</v>
      </c>
      <c r="AU18" s="54">
        <v>0</v>
      </c>
      <c r="AV18" s="56">
        <v>0</v>
      </c>
      <c r="AW18" s="55">
        <v>0.12778043721078666</v>
      </c>
      <c r="AX18" s="54">
        <v>0.2813148236795915</v>
      </c>
      <c r="AY18" s="54">
        <v>0.02163714696026807</v>
      </c>
      <c r="AZ18" s="56">
        <v>0</v>
      </c>
      <c r="BA18" s="56">
        <v>0.30295197063985957</v>
      </c>
      <c r="BB18" s="57">
        <v>0.43073240785064626</v>
      </c>
      <c r="BC18" s="54">
        <v>0</v>
      </c>
      <c r="BD18" s="54">
        <v>0.12229136748045316</v>
      </c>
      <c r="BE18" s="54">
        <v>0</v>
      </c>
      <c r="BF18" s="54">
        <v>0</v>
      </c>
      <c r="BG18" s="57">
        <v>0.12229136748045316</v>
      </c>
      <c r="BH18" s="54">
        <v>0</v>
      </c>
      <c r="BI18" s="54">
        <v>0.11731290888782511</v>
      </c>
      <c r="BJ18" s="57">
        <v>0.11731290888782511</v>
      </c>
      <c r="BK18" s="54">
        <v>0</v>
      </c>
      <c r="BL18" s="54">
        <v>0.2526567735758736</v>
      </c>
      <c r="BM18" s="57">
        <v>0.2526567735758736</v>
      </c>
      <c r="BN18" s="54">
        <v>0</v>
      </c>
      <c r="BO18" s="54">
        <v>0.06344343385990107</v>
      </c>
      <c r="BP18" s="57">
        <v>0.06344343385990107</v>
      </c>
      <c r="BQ18" s="54">
        <v>0.0017871389819690442</v>
      </c>
      <c r="BR18" s="54">
        <v>0.011775969363331737</v>
      </c>
      <c r="BS18" s="54">
        <v>0</v>
      </c>
      <c r="BT18" s="54">
        <v>0</v>
      </c>
      <c r="BU18" s="57">
        <v>0.013563108345300782</v>
      </c>
      <c r="BV18" s="54">
        <v>0</v>
      </c>
      <c r="BW18" s="54">
        <v>0</v>
      </c>
      <c r="BX18" s="54">
        <v>0</v>
      </c>
      <c r="BY18" s="54">
        <v>0</v>
      </c>
      <c r="BZ18" s="54">
        <v>0</v>
      </c>
      <c r="CA18" s="57">
        <v>0</v>
      </c>
      <c r="CB18" s="50"/>
      <c r="CC18" s="50"/>
      <c r="CD18" s="20"/>
      <c r="CE18" s="20"/>
      <c r="CF18" s="21">
        <v>32111</v>
      </c>
      <c r="CG18" s="50"/>
      <c r="CH18" s="20">
        <v>2489</v>
      </c>
      <c r="CI18" s="20">
        <v>8628</v>
      </c>
      <c r="CJ18" s="20">
        <v>3140</v>
      </c>
      <c r="CK18" s="20">
        <v>0</v>
      </c>
      <c r="CL18" s="20">
        <v>4056</v>
      </c>
      <c r="CM18" s="20">
        <v>2570</v>
      </c>
      <c r="CN18" s="20">
        <v>10717</v>
      </c>
      <c r="CO18" s="20">
        <v>511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1"/>
      <c r="DI18" s="19">
        <v>3140</v>
      </c>
      <c r="DJ18" s="22">
        <v>8628</v>
      </c>
      <c r="DK18" s="20">
        <v>11768</v>
      </c>
      <c r="DL18" s="21">
        <v>511</v>
      </c>
      <c r="DM18" s="21">
        <v>0</v>
      </c>
      <c r="DN18" s="21">
        <f t="shared" si="3"/>
        <v>0</v>
      </c>
      <c r="DO18" s="21">
        <f t="shared" si="4"/>
        <v>0</v>
      </c>
      <c r="DP18" s="20">
        <v>2489</v>
      </c>
      <c r="DQ18" s="20">
        <v>4056</v>
      </c>
      <c r="DR18" s="20">
        <v>2570</v>
      </c>
      <c r="DS18" s="20">
        <v>0</v>
      </c>
      <c r="DT18" s="20">
        <v>10717</v>
      </c>
      <c r="DU18" s="21">
        <f t="shared" si="5"/>
        <v>0</v>
      </c>
      <c r="DV18" s="50"/>
      <c r="DW18" s="71">
        <v>0.09778580548721622</v>
      </c>
      <c r="DX18" s="71">
        <v>0.2686929712559559</v>
      </c>
      <c r="DY18" s="60">
        <v>0.36647877674317214</v>
      </c>
      <c r="DZ18" s="71">
        <v>0.015913549873874996</v>
      </c>
      <c r="EA18" s="98">
        <v>0.07751237893556726</v>
      </c>
      <c r="EB18" s="71">
        <v>0.1263118557503659</v>
      </c>
      <c r="EC18" s="29">
        <v>0.0800348790134222</v>
      </c>
      <c r="ED18" s="60"/>
      <c r="EE18" s="71">
        <v>0.3337485596835975</v>
      </c>
      <c r="EF18" s="60">
        <v>0</v>
      </c>
      <c r="EG18" s="98">
        <f t="shared" si="0"/>
        <v>0</v>
      </c>
      <c r="EH18" s="71">
        <f t="shared" si="1"/>
        <v>0</v>
      </c>
      <c r="EI18" s="60">
        <f t="shared" si="6"/>
        <v>0</v>
      </c>
      <c r="EJ18" s="51"/>
      <c r="EK18" s="98">
        <v>-0.029994631723570447</v>
      </c>
      <c r="EL18" s="29">
        <v>-0.01262185242363556</v>
      </c>
      <c r="EM18" s="29">
        <f t="shared" si="7"/>
        <v>-0.02163714696026807</v>
      </c>
      <c r="EN18" s="59">
        <f t="shared" si="2"/>
        <v>-0.04261648414720601</v>
      </c>
      <c r="EO18" s="15">
        <f>SUM(EK18:EM18)</f>
        <v>-0.06425363110747408</v>
      </c>
      <c r="EP18" s="29">
        <v>0.004137580510543259</v>
      </c>
      <c r="EQ18" s="71">
        <v>-0.044778988544885906</v>
      </c>
      <c r="ER18" s="60">
        <v>0.008998946862540796</v>
      </c>
      <c r="ES18" s="71">
        <v>0.016591445153521123</v>
      </c>
      <c r="ET18" s="60"/>
      <c r="EU18" s="29">
        <f t="shared" si="8"/>
        <v>0.08109178610772388</v>
      </c>
      <c r="EV18" s="50"/>
      <c r="EW18" s="50"/>
    </row>
    <row r="19" spans="1:153" ht="12" hidden="1" outlineLevel="1" collapsed="1">
      <c r="A19" s="66">
        <v>60</v>
      </c>
      <c r="B19" s="1">
        <v>61</v>
      </c>
      <c r="D19" s="1">
        <v>51</v>
      </c>
      <c r="E19" s="7" t="s">
        <v>96</v>
      </c>
      <c r="F19" s="6" t="s">
        <v>97</v>
      </c>
      <c r="G19" s="8">
        <v>327409</v>
      </c>
      <c r="H19" s="9">
        <v>301837</v>
      </c>
      <c r="I19" s="10">
        <v>283676</v>
      </c>
      <c r="J19" s="6"/>
      <c r="K19" s="9">
        <v>42430</v>
      </c>
      <c r="L19" s="9"/>
      <c r="M19" s="9"/>
      <c r="N19" s="6">
        <v>42430</v>
      </c>
      <c r="O19" s="9">
        <v>91264</v>
      </c>
      <c r="P19" s="9">
        <v>7991</v>
      </c>
      <c r="Q19" s="9"/>
      <c r="R19" s="9">
        <v>99255</v>
      </c>
      <c r="S19" s="6">
        <v>141685</v>
      </c>
      <c r="T19" s="8"/>
      <c r="U19" s="9">
        <v>26996</v>
      </c>
      <c r="V19" s="9"/>
      <c r="W19" s="10"/>
      <c r="X19" s="9">
        <v>26996</v>
      </c>
      <c r="Y19" s="8"/>
      <c r="Z19" s="10">
        <v>35092</v>
      </c>
      <c r="AA19" s="6">
        <v>35092</v>
      </c>
      <c r="AB19" s="9"/>
      <c r="AC19" s="9">
        <v>59771</v>
      </c>
      <c r="AD19" s="6">
        <v>59771</v>
      </c>
      <c r="AE19" s="8"/>
      <c r="AF19" s="10">
        <v>15961</v>
      </c>
      <c r="AG19" s="6">
        <v>15961</v>
      </c>
      <c r="AH19" s="9">
        <v>667</v>
      </c>
      <c r="AI19" s="9">
        <v>3504</v>
      </c>
      <c r="AJ19" s="9"/>
      <c r="AK19" s="9"/>
      <c r="AL19" s="6">
        <v>4171</v>
      </c>
      <c r="AM19" s="8"/>
      <c r="AN19" s="9"/>
      <c r="AO19" s="9"/>
      <c r="AP19" s="9"/>
      <c r="AQ19" s="10"/>
      <c r="AR19" s="10">
        <v>0</v>
      </c>
      <c r="AS19" s="9"/>
      <c r="AT19" s="12">
        <v>0.149572046983178</v>
      </c>
      <c r="AU19" s="11">
        <v>0</v>
      </c>
      <c r="AV19" s="13">
        <v>0</v>
      </c>
      <c r="AW19" s="12">
        <v>0.149572046983178</v>
      </c>
      <c r="AX19" s="11">
        <v>0.3217191443759782</v>
      </c>
      <c r="AY19" s="11">
        <v>0.028169460934305335</v>
      </c>
      <c r="AZ19" s="13">
        <v>0</v>
      </c>
      <c r="BA19" s="13">
        <v>0.34988860531028354</v>
      </c>
      <c r="BB19" s="14">
        <v>0.49946065229346154</v>
      </c>
      <c r="BC19" s="11">
        <v>0</v>
      </c>
      <c r="BD19" s="11">
        <v>0.09516490644256123</v>
      </c>
      <c r="BE19" s="11">
        <v>0</v>
      </c>
      <c r="BF19" s="11">
        <v>0</v>
      </c>
      <c r="BG19" s="14">
        <v>0.09516490644256123</v>
      </c>
      <c r="BH19" s="11">
        <v>0</v>
      </c>
      <c r="BI19" s="11">
        <v>0.1237045079597851</v>
      </c>
      <c r="BJ19" s="14">
        <v>0.1237045079597851</v>
      </c>
      <c r="BK19" s="11">
        <v>0</v>
      </c>
      <c r="BL19" s="11">
        <v>0.2107016455392772</v>
      </c>
      <c r="BM19" s="14">
        <v>0.2107016455392772</v>
      </c>
      <c r="BN19" s="11">
        <v>0</v>
      </c>
      <c r="BO19" s="11">
        <v>0.05626489375202696</v>
      </c>
      <c r="BP19" s="14">
        <v>0.05626489375202696</v>
      </c>
      <c r="BQ19" s="11">
        <v>0.0023512739886349214</v>
      </c>
      <c r="BR19" s="11">
        <v>0.012352120024253021</v>
      </c>
      <c r="BS19" s="11">
        <v>0</v>
      </c>
      <c r="BT19" s="11">
        <v>0</v>
      </c>
      <c r="BU19" s="14">
        <v>0.014703394012887942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4">
        <v>0</v>
      </c>
      <c r="CB19" s="6"/>
      <c r="CC19" s="6"/>
      <c r="CD19" s="9"/>
      <c r="CE19" s="9"/>
      <c r="CF19" s="6">
        <v>287593</v>
      </c>
      <c r="CG19" s="6"/>
      <c r="CH19" s="9">
        <v>25209</v>
      </c>
      <c r="CI19" s="9">
        <v>103299</v>
      </c>
      <c r="CJ19" s="9">
        <v>29128</v>
      </c>
      <c r="CK19" s="9">
        <v>0</v>
      </c>
      <c r="CL19" s="9">
        <v>30240</v>
      </c>
      <c r="CM19" s="9">
        <v>22107</v>
      </c>
      <c r="CN19" s="9">
        <v>71348</v>
      </c>
      <c r="CO19" s="9">
        <v>4396</v>
      </c>
      <c r="CP19" s="9">
        <v>0</v>
      </c>
      <c r="CQ19" s="9">
        <v>0</v>
      </c>
      <c r="CR19" s="9">
        <v>0</v>
      </c>
      <c r="CS19" s="9">
        <v>832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1034</v>
      </c>
      <c r="DF19" s="9">
        <v>0</v>
      </c>
      <c r="DG19" s="9">
        <v>0</v>
      </c>
      <c r="DH19" s="6"/>
      <c r="DI19" s="8">
        <v>29128</v>
      </c>
      <c r="DJ19" s="10">
        <v>103299</v>
      </c>
      <c r="DK19" s="9">
        <v>132427</v>
      </c>
      <c r="DL19" s="6">
        <v>4396</v>
      </c>
      <c r="DM19" s="6">
        <v>0</v>
      </c>
      <c r="DN19" s="6">
        <f t="shared" si="3"/>
        <v>0</v>
      </c>
      <c r="DO19" s="6">
        <f t="shared" si="4"/>
        <v>832</v>
      </c>
      <c r="DP19" s="9">
        <v>25209</v>
      </c>
      <c r="DQ19" s="9">
        <v>30240</v>
      </c>
      <c r="DR19" s="9">
        <v>22107</v>
      </c>
      <c r="DS19" s="9">
        <v>0</v>
      </c>
      <c r="DT19" s="9">
        <v>71348</v>
      </c>
      <c r="DU19" s="6">
        <f t="shared" si="5"/>
        <v>1034</v>
      </c>
      <c r="DV19" s="6"/>
      <c r="DW19" s="80">
        <v>0.1012820200769838</v>
      </c>
      <c r="DX19" s="80">
        <v>0.35918468112923474</v>
      </c>
      <c r="DY19" s="15">
        <v>0.4604667012062185</v>
      </c>
      <c r="DZ19" s="80">
        <v>0.01528549025880324</v>
      </c>
      <c r="EA19" s="96">
        <v>0.08765512373388783</v>
      </c>
      <c r="EB19" s="80">
        <v>0.10514859541087579</v>
      </c>
      <c r="EC19" s="16">
        <v>0.07686904757765314</v>
      </c>
      <c r="ED19" s="15"/>
      <c r="EE19" s="80">
        <v>0.24808670586558088</v>
      </c>
      <c r="EF19" s="15">
        <v>0</v>
      </c>
      <c r="EG19" s="96">
        <f t="shared" si="0"/>
        <v>0</v>
      </c>
      <c r="EH19" s="80">
        <f t="shared" si="1"/>
        <v>0.002892977228235736</v>
      </c>
      <c r="EI19" s="15">
        <f t="shared" si="6"/>
        <v>0.003595358718744893</v>
      </c>
      <c r="EJ19" s="9"/>
      <c r="EK19" s="96">
        <v>-0.0482900269061942</v>
      </c>
      <c r="EL19" s="16">
        <v>0.037465536753256534</v>
      </c>
      <c r="EM19" s="16">
        <f t="shared" si="7"/>
        <v>-0.028169460934305335</v>
      </c>
      <c r="EN19" s="16">
        <f t="shared" si="2"/>
        <v>-0.010824490152937669</v>
      </c>
      <c r="EO19" s="15">
        <f>SUM(EK19:EM19)</f>
        <v>-0.038993951087243</v>
      </c>
      <c r="EP19" s="16">
        <v>0.002933370234550219</v>
      </c>
      <c r="EQ19" s="80">
        <v>-0.007509782708673404</v>
      </c>
      <c r="ER19" s="15">
        <v>-0.018555912548909315</v>
      </c>
      <c r="ES19" s="80">
        <v>0.020604153825626186</v>
      </c>
      <c r="ET19" s="15"/>
      <c r="EU19" s="16">
        <f t="shared" si="8"/>
        <v>0.037385060326303676</v>
      </c>
      <c r="EV19" s="6"/>
      <c r="EW19" s="6"/>
    </row>
    <row r="20" spans="1:153" ht="12" hidden="1" outlineLevel="2">
      <c r="A20" s="66">
        <v>61</v>
      </c>
      <c r="B20" s="1">
        <v>62</v>
      </c>
      <c r="E20" s="2">
        <v>13001</v>
      </c>
      <c r="F20" s="50" t="s">
        <v>98</v>
      </c>
      <c r="G20" s="52">
        <v>31780</v>
      </c>
      <c r="H20" s="51">
        <v>29615</v>
      </c>
      <c r="I20" s="53">
        <v>27699</v>
      </c>
      <c r="J20" s="50"/>
      <c r="K20" s="51">
        <v>3991</v>
      </c>
      <c r="L20" s="51"/>
      <c r="M20" s="51"/>
      <c r="N20" s="50">
        <v>3991</v>
      </c>
      <c r="O20" s="51">
        <v>9665</v>
      </c>
      <c r="P20" s="51">
        <v>701</v>
      </c>
      <c r="Q20" s="51"/>
      <c r="R20" s="51">
        <v>10366</v>
      </c>
      <c r="S20" s="50">
        <v>14357</v>
      </c>
      <c r="T20" s="52"/>
      <c r="U20" s="51">
        <v>2078</v>
      </c>
      <c r="V20" s="51"/>
      <c r="W20" s="53"/>
      <c r="X20" s="51">
        <v>2078</v>
      </c>
      <c r="Y20" s="52"/>
      <c r="Z20" s="53">
        <v>3001</v>
      </c>
      <c r="AA20" s="50">
        <v>3001</v>
      </c>
      <c r="AB20" s="51"/>
      <c r="AC20" s="51">
        <v>6735</v>
      </c>
      <c r="AD20" s="50">
        <v>6735</v>
      </c>
      <c r="AE20" s="52"/>
      <c r="AF20" s="53">
        <v>1231</v>
      </c>
      <c r="AG20" s="50">
        <v>1231</v>
      </c>
      <c r="AH20" s="51">
        <v>70</v>
      </c>
      <c r="AI20" s="51">
        <v>227</v>
      </c>
      <c r="AJ20" s="51"/>
      <c r="AK20" s="51"/>
      <c r="AL20" s="50">
        <v>297</v>
      </c>
      <c r="AM20" s="52"/>
      <c r="AN20" s="51"/>
      <c r="AO20" s="51"/>
      <c r="AP20" s="51"/>
      <c r="AQ20" s="53"/>
      <c r="AR20" s="53">
        <v>0</v>
      </c>
      <c r="AS20" s="51"/>
      <c r="AT20" s="55">
        <v>0.144084623993646</v>
      </c>
      <c r="AU20" s="54">
        <v>0</v>
      </c>
      <c r="AV20" s="56">
        <v>0</v>
      </c>
      <c r="AW20" s="55">
        <v>0.144084623993646</v>
      </c>
      <c r="AX20" s="54">
        <v>0.3489295642441965</v>
      </c>
      <c r="AY20" s="54">
        <v>0.025307772843784975</v>
      </c>
      <c r="AZ20" s="56">
        <v>0</v>
      </c>
      <c r="BA20" s="56">
        <v>0.3742373370879815</v>
      </c>
      <c r="BB20" s="57">
        <v>0.5183219610816275</v>
      </c>
      <c r="BC20" s="54">
        <v>0</v>
      </c>
      <c r="BD20" s="54">
        <v>0.07502075887216145</v>
      </c>
      <c r="BE20" s="54">
        <v>0</v>
      </c>
      <c r="BF20" s="54">
        <v>0</v>
      </c>
      <c r="BG20" s="57">
        <v>0.07502075887216145</v>
      </c>
      <c r="BH20" s="54">
        <v>0</v>
      </c>
      <c r="BI20" s="54">
        <v>0.10834326148958447</v>
      </c>
      <c r="BJ20" s="57">
        <v>0.10834326148958447</v>
      </c>
      <c r="BK20" s="54">
        <v>0</v>
      </c>
      <c r="BL20" s="54">
        <v>0.24314957218672154</v>
      </c>
      <c r="BM20" s="57">
        <v>0.24314957218672154</v>
      </c>
      <c r="BN20" s="54">
        <v>0</v>
      </c>
      <c r="BO20" s="54">
        <v>0.04444203761868659</v>
      </c>
      <c r="BP20" s="57">
        <v>0.04444203761868659</v>
      </c>
      <c r="BQ20" s="54">
        <v>0.0025271670457417236</v>
      </c>
      <c r="BR20" s="54">
        <v>0.008195241705476732</v>
      </c>
      <c r="BS20" s="54">
        <v>0</v>
      </c>
      <c r="BT20" s="54">
        <v>0</v>
      </c>
      <c r="BU20" s="57">
        <v>0.010722408751218455</v>
      </c>
      <c r="BV20" s="54">
        <v>0</v>
      </c>
      <c r="BW20" s="54">
        <v>0</v>
      </c>
      <c r="BX20" s="54">
        <v>0</v>
      </c>
      <c r="BY20" s="54">
        <v>0</v>
      </c>
      <c r="BZ20" s="54">
        <v>0</v>
      </c>
      <c r="CA20" s="57">
        <v>0</v>
      </c>
      <c r="CB20" s="50"/>
      <c r="CC20" s="50"/>
      <c r="CD20" s="20"/>
      <c r="CE20" s="20"/>
      <c r="CF20" s="21">
        <v>28354</v>
      </c>
      <c r="CG20" s="50"/>
      <c r="CH20" s="20">
        <v>1891</v>
      </c>
      <c r="CI20" s="20">
        <v>11090</v>
      </c>
      <c r="CJ20" s="20">
        <v>2682</v>
      </c>
      <c r="CK20" s="20">
        <v>0</v>
      </c>
      <c r="CL20" s="20">
        <v>2190</v>
      </c>
      <c r="CM20" s="20">
        <v>1566</v>
      </c>
      <c r="CN20" s="20">
        <v>8506</v>
      </c>
      <c r="CO20" s="20">
        <v>240</v>
      </c>
      <c r="CP20" s="20">
        <v>0</v>
      </c>
      <c r="CQ20" s="20">
        <v>0</v>
      </c>
      <c r="CR20" s="20">
        <v>0</v>
      </c>
      <c r="CS20" s="20">
        <v>64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125</v>
      </c>
      <c r="DF20" s="20">
        <v>0</v>
      </c>
      <c r="DG20" s="20">
        <v>0</v>
      </c>
      <c r="DH20" s="21"/>
      <c r="DI20" s="19">
        <v>2682</v>
      </c>
      <c r="DJ20" s="22">
        <v>11090</v>
      </c>
      <c r="DK20" s="20">
        <v>13772</v>
      </c>
      <c r="DL20" s="21">
        <v>240</v>
      </c>
      <c r="DM20" s="21">
        <v>0</v>
      </c>
      <c r="DN20" s="21">
        <f t="shared" si="3"/>
        <v>0</v>
      </c>
      <c r="DO20" s="21">
        <f t="shared" si="4"/>
        <v>64</v>
      </c>
      <c r="DP20" s="20">
        <v>1891</v>
      </c>
      <c r="DQ20" s="20">
        <v>2190</v>
      </c>
      <c r="DR20" s="20">
        <v>1566</v>
      </c>
      <c r="DS20" s="20">
        <v>0</v>
      </c>
      <c r="DT20" s="20">
        <v>8506</v>
      </c>
      <c r="DU20" s="21">
        <f t="shared" si="5"/>
        <v>125</v>
      </c>
      <c r="DV20" s="50"/>
      <c r="DW20" s="71">
        <v>0.09458982859561262</v>
      </c>
      <c r="DX20" s="71">
        <v>0.3911264724553855</v>
      </c>
      <c r="DY20" s="60">
        <v>0.4857163010509981</v>
      </c>
      <c r="DZ20" s="71">
        <v>0.008464414192001129</v>
      </c>
      <c r="EA20" s="98">
        <v>0.06669253015447556</v>
      </c>
      <c r="EB20" s="71">
        <v>0.0772377795020103</v>
      </c>
      <c r="EC20" s="29">
        <v>0.05523030260280736</v>
      </c>
      <c r="ED20" s="60"/>
      <c r="EE20" s="71">
        <v>0.2999929463215067</v>
      </c>
      <c r="EF20" s="60">
        <v>0</v>
      </c>
      <c r="EG20" s="98">
        <f t="shared" si="0"/>
        <v>0</v>
      </c>
      <c r="EH20" s="71">
        <f t="shared" si="1"/>
        <v>0.0022571771178669675</v>
      </c>
      <c r="EI20" s="60">
        <f t="shared" si="6"/>
        <v>0.004408549058333921</v>
      </c>
      <c r="EJ20" s="51"/>
      <c r="EK20" s="98">
        <v>-0.04949479539803338</v>
      </c>
      <c r="EL20" s="29">
        <v>0.04219690821118899</v>
      </c>
      <c r="EM20" s="29">
        <f t="shared" si="7"/>
        <v>-0.025307772843784975</v>
      </c>
      <c r="EN20" s="59">
        <f t="shared" si="2"/>
        <v>-0.0072978871868443936</v>
      </c>
      <c r="EO20" s="15">
        <f>SUM(EK20:EM20)</f>
        <v>-0.03260566003062937</v>
      </c>
      <c r="EP20" s="29">
        <v>0.00026917248652439697</v>
      </c>
      <c r="EQ20" s="71">
        <v>-0.00832822871768589</v>
      </c>
      <c r="ER20" s="60">
        <v>-0.031105481987574166</v>
      </c>
      <c r="ES20" s="71">
        <v>0.01078826498412077</v>
      </c>
      <c r="ET20" s="60"/>
      <c r="EU20" s="29">
        <f t="shared" si="8"/>
        <v>0.05684337413478516</v>
      </c>
      <c r="EV20" s="50"/>
      <c r="EW20" s="50"/>
    </row>
    <row r="21" spans="1:153" ht="12" hidden="1" outlineLevel="2">
      <c r="A21" s="66">
        <v>66</v>
      </c>
      <c r="B21" s="1">
        <v>67</v>
      </c>
      <c r="E21" s="2">
        <v>13011</v>
      </c>
      <c r="F21" s="50" t="s">
        <v>99</v>
      </c>
      <c r="G21" s="52">
        <v>79200</v>
      </c>
      <c r="H21" s="51">
        <v>73357</v>
      </c>
      <c r="I21" s="53">
        <v>68985</v>
      </c>
      <c r="J21" s="50"/>
      <c r="K21" s="51">
        <v>10017</v>
      </c>
      <c r="L21" s="51"/>
      <c r="M21" s="51"/>
      <c r="N21" s="50">
        <v>10017</v>
      </c>
      <c r="O21" s="51">
        <v>21953</v>
      </c>
      <c r="P21" s="51">
        <v>2203</v>
      </c>
      <c r="Q21" s="51"/>
      <c r="R21" s="51">
        <v>24156</v>
      </c>
      <c r="S21" s="50">
        <v>34173</v>
      </c>
      <c r="T21" s="52"/>
      <c r="U21" s="51">
        <v>6573</v>
      </c>
      <c r="V21" s="51"/>
      <c r="W21" s="53"/>
      <c r="X21" s="51">
        <v>6573</v>
      </c>
      <c r="Y21" s="52"/>
      <c r="Z21" s="53">
        <v>8200</v>
      </c>
      <c r="AA21" s="50">
        <v>8200</v>
      </c>
      <c r="AB21" s="51"/>
      <c r="AC21" s="51">
        <v>14717</v>
      </c>
      <c r="AD21" s="50">
        <v>14717</v>
      </c>
      <c r="AE21" s="52"/>
      <c r="AF21" s="53">
        <v>4167</v>
      </c>
      <c r="AG21" s="50">
        <v>4167</v>
      </c>
      <c r="AH21" s="51">
        <v>154</v>
      </c>
      <c r="AI21" s="51">
        <v>1001</v>
      </c>
      <c r="AJ21" s="51"/>
      <c r="AK21" s="51"/>
      <c r="AL21" s="50">
        <v>1155</v>
      </c>
      <c r="AM21" s="52"/>
      <c r="AN21" s="51"/>
      <c r="AO21" s="51"/>
      <c r="AP21" s="51"/>
      <c r="AQ21" s="53"/>
      <c r="AR21" s="53">
        <v>0</v>
      </c>
      <c r="AS21" s="51"/>
      <c r="AT21" s="55">
        <v>0.14520547945205478</v>
      </c>
      <c r="AU21" s="54">
        <v>0</v>
      </c>
      <c r="AV21" s="56">
        <v>0</v>
      </c>
      <c r="AW21" s="55">
        <v>0.14520547945205478</v>
      </c>
      <c r="AX21" s="54">
        <v>0.31822860042038126</v>
      </c>
      <c r="AY21" s="54">
        <v>0.03193447850982097</v>
      </c>
      <c r="AZ21" s="56">
        <v>0</v>
      </c>
      <c r="BA21" s="56">
        <v>0.3501630789302022</v>
      </c>
      <c r="BB21" s="57">
        <v>0.495368558382257</v>
      </c>
      <c r="BC21" s="54">
        <v>0</v>
      </c>
      <c r="BD21" s="54">
        <v>0.09528158295281583</v>
      </c>
      <c r="BE21" s="54">
        <v>0</v>
      </c>
      <c r="BF21" s="54">
        <v>0</v>
      </c>
      <c r="BG21" s="57">
        <v>0.09528158295281583</v>
      </c>
      <c r="BH21" s="54">
        <v>0</v>
      </c>
      <c r="BI21" s="54">
        <v>0.11886642023628324</v>
      </c>
      <c r="BJ21" s="57">
        <v>0.11886642023628324</v>
      </c>
      <c r="BK21" s="54">
        <v>0</v>
      </c>
      <c r="BL21" s="54">
        <v>0.21333623251431472</v>
      </c>
      <c r="BM21" s="57">
        <v>0.21333623251431472</v>
      </c>
      <c r="BN21" s="54">
        <v>0</v>
      </c>
      <c r="BO21" s="54">
        <v>0.0604044357469015</v>
      </c>
      <c r="BP21" s="57">
        <v>0.0604044357469015</v>
      </c>
      <c r="BQ21" s="54">
        <v>0.002232369355657027</v>
      </c>
      <c r="BR21" s="54">
        <v>0.014510400811770675</v>
      </c>
      <c r="BS21" s="54">
        <v>0</v>
      </c>
      <c r="BT21" s="54">
        <v>0</v>
      </c>
      <c r="BU21" s="57">
        <v>0.0167427701674277</v>
      </c>
      <c r="BV21" s="54">
        <v>0</v>
      </c>
      <c r="BW21" s="54">
        <v>0</v>
      </c>
      <c r="BX21" s="54">
        <v>0</v>
      </c>
      <c r="BY21" s="54">
        <v>0</v>
      </c>
      <c r="BZ21" s="54">
        <v>0</v>
      </c>
      <c r="CA21" s="57">
        <v>0</v>
      </c>
      <c r="CB21" s="50"/>
      <c r="CC21" s="50"/>
      <c r="CD21" s="20"/>
      <c r="CE21" s="20"/>
      <c r="CF21" s="21">
        <v>69432</v>
      </c>
      <c r="CG21" s="50"/>
      <c r="CH21" s="20">
        <v>5820</v>
      </c>
      <c r="CI21" s="20">
        <v>23902</v>
      </c>
      <c r="CJ21" s="20">
        <v>6958</v>
      </c>
      <c r="CK21" s="20">
        <v>0</v>
      </c>
      <c r="CL21" s="20">
        <v>7365</v>
      </c>
      <c r="CM21" s="20">
        <v>5719</v>
      </c>
      <c r="CN21" s="20">
        <v>18404</v>
      </c>
      <c r="CO21" s="20">
        <v>1015</v>
      </c>
      <c r="CP21" s="20">
        <v>0</v>
      </c>
      <c r="CQ21" s="20">
        <v>0</v>
      </c>
      <c r="CR21" s="20">
        <v>0</v>
      </c>
      <c r="CS21" s="20">
        <v>249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1"/>
      <c r="DI21" s="19">
        <v>6958</v>
      </c>
      <c r="DJ21" s="22">
        <v>23902</v>
      </c>
      <c r="DK21" s="20">
        <v>30860</v>
      </c>
      <c r="DL21" s="21">
        <v>1015</v>
      </c>
      <c r="DM21" s="21">
        <v>0</v>
      </c>
      <c r="DN21" s="21">
        <f t="shared" si="3"/>
        <v>0</v>
      </c>
      <c r="DO21" s="21">
        <f t="shared" si="4"/>
        <v>249</v>
      </c>
      <c r="DP21" s="20">
        <v>5820</v>
      </c>
      <c r="DQ21" s="20">
        <v>7365</v>
      </c>
      <c r="DR21" s="20">
        <v>5719</v>
      </c>
      <c r="DS21" s="20">
        <v>0</v>
      </c>
      <c r="DT21" s="20">
        <v>18404</v>
      </c>
      <c r="DU21" s="21">
        <f t="shared" si="5"/>
        <v>0</v>
      </c>
      <c r="DV21" s="50"/>
      <c r="DW21" s="71">
        <v>0.10021315819794907</v>
      </c>
      <c r="DX21" s="71">
        <v>0.34425048968775207</v>
      </c>
      <c r="DY21" s="60">
        <v>0.44446364788570114</v>
      </c>
      <c r="DZ21" s="71">
        <v>0.01461861965664247</v>
      </c>
      <c r="EA21" s="98">
        <v>0.0838230210853785</v>
      </c>
      <c r="EB21" s="71">
        <v>0.10607500864154856</v>
      </c>
      <c r="EC21" s="29">
        <v>0.08236836041018551</v>
      </c>
      <c r="ED21" s="60"/>
      <c r="EE21" s="71">
        <v>0.2650650996658601</v>
      </c>
      <c r="EF21" s="60">
        <v>0</v>
      </c>
      <c r="EG21" s="98">
        <f t="shared" si="0"/>
        <v>0</v>
      </c>
      <c r="EH21" s="71">
        <f t="shared" si="1"/>
        <v>0.0035862426546837195</v>
      </c>
      <c r="EI21" s="60">
        <f t="shared" si="6"/>
        <v>0</v>
      </c>
      <c r="EJ21" s="51"/>
      <c r="EK21" s="98">
        <v>-0.04499232125410571</v>
      </c>
      <c r="EL21" s="29">
        <v>0.026021889267370812</v>
      </c>
      <c r="EM21" s="29">
        <f t="shared" si="7"/>
        <v>-0.03193447850982097</v>
      </c>
      <c r="EN21" s="59">
        <f t="shared" si="2"/>
        <v>-0.018970431986734898</v>
      </c>
      <c r="EO21" s="15">
        <f>SUM(EK21:EM21)</f>
        <v>-0.05090491049655587</v>
      </c>
      <c r="EP21" s="29">
        <v>0.00010821884487179599</v>
      </c>
      <c r="EQ21" s="71">
        <v>-0.011458561867437336</v>
      </c>
      <c r="ER21" s="60">
        <v>-0.01279141159473468</v>
      </c>
      <c r="ES21" s="71">
        <v>0.021963924663284014</v>
      </c>
      <c r="ET21" s="60"/>
      <c r="EU21" s="29">
        <f t="shared" si="8"/>
        <v>0.0517288671515454</v>
      </c>
      <c r="EV21" s="50"/>
      <c r="EW21" s="50"/>
    </row>
    <row r="22" spans="1:153" ht="12" hidden="1" outlineLevel="2">
      <c r="A22" s="66">
        <v>74</v>
      </c>
      <c r="B22" s="1">
        <v>75</v>
      </c>
      <c r="E22" s="2">
        <v>13014</v>
      </c>
      <c r="F22" s="50" t="s">
        <v>100</v>
      </c>
      <c r="G22" s="52">
        <v>27450</v>
      </c>
      <c r="H22" s="51">
        <v>25394</v>
      </c>
      <c r="I22" s="53">
        <v>23995</v>
      </c>
      <c r="J22" s="50"/>
      <c r="K22" s="51">
        <v>3287</v>
      </c>
      <c r="L22" s="51"/>
      <c r="M22" s="51"/>
      <c r="N22" s="50">
        <v>3287</v>
      </c>
      <c r="O22" s="51">
        <v>6816</v>
      </c>
      <c r="P22" s="51">
        <v>610</v>
      </c>
      <c r="Q22" s="51"/>
      <c r="R22" s="51">
        <v>7426</v>
      </c>
      <c r="S22" s="50">
        <v>10713</v>
      </c>
      <c r="T22" s="52"/>
      <c r="U22" s="51">
        <v>4214</v>
      </c>
      <c r="V22" s="51"/>
      <c r="W22" s="53"/>
      <c r="X22" s="51">
        <v>4214</v>
      </c>
      <c r="Y22" s="52"/>
      <c r="Z22" s="53">
        <v>1885</v>
      </c>
      <c r="AA22" s="50">
        <v>1885</v>
      </c>
      <c r="AB22" s="51"/>
      <c r="AC22" s="51">
        <v>5622</v>
      </c>
      <c r="AD22" s="50">
        <v>5622</v>
      </c>
      <c r="AE22" s="52"/>
      <c r="AF22" s="53">
        <v>1326</v>
      </c>
      <c r="AG22" s="50">
        <v>1326</v>
      </c>
      <c r="AH22" s="51">
        <v>40</v>
      </c>
      <c r="AI22" s="51">
        <v>195</v>
      </c>
      <c r="AJ22" s="51"/>
      <c r="AK22" s="51"/>
      <c r="AL22" s="50">
        <v>235</v>
      </c>
      <c r="AM22" s="52"/>
      <c r="AN22" s="51"/>
      <c r="AO22" s="51"/>
      <c r="AP22" s="51"/>
      <c r="AQ22" s="53"/>
      <c r="AR22" s="53">
        <v>0</v>
      </c>
      <c r="AS22" s="51"/>
      <c r="AT22" s="55">
        <v>0.1369868722650552</v>
      </c>
      <c r="AU22" s="54">
        <v>0</v>
      </c>
      <c r="AV22" s="56">
        <v>0</v>
      </c>
      <c r="AW22" s="55">
        <v>0.1369868722650552</v>
      </c>
      <c r="AX22" s="54">
        <v>0.2840591789956241</v>
      </c>
      <c r="AY22" s="54">
        <v>0.025421962908939364</v>
      </c>
      <c r="AZ22" s="56">
        <v>0</v>
      </c>
      <c r="BA22" s="56">
        <v>0.30948114190456344</v>
      </c>
      <c r="BB22" s="57">
        <v>0.4464680141696187</v>
      </c>
      <c r="BC22" s="54">
        <v>0</v>
      </c>
      <c r="BD22" s="54">
        <v>0.17561992081683683</v>
      </c>
      <c r="BE22" s="54">
        <v>0</v>
      </c>
      <c r="BF22" s="54">
        <v>0</v>
      </c>
      <c r="BG22" s="57">
        <v>0.17561992081683683</v>
      </c>
      <c r="BH22" s="54">
        <v>0</v>
      </c>
      <c r="BI22" s="54">
        <v>0.07855803292352573</v>
      </c>
      <c r="BJ22" s="57">
        <v>0.07855803292352573</v>
      </c>
      <c r="BK22" s="54">
        <v>0</v>
      </c>
      <c r="BL22" s="54">
        <v>0.2342988122525526</v>
      </c>
      <c r="BM22" s="57">
        <v>0.2342988122525526</v>
      </c>
      <c r="BN22" s="54">
        <v>0</v>
      </c>
      <c r="BO22" s="54">
        <v>0.055261512815169826</v>
      </c>
      <c r="BP22" s="57">
        <v>0.055261512815169826</v>
      </c>
      <c r="BQ22" s="54">
        <v>0.0016670139612419254</v>
      </c>
      <c r="BR22" s="54">
        <v>0.008126693061054386</v>
      </c>
      <c r="BS22" s="54">
        <v>0</v>
      </c>
      <c r="BT22" s="54">
        <v>0</v>
      </c>
      <c r="BU22" s="57">
        <v>0.009793707022296311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7">
        <v>0</v>
      </c>
      <c r="CB22" s="50"/>
      <c r="CC22" s="50"/>
      <c r="CD22" s="20"/>
      <c r="CE22" s="20"/>
      <c r="CF22" s="21">
        <v>24118</v>
      </c>
      <c r="CG22" s="50"/>
      <c r="CH22" s="20">
        <v>5605</v>
      </c>
      <c r="CI22" s="20">
        <v>7919</v>
      </c>
      <c r="CJ22" s="20">
        <v>2136</v>
      </c>
      <c r="CK22" s="20">
        <v>0</v>
      </c>
      <c r="CL22" s="20">
        <v>1125</v>
      </c>
      <c r="CM22" s="20">
        <v>1867</v>
      </c>
      <c r="CN22" s="20">
        <v>5069</v>
      </c>
      <c r="CO22" s="20">
        <v>264</v>
      </c>
      <c r="CP22" s="20">
        <v>0</v>
      </c>
      <c r="CQ22" s="20">
        <v>0</v>
      </c>
      <c r="CR22" s="20">
        <v>0</v>
      </c>
      <c r="CS22" s="20">
        <v>34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99</v>
      </c>
      <c r="DF22" s="20">
        <v>0</v>
      </c>
      <c r="DG22" s="20">
        <v>0</v>
      </c>
      <c r="DH22" s="21"/>
      <c r="DI22" s="19">
        <v>2136</v>
      </c>
      <c r="DJ22" s="22">
        <v>7919</v>
      </c>
      <c r="DK22" s="20">
        <v>10055</v>
      </c>
      <c r="DL22" s="21">
        <v>264</v>
      </c>
      <c r="DM22" s="21">
        <v>0</v>
      </c>
      <c r="DN22" s="21">
        <f t="shared" si="3"/>
        <v>0</v>
      </c>
      <c r="DO22" s="21">
        <f t="shared" si="4"/>
        <v>34</v>
      </c>
      <c r="DP22" s="20">
        <v>5605</v>
      </c>
      <c r="DQ22" s="20">
        <v>1125</v>
      </c>
      <c r="DR22" s="20">
        <v>1867</v>
      </c>
      <c r="DS22" s="20">
        <v>0</v>
      </c>
      <c r="DT22" s="20">
        <v>5069</v>
      </c>
      <c r="DU22" s="21">
        <f t="shared" si="5"/>
        <v>99</v>
      </c>
      <c r="DV22" s="50"/>
      <c r="DW22" s="71">
        <v>0.08856455759184012</v>
      </c>
      <c r="DX22" s="71">
        <v>0.3283439754540177</v>
      </c>
      <c r="DY22" s="60">
        <v>0.41690853304585784</v>
      </c>
      <c r="DZ22" s="71">
        <v>0.01094618127539597</v>
      </c>
      <c r="EA22" s="98">
        <v>0.2323990380628576</v>
      </c>
      <c r="EB22" s="71">
        <v>0.04664565884401692</v>
      </c>
      <c r="EC22" s="29">
        <v>0.07741106227713741</v>
      </c>
      <c r="ED22" s="60"/>
      <c r="EE22" s="71">
        <v>0.2101749730491749</v>
      </c>
      <c r="EF22" s="60">
        <v>0</v>
      </c>
      <c r="EG22" s="98">
        <f t="shared" si="0"/>
        <v>0</v>
      </c>
      <c r="EH22" s="71">
        <f t="shared" si="1"/>
        <v>0.0014097354672858446</v>
      </c>
      <c r="EI22" s="60">
        <f t="shared" si="6"/>
        <v>0.0041048179782734884</v>
      </c>
      <c r="EJ22" s="51"/>
      <c r="EK22" s="98">
        <v>-0.04842231467321509</v>
      </c>
      <c r="EL22" s="29">
        <v>0.044284796458393616</v>
      </c>
      <c r="EM22" s="29">
        <f t="shared" si="7"/>
        <v>-0.025421962908939364</v>
      </c>
      <c r="EN22" s="59">
        <f t="shared" si="2"/>
        <v>-0.004137518214821473</v>
      </c>
      <c r="EO22" s="15">
        <f>SUM(EK22:EM22)</f>
        <v>-0.029559481123760837</v>
      </c>
      <c r="EP22" s="29">
        <v>0.002819488214341583</v>
      </c>
      <c r="EQ22" s="71">
        <v>0.05677911724602078</v>
      </c>
      <c r="ER22" s="60">
        <v>-0.03191237407950881</v>
      </c>
      <c r="ES22" s="71">
        <v>0.022149549461967587</v>
      </c>
      <c r="ET22" s="60"/>
      <c r="EU22" s="29">
        <f t="shared" si="8"/>
        <v>-0.02412383920337771</v>
      </c>
      <c r="EV22" s="50"/>
      <c r="EW22" s="50"/>
    </row>
    <row r="23" spans="1:153" ht="12" hidden="1" outlineLevel="2">
      <c r="A23" s="66">
        <v>79</v>
      </c>
      <c r="B23" s="1">
        <v>80</v>
      </c>
      <c r="E23" s="2">
        <v>13025</v>
      </c>
      <c r="F23" s="50" t="s">
        <v>101</v>
      </c>
      <c r="G23" s="52">
        <v>78786</v>
      </c>
      <c r="H23" s="51">
        <v>72497</v>
      </c>
      <c r="I23" s="53">
        <v>67943</v>
      </c>
      <c r="J23" s="50"/>
      <c r="K23" s="51">
        <v>9945</v>
      </c>
      <c r="L23" s="51"/>
      <c r="M23" s="51"/>
      <c r="N23" s="50">
        <v>9945</v>
      </c>
      <c r="O23" s="51">
        <v>22616</v>
      </c>
      <c r="P23" s="51">
        <v>1742</v>
      </c>
      <c r="Q23" s="51"/>
      <c r="R23" s="51">
        <v>24358</v>
      </c>
      <c r="S23" s="50">
        <v>34303</v>
      </c>
      <c r="T23" s="52"/>
      <c r="U23" s="51">
        <v>5729</v>
      </c>
      <c r="V23" s="51"/>
      <c r="W23" s="53"/>
      <c r="X23" s="51">
        <v>5729</v>
      </c>
      <c r="Y23" s="52"/>
      <c r="Z23" s="53">
        <v>9769</v>
      </c>
      <c r="AA23" s="50">
        <v>9769</v>
      </c>
      <c r="AB23" s="51"/>
      <c r="AC23" s="51">
        <v>13865</v>
      </c>
      <c r="AD23" s="50">
        <v>13865</v>
      </c>
      <c r="AE23" s="52"/>
      <c r="AF23" s="53">
        <v>3310</v>
      </c>
      <c r="AG23" s="50">
        <v>3310</v>
      </c>
      <c r="AH23" s="51">
        <v>171</v>
      </c>
      <c r="AI23" s="51">
        <v>796</v>
      </c>
      <c r="AJ23" s="51"/>
      <c r="AK23" s="51"/>
      <c r="AL23" s="50">
        <v>967</v>
      </c>
      <c r="AM23" s="52"/>
      <c r="AN23" s="51"/>
      <c r="AO23" s="51"/>
      <c r="AP23" s="51"/>
      <c r="AQ23" s="53"/>
      <c r="AR23" s="53">
        <v>0</v>
      </c>
      <c r="AS23" s="51"/>
      <c r="AT23" s="55">
        <v>0.14637269475884196</v>
      </c>
      <c r="AU23" s="54">
        <v>0</v>
      </c>
      <c r="AV23" s="56">
        <v>0</v>
      </c>
      <c r="AW23" s="55">
        <v>0.14637269475884196</v>
      </c>
      <c r="AX23" s="54">
        <v>0.3328672563766687</v>
      </c>
      <c r="AY23" s="54">
        <v>0.025639138689784083</v>
      </c>
      <c r="AZ23" s="56">
        <v>0</v>
      </c>
      <c r="BA23" s="56">
        <v>0.35850639506645277</v>
      </c>
      <c r="BB23" s="57">
        <v>0.5048790898252947</v>
      </c>
      <c r="BC23" s="54">
        <v>0</v>
      </c>
      <c r="BD23" s="54">
        <v>0.0843206805704782</v>
      </c>
      <c r="BE23" s="54">
        <v>0</v>
      </c>
      <c r="BF23" s="54">
        <v>0</v>
      </c>
      <c r="BG23" s="57">
        <v>0.0843206805704782</v>
      </c>
      <c r="BH23" s="54">
        <v>0</v>
      </c>
      <c r="BI23" s="54">
        <v>0.1437822880944321</v>
      </c>
      <c r="BJ23" s="57">
        <v>0.1437822880944321</v>
      </c>
      <c r="BK23" s="54">
        <v>0</v>
      </c>
      <c r="BL23" s="54">
        <v>0.20406811592069823</v>
      </c>
      <c r="BM23" s="57">
        <v>0.20406811592069823</v>
      </c>
      <c r="BN23" s="54">
        <v>0</v>
      </c>
      <c r="BO23" s="54">
        <v>0.04871730715452659</v>
      </c>
      <c r="BP23" s="57">
        <v>0.04871730715452659</v>
      </c>
      <c r="BQ23" s="54">
        <v>0.002516815565989138</v>
      </c>
      <c r="BR23" s="54">
        <v>0.011715702868581016</v>
      </c>
      <c r="BS23" s="54">
        <v>0</v>
      </c>
      <c r="BT23" s="54">
        <v>0</v>
      </c>
      <c r="BU23" s="57">
        <v>0.014232518434570154</v>
      </c>
      <c r="BV23" s="54">
        <v>0</v>
      </c>
      <c r="BW23" s="54">
        <v>0</v>
      </c>
      <c r="BX23" s="54">
        <v>0</v>
      </c>
      <c r="BY23" s="54">
        <v>0</v>
      </c>
      <c r="BZ23" s="54">
        <v>0</v>
      </c>
      <c r="CA23" s="57">
        <v>0</v>
      </c>
      <c r="CB23" s="50"/>
      <c r="CC23" s="50"/>
      <c r="CD23" s="20"/>
      <c r="CE23" s="20"/>
      <c r="CF23" s="21">
        <v>69242</v>
      </c>
      <c r="CG23" s="50"/>
      <c r="CH23" s="20">
        <v>5732</v>
      </c>
      <c r="CI23" s="20">
        <v>25054</v>
      </c>
      <c r="CJ23" s="20">
        <v>6396</v>
      </c>
      <c r="CK23" s="20">
        <v>0</v>
      </c>
      <c r="CL23" s="20">
        <v>9984</v>
      </c>
      <c r="CM23" s="20">
        <v>4342</v>
      </c>
      <c r="CN23" s="20">
        <v>15904</v>
      </c>
      <c r="CO23" s="20">
        <v>1145</v>
      </c>
      <c r="CP23" s="20">
        <v>0</v>
      </c>
      <c r="CQ23" s="20">
        <v>0</v>
      </c>
      <c r="CR23" s="20">
        <v>0</v>
      </c>
      <c r="CS23" s="20">
        <v>207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478</v>
      </c>
      <c r="DF23" s="20">
        <v>0</v>
      </c>
      <c r="DG23" s="20">
        <v>0</v>
      </c>
      <c r="DH23" s="21"/>
      <c r="DI23" s="19">
        <v>6396</v>
      </c>
      <c r="DJ23" s="22">
        <v>25054</v>
      </c>
      <c r="DK23" s="20">
        <v>31450</v>
      </c>
      <c r="DL23" s="21">
        <v>1145</v>
      </c>
      <c r="DM23" s="21">
        <v>0</v>
      </c>
      <c r="DN23" s="21">
        <f t="shared" si="3"/>
        <v>0</v>
      </c>
      <c r="DO23" s="21">
        <f t="shared" si="4"/>
        <v>207</v>
      </c>
      <c r="DP23" s="20">
        <v>5732</v>
      </c>
      <c r="DQ23" s="20">
        <v>9984</v>
      </c>
      <c r="DR23" s="20">
        <v>4342</v>
      </c>
      <c r="DS23" s="20">
        <v>0</v>
      </c>
      <c r="DT23" s="20">
        <v>15904</v>
      </c>
      <c r="DU23" s="21">
        <f t="shared" si="5"/>
        <v>478</v>
      </c>
      <c r="DV23" s="50"/>
      <c r="DW23" s="71">
        <v>0.09237168192715405</v>
      </c>
      <c r="DX23" s="71">
        <v>0.36183241385286385</v>
      </c>
      <c r="DY23" s="60">
        <v>0.4542040957800179</v>
      </c>
      <c r="DZ23" s="71">
        <v>0.01653620634874787</v>
      </c>
      <c r="EA23" s="98">
        <v>0.08278212645504174</v>
      </c>
      <c r="EB23" s="71">
        <v>0.14418994252043557</v>
      </c>
      <c r="EC23" s="29">
        <v>0.06270760521071027</v>
      </c>
      <c r="ED23" s="60"/>
      <c r="EE23" s="71">
        <v>0.2296871840790272</v>
      </c>
      <c r="EF23" s="60">
        <v>0</v>
      </c>
      <c r="EG23" s="98">
        <f t="shared" si="0"/>
        <v>0</v>
      </c>
      <c r="EH23" s="71">
        <f t="shared" si="1"/>
        <v>0.0029895150342277806</v>
      </c>
      <c r="EI23" s="60">
        <f t="shared" si="6"/>
        <v>0.0069033245717916875</v>
      </c>
      <c r="EJ23" s="51"/>
      <c r="EK23" s="98">
        <v>-0.054001012831687914</v>
      </c>
      <c r="EL23" s="29">
        <v>0.028965157476195158</v>
      </c>
      <c r="EM23" s="29">
        <f t="shared" si="7"/>
        <v>-0.025639138689784083</v>
      </c>
      <c r="EN23" s="59">
        <f t="shared" si="2"/>
        <v>-0.025035855355492756</v>
      </c>
      <c r="EO23" s="15">
        <f>SUM(EK23:EM23)</f>
        <v>-0.05067499404527684</v>
      </c>
      <c r="EP23" s="29">
        <v>0.004820503480166853</v>
      </c>
      <c r="EQ23" s="71">
        <v>-0.0015385541154364635</v>
      </c>
      <c r="ER23" s="60">
        <v>0.000407654426003462</v>
      </c>
      <c r="ES23" s="71">
        <v>0.013990298056183681</v>
      </c>
      <c r="ET23" s="60"/>
      <c r="EU23" s="29">
        <f t="shared" si="8"/>
        <v>0.025619068158328956</v>
      </c>
      <c r="EV23" s="50"/>
      <c r="EW23" s="50"/>
    </row>
    <row r="24" spans="1:153" ht="12" hidden="1" outlineLevel="2">
      <c r="A24" s="66">
        <v>84</v>
      </c>
      <c r="B24" s="1">
        <v>85</v>
      </c>
      <c r="E24" s="2">
        <v>13040</v>
      </c>
      <c r="F24" s="50" t="s">
        <v>102</v>
      </c>
      <c r="G24" s="52">
        <v>59626</v>
      </c>
      <c r="H24" s="51">
        <v>54545</v>
      </c>
      <c r="I24" s="53">
        <v>51923</v>
      </c>
      <c r="J24" s="50"/>
      <c r="K24" s="51">
        <v>7960</v>
      </c>
      <c r="L24" s="51"/>
      <c r="M24" s="51"/>
      <c r="N24" s="50">
        <v>7960</v>
      </c>
      <c r="O24" s="51">
        <v>16767</v>
      </c>
      <c r="P24" s="51">
        <v>1238</v>
      </c>
      <c r="Q24" s="51"/>
      <c r="R24" s="51">
        <v>18005</v>
      </c>
      <c r="S24" s="50">
        <v>25965</v>
      </c>
      <c r="T24" s="52"/>
      <c r="U24" s="51">
        <v>4597</v>
      </c>
      <c r="V24" s="51"/>
      <c r="W24" s="53"/>
      <c r="X24" s="51">
        <v>4597</v>
      </c>
      <c r="Y24" s="52"/>
      <c r="Z24" s="53">
        <v>7184</v>
      </c>
      <c r="AA24" s="50">
        <v>7184</v>
      </c>
      <c r="AB24" s="51"/>
      <c r="AC24" s="51">
        <v>9505</v>
      </c>
      <c r="AD24" s="50">
        <v>9505</v>
      </c>
      <c r="AE24" s="52"/>
      <c r="AF24" s="53">
        <v>3848</v>
      </c>
      <c r="AG24" s="50">
        <v>3848</v>
      </c>
      <c r="AH24" s="51">
        <v>120</v>
      </c>
      <c r="AI24" s="51">
        <v>704</v>
      </c>
      <c r="AJ24" s="51"/>
      <c r="AK24" s="51"/>
      <c r="AL24" s="50">
        <v>824</v>
      </c>
      <c r="AM24" s="52"/>
      <c r="AN24" s="51"/>
      <c r="AO24" s="51"/>
      <c r="AP24" s="51"/>
      <c r="AQ24" s="53"/>
      <c r="AR24" s="53">
        <v>0</v>
      </c>
      <c r="AS24" s="51"/>
      <c r="AT24" s="55">
        <v>0.15330393082063826</v>
      </c>
      <c r="AU24" s="54">
        <v>0</v>
      </c>
      <c r="AV24" s="56">
        <v>0</v>
      </c>
      <c r="AW24" s="55">
        <v>0.15330393082063826</v>
      </c>
      <c r="AX24" s="54">
        <v>0.32292047840070875</v>
      </c>
      <c r="AY24" s="54">
        <v>0.023842998285923386</v>
      </c>
      <c r="AZ24" s="56">
        <v>0</v>
      </c>
      <c r="BA24" s="56">
        <v>0.34676347668663215</v>
      </c>
      <c r="BB24" s="57">
        <v>0.5000674075072704</v>
      </c>
      <c r="BC24" s="54">
        <v>0</v>
      </c>
      <c r="BD24" s="54">
        <v>0.08853494597769775</v>
      </c>
      <c r="BE24" s="54">
        <v>0</v>
      </c>
      <c r="BF24" s="54">
        <v>0</v>
      </c>
      <c r="BG24" s="57">
        <v>0.08853494597769775</v>
      </c>
      <c r="BH24" s="54">
        <v>0</v>
      </c>
      <c r="BI24" s="54">
        <v>0.13835872349440517</v>
      </c>
      <c r="BJ24" s="57">
        <v>0.13835872349440517</v>
      </c>
      <c r="BK24" s="54">
        <v>0</v>
      </c>
      <c r="BL24" s="54">
        <v>0.18305953045856363</v>
      </c>
      <c r="BM24" s="57">
        <v>0.18305953045856363</v>
      </c>
      <c r="BN24" s="54">
        <v>0</v>
      </c>
      <c r="BO24" s="54">
        <v>0.07410973942183618</v>
      </c>
      <c r="BP24" s="57">
        <v>0.07410973942183618</v>
      </c>
      <c r="BQ24" s="54">
        <v>0.0023111145349844963</v>
      </c>
      <c r="BR24" s="54">
        <v>0.013558538605242379</v>
      </c>
      <c r="BS24" s="54">
        <v>0</v>
      </c>
      <c r="BT24" s="54">
        <v>0</v>
      </c>
      <c r="BU24" s="57">
        <v>0.015869653140226873</v>
      </c>
      <c r="BV24" s="54">
        <v>0</v>
      </c>
      <c r="BW24" s="54">
        <v>0</v>
      </c>
      <c r="BX24" s="54">
        <v>0</v>
      </c>
      <c r="BY24" s="54">
        <v>0</v>
      </c>
      <c r="BZ24" s="54">
        <v>0</v>
      </c>
      <c r="CA24" s="57">
        <v>0</v>
      </c>
      <c r="CB24" s="50"/>
      <c r="CC24" s="50"/>
      <c r="CD24" s="20"/>
      <c r="CE24" s="20"/>
      <c r="CF24" s="21">
        <v>52005</v>
      </c>
      <c r="CG24" s="50"/>
      <c r="CH24" s="20">
        <v>3554</v>
      </c>
      <c r="CI24" s="20">
        <v>19836</v>
      </c>
      <c r="CJ24" s="20">
        <v>6283</v>
      </c>
      <c r="CK24" s="20">
        <v>0</v>
      </c>
      <c r="CL24" s="20">
        <v>5535</v>
      </c>
      <c r="CM24" s="20">
        <v>5560</v>
      </c>
      <c r="CN24" s="20">
        <v>9788</v>
      </c>
      <c r="CO24" s="20">
        <v>985</v>
      </c>
      <c r="CP24" s="20">
        <v>0</v>
      </c>
      <c r="CQ24" s="20">
        <v>0</v>
      </c>
      <c r="CR24" s="20">
        <v>0</v>
      </c>
      <c r="CS24" s="20">
        <v>132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332</v>
      </c>
      <c r="DF24" s="20">
        <v>0</v>
      </c>
      <c r="DG24" s="20">
        <v>0</v>
      </c>
      <c r="DH24" s="21"/>
      <c r="DI24" s="19">
        <v>6283</v>
      </c>
      <c r="DJ24" s="22">
        <v>19836</v>
      </c>
      <c r="DK24" s="20">
        <v>26119</v>
      </c>
      <c r="DL24" s="21">
        <v>985</v>
      </c>
      <c r="DM24" s="21">
        <v>0</v>
      </c>
      <c r="DN24" s="21">
        <f t="shared" si="3"/>
        <v>0</v>
      </c>
      <c r="DO24" s="21">
        <f t="shared" si="4"/>
        <v>132</v>
      </c>
      <c r="DP24" s="20">
        <v>3554</v>
      </c>
      <c r="DQ24" s="20">
        <v>5535</v>
      </c>
      <c r="DR24" s="20">
        <v>5560</v>
      </c>
      <c r="DS24" s="20">
        <v>0</v>
      </c>
      <c r="DT24" s="20">
        <v>9788</v>
      </c>
      <c r="DU24" s="21">
        <f t="shared" si="5"/>
        <v>332</v>
      </c>
      <c r="DV24" s="50"/>
      <c r="DW24" s="71">
        <v>0.12081530622055571</v>
      </c>
      <c r="DX24" s="71">
        <v>0.3814248629939429</v>
      </c>
      <c r="DY24" s="60">
        <v>0.5022401692144987</v>
      </c>
      <c r="DZ24" s="71">
        <v>0.018940486491683492</v>
      </c>
      <c r="EA24" s="98">
        <v>0.06833958273242957</v>
      </c>
      <c r="EB24" s="71">
        <v>0.10643207383905394</v>
      </c>
      <c r="EC24" s="29">
        <v>0.10691279684645708</v>
      </c>
      <c r="ED24" s="60"/>
      <c r="EE24" s="71">
        <v>0.18821267185847515</v>
      </c>
      <c r="EF24" s="60">
        <v>0</v>
      </c>
      <c r="EG24" s="98">
        <f t="shared" si="0"/>
        <v>0</v>
      </c>
      <c r="EH24" s="71">
        <f t="shared" si="1"/>
        <v>0.0025382174790885494</v>
      </c>
      <c r="EI24" s="60">
        <f t="shared" si="6"/>
        <v>0.006384001538313624</v>
      </c>
      <c r="EJ24" s="51"/>
      <c r="EK24" s="98">
        <v>-0.03248862460008255</v>
      </c>
      <c r="EL24" s="29">
        <v>0.05850438459323415</v>
      </c>
      <c r="EM24" s="29">
        <f t="shared" si="7"/>
        <v>-0.023842998285923386</v>
      </c>
      <c r="EN24" s="59">
        <f t="shared" si="2"/>
        <v>0.026015759993151602</v>
      </c>
      <c r="EO24" s="15">
        <f>SUM(EK24:EM24)</f>
        <v>0.0021727617072282157</v>
      </c>
      <c r="EP24" s="29">
        <v>0.005381947886441113</v>
      </c>
      <c r="EQ24" s="71">
        <v>-0.020195363245268175</v>
      </c>
      <c r="ER24" s="60">
        <v>-0.03192664965535123</v>
      </c>
      <c r="ES24" s="71">
        <v>0.03280305742462089</v>
      </c>
      <c r="ET24" s="60"/>
      <c r="EU24" s="29">
        <f t="shared" si="8"/>
        <v>0.0051531413999115205</v>
      </c>
      <c r="EV24" s="50"/>
      <c r="EW24" s="50"/>
    </row>
    <row r="25" spans="1:153" ht="12" hidden="1" outlineLevel="2">
      <c r="A25" s="66">
        <v>89</v>
      </c>
      <c r="B25" s="1">
        <v>90</v>
      </c>
      <c r="E25" s="2">
        <v>13049</v>
      </c>
      <c r="F25" s="50" t="s">
        <v>103</v>
      </c>
      <c r="G25" s="52">
        <v>50567</v>
      </c>
      <c r="H25" s="51">
        <v>46429</v>
      </c>
      <c r="I25" s="53">
        <v>43131</v>
      </c>
      <c r="J25" s="50"/>
      <c r="K25" s="51">
        <v>7230</v>
      </c>
      <c r="L25" s="51"/>
      <c r="M25" s="51"/>
      <c r="N25" s="50">
        <v>7230</v>
      </c>
      <c r="O25" s="51">
        <v>13447</v>
      </c>
      <c r="P25" s="51">
        <v>1497</v>
      </c>
      <c r="Q25" s="51"/>
      <c r="R25" s="51">
        <v>14944</v>
      </c>
      <c r="S25" s="50">
        <v>22174</v>
      </c>
      <c r="T25" s="52"/>
      <c r="U25" s="51">
        <v>3805</v>
      </c>
      <c r="V25" s="51"/>
      <c r="W25" s="53"/>
      <c r="X25" s="51">
        <v>3805</v>
      </c>
      <c r="Y25" s="52"/>
      <c r="Z25" s="53">
        <v>5053</v>
      </c>
      <c r="AA25" s="50">
        <v>5053</v>
      </c>
      <c r="AB25" s="51"/>
      <c r="AC25" s="51">
        <v>9327</v>
      </c>
      <c r="AD25" s="50">
        <v>9327</v>
      </c>
      <c r="AE25" s="52"/>
      <c r="AF25" s="53">
        <v>2079</v>
      </c>
      <c r="AG25" s="50">
        <v>2079</v>
      </c>
      <c r="AH25" s="51">
        <v>112</v>
      </c>
      <c r="AI25" s="51">
        <v>581</v>
      </c>
      <c r="AJ25" s="51"/>
      <c r="AK25" s="51"/>
      <c r="AL25" s="50">
        <v>693</v>
      </c>
      <c r="AM25" s="52"/>
      <c r="AN25" s="51"/>
      <c r="AO25" s="51"/>
      <c r="AP25" s="51"/>
      <c r="AQ25" s="53"/>
      <c r="AR25" s="53">
        <v>0</v>
      </c>
      <c r="AS25" s="51"/>
      <c r="AT25" s="55">
        <v>0.16762885163803298</v>
      </c>
      <c r="AU25" s="54">
        <v>0</v>
      </c>
      <c r="AV25" s="56">
        <v>0</v>
      </c>
      <c r="AW25" s="55">
        <v>0.16762885163803298</v>
      </c>
      <c r="AX25" s="54">
        <v>0.311771115902715</v>
      </c>
      <c r="AY25" s="54">
        <v>0.03470821450928566</v>
      </c>
      <c r="AZ25" s="56">
        <v>0</v>
      </c>
      <c r="BA25" s="56">
        <v>0.34647933041200063</v>
      </c>
      <c r="BB25" s="57">
        <v>0.5141081820500336</v>
      </c>
      <c r="BC25" s="54">
        <v>0</v>
      </c>
      <c r="BD25" s="54">
        <v>0.08821961002527184</v>
      </c>
      <c r="BE25" s="54">
        <v>0</v>
      </c>
      <c r="BF25" s="54">
        <v>0</v>
      </c>
      <c r="BG25" s="57">
        <v>0.08821961002527184</v>
      </c>
      <c r="BH25" s="54">
        <v>0</v>
      </c>
      <c r="BI25" s="54">
        <v>0.1171547147063597</v>
      </c>
      <c r="BJ25" s="57">
        <v>0.1171547147063597</v>
      </c>
      <c r="BK25" s="54">
        <v>0</v>
      </c>
      <c r="BL25" s="54">
        <v>0.2162481741670724</v>
      </c>
      <c r="BM25" s="57">
        <v>0.2162481741670724</v>
      </c>
      <c r="BN25" s="54">
        <v>0</v>
      </c>
      <c r="BO25" s="54">
        <v>0.04820198928844682</v>
      </c>
      <c r="BP25" s="57">
        <v>0.04820198928844682</v>
      </c>
      <c r="BQ25" s="54">
        <v>0.002596740163687371</v>
      </c>
      <c r="BR25" s="54">
        <v>0.013470589599128236</v>
      </c>
      <c r="BS25" s="54">
        <v>0</v>
      </c>
      <c r="BT25" s="54">
        <v>0</v>
      </c>
      <c r="BU25" s="57">
        <v>0.016067329762815608</v>
      </c>
      <c r="BV25" s="54">
        <v>0</v>
      </c>
      <c r="BW25" s="54">
        <v>0</v>
      </c>
      <c r="BX25" s="54">
        <v>0</v>
      </c>
      <c r="BY25" s="54">
        <v>0</v>
      </c>
      <c r="BZ25" s="54">
        <v>0</v>
      </c>
      <c r="CA25" s="57">
        <v>0</v>
      </c>
      <c r="CB25" s="50"/>
      <c r="CC25" s="50"/>
      <c r="CD25" s="20"/>
      <c r="CE25" s="20"/>
      <c r="CF25" s="21">
        <v>44442</v>
      </c>
      <c r="CG25" s="50"/>
      <c r="CH25" s="20">
        <v>2607</v>
      </c>
      <c r="CI25" s="20">
        <v>15498</v>
      </c>
      <c r="CJ25" s="20">
        <v>4673</v>
      </c>
      <c r="CK25" s="20">
        <v>0</v>
      </c>
      <c r="CL25" s="20">
        <v>4041</v>
      </c>
      <c r="CM25" s="20">
        <v>3053</v>
      </c>
      <c r="CN25" s="20">
        <v>13677</v>
      </c>
      <c r="CO25" s="20">
        <v>747</v>
      </c>
      <c r="CP25" s="20">
        <v>0</v>
      </c>
      <c r="CQ25" s="20">
        <v>0</v>
      </c>
      <c r="CR25" s="20">
        <v>0</v>
      </c>
      <c r="CS25" s="20">
        <v>146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1"/>
      <c r="DI25" s="19">
        <v>4673</v>
      </c>
      <c r="DJ25" s="22">
        <v>15498</v>
      </c>
      <c r="DK25" s="20">
        <v>20171</v>
      </c>
      <c r="DL25" s="21">
        <v>747</v>
      </c>
      <c r="DM25" s="21">
        <v>0</v>
      </c>
      <c r="DN25" s="21">
        <f t="shared" si="3"/>
        <v>0</v>
      </c>
      <c r="DO25" s="21">
        <f t="shared" si="4"/>
        <v>146</v>
      </c>
      <c r="DP25" s="20">
        <v>2607</v>
      </c>
      <c r="DQ25" s="20">
        <v>4041</v>
      </c>
      <c r="DR25" s="20">
        <v>3053</v>
      </c>
      <c r="DS25" s="20">
        <v>0</v>
      </c>
      <c r="DT25" s="20">
        <v>13677</v>
      </c>
      <c r="DU25" s="21">
        <f t="shared" si="5"/>
        <v>0</v>
      </c>
      <c r="DV25" s="50"/>
      <c r="DW25" s="71">
        <v>0.10514828315557356</v>
      </c>
      <c r="DX25" s="71">
        <v>0.3487241798298906</v>
      </c>
      <c r="DY25" s="60">
        <v>0.4538724629854642</v>
      </c>
      <c r="DZ25" s="71">
        <v>0.016808424463345482</v>
      </c>
      <c r="EA25" s="98">
        <v>0.0586607263399487</v>
      </c>
      <c r="EB25" s="71">
        <v>0.09092750101255569</v>
      </c>
      <c r="EC25" s="29">
        <v>0.06869627829530624</v>
      </c>
      <c r="ED25" s="60"/>
      <c r="EE25" s="71">
        <v>0.30774942621844203</v>
      </c>
      <c r="EF25" s="60">
        <v>0</v>
      </c>
      <c r="EG25" s="98">
        <f t="shared" si="0"/>
        <v>0</v>
      </c>
      <c r="EH25" s="71">
        <f t="shared" si="1"/>
        <v>0.0032851806849376716</v>
      </c>
      <c r="EI25" s="60">
        <f t="shared" si="6"/>
        <v>0</v>
      </c>
      <c r="EJ25" s="51"/>
      <c r="EK25" s="98">
        <v>-0.06248056848245942</v>
      </c>
      <c r="EL25" s="29">
        <v>0.03695306392717562</v>
      </c>
      <c r="EM25" s="29">
        <f t="shared" si="7"/>
        <v>-0.03470821450928566</v>
      </c>
      <c r="EN25" s="59">
        <f t="shared" si="2"/>
        <v>-0.025527504555283798</v>
      </c>
      <c r="EO25" s="15">
        <f>SUM(EK25:EM25)</f>
        <v>-0.06023571906456946</v>
      </c>
      <c r="EP25" s="29">
        <v>0.003337834864217246</v>
      </c>
      <c r="EQ25" s="71">
        <v>-0.029558883685323147</v>
      </c>
      <c r="ER25" s="60">
        <v>-0.026227213693804013</v>
      </c>
      <c r="ES25" s="71">
        <v>0.020494289006859415</v>
      </c>
      <c r="ET25" s="60"/>
      <c r="EU25" s="29">
        <f t="shared" si="8"/>
        <v>0.09150125205136964</v>
      </c>
      <c r="EV25" s="50"/>
      <c r="EW25" s="50"/>
    </row>
    <row r="26" spans="1:153" ht="12" collapsed="1">
      <c r="A26" s="66">
        <v>381</v>
      </c>
      <c r="B26" s="1">
        <v>383</v>
      </c>
      <c r="D26" s="1">
        <v>507</v>
      </c>
      <c r="E26" s="7" t="s">
        <v>217</v>
      </c>
      <c r="F26" s="6" t="s">
        <v>218</v>
      </c>
      <c r="G26" s="8">
        <v>616009</v>
      </c>
      <c r="H26" s="9">
        <v>570144</v>
      </c>
      <c r="I26" s="10">
        <v>534910</v>
      </c>
      <c r="J26" s="6"/>
      <c r="K26" s="9">
        <v>68413</v>
      </c>
      <c r="L26" s="9"/>
      <c r="M26" s="9"/>
      <c r="N26" s="6">
        <v>68413</v>
      </c>
      <c r="O26" s="9">
        <v>154230</v>
      </c>
      <c r="P26" s="9">
        <v>15474</v>
      </c>
      <c r="Q26" s="9"/>
      <c r="R26" s="9">
        <v>169704</v>
      </c>
      <c r="S26" s="6">
        <v>238117</v>
      </c>
      <c r="T26" s="8"/>
      <c r="U26" s="9">
        <v>64741</v>
      </c>
      <c r="V26" s="9"/>
      <c r="W26" s="10"/>
      <c r="X26" s="9">
        <v>64741</v>
      </c>
      <c r="Y26" s="8"/>
      <c r="Z26" s="10">
        <v>97011</v>
      </c>
      <c r="AA26" s="6">
        <v>97011</v>
      </c>
      <c r="AB26" s="9"/>
      <c r="AC26" s="9">
        <v>100643</v>
      </c>
      <c r="AD26" s="6">
        <v>100643</v>
      </c>
      <c r="AE26" s="8"/>
      <c r="AF26" s="10">
        <v>25754</v>
      </c>
      <c r="AG26" s="6">
        <v>25754</v>
      </c>
      <c r="AH26" s="9"/>
      <c r="AI26" s="9">
        <v>8644</v>
      </c>
      <c r="AJ26" s="9"/>
      <c r="AK26" s="9"/>
      <c r="AL26" s="6">
        <v>8644</v>
      </c>
      <c r="AM26" s="8"/>
      <c r="AN26" s="9"/>
      <c r="AO26" s="9"/>
      <c r="AP26" s="9"/>
      <c r="AQ26" s="10"/>
      <c r="AR26" s="10">
        <v>0</v>
      </c>
      <c r="AS26" s="9"/>
      <c r="AT26" s="12">
        <v>0.12789628161746835</v>
      </c>
      <c r="AU26" s="11">
        <v>0</v>
      </c>
      <c r="AV26" s="13">
        <v>0</v>
      </c>
      <c r="AW26" s="12">
        <v>0.12789628161746835</v>
      </c>
      <c r="AX26" s="11">
        <v>0.2883288777551364</v>
      </c>
      <c r="AY26" s="11">
        <v>0.028928230917350584</v>
      </c>
      <c r="AZ26" s="13">
        <v>0</v>
      </c>
      <c r="BA26" s="13">
        <v>0.31725710867248696</v>
      </c>
      <c r="BB26" s="14">
        <v>0.4451533902899553</v>
      </c>
      <c r="BC26" s="11">
        <v>0</v>
      </c>
      <c r="BD26" s="11">
        <v>0.12103157540520836</v>
      </c>
      <c r="BE26" s="11">
        <v>0</v>
      </c>
      <c r="BF26" s="11">
        <v>0</v>
      </c>
      <c r="BG26" s="14">
        <v>0.12103157540520836</v>
      </c>
      <c r="BH26" s="11">
        <v>0</v>
      </c>
      <c r="BI26" s="11">
        <v>0.18135948103419267</v>
      </c>
      <c r="BJ26" s="14">
        <v>0.18135948103419267</v>
      </c>
      <c r="BK26" s="11">
        <v>0</v>
      </c>
      <c r="BL26" s="11">
        <v>0.1881494083116786</v>
      </c>
      <c r="BM26" s="14">
        <v>0.1881494083116786</v>
      </c>
      <c r="BN26" s="11">
        <v>0</v>
      </c>
      <c r="BO26" s="11">
        <v>0.048146417154287635</v>
      </c>
      <c r="BP26" s="14">
        <v>0.048146417154287635</v>
      </c>
      <c r="BQ26" s="11">
        <v>0</v>
      </c>
      <c r="BR26" s="11">
        <v>0.01615972780467742</v>
      </c>
      <c r="BS26" s="11">
        <v>0</v>
      </c>
      <c r="BT26" s="11">
        <v>0</v>
      </c>
      <c r="BU26" s="14">
        <v>0.01615972780467742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4">
        <v>0</v>
      </c>
      <c r="CB26" s="6"/>
      <c r="CC26" s="6"/>
      <c r="CD26" s="9"/>
      <c r="CE26" s="9"/>
      <c r="CF26" s="6">
        <v>541060</v>
      </c>
      <c r="CG26" s="6"/>
      <c r="CH26" s="9">
        <v>76435</v>
      </c>
      <c r="CI26" s="9">
        <v>141140</v>
      </c>
      <c r="CJ26" s="9">
        <v>49061</v>
      </c>
      <c r="CK26" s="9">
        <v>108748</v>
      </c>
      <c r="CL26" s="9">
        <v>0</v>
      </c>
      <c r="CM26" s="9">
        <v>0</v>
      </c>
      <c r="CN26" s="9">
        <v>148731</v>
      </c>
      <c r="CO26" s="9">
        <v>11650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1801</v>
      </c>
      <c r="DB26" s="9">
        <v>1538</v>
      </c>
      <c r="DC26" s="9">
        <v>109</v>
      </c>
      <c r="DD26" s="9">
        <v>1847</v>
      </c>
      <c r="DE26" s="9">
        <v>0</v>
      </c>
      <c r="DF26" s="9">
        <v>0</v>
      </c>
      <c r="DG26" s="9">
        <v>0</v>
      </c>
      <c r="DH26" s="6"/>
      <c r="DI26" s="8">
        <v>49061</v>
      </c>
      <c r="DJ26" s="10">
        <v>141140</v>
      </c>
      <c r="DK26" s="9">
        <v>190201</v>
      </c>
      <c r="DL26" s="6">
        <v>11650</v>
      </c>
      <c r="DM26" s="6">
        <v>0</v>
      </c>
      <c r="DN26" s="6">
        <f t="shared" si="3"/>
        <v>0</v>
      </c>
      <c r="DO26" s="6">
        <f t="shared" si="4"/>
        <v>0</v>
      </c>
      <c r="DP26" s="9">
        <v>76435</v>
      </c>
      <c r="DQ26" s="9"/>
      <c r="DR26" s="9"/>
      <c r="DS26" s="9">
        <v>108748</v>
      </c>
      <c r="DT26" s="9">
        <v>148731</v>
      </c>
      <c r="DU26" s="6">
        <f t="shared" si="5"/>
        <v>5295</v>
      </c>
      <c r="DV26" s="6"/>
      <c r="DW26" s="80">
        <v>0.09067571064207297</v>
      </c>
      <c r="DX26" s="80">
        <v>0.26085831515913205</v>
      </c>
      <c r="DY26" s="15">
        <v>0.351534025801205</v>
      </c>
      <c r="DZ26" s="80">
        <v>0.021531807932576794</v>
      </c>
      <c r="EA26" s="96">
        <v>0.14126899050012937</v>
      </c>
      <c r="EB26" s="80"/>
      <c r="EC26" s="16"/>
      <c r="ED26" s="15">
        <v>0.20099064798728422</v>
      </c>
      <c r="EE26" s="80">
        <v>0.27488818245665914</v>
      </c>
      <c r="EF26" s="15">
        <v>0</v>
      </c>
      <c r="EG26" s="96">
        <f t="shared" si="0"/>
        <v>0</v>
      </c>
      <c r="EH26" s="80">
        <f t="shared" si="1"/>
        <v>0</v>
      </c>
      <c r="EI26" s="15">
        <f t="shared" si="6"/>
        <v>0.009786345322145418</v>
      </c>
      <c r="EJ26" s="9"/>
      <c r="EK26" s="96">
        <v>-0.037220570975395384</v>
      </c>
      <c r="EL26" s="16">
        <v>-0.027470562596004333</v>
      </c>
      <c r="EM26" s="16">
        <f t="shared" si="7"/>
        <v>-0.028928230917350584</v>
      </c>
      <c r="EN26" s="16">
        <f t="shared" si="2"/>
        <v>-0.06469113357139972</v>
      </c>
      <c r="EO26" s="15">
        <f>SUM(EK26:EM26)</f>
        <v>-0.0936193644887503</v>
      </c>
      <c r="EP26" s="16">
        <v>0.005372080127899373</v>
      </c>
      <c r="EQ26" s="80">
        <v>0.02023741509492101</v>
      </c>
      <c r="ER26" s="15"/>
      <c r="ES26" s="80"/>
      <c r="ET26" s="15">
        <v>0.02851525020119608</v>
      </c>
      <c r="EU26" s="16">
        <f t="shared" si="8"/>
        <v>0.08673877414498055</v>
      </c>
      <c r="EV26" s="6"/>
      <c r="EW26" s="6"/>
    </row>
    <row r="27" spans="1:153" ht="12" hidden="1" outlineLevel="1" collapsed="1">
      <c r="A27" s="66">
        <v>382</v>
      </c>
      <c r="B27" s="1">
        <v>384</v>
      </c>
      <c r="D27" s="1">
        <v>508</v>
      </c>
      <c r="E27" s="7" t="s">
        <v>219</v>
      </c>
      <c r="F27" s="6" t="s">
        <v>220</v>
      </c>
      <c r="G27" s="8">
        <v>309444</v>
      </c>
      <c r="H27" s="9">
        <v>284902</v>
      </c>
      <c r="I27" s="10">
        <v>268525</v>
      </c>
      <c r="J27" s="6"/>
      <c r="K27" s="9">
        <v>34798</v>
      </c>
      <c r="L27" s="9"/>
      <c r="M27" s="9"/>
      <c r="N27" s="6">
        <v>34798</v>
      </c>
      <c r="O27" s="9">
        <v>79685</v>
      </c>
      <c r="P27" s="9">
        <v>8512</v>
      </c>
      <c r="Q27" s="9"/>
      <c r="R27" s="9">
        <v>88197</v>
      </c>
      <c r="S27" s="6">
        <v>122995</v>
      </c>
      <c r="T27" s="8"/>
      <c r="U27" s="9">
        <v>27644</v>
      </c>
      <c r="V27" s="9"/>
      <c r="W27" s="10"/>
      <c r="X27" s="9">
        <v>27644</v>
      </c>
      <c r="Y27" s="8"/>
      <c r="Z27" s="10">
        <v>52772</v>
      </c>
      <c r="AA27" s="6">
        <v>52772</v>
      </c>
      <c r="AB27" s="9"/>
      <c r="AC27" s="9">
        <v>46160</v>
      </c>
      <c r="AD27" s="6">
        <v>46160</v>
      </c>
      <c r="AE27" s="8"/>
      <c r="AF27" s="10">
        <v>14220</v>
      </c>
      <c r="AG27" s="6">
        <v>14220</v>
      </c>
      <c r="AH27" s="9"/>
      <c r="AI27" s="9">
        <v>4734</v>
      </c>
      <c r="AJ27" s="9"/>
      <c r="AK27" s="9"/>
      <c r="AL27" s="6">
        <v>4734</v>
      </c>
      <c r="AM27" s="8"/>
      <c r="AN27" s="9"/>
      <c r="AO27" s="9"/>
      <c r="AP27" s="9"/>
      <c r="AQ27" s="10"/>
      <c r="AR27" s="10">
        <v>0</v>
      </c>
      <c r="AS27" s="9"/>
      <c r="AT27" s="12">
        <v>0.12958942370356577</v>
      </c>
      <c r="AU27" s="11">
        <v>0</v>
      </c>
      <c r="AV27" s="13">
        <v>0</v>
      </c>
      <c r="AW27" s="12">
        <v>0.12958942370356577</v>
      </c>
      <c r="AX27" s="11">
        <v>0.2967507680849083</v>
      </c>
      <c r="AY27" s="11">
        <v>0.031699096918350246</v>
      </c>
      <c r="AZ27" s="13">
        <v>0</v>
      </c>
      <c r="BA27" s="13">
        <v>0.32844986500325857</v>
      </c>
      <c r="BB27" s="14">
        <v>0.4580392887068243</v>
      </c>
      <c r="BC27" s="11">
        <v>0</v>
      </c>
      <c r="BD27" s="11">
        <v>0.1029475840238339</v>
      </c>
      <c r="BE27" s="11">
        <v>0</v>
      </c>
      <c r="BF27" s="11">
        <v>0</v>
      </c>
      <c r="BG27" s="14">
        <v>0.1029475840238339</v>
      </c>
      <c r="BH27" s="11">
        <v>0</v>
      </c>
      <c r="BI27" s="11">
        <v>0.196525463178475</v>
      </c>
      <c r="BJ27" s="14">
        <v>0.196525463178475</v>
      </c>
      <c r="BK27" s="11">
        <v>0</v>
      </c>
      <c r="BL27" s="11">
        <v>0.17190205753654222</v>
      </c>
      <c r="BM27" s="14">
        <v>0.17190205753654222</v>
      </c>
      <c r="BN27" s="11">
        <v>0</v>
      </c>
      <c r="BO27" s="11">
        <v>0.052955963131924404</v>
      </c>
      <c r="BP27" s="14">
        <v>0.052955963131924404</v>
      </c>
      <c r="BQ27" s="11">
        <v>0</v>
      </c>
      <c r="BR27" s="11">
        <v>0.01762964342240015</v>
      </c>
      <c r="BS27" s="11">
        <v>0</v>
      </c>
      <c r="BT27" s="11">
        <v>0</v>
      </c>
      <c r="BU27" s="14">
        <v>0.01762964342240015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4">
        <v>0</v>
      </c>
      <c r="CB27" s="6"/>
      <c r="CC27" s="6"/>
      <c r="CD27" s="9"/>
      <c r="CE27" s="9"/>
      <c r="CF27" s="6">
        <v>271246</v>
      </c>
      <c r="CG27" s="6"/>
      <c r="CH27" s="9">
        <v>28608</v>
      </c>
      <c r="CI27" s="9">
        <v>74985</v>
      </c>
      <c r="CJ27" s="9">
        <v>25470</v>
      </c>
      <c r="CK27" s="9">
        <v>58277</v>
      </c>
      <c r="CL27" s="9">
        <v>0</v>
      </c>
      <c r="CM27" s="9">
        <v>0</v>
      </c>
      <c r="CN27" s="9">
        <v>73667</v>
      </c>
      <c r="CO27" s="9">
        <v>6745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1538</v>
      </c>
      <c r="DC27" s="9">
        <v>109</v>
      </c>
      <c r="DD27" s="9">
        <v>1847</v>
      </c>
      <c r="DE27" s="9">
        <v>0</v>
      </c>
      <c r="DF27" s="9">
        <v>0</v>
      </c>
      <c r="DG27" s="9">
        <v>0</v>
      </c>
      <c r="DH27" s="6"/>
      <c r="DI27" s="8">
        <v>25470</v>
      </c>
      <c r="DJ27" s="10">
        <v>74985</v>
      </c>
      <c r="DK27" s="9">
        <v>100455</v>
      </c>
      <c r="DL27" s="6">
        <v>6745</v>
      </c>
      <c r="DM27" s="6">
        <v>0</v>
      </c>
      <c r="DN27" s="6">
        <f t="shared" si="3"/>
        <v>0</v>
      </c>
      <c r="DO27" s="6">
        <f t="shared" si="4"/>
        <v>0</v>
      </c>
      <c r="DP27" s="9">
        <v>28608</v>
      </c>
      <c r="DQ27" s="9">
        <v>0</v>
      </c>
      <c r="DR27" s="9">
        <v>0</v>
      </c>
      <c r="DS27" s="9">
        <v>58277</v>
      </c>
      <c r="DT27" s="9">
        <v>73667</v>
      </c>
      <c r="DU27" s="6">
        <f t="shared" si="5"/>
        <v>3494</v>
      </c>
      <c r="DV27" s="6"/>
      <c r="DW27" s="80">
        <v>0.09390000221201418</v>
      </c>
      <c r="DX27" s="80">
        <v>0.2764464729433798</v>
      </c>
      <c r="DY27" s="15">
        <v>0.370346475155394</v>
      </c>
      <c r="DZ27" s="80">
        <v>0.024866726145270347</v>
      </c>
      <c r="EA27" s="96">
        <v>0.10546883640680416</v>
      </c>
      <c r="EB27" s="80"/>
      <c r="EC27" s="16"/>
      <c r="ED27" s="15">
        <v>0.2148492512331979</v>
      </c>
      <c r="EE27" s="80">
        <v>0.2715874151139556</v>
      </c>
      <c r="EF27" s="15">
        <v>0</v>
      </c>
      <c r="EG27" s="96">
        <f t="shared" si="0"/>
        <v>0</v>
      </c>
      <c r="EH27" s="80">
        <f t="shared" si="1"/>
        <v>0</v>
      </c>
      <c r="EI27" s="15">
        <f t="shared" si="6"/>
        <v>0.012881295945377996</v>
      </c>
      <c r="EJ27" s="9"/>
      <c r="EK27" s="96">
        <v>-0.03568942149155159</v>
      </c>
      <c r="EL27" s="16">
        <v>-0.020304295141528483</v>
      </c>
      <c r="EM27" s="16">
        <f t="shared" si="7"/>
        <v>-0.031699096918350246</v>
      </c>
      <c r="EN27" s="16">
        <f t="shared" si="2"/>
        <v>-0.05599371663308008</v>
      </c>
      <c r="EO27" s="15">
        <f>SUM(EK27:EM27)</f>
        <v>-0.08769281355143033</v>
      </c>
      <c r="EP27" s="16">
        <v>0.007237082722870197</v>
      </c>
      <c r="EQ27" s="80">
        <v>0.0025212523829702543</v>
      </c>
      <c r="ER27" s="15"/>
      <c r="ES27" s="80"/>
      <c r="ET27" s="15">
        <v>0.03463217507720151</v>
      </c>
      <c r="EU27" s="16">
        <f t="shared" si="8"/>
        <v>0.0996853575774134</v>
      </c>
      <c r="EV27" s="6"/>
      <c r="EW27" s="6"/>
    </row>
    <row r="28" spans="1:153" ht="12" hidden="1" outlineLevel="2">
      <c r="A28" s="66">
        <v>383</v>
      </c>
      <c r="B28" s="1">
        <v>385</v>
      </c>
      <c r="E28" s="2">
        <v>71004</v>
      </c>
      <c r="F28" s="50" t="s">
        <v>221</v>
      </c>
      <c r="G28" s="52">
        <v>88766</v>
      </c>
      <c r="H28" s="51">
        <v>81218</v>
      </c>
      <c r="I28" s="53">
        <v>76424</v>
      </c>
      <c r="J28" s="50"/>
      <c r="K28" s="51">
        <v>12120</v>
      </c>
      <c r="L28" s="51"/>
      <c r="M28" s="51"/>
      <c r="N28" s="50">
        <v>12120</v>
      </c>
      <c r="O28" s="51">
        <v>23473</v>
      </c>
      <c r="P28" s="51">
        <v>2506</v>
      </c>
      <c r="Q28" s="51"/>
      <c r="R28" s="51">
        <v>25979</v>
      </c>
      <c r="S28" s="50">
        <v>38099</v>
      </c>
      <c r="T28" s="52"/>
      <c r="U28" s="51">
        <v>6323</v>
      </c>
      <c r="V28" s="51"/>
      <c r="W28" s="53"/>
      <c r="X28" s="51">
        <v>6323</v>
      </c>
      <c r="Y28" s="52"/>
      <c r="Z28" s="53">
        <v>15429</v>
      </c>
      <c r="AA28" s="50">
        <v>15429</v>
      </c>
      <c r="AB28" s="51"/>
      <c r="AC28" s="51">
        <v>12428</v>
      </c>
      <c r="AD28" s="50">
        <v>12428</v>
      </c>
      <c r="AE28" s="52"/>
      <c r="AF28" s="53">
        <v>3357</v>
      </c>
      <c r="AG28" s="50">
        <v>3357</v>
      </c>
      <c r="AH28" s="51"/>
      <c r="AI28" s="51">
        <v>788</v>
      </c>
      <c r="AJ28" s="51"/>
      <c r="AK28" s="51"/>
      <c r="AL28" s="50">
        <v>788</v>
      </c>
      <c r="AM28" s="52"/>
      <c r="AN28" s="51"/>
      <c r="AO28" s="51"/>
      <c r="AP28" s="51"/>
      <c r="AQ28" s="40"/>
      <c r="AR28" s="40">
        <v>0</v>
      </c>
      <c r="AT28" s="55">
        <v>0.15858892494504345</v>
      </c>
      <c r="AU28" s="54">
        <v>0</v>
      </c>
      <c r="AV28" s="56">
        <v>0</v>
      </c>
      <c r="AW28" s="55">
        <v>0.15858892494504345</v>
      </c>
      <c r="AX28" s="54">
        <v>0.30714173558044594</v>
      </c>
      <c r="AY28" s="54">
        <v>0.032790746362399245</v>
      </c>
      <c r="AZ28" s="56">
        <v>0</v>
      </c>
      <c r="BA28" s="56">
        <v>0.3399324819428452</v>
      </c>
      <c r="BB28" s="57">
        <v>0.4985214068878886</v>
      </c>
      <c r="BC28" s="54">
        <v>0</v>
      </c>
      <c r="BD28" s="54">
        <v>0.08273578980424998</v>
      </c>
      <c r="BE28" s="54">
        <v>0</v>
      </c>
      <c r="BF28" s="54">
        <v>0</v>
      </c>
      <c r="BG28" s="57">
        <v>0.08273578980424998</v>
      </c>
      <c r="BH28" s="54">
        <v>0</v>
      </c>
      <c r="BI28" s="54">
        <v>0.2018868418297917</v>
      </c>
      <c r="BJ28" s="57">
        <v>0.2018868418297917</v>
      </c>
      <c r="BK28" s="54">
        <v>0</v>
      </c>
      <c r="BL28" s="54">
        <v>0.16261907254265676</v>
      </c>
      <c r="BM28" s="57">
        <v>0.16261907254265676</v>
      </c>
      <c r="BN28" s="54">
        <v>0</v>
      </c>
      <c r="BO28" s="54">
        <v>0.04392599183502564</v>
      </c>
      <c r="BP28" s="57">
        <v>0.04392599183502564</v>
      </c>
      <c r="BQ28" s="54">
        <v>0</v>
      </c>
      <c r="BR28" s="54">
        <v>0.010310897100387312</v>
      </c>
      <c r="BS28" s="54">
        <v>0</v>
      </c>
      <c r="BT28" s="54">
        <v>0</v>
      </c>
      <c r="BU28" s="57">
        <v>0.010310897100387312</v>
      </c>
      <c r="BV28" s="54">
        <v>0</v>
      </c>
      <c r="BW28" s="54">
        <v>0</v>
      </c>
      <c r="BX28" s="54">
        <v>0</v>
      </c>
      <c r="BY28" s="54">
        <v>0</v>
      </c>
      <c r="BZ28" s="41">
        <v>0</v>
      </c>
      <c r="CA28" s="42">
        <v>0</v>
      </c>
      <c r="CB28" s="38"/>
      <c r="CC28" s="38"/>
      <c r="CD28" s="20"/>
      <c r="CE28" s="20"/>
      <c r="CF28" s="21">
        <v>77762</v>
      </c>
      <c r="CG28" s="38"/>
      <c r="CH28" s="20">
        <v>6628</v>
      </c>
      <c r="CI28" s="20">
        <v>24115</v>
      </c>
      <c r="CJ28" s="20">
        <v>9129</v>
      </c>
      <c r="CK28" s="20">
        <v>16304</v>
      </c>
      <c r="CL28" s="20">
        <v>0</v>
      </c>
      <c r="CM28" s="20">
        <v>0</v>
      </c>
      <c r="CN28" s="20">
        <v>18858</v>
      </c>
      <c r="CO28" s="20">
        <v>881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1847</v>
      </c>
      <c r="DE28" s="20">
        <v>0</v>
      </c>
      <c r="DF28" s="20">
        <v>0</v>
      </c>
      <c r="DG28" s="20">
        <v>0</v>
      </c>
      <c r="DH28" s="21"/>
      <c r="DI28" s="19">
        <v>9129</v>
      </c>
      <c r="DJ28" s="22">
        <v>24115</v>
      </c>
      <c r="DK28" s="20">
        <v>33244</v>
      </c>
      <c r="DL28" s="21">
        <v>881</v>
      </c>
      <c r="DM28" s="21">
        <v>0</v>
      </c>
      <c r="DN28" s="21">
        <f t="shared" si="3"/>
        <v>0</v>
      </c>
      <c r="DO28" s="21">
        <f t="shared" si="4"/>
        <v>0</v>
      </c>
      <c r="DP28" s="20">
        <v>6628</v>
      </c>
      <c r="DQ28" s="20">
        <v>0</v>
      </c>
      <c r="DR28" s="20">
        <v>0</v>
      </c>
      <c r="DS28" s="51">
        <v>16304</v>
      </c>
      <c r="DT28" s="20">
        <v>18858</v>
      </c>
      <c r="DU28" s="21">
        <f t="shared" si="5"/>
        <v>1847</v>
      </c>
      <c r="DV28" s="38"/>
      <c r="DW28" s="71">
        <v>0.11739667189629896</v>
      </c>
      <c r="DX28" s="71">
        <v>0.31011290861860547</v>
      </c>
      <c r="DY28" s="60">
        <v>0.42750958051490445</v>
      </c>
      <c r="DZ28" s="71">
        <v>0.011329441115197654</v>
      </c>
      <c r="EA28" s="98">
        <v>0.08523443327074921</v>
      </c>
      <c r="EB28" s="71"/>
      <c r="EC28" s="29"/>
      <c r="ED28" s="60">
        <v>0.2096653892646794</v>
      </c>
      <c r="EE28" s="71">
        <v>0.24250919472235796</v>
      </c>
      <c r="EF28" s="60">
        <v>0</v>
      </c>
      <c r="EG28" s="98">
        <f t="shared" si="0"/>
        <v>0</v>
      </c>
      <c r="EH28" s="71">
        <f t="shared" si="1"/>
        <v>0</v>
      </c>
      <c r="EI28" s="60">
        <f t="shared" si="6"/>
        <v>0.023751961112111315</v>
      </c>
      <c r="EJ28" s="1"/>
      <c r="EK28" s="98">
        <v>-0.04119225304874449</v>
      </c>
      <c r="EL28" s="29">
        <v>0.0029711730381595247</v>
      </c>
      <c r="EM28" s="29">
        <f t="shared" si="7"/>
        <v>-0.032790746362399245</v>
      </c>
      <c r="EN28" s="59">
        <f t="shared" si="2"/>
        <v>-0.03822108001058497</v>
      </c>
      <c r="EO28" s="15">
        <f>SUM(EK28:EM28)</f>
        <v>-0.07101182637298421</v>
      </c>
      <c r="EP28" s="29">
        <v>0.0010185440148103419</v>
      </c>
      <c r="EQ28" s="71">
        <v>0.002498643466499237</v>
      </c>
      <c r="ER28" s="60"/>
      <c r="ES28" s="71"/>
      <c r="ET28" s="58">
        <v>0.036147444400137924</v>
      </c>
      <c r="EU28" s="29">
        <f t="shared" si="8"/>
        <v>0.0798901221797012</v>
      </c>
      <c r="EV28" s="38"/>
      <c r="EW28" s="38"/>
    </row>
    <row r="29" spans="1:153" ht="12" hidden="1" outlineLevel="2">
      <c r="A29" s="66">
        <v>389</v>
      </c>
      <c r="B29" s="1">
        <v>391</v>
      </c>
      <c r="E29" s="2">
        <v>71016</v>
      </c>
      <c r="F29" s="50" t="s">
        <v>222</v>
      </c>
      <c r="G29" s="52">
        <v>61610</v>
      </c>
      <c r="H29" s="51">
        <v>57360</v>
      </c>
      <c r="I29" s="53">
        <v>54454</v>
      </c>
      <c r="J29" s="50"/>
      <c r="K29" s="51">
        <v>7463</v>
      </c>
      <c r="L29" s="51"/>
      <c r="M29" s="51"/>
      <c r="N29" s="50">
        <v>7463</v>
      </c>
      <c r="O29" s="51">
        <v>15639</v>
      </c>
      <c r="P29" s="51">
        <v>1376</v>
      </c>
      <c r="Q29" s="51"/>
      <c r="R29" s="51">
        <v>17015</v>
      </c>
      <c r="S29" s="50">
        <v>24478</v>
      </c>
      <c r="T29" s="52"/>
      <c r="U29" s="51">
        <v>4302</v>
      </c>
      <c r="V29" s="51"/>
      <c r="W29" s="53"/>
      <c r="X29" s="51">
        <v>4302</v>
      </c>
      <c r="Y29" s="52"/>
      <c r="Z29" s="53">
        <v>8535</v>
      </c>
      <c r="AA29" s="50">
        <v>8535</v>
      </c>
      <c r="AB29" s="51"/>
      <c r="AC29" s="51">
        <v>12263</v>
      </c>
      <c r="AD29" s="50">
        <v>12263</v>
      </c>
      <c r="AE29" s="52"/>
      <c r="AF29" s="53">
        <v>2538</v>
      </c>
      <c r="AG29" s="50">
        <v>2538</v>
      </c>
      <c r="AH29" s="51"/>
      <c r="AI29" s="51">
        <v>2338</v>
      </c>
      <c r="AJ29" s="51"/>
      <c r="AK29" s="51"/>
      <c r="AL29" s="50">
        <v>2338</v>
      </c>
      <c r="AM29" s="52"/>
      <c r="AN29" s="51"/>
      <c r="AO29" s="51"/>
      <c r="AP29" s="51"/>
      <c r="AQ29" s="40"/>
      <c r="AR29" s="40">
        <v>0</v>
      </c>
      <c r="AT29" s="55">
        <v>0.1370514562750211</v>
      </c>
      <c r="AU29" s="54">
        <v>0</v>
      </c>
      <c r="AV29" s="56">
        <v>0</v>
      </c>
      <c r="AW29" s="55">
        <v>0.1370514562750211</v>
      </c>
      <c r="AX29" s="54">
        <v>0.28719653285341756</v>
      </c>
      <c r="AY29" s="54">
        <v>0.02526903441436809</v>
      </c>
      <c r="AZ29" s="56">
        <v>0</v>
      </c>
      <c r="BA29" s="56">
        <v>0.3124655672677856</v>
      </c>
      <c r="BB29" s="57">
        <v>0.44951702354280676</v>
      </c>
      <c r="BC29" s="54">
        <v>0</v>
      </c>
      <c r="BD29" s="54">
        <v>0.07900246079259558</v>
      </c>
      <c r="BE29" s="54">
        <v>0</v>
      </c>
      <c r="BF29" s="54">
        <v>0</v>
      </c>
      <c r="BG29" s="57">
        <v>0.07900246079259558</v>
      </c>
      <c r="BH29" s="54">
        <v>0</v>
      </c>
      <c r="BI29" s="54">
        <v>0.15673779703970322</v>
      </c>
      <c r="BJ29" s="57">
        <v>0.15673779703970322</v>
      </c>
      <c r="BK29" s="54">
        <v>0</v>
      </c>
      <c r="BL29" s="54">
        <v>0.22519925074374703</v>
      </c>
      <c r="BM29" s="57">
        <v>0.22519925074374703</v>
      </c>
      <c r="BN29" s="54">
        <v>0</v>
      </c>
      <c r="BO29" s="54">
        <v>0.04660814632533882</v>
      </c>
      <c r="BP29" s="57">
        <v>0.04660814632533882</v>
      </c>
      <c r="BQ29" s="54">
        <v>0</v>
      </c>
      <c r="BR29" s="54">
        <v>0.04293532155580857</v>
      </c>
      <c r="BS29" s="54">
        <v>0</v>
      </c>
      <c r="BT29" s="54">
        <v>0</v>
      </c>
      <c r="BU29" s="57">
        <v>0.04293532155580857</v>
      </c>
      <c r="BV29" s="54">
        <v>0</v>
      </c>
      <c r="BW29" s="54">
        <v>0</v>
      </c>
      <c r="BX29" s="54">
        <v>0</v>
      </c>
      <c r="BY29" s="54">
        <v>0</v>
      </c>
      <c r="BZ29" s="41">
        <v>0</v>
      </c>
      <c r="CA29" s="42">
        <v>0</v>
      </c>
      <c r="CB29" s="38"/>
      <c r="CC29" s="38"/>
      <c r="CD29" s="20"/>
      <c r="CE29" s="20"/>
      <c r="CF29" s="21">
        <v>55098</v>
      </c>
      <c r="CG29" s="38"/>
      <c r="CH29" s="20">
        <v>3394</v>
      </c>
      <c r="CI29" s="20">
        <v>12916</v>
      </c>
      <c r="CJ29" s="20">
        <v>5562</v>
      </c>
      <c r="CK29" s="20">
        <v>6387</v>
      </c>
      <c r="CL29" s="20">
        <v>0</v>
      </c>
      <c r="CM29" s="20">
        <v>0</v>
      </c>
      <c r="CN29" s="20">
        <v>21820</v>
      </c>
      <c r="CO29" s="20">
        <v>3372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1538</v>
      </c>
      <c r="DC29" s="20">
        <v>109</v>
      </c>
      <c r="DD29" s="20">
        <v>0</v>
      </c>
      <c r="DE29" s="20">
        <v>0</v>
      </c>
      <c r="DF29" s="20">
        <v>0</v>
      </c>
      <c r="DG29" s="20">
        <v>0</v>
      </c>
      <c r="DH29" s="21"/>
      <c r="DI29" s="19">
        <v>5562</v>
      </c>
      <c r="DJ29" s="22">
        <v>12916</v>
      </c>
      <c r="DK29" s="20">
        <v>18478</v>
      </c>
      <c r="DL29" s="21">
        <v>3372</v>
      </c>
      <c r="DM29" s="21">
        <v>0</v>
      </c>
      <c r="DN29" s="21">
        <f t="shared" si="3"/>
        <v>0</v>
      </c>
      <c r="DO29" s="21">
        <f t="shared" si="4"/>
        <v>0</v>
      </c>
      <c r="DP29" s="20">
        <v>3394</v>
      </c>
      <c r="DQ29" s="20">
        <v>0</v>
      </c>
      <c r="DR29" s="20">
        <v>0</v>
      </c>
      <c r="DS29" s="51">
        <v>6387</v>
      </c>
      <c r="DT29" s="20">
        <v>21820</v>
      </c>
      <c r="DU29" s="21">
        <f t="shared" si="5"/>
        <v>1647</v>
      </c>
      <c r="DV29" s="38"/>
      <c r="DW29" s="71">
        <v>0.10094740280953937</v>
      </c>
      <c r="DX29" s="71">
        <v>0.2344186721841083</v>
      </c>
      <c r="DY29" s="60">
        <v>0.3353660749936477</v>
      </c>
      <c r="DZ29" s="71">
        <v>0.06120004355874986</v>
      </c>
      <c r="EA29" s="98">
        <v>0.061599332099168756</v>
      </c>
      <c r="EB29" s="71"/>
      <c r="EC29" s="29"/>
      <c r="ED29" s="60">
        <v>0.11592072307524774</v>
      </c>
      <c r="EE29" s="71">
        <v>0.3960216341790991</v>
      </c>
      <c r="EF29" s="60">
        <v>0</v>
      </c>
      <c r="EG29" s="98">
        <f t="shared" si="0"/>
        <v>0</v>
      </c>
      <c r="EH29" s="71">
        <f t="shared" si="1"/>
        <v>0</v>
      </c>
      <c r="EI29" s="60">
        <f t="shared" si="6"/>
        <v>0.0298921920940869</v>
      </c>
      <c r="EJ29" s="1"/>
      <c r="EK29" s="98">
        <v>-0.036104053465481734</v>
      </c>
      <c r="EL29" s="29">
        <v>-0.05277786066930926</v>
      </c>
      <c r="EM29" s="29">
        <f t="shared" si="7"/>
        <v>-0.02526903441436809</v>
      </c>
      <c r="EN29" s="59">
        <f t="shared" si="2"/>
        <v>-0.08888191413479099</v>
      </c>
      <c r="EO29" s="15">
        <f>SUM(EK29:EM29)</f>
        <v>-0.11415094854915908</v>
      </c>
      <c r="EP29" s="29">
        <v>0.01826472200294129</v>
      </c>
      <c r="EQ29" s="71">
        <v>-0.017403128693426827</v>
      </c>
      <c r="ER29" s="60"/>
      <c r="ES29" s="71"/>
      <c r="ET29" s="58">
        <v>0.08742522028979431</v>
      </c>
      <c r="EU29" s="29">
        <f t="shared" si="8"/>
        <v>0.17082238343535205</v>
      </c>
      <c r="EV29" s="38"/>
      <c r="EW29" s="38"/>
    </row>
    <row r="30" spans="1:153" ht="12" hidden="1" outlineLevel="2">
      <c r="A30" s="66">
        <v>394</v>
      </c>
      <c r="B30" s="1">
        <v>396</v>
      </c>
      <c r="E30" s="2">
        <v>71022</v>
      </c>
      <c r="F30" s="50" t="s">
        <v>223</v>
      </c>
      <c r="G30" s="52">
        <v>87688</v>
      </c>
      <c r="H30" s="51">
        <v>80179</v>
      </c>
      <c r="I30" s="53">
        <v>76170</v>
      </c>
      <c r="J30" s="50"/>
      <c r="K30" s="51">
        <v>8565</v>
      </c>
      <c r="L30" s="51"/>
      <c r="M30" s="51"/>
      <c r="N30" s="50">
        <v>8565</v>
      </c>
      <c r="O30" s="51">
        <v>23935</v>
      </c>
      <c r="P30" s="51">
        <v>2712</v>
      </c>
      <c r="Q30" s="51"/>
      <c r="R30" s="51">
        <v>26647</v>
      </c>
      <c r="S30" s="50">
        <v>35212</v>
      </c>
      <c r="T30" s="52"/>
      <c r="U30" s="51">
        <v>8341</v>
      </c>
      <c r="V30" s="51"/>
      <c r="W30" s="53"/>
      <c r="X30" s="51">
        <v>8341</v>
      </c>
      <c r="Y30" s="52"/>
      <c r="Z30" s="53">
        <v>14913</v>
      </c>
      <c r="AA30" s="50">
        <v>14913</v>
      </c>
      <c r="AB30" s="51"/>
      <c r="AC30" s="51">
        <v>11171</v>
      </c>
      <c r="AD30" s="50">
        <v>11171</v>
      </c>
      <c r="AE30" s="52"/>
      <c r="AF30" s="53">
        <v>5508</v>
      </c>
      <c r="AG30" s="50">
        <v>5508</v>
      </c>
      <c r="AH30" s="51"/>
      <c r="AI30" s="51">
        <v>1025</v>
      </c>
      <c r="AJ30" s="51"/>
      <c r="AK30" s="51"/>
      <c r="AL30" s="50">
        <v>1025</v>
      </c>
      <c r="AM30" s="52"/>
      <c r="AN30" s="51"/>
      <c r="AO30" s="51"/>
      <c r="AP30" s="51"/>
      <c r="AQ30" s="40"/>
      <c r="AR30" s="40">
        <v>0</v>
      </c>
      <c r="AT30" s="55">
        <v>0.11244584482079559</v>
      </c>
      <c r="AU30" s="54">
        <v>0</v>
      </c>
      <c r="AV30" s="56">
        <v>0</v>
      </c>
      <c r="AW30" s="55">
        <v>0.11244584482079559</v>
      </c>
      <c r="AX30" s="54">
        <v>0.3142313246685047</v>
      </c>
      <c r="AY30" s="54">
        <v>0.035604568727845606</v>
      </c>
      <c r="AZ30" s="56">
        <v>0</v>
      </c>
      <c r="BA30" s="56">
        <v>0.3498358933963503</v>
      </c>
      <c r="BB30" s="57">
        <v>0.46228173821714585</v>
      </c>
      <c r="BC30" s="54">
        <v>0</v>
      </c>
      <c r="BD30" s="54">
        <v>0.10950505448339241</v>
      </c>
      <c r="BE30" s="54">
        <v>0</v>
      </c>
      <c r="BF30" s="54">
        <v>0</v>
      </c>
      <c r="BG30" s="57">
        <v>0.10950505448339241</v>
      </c>
      <c r="BH30" s="54">
        <v>0</v>
      </c>
      <c r="BI30" s="54">
        <v>0.1957857424182749</v>
      </c>
      <c r="BJ30" s="57">
        <v>0.1957857424182749</v>
      </c>
      <c r="BK30" s="54">
        <v>0</v>
      </c>
      <c r="BL30" s="54">
        <v>0.14665878954969147</v>
      </c>
      <c r="BM30" s="57">
        <v>0.14665878954969147</v>
      </c>
      <c r="BN30" s="54">
        <v>0</v>
      </c>
      <c r="BO30" s="54">
        <v>0.07231193383221741</v>
      </c>
      <c r="BP30" s="57">
        <v>0.07231193383221741</v>
      </c>
      <c r="BQ30" s="54">
        <v>0</v>
      </c>
      <c r="BR30" s="54">
        <v>0.013456741499277931</v>
      </c>
      <c r="BS30" s="54">
        <v>0</v>
      </c>
      <c r="BT30" s="54">
        <v>0</v>
      </c>
      <c r="BU30" s="57">
        <v>0.013456741499277931</v>
      </c>
      <c r="BV30" s="54">
        <v>0</v>
      </c>
      <c r="BW30" s="54">
        <v>0</v>
      </c>
      <c r="BX30" s="54">
        <v>0</v>
      </c>
      <c r="BY30" s="54">
        <v>0</v>
      </c>
      <c r="BZ30" s="41">
        <v>0</v>
      </c>
      <c r="CA30" s="42">
        <v>0</v>
      </c>
      <c r="CB30" s="38"/>
      <c r="CC30" s="38"/>
      <c r="CD30" s="20"/>
      <c r="CE30" s="20"/>
      <c r="CF30" s="21">
        <v>75937</v>
      </c>
      <c r="CG30" s="38"/>
      <c r="CH30" s="20">
        <v>10493</v>
      </c>
      <c r="CI30" s="20">
        <v>22559</v>
      </c>
      <c r="CJ30" s="20">
        <v>6360</v>
      </c>
      <c r="CK30" s="20">
        <v>19211</v>
      </c>
      <c r="CL30" s="20">
        <v>0</v>
      </c>
      <c r="CM30" s="20">
        <v>0</v>
      </c>
      <c r="CN30" s="20">
        <v>15639</v>
      </c>
      <c r="CO30" s="20">
        <v>1675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1"/>
      <c r="DI30" s="19">
        <v>6360</v>
      </c>
      <c r="DJ30" s="22">
        <v>22559</v>
      </c>
      <c r="DK30" s="20">
        <v>28919</v>
      </c>
      <c r="DL30" s="21">
        <v>1675</v>
      </c>
      <c r="DM30" s="21">
        <v>0</v>
      </c>
      <c r="DN30" s="21">
        <f t="shared" si="3"/>
        <v>0</v>
      </c>
      <c r="DO30" s="21">
        <f t="shared" si="4"/>
        <v>0</v>
      </c>
      <c r="DP30" s="20">
        <v>10493</v>
      </c>
      <c r="DQ30" s="20">
        <v>0</v>
      </c>
      <c r="DR30" s="20">
        <v>0</v>
      </c>
      <c r="DS30" s="51">
        <v>19211</v>
      </c>
      <c r="DT30" s="20">
        <v>15639</v>
      </c>
      <c r="DU30" s="21">
        <f t="shared" si="5"/>
        <v>0</v>
      </c>
      <c r="DV30" s="38"/>
      <c r="DW30" s="71">
        <v>0.08375363788403545</v>
      </c>
      <c r="DX30" s="71">
        <v>0.29707520707955276</v>
      </c>
      <c r="DY30" s="60">
        <v>0.38082884496358826</v>
      </c>
      <c r="DZ30" s="71">
        <v>0.022057758404993612</v>
      </c>
      <c r="EA30" s="98">
        <v>0.13818033369767044</v>
      </c>
      <c r="EB30" s="71"/>
      <c r="EC30" s="29"/>
      <c r="ED30" s="60">
        <v>0.2529860278915417</v>
      </c>
      <c r="EE30" s="71">
        <v>0.20594703504220604</v>
      </c>
      <c r="EF30" s="60">
        <v>0</v>
      </c>
      <c r="EG30" s="98">
        <f t="shared" si="0"/>
        <v>0</v>
      </c>
      <c r="EH30" s="71">
        <f t="shared" si="1"/>
        <v>0</v>
      </c>
      <c r="EI30" s="60">
        <f t="shared" si="6"/>
        <v>0</v>
      </c>
      <c r="EJ30" s="1"/>
      <c r="EK30" s="98">
        <v>-0.02869220693676014</v>
      </c>
      <c r="EL30" s="29">
        <v>-0.017156117588951914</v>
      </c>
      <c r="EM30" s="29">
        <f t="shared" si="7"/>
        <v>-0.035604568727845606</v>
      </c>
      <c r="EN30" s="59">
        <f t="shared" si="2"/>
        <v>-0.04584832452571205</v>
      </c>
      <c r="EO30" s="15">
        <f>SUM(EK30:EM30)</f>
        <v>-0.08145289325355766</v>
      </c>
      <c r="EP30" s="29">
        <v>0.00860101690571568</v>
      </c>
      <c r="EQ30" s="71">
        <v>0.028675279214278024</v>
      </c>
      <c r="ER30" s="60"/>
      <c r="ES30" s="71"/>
      <c r="ET30" s="58">
        <v>0.015111648358950625</v>
      </c>
      <c r="EU30" s="29">
        <f t="shared" si="8"/>
        <v>0.059288245492514574</v>
      </c>
      <c r="EV30" s="38"/>
      <c r="EW30" s="38"/>
    </row>
    <row r="31" spans="1:153" ht="12" hidden="1" outlineLevel="2">
      <c r="A31" s="66">
        <v>398</v>
      </c>
      <c r="B31" s="1">
        <v>400</v>
      </c>
      <c r="E31" s="2">
        <v>71024</v>
      </c>
      <c r="F31" s="50" t="s">
        <v>224</v>
      </c>
      <c r="G31" s="52">
        <v>28211</v>
      </c>
      <c r="H31" s="51">
        <v>26177</v>
      </c>
      <c r="I31" s="53">
        <v>24436</v>
      </c>
      <c r="J31" s="50"/>
      <c r="K31" s="51">
        <v>2779</v>
      </c>
      <c r="L31" s="51"/>
      <c r="M31" s="51"/>
      <c r="N31" s="50">
        <v>2779</v>
      </c>
      <c r="O31" s="51">
        <v>7480</v>
      </c>
      <c r="P31" s="51">
        <v>747</v>
      </c>
      <c r="Q31" s="51"/>
      <c r="R31" s="51">
        <v>8227</v>
      </c>
      <c r="S31" s="50">
        <v>11006</v>
      </c>
      <c r="T31" s="52"/>
      <c r="U31" s="51">
        <v>3026</v>
      </c>
      <c r="V31" s="51"/>
      <c r="W31" s="53"/>
      <c r="X31" s="51">
        <v>3026</v>
      </c>
      <c r="Y31" s="52"/>
      <c r="Z31" s="53">
        <v>4713</v>
      </c>
      <c r="AA31" s="50">
        <v>4713</v>
      </c>
      <c r="AB31" s="51"/>
      <c r="AC31" s="51">
        <v>4206</v>
      </c>
      <c r="AD31" s="50">
        <v>4206</v>
      </c>
      <c r="AE31" s="52"/>
      <c r="AF31" s="53">
        <v>1260</v>
      </c>
      <c r="AG31" s="50">
        <v>1260</v>
      </c>
      <c r="AH31" s="51"/>
      <c r="AI31" s="51">
        <v>225</v>
      </c>
      <c r="AJ31" s="51"/>
      <c r="AK31" s="51"/>
      <c r="AL31" s="50">
        <v>225</v>
      </c>
      <c r="AM31" s="52"/>
      <c r="AN31" s="51"/>
      <c r="AO31" s="51"/>
      <c r="AP31" s="51"/>
      <c r="AQ31" s="40"/>
      <c r="AR31" s="40">
        <v>0</v>
      </c>
      <c r="AT31" s="55">
        <v>0.11372565067932558</v>
      </c>
      <c r="AU31" s="54">
        <v>0</v>
      </c>
      <c r="AV31" s="56">
        <v>0</v>
      </c>
      <c r="AW31" s="55">
        <v>0.11372565067932558</v>
      </c>
      <c r="AX31" s="54">
        <v>0.3061057456212146</v>
      </c>
      <c r="AY31" s="54">
        <v>0.030569651334097232</v>
      </c>
      <c r="AZ31" s="56">
        <v>0</v>
      </c>
      <c r="BA31" s="56">
        <v>0.33667539695531185</v>
      </c>
      <c r="BB31" s="57">
        <v>0.4504010476346374</v>
      </c>
      <c r="BC31" s="54">
        <v>0</v>
      </c>
      <c r="BD31" s="54">
        <v>0.12383368800130955</v>
      </c>
      <c r="BE31" s="54">
        <v>0</v>
      </c>
      <c r="BF31" s="54">
        <v>0</v>
      </c>
      <c r="BG31" s="57">
        <v>0.12383368800130955</v>
      </c>
      <c r="BH31" s="54">
        <v>0</v>
      </c>
      <c r="BI31" s="54">
        <v>0.19287117367817974</v>
      </c>
      <c r="BJ31" s="57">
        <v>0.19287117367817974</v>
      </c>
      <c r="BK31" s="54">
        <v>0</v>
      </c>
      <c r="BL31" s="54">
        <v>0.17212309706989687</v>
      </c>
      <c r="BM31" s="57">
        <v>0.17212309706989687</v>
      </c>
      <c r="BN31" s="54">
        <v>0</v>
      </c>
      <c r="BO31" s="54">
        <v>0.051563267310525455</v>
      </c>
      <c r="BP31" s="57">
        <v>0.051563267310525455</v>
      </c>
      <c r="BQ31" s="54">
        <v>0</v>
      </c>
      <c r="BR31" s="54">
        <v>0.009207726305450975</v>
      </c>
      <c r="BS31" s="54">
        <v>0</v>
      </c>
      <c r="BT31" s="54">
        <v>0</v>
      </c>
      <c r="BU31" s="57">
        <v>0.009207726305450975</v>
      </c>
      <c r="BV31" s="54">
        <v>0</v>
      </c>
      <c r="BW31" s="54">
        <v>0</v>
      </c>
      <c r="BX31" s="54">
        <v>0</v>
      </c>
      <c r="BY31" s="54">
        <v>0</v>
      </c>
      <c r="BZ31" s="41">
        <v>0</v>
      </c>
      <c r="CA31" s="42">
        <v>0</v>
      </c>
      <c r="CB31" s="38"/>
      <c r="CC31" s="38"/>
      <c r="CD31" s="20"/>
      <c r="CE31" s="20"/>
      <c r="CF31" s="21">
        <v>24806</v>
      </c>
      <c r="CG31" s="38"/>
      <c r="CH31" s="20">
        <v>2681</v>
      </c>
      <c r="CI31" s="20">
        <v>6785</v>
      </c>
      <c r="CJ31" s="20">
        <v>1842</v>
      </c>
      <c r="CK31" s="20">
        <v>5743</v>
      </c>
      <c r="CL31" s="20">
        <v>0</v>
      </c>
      <c r="CM31" s="20">
        <v>0</v>
      </c>
      <c r="CN31" s="20">
        <v>7437</v>
      </c>
      <c r="CO31" s="20">
        <v>318</v>
      </c>
      <c r="CP31" s="20">
        <v>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1"/>
      <c r="DI31" s="19">
        <v>1842</v>
      </c>
      <c r="DJ31" s="22">
        <v>6785</v>
      </c>
      <c r="DK31" s="20">
        <v>8627</v>
      </c>
      <c r="DL31" s="21">
        <v>318</v>
      </c>
      <c r="DM31" s="21">
        <v>0</v>
      </c>
      <c r="DN31" s="21">
        <f t="shared" si="3"/>
        <v>0</v>
      </c>
      <c r="DO31" s="21">
        <f t="shared" si="4"/>
        <v>0</v>
      </c>
      <c r="DP31" s="20">
        <v>2681</v>
      </c>
      <c r="DQ31" s="20">
        <v>0</v>
      </c>
      <c r="DR31" s="20">
        <v>0</v>
      </c>
      <c r="DS31" s="51">
        <v>5743</v>
      </c>
      <c r="DT31" s="20">
        <v>7437</v>
      </c>
      <c r="DU31" s="21">
        <f t="shared" si="5"/>
        <v>0</v>
      </c>
      <c r="DV31" s="38"/>
      <c r="DW31" s="71">
        <v>0.07425622833185519</v>
      </c>
      <c r="DX31" s="71">
        <v>0.2735225348705958</v>
      </c>
      <c r="DY31" s="60">
        <v>0.34777876320245105</v>
      </c>
      <c r="DZ31" s="71">
        <v>0.01281947915826816</v>
      </c>
      <c r="EA31" s="98">
        <v>0.10807869063936144</v>
      </c>
      <c r="EB31" s="71"/>
      <c r="EC31" s="29"/>
      <c r="ED31" s="60">
        <v>0.23151656857211964</v>
      </c>
      <c r="EE31" s="71">
        <v>0.2998064984277997</v>
      </c>
      <c r="EF31" s="60">
        <v>0</v>
      </c>
      <c r="EG31" s="98">
        <f t="shared" si="0"/>
        <v>0</v>
      </c>
      <c r="EH31" s="71">
        <f t="shared" si="1"/>
        <v>0</v>
      </c>
      <c r="EI31" s="60">
        <f t="shared" si="6"/>
        <v>0</v>
      </c>
      <c r="EJ31" s="1"/>
      <c r="EK31" s="98">
        <v>-0.03946942234747039</v>
      </c>
      <c r="EL31" s="29">
        <v>-0.03258321075061882</v>
      </c>
      <c r="EM31" s="29">
        <f t="shared" si="7"/>
        <v>-0.030569651334097232</v>
      </c>
      <c r="EN31" s="59">
        <f t="shared" si="2"/>
        <v>-0.07205263309808921</v>
      </c>
      <c r="EO31" s="15">
        <f>SUM(EK31:EM31)</f>
        <v>-0.10262228443218643</v>
      </c>
      <c r="EP31" s="29">
        <v>0.003611752852817186</v>
      </c>
      <c r="EQ31" s="71">
        <v>-0.015754997361948103</v>
      </c>
      <c r="ER31" s="60"/>
      <c r="ES31" s="71"/>
      <c r="ET31" s="58">
        <v>0.012917872416585569</v>
      </c>
      <c r="EU31" s="29">
        <f t="shared" si="8"/>
        <v>0.12768340135790285</v>
      </c>
      <c r="EV31" s="38"/>
      <c r="EW31" s="38"/>
    </row>
    <row r="32" spans="1:153" ht="12" hidden="1" outlineLevel="2">
      <c r="A32" s="66">
        <v>402</v>
      </c>
      <c r="B32" s="1">
        <v>404</v>
      </c>
      <c r="E32" s="2">
        <v>71053</v>
      </c>
      <c r="F32" s="50" t="s">
        <v>225</v>
      </c>
      <c r="G32" s="52">
        <v>43169</v>
      </c>
      <c r="H32" s="51">
        <v>39968</v>
      </c>
      <c r="I32" s="53">
        <v>37041</v>
      </c>
      <c r="J32" s="50"/>
      <c r="K32" s="51">
        <v>3871</v>
      </c>
      <c r="L32" s="51"/>
      <c r="M32" s="51"/>
      <c r="N32" s="50">
        <v>3871</v>
      </c>
      <c r="O32" s="51">
        <v>9158</v>
      </c>
      <c r="P32" s="51">
        <v>1171</v>
      </c>
      <c r="Q32" s="51"/>
      <c r="R32" s="51">
        <v>10329</v>
      </c>
      <c r="S32" s="50">
        <v>14200</v>
      </c>
      <c r="T32" s="52"/>
      <c r="U32" s="51">
        <v>5652</v>
      </c>
      <c r="V32" s="51"/>
      <c r="W32" s="53"/>
      <c r="X32" s="51">
        <v>5652</v>
      </c>
      <c r="Y32" s="52"/>
      <c r="Z32" s="53">
        <v>9182</v>
      </c>
      <c r="AA32" s="50">
        <v>9182</v>
      </c>
      <c r="AB32" s="51"/>
      <c r="AC32" s="51">
        <v>6092</v>
      </c>
      <c r="AD32" s="50">
        <v>6092</v>
      </c>
      <c r="AE32" s="52"/>
      <c r="AF32" s="53">
        <v>1557</v>
      </c>
      <c r="AG32" s="50">
        <v>1557</v>
      </c>
      <c r="AH32" s="51"/>
      <c r="AI32" s="51">
        <v>358</v>
      </c>
      <c r="AJ32" s="51"/>
      <c r="AK32" s="51"/>
      <c r="AL32" s="50">
        <v>358</v>
      </c>
      <c r="AM32" s="52"/>
      <c r="AN32" s="51"/>
      <c r="AO32" s="51"/>
      <c r="AP32" s="51"/>
      <c r="AQ32" s="40"/>
      <c r="AR32" s="40">
        <v>0</v>
      </c>
      <c r="AT32" s="55">
        <v>0.10450581787748711</v>
      </c>
      <c r="AU32" s="54">
        <v>0</v>
      </c>
      <c r="AV32" s="56">
        <v>0</v>
      </c>
      <c r="AW32" s="55">
        <v>0.10450581787748711</v>
      </c>
      <c r="AX32" s="54">
        <v>0.24723954536864556</v>
      </c>
      <c r="AY32" s="54">
        <v>0.0316136173429443</v>
      </c>
      <c r="AZ32" s="56">
        <v>0</v>
      </c>
      <c r="BA32" s="56">
        <v>0.2788531627115899</v>
      </c>
      <c r="BB32" s="57">
        <v>0.38335898058907697</v>
      </c>
      <c r="BC32" s="54">
        <v>0</v>
      </c>
      <c r="BD32" s="54">
        <v>0.15258767311897628</v>
      </c>
      <c r="BE32" s="54">
        <v>0</v>
      </c>
      <c r="BF32" s="54">
        <v>0</v>
      </c>
      <c r="BG32" s="57">
        <v>0.15258767311897628</v>
      </c>
      <c r="BH32" s="54">
        <v>0</v>
      </c>
      <c r="BI32" s="54">
        <v>0.24788747604006373</v>
      </c>
      <c r="BJ32" s="57">
        <v>0.24788747604006373</v>
      </c>
      <c r="BK32" s="54">
        <v>0</v>
      </c>
      <c r="BL32" s="54">
        <v>0.16446640209497584</v>
      </c>
      <c r="BM32" s="57">
        <v>0.16446640209497584</v>
      </c>
      <c r="BN32" s="54">
        <v>0</v>
      </c>
      <c r="BO32" s="54">
        <v>0.042034502308253015</v>
      </c>
      <c r="BP32" s="57">
        <v>0.042034502308253015</v>
      </c>
      <c r="BQ32" s="54">
        <v>0</v>
      </c>
      <c r="BR32" s="54">
        <v>0.009664965848654195</v>
      </c>
      <c r="BS32" s="54">
        <v>0</v>
      </c>
      <c r="BT32" s="54">
        <v>0</v>
      </c>
      <c r="BU32" s="57">
        <v>0.009664965848654195</v>
      </c>
      <c r="BV32" s="54">
        <v>0</v>
      </c>
      <c r="BW32" s="54">
        <v>0</v>
      </c>
      <c r="BX32" s="54">
        <v>0</v>
      </c>
      <c r="BY32" s="54">
        <v>0</v>
      </c>
      <c r="BZ32" s="41">
        <v>0</v>
      </c>
      <c r="CA32" s="42">
        <v>0</v>
      </c>
      <c r="CB32" s="38"/>
      <c r="CC32" s="38"/>
      <c r="CD32" s="20"/>
      <c r="CE32" s="20"/>
      <c r="CF32" s="21">
        <v>37643</v>
      </c>
      <c r="CG32" s="38"/>
      <c r="CH32" s="20">
        <v>5412</v>
      </c>
      <c r="CI32" s="20">
        <v>8610</v>
      </c>
      <c r="CJ32" s="20">
        <v>2577</v>
      </c>
      <c r="CK32" s="20">
        <v>10632</v>
      </c>
      <c r="CL32" s="20">
        <v>0</v>
      </c>
      <c r="CM32" s="20">
        <v>0</v>
      </c>
      <c r="CN32" s="20">
        <v>9913</v>
      </c>
      <c r="CO32" s="20">
        <v>499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1"/>
      <c r="DI32" s="19">
        <v>2577</v>
      </c>
      <c r="DJ32" s="22">
        <v>8610</v>
      </c>
      <c r="DK32" s="20">
        <v>11187</v>
      </c>
      <c r="DL32" s="21">
        <v>499</v>
      </c>
      <c r="DM32" s="21">
        <v>0</v>
      </c>
      <c r="DN32" s="21">
        <f t="shared" si="3"/>
        <v>0</v>
      </c>
      <c r="DO32" s="21">
        <f t="shared" si="4"/>
        <v>0</v>
      </c>
      <c r="DP32" s="20">
        <v>5412</v>
      </c>
      <c r="DQ32" s="20">
        <v>0</v>
      </c>
      <c r="DR32" s="20">
        <v>0</v>
      </c>
      <c r="DS32" s="51">
        <v>10632</v>
      </c>
      <c r="DT32" s="20">
        <v>9913</v>
      </c>
      <c r="DU32" s="21">
        <f t="shared" si="5"/>
        <v>0</v>
      </c>
      <c r="DV32" s="38"/>
      <c r="DW32" s="71">
        <v>0.06845894322981697</v>
      </c>
      <c r="DX32" s="71">
        <v>0.2287277847142895</v>
      </c>
      <c r="DY32" s="60">
        <v>0.2971867279441065</v>
      </c>
      <c r="DZ32" s="71">
        <v>0.013256116675079033</v>
      </c>
      <c r="EA32" s="98">
        <v>0.14377175039183912</v>
      </c>
      <c r="EB32" s="71"/>
      <c r="EC32" s="29"/>
      <c r="ED32" s="60">
        <v>0.2824429508806418</v>
      </c>
      <c r="EE32" s="71">
        <v>0.26334245410833357</v>
      </c>
      <c r="EF32" s="60">
        <v>0</v>
      </c>
      <c r="EG32" s="98">
        <f t="shared" si="0"/>
        <v>0</v>
      </c>
      <c r="EH32" s="71">
        <f t="shared" si="1"/>
        <v>0</v>
      </c>
      <c r="EI32" s="60">
        <f t="shared" si="6"/>
        <v>0</v>
      </c>
      <c r="EJ32" s="1"/>
      <c r="EK32" s="98">
        <v>-0.036046874647670146</v>
      </c>
      <c r="EL32" s="29">
        <v>-0.018511760654356058</v>
      </c>
      <c r="EM32" s="29">
        <f t="shared" si="7"/>
        <v>-0.0316136173429443</v>
      </c>
      <c r="EN32" s="59">
        <f t="shared" si="2"/>
        <v>-0.0545586353020262</v>
      </c>
      <c r="EO32" s="15">
        <f>SUM(EK32:EM32)</f>
        <v>-0.0861722526449705</v>
      </c>
      <c r="EP32" s="29">
        <v>0.003591150826424838</v>
      </c>
      <c r="EQ32" s="71">
        <v>-0.00881592272713716</v>
      </c>
      <c r="ER32" s="60"/>
      <c r="ES32" s="71"/>
      <c r="ET32" s="58">
        <v>0.007479027467674926</v>
      </c>
      <c r="EU32" s="29">
        <f t="shared" si="8"/>
        <v>0.09887605201335772</v>
      </c>
      <c r="EV32" s="38"/>
      <c r="EW32" s="38"/>
    </row>
    <row r="33" spans="1:153" ht="12" hidden="1" outlineLevel="1" collapsed="1">
      <c r="A33" s="66">
        <v>406</v>
      </c>
      <c r="B33" s="1">
        <v>408</v>
      </c>
      <c r="D33" s="1">
        <v>527</v>
      </c>
      <c r="E33" s="7" t="s">
        <v>226</v>
      </c>
      <c r="F33" s="6" t="s">
        <v>227</v>
      </c>
      <c r="G33" s="8">
        <v>163757</v>
      </c>
      <c r="H33" s="9">
        <v>153243</v>
      </c>
      <c r="I33" s="10">
        <v>142659</v>
      </c>
      <c r="J33" s="6"/>
      <c r="K33" s="9">
        <v>18402</v>
      </c>
      <c r="L33" s="9"/>
      <c r="M33" s="9"/>
      <c r="N33" s="6">
        <v>18402</v>
      </c>
      <c r="O33" s="9">
        <v>42065</v>
      </c>
      <c r="P33" s="9">
        <v>3781</v>
      </c>
      <c r="Q33" s="9"/>
      <c r="R33" s="9">
        <v>45846</v>
      </c>
      <c r="S33" s="6">
        <v>64248</v>
      </c>
      <c r="T33" s="8"/>
      <c r="U33" s="9">
        <v>15551</v>
      </c>
      <c r="V33" s="9"/>
      <c r="W33" s="10"/>
      <c r="X33" s="9">
        <v>15551</v>
      </c>
      <c r="Y33" s="8"/>
      <c r="Z33" s="10">
        <v>22861</v>
      </c>
      <c r="AA33" s="6">
        <v>22861</v>
      </c>
      <c r="AB33" s="9"/>
      <c r="AC33" s="9">
        <v>31490</v>
      </c>
      <c r="AD33" s="6">
        <v>31490</v>
      </c>
      <c r="AE33" s="8"/>
      <c r="AF33" s="10">
        <v>6225</v>
      </c>
      <c r="AG33" s="6">
        <v>6225</v>
      </c>
      <c r="AH33" s="9"/>
      <c r="AI33" s="9">
        <v>2284</v>
      </c>
      <c r="AJ33" s="9"/>
      <c r="AK33" s="9"/>
      <c r="AL33" s="6">
        <v>2284</v>
      </c>
      <c r="AM33" s="8"/>
      <c r="AN33" s="9"/>
      <c r="AO33" s="9"/>
      <c r="AP33" s="9"/>
      <c r="AQ33" s="10"/>
      <c r="AR33" s="10">
        <v>0</v>
      </c>
      <c r="AS33" s="9"/>
      <c r="AT33" s="12">
        <v>0.12899291317056757</v>
      </c>
      <c r="AU33" s="11">
        <v>0</v>
      </c>
      <c r="AV33" s="13">
        <v>0</v>
      </c>
      <c r="AW33" s="12">
        <v>0.12899291317056757</v>
      </c>
      <c r="AX33" s="11">
        <v>0.2948639763351769</v>
      </c>
      <c r="AY33" s="11">
        <v>0.02650376071611325</v>
      </c>
      <c r="AZ33" s="13">
        <v>0</v>
      </c>
      <c r="BA33" s="13">
        <v>0.3213677370512901</v>
      </c>
      <c r="BB33" s="14">
        <v>0.45036065022185773</v>
      </c>
      <c r="BC33" s="11">
        <v>0</v>
      </c>
      <c r="BD33" s="11">
        <v>0.10900819436558506</v>
      </c>
      <c r="BE33" s="11">
        <v>0</v>
      </c>
      <c r="BF33" s="11">
        <v>0</v>
      </c>
      <c r="BG33" s="14">
        <v>0.10900819436558506</v>
      </c>
      <c r="BH33" s="11">
        <v>0</v>
      </c>
      <c r="BI33" s="11">
        <v>0.1602492657315697</v>
      </c>
      <c r="BJ33" s="14">
        <v>0.1602492657315697</v>
      </c>
      <c r="BK33" s="11">
        <v>0</v>
      </c>
      <c r="BL33" s="11">
        <v>0.22073616105538382</v>
      </c>
      <c r="BM33" s="14">
        <v>0.22073616105538382</v>
      </c>
      <c r="BN33" s="11">
        <v>0</v>
      </c>
      <c r="BO33" s="11">
        <v>0.04363552246966543</v>
      </c>
      <c r="BP33" s="14">
        <v>0.04363552246966543</v>
      </c>
      <c r="BQ33" s="11">
        <v>0</v>
      </c>
      <c r="BR33" s="11">
        <v>0.016010206155938286</v>
      </c>
      <c r="BS33" s="11">
        <v>0</v>
      </c>
      <c r="BT33" s="11">
        <v>0</v>
      </c>
      <c r="BU33" s="14">
        <v>0.016010206155938286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4">
        <v>0</v>
      </c>
      <c r="CB33" s="6"/>
      <c r="CC33" s="6"/>
      <c r="CD33" s="9"/>
      <c r="CE33" s="9"/>
      <c r="CF33" s="6">
        <v>144197</v>
      </c>
      <c r="CG33" s="6"/>
      <c r="CH33" s="9">
        <v>18188</v>
      </c>
      <c r="CI33" s="9">
        <v>36592</v>
      </c>
      <c r="CJ33" s="9">
        <v>13605</v>
      </c>
      <c r="CK33" s="9">
        <v>26656</v>
      </c>
      <c r="CL33" s="9">
        <v>0</v>
      </c>
      <c r="CM33" s="9">
        <v>0</v>
      </c>
      <c r="CN33" s="9">
        <v>44628</v>
      </c>
      <c r="CO33" s="9">
        <v>2824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1704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6"/>
      <c r="DI33" s="8">
        <v>13605</v>
      </c>
      <c r="DJ33" s="10">
        <v>36592</v>
      </c>
      <c r="DK33" s="9">
        <v>50197</v>
      </c>
      <c r="DL33" s="6">
        <v>2824</v>
      </c>
      <c r="DM33" s="6">
        <v>0</v>
      </c>
      <c r="DN33" s="6">
        <f t="shared" si="3"/>
        <v>0</v>
      </c>
      <c r="DO33" s="6">
        <f t="shared" si="4"/>
        <v>0</v>
      </c>
      <c r="DP33" s="9">
        <v>18188</v>
      </c>
      <c r="DQ33" s="9">
        <v>0</v>
      </c>
      <c r="DR33" s="9">
        <v>0</v>
      </c>
      <c r="DS33" s="9">
        <v>26656</v>
      </c>
      <c r="DT33" s="9">
        <v>44628</v>
      </c>
      <c r="DU33" s="6">
        <f t="shared" si="5"/>
        <v>1704</v>
      </c>
      <c r="DV33" s="6"/>
      <c r="DW33" s="80">
        <v>0.09435009050118935</v>
      </c>
      <c r="DX33" s="80">
        <v>0.2537639479323426</v>
      </c>
      <c r="DY33" s="15">
        <v>0.3481140384335319</v>
      </c>
      <c r="DZ33" s="80">
        <v>0.019584318675145807</v>
      </c>
      <c r="EA33" s="96">
        <v>0.12613299860607363</v>
      </c>
      <c r="EB33" s="80"/>
      <c r="EC33" s="16"/>
      <c r="ED33" s="15">
        <v>0.1848582148033593</v>
      </c>
      <c r="EE33" s="80">
        <v>0.30949326268923766</v>
      </c>
      <c r="EF33" s="15">
        <v>0</v>
      </c>
      <c r="EG33" s="96">
        <f t="shared" si="0"/>
        <v>0</v>
      </c>
      <c r="EH33" s="80">
        <f t="shared" si="1"/>
        <v>0</v>
      </c>
      <c r="EI33" s="15">
        <f t="shared" si="6"/>
        <v>0.011817166792651719</v>
      </c>
      <c r="EJ33" s="9"/>
      <c r="EK33" s="96">
        <v>-0.03464282266937822</v>
      </c>
      <c r="EL33" s="16">
        <v>-0.04110002840283433</v>
      </c>
      <c r="EM33" s="16">
        <f t="shared" si="7"/>
        <v>-0.02650376071611325</v>
      </c>
      <c r="EN33" s="16">
        <f t="shared" si="2"/>
        <v>-0.07574285107221256</v>
      </c>
      <c r="EO33" s="15">
        <f>SUM(EK33:EM33)</f>
        <v>-0.10224661178832581</v>
      </c>
      <c r="EP33" s="16">
        <v>0.0035741125192075215</v>
      </c>
      <c r="EQ33" s="80">
        <v>0.017124804240488567</v>
      </c>
      <c r="ER33" s="15"/>
      <c r="ES33" s="80"/>
      <c r="ET33" s="15">
        <v>0.019026573397875834</v>
      </c>
      <c r="EU33" s="16">
        <f t="shared" si="8"/>
        <v>0.08875710163385384</v>
      </c>
      <c r="EV33" s="6"/>
      <c r="EW33" s="6"/>
    </row>
    <row r="34" spans="1:153" ht="12" hidden="1" outlineLevel="2">
      <c r="A34" s="66">
        <v>407</v>
      </c>
      <c r="B34" s="1">
        <v>409</v>
      </c>
      <c r="E34" s="2">
        <v>72004</v>
      </c>
      <c r="F34" s="50" t="s">
        <v>228</v>
      </c>
      <c r="G34" s="52">
        <v>30489</v>
      </c>
      <c r="H34" s="51">
        <v>28777</v>
      </c>
      <c r="I34" s="53">
        <v>26815</v>
      </c>
      <c r="J34" s="50"/>
      <c r="K34" s="51">
        <v>2991</v>
      </c>
      <c r="L34" s="51"/>
      <c r="M34" s="51"/>
      <c r="N34" s="50">
        <v>2991</v>
      </c>
      <c r="O34" s="51">
        <v>7802</v>
      </c>
      <c r="P34" s="51">
        <v>625</v>
      </c>
      <c r="Q34" s="51"/>
      <c r="R34" s="51">
        <v>8427</v>
      </c>
      <c r="S34" s="50">
        <v>11418</v>
      </c>
      <c r="T34" s="52"/>
      <c r="U34" s="51">
        <v>3507</v>
      </c>
      <c r="V34" s="51"/>
      <c r="W34" s="53"/>
      <c r="X34" s="51">
        <v>3507</v>
      </c>
      <c r="Y34" s="52"/>
      <c r="Z34" s="53">
        <v>2603</v>
      </c>
      <c r="AA34" s="50">
        <v>2603</v>
      </c>
      <c r="AB34" s="51"/>
      <c r="AC34" s="51">
        <v>7981</v>
      </c>
      <c r="AD34" s="50">
        <v>7981</v>
      </c>
      <c r="AE34" s="52"/>
      <c r="AF34" s="53">
        <v>1007</v>
      </c>
      <c r="AG34" s="50">
        <v>1007</v>
      </c>
      <c r="AH34" s="51"/>
      <c r="AI34" s="51">
        <v>299</v>
      </c>
      <c r="AJ34" s="51"/>
      <c r="AK34" s="51"/>
      <c r="AL34" s="50">
        <v>299</v>
      </c>
      <c r="AM34" s="52"/>
      <c r="AN34" s="51"/>
      <c r="AO34" s="51"/>
      <c r="AP34" s="51"/>
      <c r="AQ34" s="40"/>
      <c r="AR34" s="40">
        <v>0</v>
      </c>
      <c r="AT34" s="55">
        <v>0.11154204736155136</v>
      </c>
      <c r="AU34" s="54">
        <v>0</v>
      </c>
      <c r="AV34" s="56">
        <v>0</v>
      </c>
      <c r="AW34" s="55">
        <v>0.11154204736155136</v>
      </c>
      <c r="AX34" s="54">
        <v>0.2909565541674436</v>
      </c>
      <c r="AY34" s="54">
        <v>0.02330785008390826</v>
      </c>
      <c r="AZ34" s="56">
        <v>0</v>
      </c>
      <c r="BA34" s="56">
        <v>0.3142644042513519</v>
      </c>
      <c r="BB34" s="57">
        <v>0.4258064516129032</v>
      </c>
      <c r="BC34" s="54">
        <v>0</v>
      </c>
      <c r="BD34" s="54">
        <v>0.13078500839082602</v>
      </c>
      <c r="BE34" s="54">
        <v>0</v>
      </c>
      <c r="BF34" s="54">
        <v>0</v>
      </c>
      <c r="BG34" s="57">
        <v>0.13078500839082602</v>
      </c>
      <c r="BH34" s="54">
        <v>0</v>
      </c>
      <c r="BI34" s="54">
        <v>0.09707253402946112</v>
      </c>
      <c r="BJ34" s="57">
        <v>0.09707253402946112</v>
      </c>
      <c r="BK34" s="54">
        <v>0</v>
      </c>
      <c r="BL34" s="54">
        <v>0.2976319224314749</v>
      </c>
      <c r="BM34" s="57">
        <v>0.2976319224314749</v>
      </c>
      <c r="BN34" s="54">
        <v>0</v>
      </c>
      <c r="BO34" s="54">
        <v>0.03755360805519299</v>
      </c>
      <c r="BP34" s="57">
        <v>0.03755360805519299</v>
      </c>
      <c r="BQ34" s="54">
        <v>0</v>
      </c>
      <c r="BR34" s="54">
        <v>0.011150475480141711</v>
      </c>
      <c r="BS34" s="54">
        <v>0</v>
      </c>
      <c r="BT34" s="54">
        <v>0</v>
      </c>
      <c r="BU34" s="57">
        <v>0.011150475480141711</v>
      </c>
      <c r="BV34" s="54">
        <v>0</v>
      </c>
      <c r="BW34" s="54">
        <v>0</v>
      </c>
      <c r="BX34" s="54">
        <v>0</v>
      </c>
      <c r="BY34" s="54">
        <v>0</v>
      </c>
      <c r="BZ34" s="41">
        <v>0</v>
      </c>
      <c r="CA34" s="42">
        <v>0</v>
      </c>
      <c r="CB34" s="38"/>
      <c r="CC34" s="38"/>
      <c r="CD34" s="20"/>
      <c r="CE34" s="20"/>
      <c r="CF34" s="21">
        <v>27022</v>
      </c>
      <c r="CG34" s="38"/>
      <c r="CH34" s="20">
        <v>4251</v>
      </c>
      <c r="CI34" s="20">
        <v>7138</v>
      </c>
      <c r="CJ34" s="20">
        <v>2525</v>
      </c>
      <c r="CK34" s="20">
        <v>3054</v>
      </c>
      <c r="CL34" s="20">
        <v>0</v>
      </c>
      <c r="CM34" s="20">
        <v>0</v>
      </c>
      <c r="CN34" s="20">
        <v>9727</v>
      </c>
      <c r="CO34" s="20">
        <v>327</v>
      </c>
      <c r="CP34" s="20">
        <v>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1"/>
      <c r="DI34" s="19">
        <v>2525</v>
      </c>
      <c r="DJ34" s="22">
        <v>7138</v>
      </c>
      <c r="DK34" s="20">
        <v>9663</v>
      </c>
      <c r="DL34" s="21">
        <v>327</v>
      </c>
      <c r="DM34" s="21">
        <v>0</v>
      </c>
      <c r="DN34" s="21">
        <f t="shared" si="3"/>
        <v>0</v>
      </c>
      <c r="DO34" s="21">
        <f t="shared" si="4"/>
        <v>0</v>
      </c>
      <c r="DP34" s="20">
        <v>4251</v>
      </c>
      <c r="DQ34" s="20">
        <v>0</v>
      </c>
      <c r="DR34" s="20">
        <v>0</v>
      </c>
      <c r="DS34" s="51">
        <v>3054</v>
      </c>
      <c r="DT34" s="20">
        <v>9727</v>
      </c>
      <c r="DU34" s="21">
        <f t="shared" si="5"/>
        <v>0</v>
      </c>
      <c r="DV34" s="38"/>
      <c r="DW34" s="71">
        <v>0.09344238028273259</v>
      </c>
      <c r="DX34" s="71">
        <v>0.264155132854711</v>
      </c>
      <c r="DY34" s="60">
        <v>0.3575975131374436</v>
      </c>
      <c r="DZ34" s="71">
        <v>0.012101250832654873</v>
      </c>
      <c r="EA34" s="98">
        <v>0.15731626082451336</v>
      </c>
      <c r="EB34" s="71"/>
      <c r="EC34" s="29"/>
      <c r="ED34" s="60">
        <v>0.11301902153800607</v>
      </c>
      <c r="EE34" s="71">
        <v>0.35996595366738215</v>
      </c>
      <c r="EF34" s="60">
        <v>0</v>
      </c>
      <c r="EG34" s="98">
        <f t="shared" si="0"/>
        <v>0</v>
      </c>
      <c r="EH34" s="71">
        <f t="shared" si="1"/>
        <v>0</v>
      </c>
      <c r="EI34" s="60">
        <f t="shared" si="6"/>
        <v>0</v>
      </c>
      <c r="EJ34" s="1"/>
      <c r="EK34" s="98">
        <v>-0.01809966707881877</v>
      </c>
      <c r="EL34" s="29">
        <v>-0.02680142131273261</v>
      </c>
      <c r="EM34" s="29">
        <f t="shared" si="7"/>
        <v>-0.02330785008390826</v>
      </c>
      <c r="EN34" s="59">
        <f t="shared" si="2"/>
        <v>-0.04490108839155138</v>
      </c>
      <c r="EO34" s="15">
        <f>SUM(EK34:EM34)</f>
        <v>-0.06820893847545964</v>
      </c>
      <c r="EP34" s="29">
        <v>0.000950775352513162</v>
      </c>
      <c r="EQ34" s="71">
        <v>0.02653125243368734</v>
      </c>
      <c r="ER34" s="60"/>
      <c r="ES34" s="71"/>
      <c r="ET34" s="58">
        <v>0.021607120546648054</v>
      </c>
      <c r="EU34" s="29">
        <f t="shared" si="8"/>
        <v>0.06233403123590725</v>
      </c>
      <c r="EV34" s="38"/>
      <c r="EW34" s="38"/>
    </row>
    <row r="35" spans="1:153" ht="12" hidden="1" outlineLevel="2">
      <c r="A35" s="66">
        <v>411</v>
      </c>
      <c r="B35" s="1">
        <v>413</v>
      </c>
      <c r="E35" s="2">
        <v>72021</v>
      </c>
      <c r="F35" s="50" t="s">
        <v>229</v>
      </c>
      <c r="G35" s="52">
        <v>39304</v>
      </c>
      <c r="H35" s="51">
        <v>36905</v>
      </c>
      <c r="I35" s="53">
        <v>34018</v>
      </c>
      <c r="J35" s="50"/>
      <c r="K35" s="51">
        <v>5062</v>
      </c>
      <c r="L35" s="51"/>
      <c r="M35" s="51"/>
      <c r="N35" s="50">
        <v>5062</v>
      </c>
      <c r="O35" s="51">
        <v>9610</v>
      </c>
      <c r="P35" s="51">
        <v>931</v>
      </c>
      <c r="Q35" s="51"/>
      <c r="R35" s="51">
        <v>10541</v>
      </c>
      <c r="S35" s="50">
        <v>15603</v>
      </c>
      <c r="T35" s="52"/>
      <c r="U35" s="51">
        <v>4941</v>
      </c>
      <c r="V35" s="51"/>
      <c r="W35" s="53"/>
      <c r="X35" s="51">
        <v>4941</v>
      </c>
      <c r="Y35" s="52"/>
      <c r="Z35" s="53">
        <v>4901</v>
      </c>
      <c r="AA35" s="50">
        <v>4901</v>
      </c>
      <c r="AB35" s="51"/>
      <c r="AC35" s="51">
        <v>6898</v>
      </c>
      <c r="AD35" s="50">
        <v>6898</v>
      </c>
      <c r="AE35" s="52"/>
      <c r="AF35" s="53">
        <v>1284</v>
      </c>
      <c r="AG35" s="50">
        <v>1284</v>
      </c>
      <c r="AH35" s="51"/>
      <c r="AI35" s="51">
        <v>391</v>
      </c>
      <c r="AJ35" s="51"/>
      <c r="AK35" s="51"/>
      <c r="AL35" s="50">
        <v>391</v>
      </c>
      <c r="AM35" s="52"/>
      <c r="AN35" s="51"/>
      <c r="AO35" s="51"/>
      <c r="AP35" s="51"/>
      <c r="AQ35" s="40"/>
      <c r="AR35" s="40">
        <v>0</v>
      </c>
      <c r="AT35" s="55">
        <v>0.1488035745781645</v>
      </c>
      <c r="AU35" s="54">
        <v>0</v>
      </c>
      <c r="AV35" s="56">
        <v>0</v>
      </c>
      <c r="AW35" s="55">
        <v>0.1488035745781645</v>
      </c>
      <c r="AX35" s="54">
        <v>0.2824975013228291</v>
      </c>
      <c r="AY35" s="54">
        <v>0.027367864071961904</v>
      </c>
      <c r="AZ35" s="56">
        <v>0</v>
      </c>
      <c r="BA35" s="56">
        <v>0.309865365394791</v>
      </c>
      <c r="BB35" s="57">
        <v>0.4586689399729555</v>
      </c>
      <c r="BC35" s="54">
        <v>0</v>
      </c>
      <c r="BD35" s="54">
        <v>0.14524663413486977</v>
      </c>
      <c r="BE35" s="54">
        <v>0</v>
      </c>
      <c r="BF35" s="54">
        <v>0</v>
      </c>
      <c r="BG35" s="57">
        <v>0.14524663413486977</v>
      </c>
      <c r="BH35" s="54">
        <v>0</v>
      </c>
      <c r="BI35" s="54">
        <v>0.14407078605444176</v>
      </c>
      <c r="BJ35" s="57">
        <v>0.14407078605444176</v>
      </c>
      <c r="BK35" s="54">
        <v>0</v>
      </c>
      <c r="BL35" s="54">
        <v>0.2027750014698101</v>
      </c>
      <c r="BM35" s="57">
        <v>0.2027750014698101</v>
      </c>
      <c r="BN35" s="54">
        <v>0</v>
      </c>
      <c r="BO35" s="54">
        <v>0.03774472338173908</v>
      </c>
      <c r="BP35" s="57">
        <v>0.03774472338173908</v>
      </c>
      <c r="BQ35" s="54">
        <v>0</v>
      </c>
      <c r="BR35" s="54">
        <v>0.011493914986183785</v>
      </c>
      <c r="BS35" s="54">
        <v>0</v>
      </c>
      <c r="BT35" s="54">
        <v>0</v>
      </c>
      <c r="BU35" s="57">
        <v>0.011493914986183785</v>
      </c>
      <c r="BV35" s="54">
        <v>0</v>
      </c>
      <c r="BW35" s="54">
        <v>0</v>
      </c>
      <c r="BX35" s="54">
        <v>0</v>
      </c>
      <c r="BY35" s="54">
        <v>0</v>
      </c>
      <c r="BZ35" s="41">
        <v>0</v>
      </c>
      <c r="CA35" s="42">
        <v>0</v>
      </c>
      <c r="CB35" s="38"/>
      <c r="CC35" s="38"/>
      <c r="CD35" s="20"/>
      <c r="CE35" s="20"/>
      <c r="CF35" s="21">
        <v>34416</v>
      </c>
      <c r="CG35" s="38"/>
      <c r="CH35" s="20">
        <v>5417</v>
      </c>
      <c r="CI35" s="20">
        <v>8711</v>
      </c>
      <c r="CJ35" s="20">
        <v>3318</v>
      </c>
      <c r="CK35" s="20">
        <v>4672</v>
      </c>
      <c r="CL35" s="20">
        <v>0</v>
      </c>
      <c r="CM35" s="20">
        <v>0</v>
      </c>
      <c r="CN35" s="20">
        <v>10123</v>
      </c>
      <c r="CO35" s="20">
        <v>471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1704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1"/>
      <c r="DI35" s="19">
        <v>3318</v>
      </c>
      <c r="DJ35" s="22">
        <v>8711</v>
      </c>
      <c r="DK35" s="20">
        <v>12029</v>
      </c>
      <c r="DL35" s="21">
        <v>471</v>
      </c>
      <c r="DM35" s="21">
        <v>0</v>
      </c>
      <c r="DN35" s="21">
        <f t="shared" si="3"/>
        <v>0</v>
      </c>
      <c r="DO35" s="21">
        <f t="shared" si="4"/>
        <v>0</v>
      </c>
      <c r="DP35" s="20">
        <v>5417</v>
      </c>
      <c r="DQ35" s="20">
        <v>0</v>
      </c>
      <c r="DR35" s="20">
        <v>0</v>
      </c>
      <c r="DS35" s="51">
        <v>4672</v>
      </c>
      <c r="DT35" s="20">
        <v>10123</v>
      </c>
      <c r="DU35" s="21">
        <f t="shared" si="5"/>
        <v>1704</v>
      </c>
      <c r="DV35" s="38"/>
      <c r="DW35" s="71">
        <v>0.09640864714086471</v>
      </c>
      <c r="DX35" s="71">
        <v>0.2531090190609019</v>
      </c>
      <c r="DY35" s="60">
        <v>0.3495176662017666</v>
      </c>
      <c r="DZ35" s="71">
        <v>0.013685495118549511</v>
      </c>
      <c r="EA35" s="98">
        <v>0.1573977219897722</v>
      </c>
      <c r="EB35" s="71"/>
      <c r="EC35" s="29"/>
      <c r="ED35" s="60">
        <v>0.13575081357508137</v>
      </c>
      <c r="EE35" s="71">
        <v>0.2941364481636448</v>
      </c>
      <c r="EF35" s="60">
        <v>0</v>
      </c>
      <c r="EG35" s="98">
        <f aca="true" t="shared" si="9" ref="EG35:EG66">DN35/CF$3</f>
        <v>0</v>
      </c>
      <c r="EH35" s="71">
        <f aca="true" t="shared" si="10" ref="EH35:EH66">DO35/CF35</f>
        <v>0</v>
      </c>
      <c r="EI35" s="60">
        <f t="shared" si="6"/>
        <v>0.04951185495118549</v>
      </c>
      <c r="EJ35" s="1"/>
      <c r="EK35" s="98">
        <v>-0.0523949274372998</v>
      </c>
      <c r="EL35" s="29">
        <v>-0.029388482261927196</v>
      </c>
      <c r="EM35" s="29">
        <f t="shared" si="7"/>
        <v>-0.027367864071961904</v>
      </c>
      <c r="EN35" s="59">
        <f aca="true" t="shared" si="11" ref="EN35:EN66">EO35-EM35</f>
        <v>-0.081783409699227</v>
      </c>
      <c r="EO35" s="15">
        <f>SUM(EK35:EM35)</f>
        <v>-0.1091512737711889</v>
      </c>
      <c r="EP35" s="29">
        <v>0.0021915801323657263</v>
      </c>
      <c r="EQ35" s="71">
        <v>0.012151087854902431</v>
      </c>
      <c r="ER35" s="60"/>
      <c r="ES35" s="71"/>
      <c r="ET35" s="58">
        <v>0.046064695861099486</v>
      </c>
      <c r="EU35" s="29">
        <f t="shared" si="8"/>
        <v>0.09136144669383472</v>
      </c>
      <c r="EV35" s="38"/>
      <c r="EW35" s="38"/>
    </row>
    <row r="36" spans="1:153" ht="12" hidden="1" outlineLevel="2">
      <c r="A36" s="66">
        <v>415</v>
      </c>
      <c r="B36" s="1">
        <v>417</v>
      </c>
      <c r="E36" s="2">
        <v>72025</v>
      </c>
      <c r="F36" s="50" t="s">
        <v>230</v>
      </c>
      <c r="G36" s="52">
        <v>51587</v>
      </c>
      <c r="H36" s="51">
        <v>47964</v>
      </c>
      <c r="I36" s="53">
        <v>44824</v>
      </c>
      <c r="J36" s="50"/>
      <c r="K36" s="51">
        <v>5201</v>
      </c>
      <c r="L36" s="51"/>
      <c r="M36" s="51"/>
      <c r="N36" s="50">
        <v>5201</v>
      </c>
      <c r="O36" s="51">
        <v>13353</v>
      </c>
      <c r="P36" s="51">
        <v>1083</v>
      </c>
      <c r="Q36" s="51"/>
      <c r="R36" s="51">
        <v>14436</v>
      </c>
      <c r="S36" s="50">
        <v>19637</v>
      </c>
      <c r="T36" s="52"/>
      <c r="U36" s="51">
        <v>3569</v>
      </c>
      <c r="V36" s="51"/>
      <c r="W36" s="53"/>
      <c r="X36" s="51">
        <v>3569</v>
      </c>
      <c r="Y36" s="52"/>
      <c r="Z36" s="53">
        <v>9033</v>
      </c>
      <c r="AA36" s="50">
        <v>9033</v>
      </c>
      <c r="AB36" s="51"/>
      <c r="AC36" s="51">
        <v>9428</v>
      </c>
      <c r="AD36" s="50">
        <v>9428</v>
      </c>
      <c r="AE36" s="52"/>
      <c r="AF36" s="53">
        <v>2131</v>
      </c>
      <c r="AG36" s="50">
        <v>2131</v>
      </c>
      <c r="AH36" s="51"/>
      <c r="AI36" s="51">
        <v>1026</v>
      </c>
      <c r="AJ36" s="51"/>
      <c r="AK36" s="51"/>
      <c r="AL36" s="50">
        <v>1026</v>
      </c>
      <c r="AM36" s="52"/>
      <c r="AN36" s="51"/>
      <c r="AO36" s="51"/>
      <c r="AP36" s="51"/>
      <c r="AQ36" s="40"/>
      <c r="AR36" s="40">
        <v>0</v>
      </c>
      <c r="AT36" s="55">
        <v>0.11603159021952525</v>
      </c>
      <c r="AU36" s="54">
        <v>0</v>
      </c>
      <c r="AV36" s="56">
        <v>0</v>
      </c>
      <c r="AW36" s="55">
        <v>0.11603159021952525</v>
      </c>
      <c r="AX36" s="54">
        <v>0.2978984472603962</v>
      </c>
      <c r="AY36" s="54">
        <v>0.024161163662323754</v>
      </c>
      <c r="AZ36" s="56">
        <v>0</v>
      </c>
      <c r="BA36" s="56">
        <v>0.32205961092271995</v>
      </c>
      <c r="BB36" s="57">
        <v>0.4380912011422452</v>
      </c>
      <c r="BC36" s="54">
        <v>0</v>
      </c>
      <c r="BD36" s="54">
        <v>0.07962252364804569</v>
      </c>
      <c r="BE36" s="54">
        <v>0</v>
      </c>
      <c r="BF36" s="54">
        <v>0</v>
      </c>
      <c r="BG36" s="57">
        <v>0.07962252364804569</v>
      </c>
      <c r="BH36" s="54">
        <v>0</v>
      </c>
      <c r="BI36" s="54">
        <v>0.2015215063358915</v>
      </c>
      <c r="BJ36" s="57">
        <v>0.2015215063358915</v>
      </c>
      <c r="BK36" s="54">
        <v>0</v>
      </c>
      <c r="BL36" s="54">
        <v>0.21033374977690522</v>
      </c>
      <c r="BM36" s="57">
        <v>0.21033374977690522</v>
      </c>
      <c r="BN36" s="54">
        <v>0</v>
      </c>
      <c r="BO36" s="54">
        <v>0.047541495627342494</v>
      </c>
      <c r="BP36" s="57">
        <v>0.047541495627342494</v>
      </c>
      <c r="BQ36" s="54">
        <v>0</v>
      </c>
      <c r="BR36" s="54">
        <v>0.022889523469569874</v>
      </c>
      <c r="BS36" s="54">
        <v>0</v>
      </c>
      <c r="BT36" s="54">
        <v>0</v>
      </c>
      <c r="BU36" s="57">
        <v>0.022889523469569874</v>
      </c>
      <c r="BV36" s="54">
        <v>0</v>
      </c>
      <c r="BW36" s="54">
        <v>0</v>
      </c>
      <c r="BX36" s="54">
        <v>0</v>
      </c>
      <c r="BY36" s="54">
        <v>0</v>
      </c>
      <c r="BZ36" s="41">
        <v>0</v>
      </c>
      <c r="CA36" s="42">
        <v>0</v>
      </c>
      <c r="CB36" s="38"/>
      <c r="CC36" s="38"/>
      <c r="CD36" s="20"/>
      <c r="CE36" s="20"/>
      <c r="CF36" s="21">
        <v>45731</v>
      </c>
      <c r="CG36" s="38"/>
      <c r="CH36" s="20">
        <v>4356</v>
      </c>
      <c r="CI36" s="20">
        <v>10524</v>
      </c>
      <c r="CJ36" s="20">
        <v>3986</v>
      </c>
      <c r="CK36" s="20">
        <v>10771</v>
      </c>
      <c r="CL36" s="20">
        <v>0</v>
      </c>
      <c r="CM36" s="20">
        <v>0</v>
      </c>
      <c r="CN36" s="20">
        <v>14809</v>
      </c>
      <c r="CO36" s="20">
        <v>1285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1"/>
      <c r="DI36" s="19">
        <v>3986</v>
      </c>
      <c r="DJ36" s="22">
        <v>10524</v>
      </c>
      <c r="DK36" s="20">
        <v>14510</v>
      </c>
      <c r="DL36" s="21">
        <v>1285</v>
      </c>
      <c r="DM36" s="21">
        <v>0</v>
      </c>
      <c r="DN36" s="21">
        <f t="shared" si="3"/>
        <v>0</v>
      </c>
      <c r="DO36" s="21">
        <f t="shared" si="4"/>
        <v>0</v>
      </c>
      <c r="DP36" s="20">
        <v>4356</v>
      </c>
      <c r="DQ36" s="20">
        <v>0</v>
      </c>
      <c r="DR36" s="20">
        <v>0</v>
      </c>
      <c r="DS36" s="51">
        <v>10771</v>
      </c>
      <c r="DT36" s="20">
        <v>14809</v>
      </c>
      <c r="DU36" s="21">
        <f t="shared" si="5"/>
        <v>0</v>
      </c>
      <c r="DV36" s="38"/>
      <c r="DW36" s="71">
        <v>0.08716188143709956</v>
      </c>
      <c r="DX36" s="71">
        <v>0.23012835931862413</v>
      </c>
      <c r="DY36" s="60">
        <v>0.3172902407557237</v>
      </c>
      <c r="DZ36" s="71">
        <v>0.02809910126609958</v>
      </c>
      <c r="EA36" s="98">
        <v>0.09525267324134613</v>
      </c>
      <c r="EB36" s="71"/>
      <c r="EC36" s="29"/>
      <c r="ED36" s="60">
        <v>0.23552950952308063</v>
      </c>
      <c r="EE36" s="71">
        <v>0.32382847521374997</v>
      </c>
      <c r="EF36" s="60">
        <v>0</v>
      </c>
      <c r="EG36" s="98">
        <f t="shared" si="9"/>
        <v>0</v>
      </c>
      <c r="EH36" s="71">
        <f t="shared" si="10"/>
        <v>0</v>
      </c>
      <c r="EI36" s="60">
        <f t="shared" si="6"/>
        <v>0</v>
      </c>
      <c r="EJ36" s="1"/>
      <c r="EK36" s="98">
        <v>-0.028869708782425688</v>
      </c>
      <c r="EL36" s="29">
        <v>-0.06777008794177208</v>
      </c>
      <c r="EM36" s="29">
        <f t="shared" si="7"/>
        <v>-0.024161163662323754</v>
      </c>
      <c r="EN36" s="59">
        <f t="shared" si="11"/>
        <v>-0.09663979672419777</v>
      </c>
      <c r="EO36" s="15">
        <f>SUM(EK36:EM36)</f>
        <v>-0.12080096038652152</v>
      </c>
      <c r="EP36" s="29">
        <v>0.005209577796529707</v>
      </c>
      <c r="EQ36" s="71">
        <v>0.015630149593300446</v>
      </c>
      <c r="ER36" s="60"/>
      <c r="ES36" s="71"/>
      <c r="ET36" s="58">
        <v>0.013533492440153366</v>
      </c>
      <c r="EU36" s="29">
        <f t="shared" si="8"/>
        <v>0.11349472543684475</v>
      </c>
      <c r="EV36" s="38"/>
      <c r="EW36" s="38"/>
    </row>
    <row r="37" spans="1:153" ht="12" hidden="1" outlineLevel="2">
      <c r="A37" s="66">
        <v>420</v>
      </c>
      <c r="B37" s="1">
        <v>422</v>
      </c>
      <c r="E37" s="2">
        <v>72030</v>
      </c>
      <c r="F37" s="50" t="s">
        <v>231</v>
      </c>
      <c r="G37" s="52">
        <v>42377</v>
      </c>
      <c r="H37" s="51">
        <v>39597</v>
      </c>
      <c r="I37" s="53">
        <v>37002</v>
      </c>
      <c r="J37" s="50"/>
      <c r="K37" s="51">
        <v>5148</v>
      </c>
      <c r="L37" s="51"/>
      <c r="M37" s="51"/>
      <c r="N37" s="50">
        <v>5148</v>
      </c>
      <c r="O37" s="51">
        <v>11300</v>
      </c>
      <c r="P37" s="51">
        <v>1142</v>
      </c>
      <c r="Q37" s="51"/>
      <c r="R37" s="51">
        <v>12442</v>
      </c>
      <c r="S37" s="50">
        <v>17590</v>
      </c>
      <c r="T37" s="52"/>
      <c r="U37" s="51">
        <v>3534</v>
      </c>
      <c r="V37" s="51"/>
      <c r="W37" s="53"/>
      <c r="X37" s="51">
        <v>3534</v>
      </c>
      <c r="Y37" s="52"/>
      <c r="Z37" s="53">
        <v>6324</v>
      </c>
      <c r="AA37" s="50">
        <v>6324</v>
      </c>
      <c r="AB37" s="51"/>
      <c r="AC37" s="51">
        <v>7183</v>
      </c>
      <c r="AD37" s="50">
        <v>7183</v>
      </c>
      <c r="AE37" s="52"/>
      <c r="AF37" s="53">
        <v>1803</v>
      </c>
      <c r="AG37" s="50">
        <v>1803</v>
      </c>
      <c r="AH37" s="51"/>
      <c r="AI37" s="51">
        <v>568</v>
      </c>
      <c r="AJ37" s="51"/>
      <c r="AK37" s="51"/>
      <c r="AL37" s="50">
        <v>568</v>
      </c>
      <c r="AM37" s="52"/>
      <c r="AN37" s="51"/>
      <c r="AO37" s="51"/>
      <c r="AP37" s="51"/>
      <c r="AQ37" s="40"/>
      <c r="AR37" s="40">
        <v>0</v>
      </c>
      <c r="AT37" s="55">
        <v>0.13912761472352847</v>
      </c>
      <c r="AU37" s="54">
        <v>0</v>
      </c>
      <c r="AV37" s="56">
        <v>0</v>
      </c>
      <c r="AW37" s="55">
        <v>0.13912761472352847</v>
      </c>
      <c r="AX37" s="54">
        <v>0.30538889789741097</v>
      </c>
      <c r="AY37" s="54">
        <v>0.030863196583968435</v>
      </c>
      <c r="AZ37" s="56">
        <v>0</v>
      </c>
      <c r="BA37" s="56">
        <v>0.3362520944813794</v>
      </c>
      <c r="BB37" s="57">
        <v>0.47537970920490785</v>
      </c>
      <c r="BC37" s="54">
        <v>0</v>
      </c>
      <c r="BD37" s="54">
        <v>0.09550835089995136</v>
      </c>
      <c r="BE37" s="54">
        <v>0</v>
      </c>
      <c r="BF37" s="54">
        <v>0</v>
      </c>
      <c r="BG37" s="57">
        <v>0.09550835089995136</v>
      </c>
      <c r="BH37" s="54">
        <v>0</v>
      </c>
      <c r="BI37" s="54">
        <v>0.1709096805578077</v>
      </c>
      <c r="BJ37" s="57">
        <v>0.1709096805578077</v>
      </c>
      <c r="BK37" s="54">
        <v>0</v>
      </c>
      <c r="BL37" s="54">
        <v>0.19412464191124804</v>
      </c>
      <c r="BM37" s="57">
        <v>0.19412464191124804</v>
      </c>
      <c r="BN37" s="54">
        <v>0</v>
      </c>
      <c r="BO37" s="54">
        <v>0.04872709583265769</v>
      </c>
      <c r="BP37" s="57">
        <v>0.04872709583265769</v>
      </c>
      <c r="BQ37" s="54">
        <v>0</v>
      </c>
      <c r="BR37" s="54">
        <v>0.015350521593427383</v>
      </c>
      <c r="BS37" s="54">
        <v>0</v>
      </c>
      <c r="BT37" s="54">
        <v>0</v>
      </c>
      <c r="BU37" s="57">
        <v>0.015350521593427383</v>
      </c>
      <c r="BV37" s="54">
        <v>0</v>
      </c>
      <c r="BW37" s="54">
        <v>0</v>
      </c>
      <c r="BX37" s="54">
        <v>0</v>
      </c>
      <c r="BY37" s="54">
        <v>0</v>
      </c>
      <c r="BZ37" s="41">
        <v>0</v>
      </c>
      <c r="CA37" s="42">
        <v>0</v>
      </c>
      <c r="CB37" s="38"/>
      <c r="CC37" s="38"/>
      <c r="CD37" s="20"/>
      <c r="CE37" s="20"/>
      <c r="CF37" s="21">
        <v>37028</v>
      </c>
      <c r="CG37" s="38"/>
      <c r="CH37" s="20">
        <v>4164</v>
      </c>
      <c r="CI37" s="20">
        <v>10219</v>
      </c>
      <c r="CJ37" s="20">
        <v>3776</v>
      </c>
      <c r="CK37" s="20">
        <v>8159</v>
      </c>
      <c r="CL37" s="20">
        <v>0</v>
      </c>
      <c r="CM37" s="20">
        <v>0</v>
      </c>
      <c r="CN37" s="20">
        <v>9969</v>
      </c>
      <c r="CO37" s="20">
        <v>741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1"/>
      <c r="DI37" s="19">
        <v>3776</v>
      </c>
      <c r="DJ37" s="22">
        <v>10219</v>
      </c>
      <c r="DK37" s="20">
        <v>13995</v>
      </c>
      <c r="DL37" s="21">
        <v>741</v>
      </c>
      <c r="DM37" s="21">
        <v>0</v>
      </c>
      <c r="DN37" s="21">
        <f t="shared" si="3"/>
        <v>0</v>
      </c>
      <c r="DO37" s="21">
        <f t="shared" si="4"/>
        <v>0</v>
      </c>
      <c r="DP37" s="20">
        <v>4164</v>
      </c>
      <c r="DQ37" s="20">
        <v>0</v>
      </c>
      <c r="DR37" s="20">
        <v>0</v>
      </c>
      <c r="DS37" s="51">
        <v>8159</v>
      </c>
      <c r="DT37" s="20">
        <v>9969</v>
      </c>
      <c r="DU37" s="21">
        <f t="shared" si="5"/>
        <v>0</v>
      </c>
      <c r="DV37" s="38"/>
      <c r="DW37" s="71">
        <v>0.10197688235929567</v>
      </c>
      <c r="DX37" s="71">
        <v>0.2759803392027655</v>
      </c>
      <c r="DY37" s="60">
        <v>0.37795722156206113</v>
      </c>
      <c r="DZ37" s="71">
        <v>0.02001188289942746</v>
      </c>
      <c r="EA37" s="98">
        <v>0.11245543912714702</v>
      </c>
      <c r="EB37" s="71"/>
      <c r="EC37" s="29"/>
      <c r="ED37" s="60">
        <v>0.220346764610565</v>
      </c>
      <c r="EE37" s="71">
        <v>0.2692286918007994</v>
      </c>
      <c r="EF37" s="60">
        <v>0</v>
      </c>
      <c r="EG37" s="98">
        <f t="shared" si="9"/>
        <v>0</v>
      </c>
      <c r="EH37" s="71">
        <f t="shared" si="10"/>
        <v>0</v>
      </c>
      <c r="EI37" s="60">
        <f t="shared" si="6"/>
        <v>0</v>
      </c>
      <c r="EJ37" s="1"/>
      <c r="EK37" s="98">
        <v>-0.0371507323642328</v>
      </c>
      <c r="EL37" s="29">
        <v>-0.02940855869464548</v>
      </c>
      <c r="EM37" s="29">
        <f t="shared" si="7"/>
        <v>-0.030863196583968435</v>
      </c>
      <c r="EN37" s="59">
        <f t="shared" si="11"/>
        <v>-0.06655929105887828</v>
      </c>
      <c r="EO37" s="15">
        <f>SUM(EK37:EM37)</f>
        <v>-0.09742248764284672</v>
      </c>
      <c r="EP37" s="29">
        <v>0.004661361306000079</v>
      </c>
      <c r="EQ37" s="71">
        <v>0.016947088227195664</v>
      </c>
      <c r="ER37" s="60"/>
      <c r="ES37" s="71"/>
      <c r="ET37" s="58">
        <v>-0.0007099882200995999</v>
      </c>
      <c r="EU37" s="29">
        <f t="shared" si="8"/>
        <v>0.07510404988955136</v>
      </c>
      <c r="EV37" s="38"/>
      <c r="EW37" s="38"/>
    </row>
    <row r="38" spans="1:153" ht="12" hidden="1" outlineLevel="1" collapsed="1">
      <c r="A38" s="66">
        <v>424</v>
      </c>
      <c r="B38" s="1">
        <v>426</v>
      </c>
      <c r="D38" s="1">
        <v>541</v>
      </c>
      <c r="E38" s="7" t="s">
        <v>232</v>
      </c>
      <c r="F38" s="6" t="s">
        <v>233</v>
      </c>
      <c r="G38" s="8">
        <v>142439</v>
      </c>
      <c r="H38" s="9">
        <v>131659</v>
      </c>
      <c r="I38" s="10">
        <v>123417</v>
      </c>
      <c r="J38" s="6"/>
      <c r="K38" s="9">
        <v>15204</v>
      </c>
      <c r="L38" s="9"/>
      <c r="M38" s="9"/>
      <c r="N38" s="6">
        <v>15204</v>
      </c>
      <c r="O38" s="9">
        <v>32403</v>
      </c>
      <c r="P38" s="9">
        <v>3178</v>
      </c>
      <c r="Q38" s="9"/>
      <c r="R38" s="9">
        <v>35581</v>
      </c>
      <c r="S38" s="6">
        <v>50785</v>
      </c>
      <c r="T38" s="8"/>
      <c r="U38" s="9">
        <v>21479</v>
      </c>
      <c r="V38" s="9"/>
      <c r="W38" s="10"/>
      <c r="X38" s="9">
        <v>21479</v>
      </c>
      <c r="Y38" s="8"/>
      <c r="Z38" s="10">
        <v>21325</v>
      </c>
      <c r="AA38" s="6">
        <v>21325</v>
      </c>
      <c r="AB38" s="9"/>
      <c r="AC38" s="9">
        <v>22942</v>
      </c>
      <c r="AD38" s="6">
        <v>22942</v>
      </c>
      <c r="AE38" s="8"/>
      <c r="AF38" s="10">
        <v>5266</v>
      </c>
      <c r="AG38" s="6">
        <v>5266</v>
      </c>
      <c r="AH38" s="9"/>
      <c r="AI38" s="9">
        <v>1620</v>
      </c>
      <c r="AJ38" s="9"/>
      <c r="AK38" s="9"/>
      <c r="AL38" s="6">
        <v>1620</v>
      </c>
      <c r="AM38" s="8"/>
      <c r="AN38" s="9"/>
      <c r="AO38" s="9"/>
      <c r="AP38" s="9"/>
      <c r="AQ38" s="10"/>
      <c r="AR38" s="10">
        <v>0</v>
      </c>
      <c r="AS38" s="9"/>
      <c r="AT38" s="12">
        <v>0.123192104815382</v>
      </c>
      <c r="AU38" s="11">
        <v>0</v>
      </c>
      <c r="AV38" s="13">
        <v>0</v>
      </c>
      <c r="AW38" s="12">
        <v>0.123192104815382</v>
      </c>
      <c r="AX38" s="11">
        <v>0.26254891951676024</v>
      </c>
      <c r="AY38" s="11">
        <v>0.025750099256990528</v>
      </c>
      <c r="AZ38" s="13">
        <v>0</v>
      </c>
      <c r="BA38" s="13">
        <v>0.2882990187737508</v>
      </c>
      <c r="BB38" s="14">
        <v>0.41149112358913276</v>
      </c>
      <c r="BC38" s="11">
        <v>0</v>
      </c>
      <c r="BD38" s="11">
        <v>0.1740359918001572</v>
      </c>
      <c r="BE38" s="11">
        <v>0</v>
      </c>
      <c r="BF38" s="11">
        <v>0</v>
      </c>
      <c r="BG38" s="14">
        <v>0.1740359918001572</v>
      </c>
      <c r="BH38" s="11">
        <v>0</v>
      </c>
      <c r="BI38" s="11">
        <v>0.17278818963351888</v>
      </c>
      <c r="BJ38" s="14">
        <v>0.17278818963351888</v>
      </c>
      <c r="BK38" s="11">
        <v>0</v>
      </c>
      <c r="BL38" s="11">
        <v>0.18589011238322112</v>
      </c>
      <c r="BM38" s="14">
        <v>0.18589011238322112</v>
      </c>
      <c r="BN38" s="11">
        <v>0</v>
      </c>
      <c r="BO38" s="11">
        <v>0.04266835200985278</v>
      </c>
      <c r="BP38" s="14">
        <v>0.04266835200985278</v>
      </c>
      <c r="BQ38" s="11">
        <v>0</v>
      </c>
      <c r="BR38" s="11">
        <v>0.01312623058411726</v>
      </c>
      <c r="BS38" s="11">
        <v>0</v>
      </c>
      <c r="BT38" s="11">
        <v>0</v>
      </c>
      <c r="BU38" s="14">
        <v>0.01312623058411726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4">
        <v>0</v>
      </c>
      <c r="CB38" s="6"/>
      <c r="CC38" s="6"/>
      <c r="CD38" s="9"/>
      <c r="CE38" s="9"/>
      <c r="CF38" s="6">
        <v>125617</v>
      </c>
      <c r="CG38" s="6"/>
      <c r="CH38" s="9">
        <v>29639</v>
      </c>
      <c r="CI38" s="9">
        <v>29563</v>
      </c>
      <c r="CJ38" s="9">
        <v>9986</v>
      </c>
      <c r="CK38" s="9">
        <v>23815</v>
      </c>
      <c r="CL38" s="9">
        <v>0</v>
      </c>
      <c r="CM38" s="9">
        <v>0</v>
      </c>
      <c r="CN38" s="9">
        <v>30436</v>
      </c>
      <c r="CO38" s="9">
        <v>2081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97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9">
        <v>0</v>
      </c>
      <c r="DH38" s="6"/>
      <c r="DI38" s="8">
        <v>9986</v>
      </c>
      <c r="DJ38" s="10">
        <v>29563</v>
      </c>
      <c r="DK38" s="9">
        <v>39549</v>
      </c>
      <c r="DL38" s="6">
        <v>2081</v>
      </c>
      <c r="DM38" s="6">
        <v>0</v>
      </c>
      <c r="DN38" s="6">
        <f t="shared" si="3"/>
        <v>0</v>
      </c>
      <c r="DO38" s="6">
        <f t="shared" si="4"/>
        <v>0</v>
      </c>
      <c r="DP38" s="9">
        <v>29639</v>
      </c>
      <c r="DQ38" s="9">
        <v>0</v>
      </c>
      <c r="DR38" s="9">
        <v>0</v>
      </c>
      <c r="DS38" s="9">
        <v>23815</v>
      </c>
      <c r="DT38" s="9">
        <v>30436</v>
      </c>
      <c r="DU38" s="6">
        <f t="shared" si="5"/>
        <v>97</v>
      </c>
      <c r="DV38" s="6"/>
      <c r="DW38" s="80">
        <v>0.0794956096706656</v>
      </c>
      <c r="DX38" s="80">
        <v>0.23534235015961216</v>
      </c>
      <c r="DY38" s="15">
        <v>0.31483795983027774</v>
      </c>
      <c r="DZ38" s="80">
        <v>0.016566229093195984</v>
      </c>
      <c r="EA38" s="96">
        <v>0.23594736381222287</v>
      </c>
      <c r="EB38" s="80"/>
      <c r="EC38" s="16"/>
      <c r="ED38" s="15">
        <v>0.18958421232794925</v>
      </c>
      <c r="EE38" s="80">
        <v>0.24229204645867997</v>
      </c>
      <c r="EF38" s="15">
        <v>0</v>
      </c>
      <c r="EG38" s="96">
        <f t="shared" si="9"/>
        <v>0</v>
      </c>
      <c r="EH38" s="80">
        <f t="shared" si="10"/>
        <v>0</v>
      </c>
      <c r="EI38" s="15">
        <f t="shared" si="6"/>
        <v>0.0007721884776742001</v>
      </c>
      <c r="EJ38" s="9"/>
      <c r="EK38" s="96">
        <v>-0.043696495144716394</v>
      </c>
      <c r="EL38" s="16">
        <v>-0.027206569357148075</v>
      </c>
      <c r="EM38" s="16">
        <f t="shared" si="7"/>
        <v>-0.025750099256990528</v>
      </c>
      <c r="EN38" s="16">
        <f t="shared" si="11"/>
        <v>-0.07090306450186447</v>
      </c>
      <c r="EO38" s="15">
        <f>SUM(EK38:EM38)</f>
        <v>-0.09665316375885499</v>
      </c>
      <c r="EP38" s="16">
        <v>0.0034399985090787233</v>
      </c>
      <c r="EQ38" s="80">
        <v>0.061911372012065674</v>
      </c>
      <c r="ER38" s="15"/>
      <c r="ES38" s="80"/>
      <c r="ET38" s="15">
        <v>0.02587232931542241</v>
      </c>
      <c r="EU38" s="16">
        <f t="shared" si="8"/>
        <v>0.05640193407545885</v>
      </c>
      <c r="EV38" s="6"/>
      <c r="EW38" s="6"/>
    </row>
    <row r="39" spans="1:153" ht="12" hidden="1" outlineLevel="2">
      <c r="A39" s="66">
        <v>425</v>
      </c>
      <c r="B39" s="1">
        <v>427</v>
      </c>
      <c r="E39" s="2">
        <v>73006</v>
      </c>
      <c r="F39" s="50" t="s">
        <v>234</v>
      </c>
      <c r="G39" s="52">
        <v>30943</v>
      </c>
      <c r="H39" s="51">
        <v>28793</v>
      </c>
      <c r="I39" s="53">
        <v>26941</v>
      </c>
      <c r="J39" s="50"/>
      <c r="K39" s="51">
        <v>3678</v>
      </c>
      <c r="L39" s="51"/>
      <c r="M39" s="51"/>
      <c r="N39" s="50">
        <v>3678</v>
      </c>
      <c r="O39" s="51">
        <v>8666</v>
      </c>
      <c r="P39" s="51">
        <v>735</v>
      </c>
      <c r="Q39" s="51"/>
      <c r="R39" s="51">
        <v>9401</v>
      </c>
      <c r="S39" s="50">
        <v>13079</v>
      </c>
      <c r="T39" s="52"/>
      <c r="U39" s="51">
        <v>3956</v>
      </c>
      <c r="V39" s="51"/>
      <c r="W39" s="53"/>
      <c r="X39" s="51">
        <v>3956</v>
      </c>
      <c r="Y39" s="52"/>
      <c r="Z39" s="53">
        <v>3724</v>
      </c>
      <c r="AA39" s="50">
        <v>3724</v>
      </c>
      <c r="AB39" s="51"/>
      <c r="AC39" s="51">
        <v>4485</v>
      </c>
      <c r="AD39" s="50">
        <v>4485</v>
      </c>
      <c r="AE39" s="52"/>
      <c r="AF39" s="53">
        <v>1323</v>
      </c>
      <c r="AG39" s="50">
        <v>1323</v>
      </c>
      <c r="AI39" s="51">
        <v>374</v>
      </c>
      <c r="AJ39" s="51"/>
      <c r="AK39" s="51"/>
      <c r="AL39" s="50">
        <v>374</v>
      </c>
      <c r="AM39" s="52"/>
      <c r="AN39" s="51"/>
      <c r="AO39" s="51"/>
      <c r="AP39" s="51"/>
      <c r="AQ39" s="40"/>
      <c r="AR39" s="40">
        <v>0</v>
      </c>
      <c r="AT39" s="55">
        <v>0.13652054489439888</v>
      </c>
      <c r="AU39" s="54">
        <v>0</v>
      </c>
      <c r="AV39" s="56">
        <v>0</v>
      </c>
      <c r="AW39" s="55">
        <v>0.13652054489439888</v>
      </c>
      <c r="AX39" s="54">
        <v>0.321665862440147</v>
      </c>
      <c r="AY39" s="54">
        <v>0.027281838090642514</v>
      </c>
      <c r="AZ39" s="56">
        <v>0</v>
      </c>
      <c r="BA39" s="56">
        <v>0.3489477005307895</v>
      </c>
      <c r="BB39" s="57">
        <v>0.48546824542518835</v>
      </c>
      <c r="BC39" s="54">
        <v>0</v>
      </c>
      <c r="BD39" s="54">
        <v>0.1468393897776623</v>
      </c>
      <c r="BE39" s="54">
        <v>0</v>
      </c>
      <c r="BF39" s="54">
        <v>0</v>
      </c>
      <c r="BG39" s="57">
        <v>0.1468393897776623</v>
      </c>
      <c r="BH39" s="54">
        <v>0</v>
      </c>
      <c r="BI39" s="54">
        <v>0.1382279796592554</v>
      </c>
      <c r="BJ39" s="57">
        <v>0.1382279796592554</v>
      </c>
      <c r="BK39" s="54">
        <v>0</v>
      </c>
      <c r="BL39" s="54">
        <v>0.1664748895735125</v>
      </c>
      <c r="BM39" s="57">
        <v>0.1664748895735125</v>
      </c>
      <c r="BN39" s="54">
        <v>0</v>
      </c>
      <c r="BO39" s="54">
        <v>0.04910730856315653</v>
      </c>
      <c r="BP39" s="57">
        <v>0.04910730856315653</v>
      </c>
      <c r="BQ39" s="41">
        <v>0</v>
      </c>
      <c r="BR39" s="54">
        <v>0.0138821870012249</v>
      </c>
      <c r="BS39" s="54">
        <v>0</v>
      </c>
      <c r="BT39" s="54">
        <v>0</v>
      </c>
      <c r="BU39" s="57">
        <v>0.0138821870012249</v>
      </c>
      <c r="BV39" s="54">
        <v>0</v>
      </c>
      <c r="BW39" s="54">
        <v>0</v>
      </c>
      <c r="BX39" s="54">
        <v>0</v>
      </c>
      <c r="BY39" s="54">
        <v>0</v>
      </c>
      <c r="BZ39" s="41">
        <v>0</v>
      </c>
      <c r="CA39" s="42">
        <v>0</v>
      </c>
      <c r="CB39" s="38"/>
      <c r="CC39" s="38"/>
      <c r="CD39" s="20"/>
      <c r="CE39" s="20"/>
      <c r="CF39" s="21">
        <v>27558</v>
      </c>
      <c r="CG39" s="38"/>
      <c r="CH39" s="20">
        <v>5514</v>
      </c>
      <c r="CI39" s="20">
        <v>7838</v>
      </c>
      <c r="CJ39" s="20">
        <v>2756</v>
      </c>
      <c r="CK39" s="20">
        <v>3830</v>
      </c>
      <c r="CL39" s="20">
        <v>0</v>
      </c>
      <c r="CM39" s="20">
        <v>0</v>
      </c>
      <c r="CN39" s="20">
        <v>7207</v>
      </c>
      <c r="CO39" s="20">
        <v>413</v>
      </c>
      <c r="CP39" s="20">
        <v>0</v>
      </c>
      <c r="CQ39" s="20">
        <v>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1"/>
      <c r="DI39" s="19">
        <v>2756</v>
      </c>
      <c r="DJ39" s="22">
        <v>7838</v>
      </c>
      <c r="DK39" s="20">
        <v>10594</v>
      </c>
      <c r="DL39" s="21">
        <v>413</v>
      </c>
      <c r="DM39" s="21">
        <v>0</v>
      </c>
      <c r="DN39" s="21">
        <f t="shared" si="3"/>
        <v>0</v>
      </c>
      <c r="DO39" s="21">
        <f t="shared" si="4"/>
        <v>0</v>
      </c>
      <c r="DP39" s="20">
        <v>5514</v>
      </c>
      <c r="DQ39" s="20">
        <v>0</v>
      </c>
      <c r="DR39" s="20">
        <v>0</v>
      </c>
      <c r="DS39" s="51">
        <v>3830</v>
      </c>
      <c r="DT39" s="20">
        <v>7207</v>
      </c>
      <c r="DU39" s="21">
        <f t="shared" si="5"/>
        <v>0</v>
      </c>
      <c r="DV39" s="38"/>
      <c r="DW39" s="71">
        <v>0.10000725742071268</v>
      </c>
      <c r="DX39" s="71">
        <v>0.2844183177298788</v>
      </c>
      <c r="DY39" s="60">
        <v>0.3844255751505915</v>
      </c>
      <c r="DZ39" s="71">
        <v>0.014986573771681545</v>
      </c>
      <c r="EA39" s="98">
        <v>0.20008708904855216</v>
      </c>
      <c r="EB39" s="71"/>
      <c r="EC39" s="29"/>
      <c r="ED39" s="60">
        <v>0.13897960664779738</v>
      </c>
      <c r="EE39" s="71">
        <v>0.26152115538137743</v>
      </c>
      <c r="EF39" s="60">
        <v>0</v>
      </c>
      <c r="EG39" s="98">
        <f t="shared" si="9"/>
        <v>0</v>
      </c>
      <c r="EH39" s="71">
        <f t="shared" si="10"/>
        <v>0</v>
      </c>
      <c r="EI39" s="60">
        <f t="shared" si="6"/>
        <v>0</v>
      </c>
      <c r="EJ39" s="1"/>
      <c r="EK39" s="98">
        <v>-0.03651328747368621</v>
      </c>
      <c r="EL39" s="29">
        <v>-0.0372475447102682</v>
      </c>
      <c r="EM39" s="29">
        <f t="shared" si="7"/>
        <v>-0.027281838090642514</v>
      </c>
      <c r="EN39" s="59">
        <f t="shared" si="11"/>
        <v>-0.0737608321839544</v>
      </c>
      <c r="EO39" s="15">
        <f>SUM(EK39:EM39)</f>
        <v>-0.10104267027459692</v>
      </c>
      <c r="EP39" s="29">
        <v>0.0011043867704566453</v>
      </c>
      <c r="EQ39" s="71">
        <v>0.05324769927088985</v>
      </c>
      <c r="ER39" s="60"/>
      <c r="ES39" s="71"/>
      <c r="ET39" s="58">
        <v>0.04835568157461456</v>
      </c>
      <c r="EU39" s="29">
        <f t="shared" si="8"/>
        <v>0.09504626580786493</v>
      </c>
      <c r="EV39" s="38"/>
      <c r="EW39" s="38"/>
    </row>
    <row r="40" spans="1:153" ht="12" hidden="1" outlineLevel="2">
      <c r="A40" s="66">
        <v>428</v>
      </c>
      <c r="B40" s="1">
        <v>430</v>
      </c>
      <c r="E40" s="2">
        <v>73009</v>
      </c>
      <c r="F40" s="50" t="s">
        <v>235</v>
      </c>
      <c r="G40" s="52">
        <v>35206</v>
      </c>
      <c r="H40" s="51">
        <v>32907</v>
      </c>
      <c r="I40" s="53">
        <v>30837</v>
      </c>
      <c r="J40" s="50"/>
      <c r="K40" s="51">
        <v>3240</v>
      </c>
      <c r="L40" s="51"/>
      <c r="M40" s="51"/>
      <c r="N40" s="50">
        <v>3240</v>
      </c>
      <c r="O40" s="51">
        <v>7639</v>
      </c>
      <c r="P40" s="51">
        <v>917</v>
      </c>
      <c r="Q40" s="51"/>
      <c r="R40" s="51">
        <v>8556</v>
      </c>
      <c r="S40" s="50">
        <v>11796</v>
      </c>
      <c r="T40" s="52"/>
      <c r="U40" s="51">
        <v>5641</v>
      </c>
      <c r="V40" s="51"/>
      <c r="W40" s="53"/>
      <c r="X40" s="51">
        <v>5641</v>
      </c>
      <c r="Y40" s="52"/>
      <c r="Z40" s="53">
        <v>6226</v>
      </c>
      <c r="AA40" s="50">
        <v>6226</v>
      </c>
      <c r="AB40" s="51"/>
      <c r="AC40" s="51">
        <v>5467</v>
      </c>
      <c r="AD40" s="50">
        <v>5467</v>
      </c>
      <c r="AE40" s="52"/>
      <c r="AF40" s="53">
        <v>1382</v>
      </c>
      <c r="AG40" s="50">
        <v>1382</v>
      </c>
      <c r="AH40" s="51"/>
      <c r="AI40" s="51">
        <v>325</v>
      </c>
      <c r="AJ40" s="51"/>
      <c r="AK40" s="51"/>
      <c r="AL40" s="50">
        <v>325</v>
      </c>
      <c r="AM40" s="52"/>
      <c r="AN40" s="51"/>
      <c r="AO40" s="51"/>
      <c r="AP40" s="51"/>
      <c r="AQ40" s="40"/>
      <c r="AR40" s="40">
        <v>0</v>
      </c>
      <c r="AT40" s="55">
        <v>0.10506858643836949</v>
      </c>
      <c r="AU40" s="54">
        <v>0</v>
      </c>
      <c r="AV40" s="56">
        <v>0</v>
      </c>
      <c r="AW40" s="55">
        <v>0.10506858643836949</v>
      </c>
      <c r="AX40" s="54">
        <v>0.24772189253169893</v>
      </c>
      <c r="AY40" s="54">
        <v>0.029737004248143465</v>
      </c>
      <c r="AZ40" s="56">
        <v>0</v>
      </c>
      <c r="BA40" s="56">
        <v>0.2774588967798424</v>
      </c>
      <c r="BB40" s="57">
        <v>0.3825274832182119</v>
      </c>
      <c r="BC40" s="54">
        <v>0</v>
      </c>
      <c r="BD40" s="54">
        <v>0.1829295975613711</v>
      </c>
      <c r="BE40" s="54">
        <v>0</v>
      </c>
      <c r="BF40" s="54">
        <v>0</v>
      </c>
      <c r="BG40" s="57">
        <v>0.1829295975613711</v>
      </c>
      <c r="BH40" s="54">
        <v>0</v>
      </c>
      <c r="BI40" s="54">
        <v>0.2019003145571878</v>
      </c>
      <c r="BJ40" s="57">
        <v>0.2019003145571878</v>
      </c>
      <c r="BK40" s="54">
        <v>0</v>
      </c>
      <c r="BL40" s="54">
        <v>0.17728702532671792</v>
      </c>
      <c r="BM40" s="57">
        <v>0.17728702532671792</v>
      </c>
      <c r="BN40" s="54">
        <v>0</v>
      </c>
      <c r="BO40" s="54">
        <v>0.04481629211661316</v>
      </c>
      <c r="BP40" s="57">
        <v>0.04481629211661316</v>
      </c>
      <c r="BQ40" s="54">
        <v>0</v>
      </c>
      <c r="BR40" s="54">
        <v>0.010539287219898174</v>
      </c>
      <c r="BS40" s="54">
        <v>0</v>
      </c>
      <c r="BT40" s="54">
        <v>0</v>
      </c>
      <c r="BU40" s="57">
        <v>0.010539287219898174</v>
      </c>
      <c r="BV40" s="54">
        <v>0</v>
      </c>
      <c r="BW40" s="54">
        <v>0</v>
      </c>
      <c r="BX40" s="54">
        <v>0</v>
      </c>
      <c r="BY40" s="54">
        <v>0</v>
      </c>
      <c r="BZ40" s="41">
        <v>0</v>
      </c>
      <c r="CA40" s="42">
        <v>0</v>
      </c>
      <c r="CB40" s="38"/>
      <c r="CC40" s="38"/>
      <c r="CD40" s="20"/>
      <c r="CE40" s="20"/>
      <c r="CF40" s="21">
        <v>31764</v>
      </c>
      <c r="CG40" s="38"/>
      <c r="CH40" s="20">
        <v>7539</v>
      </c>
      <c r="CI40" s="20">
        <v>7270</v>
      </c>
      <c r="CJ40" s="20">
        <v>2064</v>
      </c>
      <c r="CK40" s="20">
        <v>7712</v>
      </c>
      <c r="CL40" s="20">
        <v>0</v>
      </c>
      <c r="CM40" s="20">
        <v>0</v>
      </c>
      <c r="CN40" s="20">
        <v>6676</v>
      </c>
      <c r="CO40" s="20">
        <v>503</v>
      </c>
      <c r="CP40" s="20">
        <v>0</v>
      </c>
      <c r="CQ40" s="20">
        <v>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1"/>
      <c r="DI40" s="19">
        <v>2064</v>
      </c>
      <c r="DJ40" s="22">
        <v>7270</v>
      </c>
      <c r="DK40" s="20">
        <v>9334</v>
      </c>
      <c r="DL40" s="21">
        <v>503</v>
      </c>
      <c r="DM40" s="21">
        <v>0</v>
      </c>
      <c r="DN40" s="21">
        <f t="shared" si="3"/>
        <v>0</v>
      </c>
      <c r="DO40" s="21">
        <f t="shared" si="4"/>
        <v>0</v>
      </c>
      <c r="DP40" s="20">
        <v>7539</v>
      </c>
      <c r="DQ40" s="20">
        <v>0</v>
      </c>
      <c r="DR40" s="20">
        <v>0</v>
      </c>
      <c r="DS40" s="51">
        <v>7712</v>
      </c>
      <c r="DT40" s="20">
        <v>6676</v>
      </c>
      <c r="DU40" s="21">
        <f t="shared" si="5"/>
        <v>0</v>
      </c>
      <c r="DV40" s="38"/>
      <c r="DW40" s="71">
        <v>0.06497922176048357</v>
      </c>
      <c r="DX40" s="71">
        <v>0.22887545649162575</v>
      </c>
      <c r="DY40" s="60">
        <v>0.2938546782521093</v>
      </c>
      <c r="DZ40" s="71">
        <v>0.015835537086009318</v>
      </c>
      <c r="EA40" s="98">
        <v>0.23734416320362675</v>
      </c>
      <c r="EB40" s="71"/>
      <c r="EC40" s="29"/>
      <c r="ED40" s="60">
        <v>0.24279058053141922</v>
      </c>
      <c r="EE40" s="71">
        <v>0.21017504092683542</v>
      </c>
      <c r="EF40" s="60">
        <v>0</v>
      </c>
      <c r="EG40" s="98">
        <f t="shared" si="9"/>
        <v>0</v>
      </c>
      <c r="EH40" s="71">
        <f t="shared" si="10"/>
        <v>0</v>
      </c>
      <c r="EI40" s="60">
        <f t="shared" si="6"/>
        <v>0</v>
      </c>
      <c r="EJ40" s="1"/>
      <c r="EK40" s="98">
        <v>-0.040089364677885916</v>
      </c>
      <c r="EL40" s="29">
        <v>-0.01884643604007319</v>
      </c>
      <c r="EM40" s="29">
        <f t="shared" si="7"/>
        <v>-0.029737004248143465</v>
      </c>
      <c r="EN40" s="59">
        <f t="shared" si="11"/>
        <v>-0.058935800717959105</v>
      </c>
      <c r="EO40" s="15">
        <f>SUM(EK40:EM40)</f>
        <v>-0.08867280496610257</v>
      </c>
      <c r="EP40" s="29">
        <v>0.005296249866111144</v>
      </c>
      <c r="EQ40" s="71">
        <v>0.05441456564225566</v>
      </c>
      <c r="ER40" s="60"/>
      <c r="ES40" s="71"/>
      <c r="ET40" s="58">
        <v>0.003926026142381744</v>
      </c>
      <c r="EU40" s="29">
        <f t="shared" si="8"/>
        <v>0.032888015600117504</v>
      </c>
      <c r="EV40" s="38"/>
      <c r="EW40" s="38"/>
    </row>
    <row r="41" spans="1:153" ht="12" hidden="1" outlineLevel="2">
      <c r="A41" s="66">
        <v>434</v>
      </c>
      <c r="B41" s="1">
        <v>436</v>
      </c>
      <c r="E41" s="2">
        <v>73066</v>
      </c>
      <c r="F41" s="50" t="s">
        <v>236</v>
      </c>
      <c r="G41" s="52">
        <v>10902</v>
      </c>
      <c r="H41" s="51">
        <v>10146</v>
      </c>
      <c r="I41" s="53">
        <v>9550</v>
      </c>
      <c r="J41" s="50"/>
      <c r="K41" s="51">
        <v>919</v>
      </c>
      <c r="L41" s="51"/>
      <c r="M41" s="51"/>
      <c r="N41" s="50">
        <v>919</v>
      </c>
      <c r="O41" s="51">
        <v>3441</v>
      </c>
      <c r="P41" s="51">
        <v>176</v>
      </c>
      <c r="Q41" s="51"/>
      <c r="R41" s="51">
        <v>3617</v>
      </c>
      <c r="S41" s="50">
        <v>4536</v>
      </c>
      <c r="T41" s="52"/>
      <c r="U41" s="51">
        <v>1453</v>
      </c>
      <c r="V41" s="51"/>
      <c r="W41" s="53"/>
      <c r="X41" s="51">
        <v>1453</v>
      </c>
      <c r="Y41" s="52"/>
      <c r="Z41" s="53">
        <v>980</v>
      </c>
      <c r="AA41" s="50">
        <v>980</v>
      </c>
      <c r="AB41" s="51"/>
      <c r="AC41" s="51">
        <v>2146</v>
      </c>
      <c r="AD41" s="50">
        <v>2146</v>
      </c>
      <c r="AE41" s="52"/>
      <c r="AF41" s="53">
        <v>368</v>
      </c>
      <c r="AG41" s="50">
        <v>368</v>
      </c>
      <c r="AH41" s="51"/>
      <c r="AI41" s="51">
        <v>67</v>
      </c>
      <c r="AJ41" s="51"/>
      <c r="AK41" s="51"/>
      <c r="AL41" s="50">
        <v>67</v>
      </c>
      <c r="AM41" s="52"/>
      <c r="AN41" s="51"/>
      <c r="AO41" s="51"/>
      <c r="AP41" s="51"/>
      <c r="AQ41" s="40"/>
      <c r="AR41" s="40">
        <v>0</v>
      </c>
      <c r="AT41" s="55">
        <v>0.0962303664921466</v>
      </c>
      <c r="AU41" s="54">
        <v>0</v>
      </c>
      <c r="AV41" s="56">
        <v>0</v>
      </c>
      <c r="AW41" s="55">
        <v>0.0962303664921466</v>
      </c>
      <c r="AX41" s="54">
        <v>0.36031413612565444</v>
      </c>
      <c r="AY41" s="54">
        <v>0.01842931937172775</v>
      </c>
      <c r="AZ41" s="56">
        <v>0</v>
      </c>
      <c r="BA41" s="56">
        <v>0.3787434554973822</v>
      </c>
      <c r="BB41" s="57">
        <v>0.4749738219895288</v>
      </c>
      <c r="BC41" s="54">
        <v>0</v>
      </c>
      <c r="BD41" s="54">
        <v>0.15214659685863874</v>
      </c>
      <c r="BE41" s="54">
        <v>0</v>
      </c>
      <c r="BF41" s="54">
        <v>0</v>
      </c>
      <c r="BG41" s="57">
        <v>0.15214659685863874</v>
      </c>
      <c r="BH41" s="54">
        <v>0</v>
      </c>
      <c r="BI41" s="54">
        <v>0.10261780104712041</v>
      </c>
      <c r="BJ41" s="57">
        <v>0.10261780104712041</v>
      </c>
      <c r="BK41" s="54">
        <v>0</v>
      </c>
      <c r="BL41" s="54">
        <v>0.22471204188481675</v>
      </c>
      <c r="BM41" s="57">
        <v>0.22471204188481675</v>
      </c>
      <c r="BN41" s="54">
        <v>0</v>
      </c>
      <c r="BO41" s="54">
        <v>0.038534031413612564</v>
      </c>
      <c r="BP41" s="57">
        <v>0.038534031413612564</v>
      </c>
      <c r="BQ41" s="54">
        <v>0</v>
      </c>
      <c r="BR41" s="54">
        <v>0.007015706806282723</v>
      </c>
      <c r="BS41" s="54">
        <v>0</v>
      </c>
      <c r="BT41" s="54">
        <v>0</v>
      </c>
      <c r="BU41" s="57">
        <v>0.007015706806282723</v>
      </c>
      <c r="BV41" s="54">
        <v>0</v>
      </c>
      <c r="BW41" s="54">
        <v>0</v>
      </c>
      <c r="BX41" s="54">
        <v>0</v>
      </c>
      <c r="BY41" s="54">
        <v>0</v>
      </c>
      <c r="BZ41" s="41">
        <v>0</v>
      </c>
      <c r="CA41" s="42">
        <v>0</v>
      </c>
      <c r="CB41" s="38"/>
      <c r="CC41" s="38"/>
      <c r="CD41" s="20"/>
      <c r="CE41" s="20"/>
      <c r="CF41" s="21">
        <v>9497</v>
      </c>
      <c r="CG41" s="38"/>
      <c r="CH41" s="20">
        <v>1651</v>
      </c>
      <c r="CI41" s="20">
        <v>2676</v>
      </c>
      <c r="CJ41" s="20">
        <v>679</v>
      </c>
      <c r="CK41" s="20">
        <v>938</v>
      </c>
      <c r="CL41" s="20">
        <v>0</v>
      </c>
      <c r="CM41" s="20">
        <v>0</v>
      </c>
      <c r="CN41" s="20">
        <v>3461</v>
      </c>
      <c r="CO41" s="20">
        <v>92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1"/>
      <c r="DI41" s="19">
        <v>679</v>
      </c>
      <c r="DJ41" s="22">
        <v>2676</v>
      </c>
      <c r="DK41" s="20">
        <v>3355</v>
      </c>
      <c r="DL41" s="21">
        <v>92</v>
      </c>
      <c r="DM41" s="21">
        <v>0</v>
      </c>
      <c r="DN41" s="21">
        <f t="shared" si="3"/>
        <v>0</v>
      </c>
      <c r="DO41" s="21">
        <f t="shared" si="4"/>
        <v>0</v>
      </c>
      <c r="DP41" s="20">
        <v>1651</v>
      </c>
      <c r="DQ41" s="20">
        <v>0</v>
      </c>
      <c r="DR41" s="20">
        <v>0</v>
      </c>
      <c r="DS41" s="51">
        <v>938</v>
      </c>
      <c r="DT41" s="20">
        <v>3461</v>
      </c>
      <c r="DU41" s="21">
        <f t="shared" si="5"/>
        <v>0</v>
      </c>
      <c r="DV41" s="38"/>
      <c r="DW41" s="71">
        <v>0.07149626197746657</v>
      </c>
      <c r="DX41" s="71">
        <v>0.2817731915341687</v>
      </c>
      <c r="DY41" s="60">
        <v>0.35326945351163525</v>
      </c>
      <c r="DZ41" s="71">
        <v>0.009687269664104454</v>
      </c>
      <c r="EA41" s="98">
        <v>0.17384437190691798</v>
      </c>
      <c r="EB41" s="71"/>
      <c r="EC41" s="29"/>
      <c r="ED41" s="60">
        <v>0.09876803201010846</v>
      </c>
      <c r="EE41" s="71">
        <v>0.36443087290723386</v>
      </c>
      <c r="EF41" s="60">
        <v>0</v>
      </c>
      <c r="EG41" s="98">
        <f t="shared" si="9"/>
        <v>0</v>
      </c>
      <c r="EH41" s="71">
        <f t="shared" si="10"/>
        <v>0</v>
      </c>
      <c r="EI41" s="60">
        <f t="shared" si="6"/>
        <v>0</v>
      </c>
      <c r="EJ41" s="1"/>
      <c r="EK41" s="98">
        <v>-0.024734104514680028</v>
      </c>
      <c r="EL41" s="29">
        <v>-0.07854094459148575</v>
      </c>
      <c r="EM41" s="29">
        <f t="shared" si="7"/>
        <v>-0.01842931937172775</v>
      </c>
      <c r="EN41" s="59">
        <f t="shared" si="11"/>
        <v>-0.10327504910616578</v>
      </c>
      <c r="EO41" s="15">
        <f>SUM(EK41:EM41)</f>
        <v>-0.12170436847789352</v>
      </c>
      <c r="EP41" s="29">
        <v>0.002671562857821731</v>
      </c>
      <c r="EQ41" s="71">
        <v>0.021697775048279244</v>
      </c>
      <c r="ER41" s="60"/>
      <c r="ES41" s="71"/>
      <c r="ET41" s="58">
        <v>0.04238380045062452</v>
      </c>
      <c r="EU41" s="29">
        <f t="shared" si="8"/>
        <v>0.1397188310224171</v>
      </c>
      <c r="EV41" s="38"/>
      <c r="EW41" s="38"/>
    </row>
    <row r="42" spans="1:153" ht="12" hidden="1" outlineLevel="2">
      <c r="A42" s="66">
        <v>436</v>
      </c>
      <c r="B42" s="1">
        <v>438</v>
      </c>
      <c r="E42" s="2">
        <v>73083</v>
      </c>
      <c r="F42" s="50" t="s">
        <v>237</v>
      </c>
      <c r="G42" s="52">
        <v>24494</v>
      </c>
      <c r="H42" s="51">
        <v>22446</v>
      </c>
      <c r="I42" s="53">
        <v>20857</v>
      </c>
      <c r="J42" s="50"/>
      <c r="K42" s="51">
        <v>2262</v>
      </c>
      <c r="L42" s="51"/>
      <c r="M42" s="51"/>
      <c r="N42" s="50">
        <v>2262</v>
      </c>
      <c r="O42" s="51">
        <v>4304</v>
      </c>
      <c r="P42" s="51">
        <v>577</v>
      </c>
      <c r="Q42" s="51"/>
      <c r="R42" s="51">
        <v>4881</v>
      </c>
      <c r="S42" s="50">
        <v>7143</v>
      </c>
      <c r="T42" s="52"/>
      <c r="U42" s="51">
        <v>4126</v>
      </c>
      <c r="V42" s="51"/>
      <c r="W42" s="53"/>
      <c r="X42" s="51">
        <v>4126</v>
      </c>
      <c r="Y42" s="52"/>
      <c r="Z42" s="53">
        <v>4640</v>
      </c>
      <c r="AA42" s="50">
        <v>4640</v>
      </c>
      <c r="AB42" s="51"/>
      <c r="AC42" s="51">
        <v>3802</v>
      </c>
      <c r="AD42" s="50">
        <v>3802</v>
      </c>
      <c r="AE42" s="52"/>
      <c r="AF42" s="53">
        <v>898</v>
      </c>
      <c r="AG42" s="50">
        <v>898</v>
      </c>
      <c r="AH42" s="51"/>
      <c r="AI42" s="51">
        <v>248</v>
      </c>
      <c r="AJ42" s="51"/>
      <c r="AK42" s="51"/>
      <c r="AL42" s="50">
        <v>248</v>
      </c>
      <c r="AM42" s="52"/>
      <c r="AN42" s="51"/>
      <c r="AO42" s="51"/>
      <c r="AP42" s="51"/>
      <c r="AQ42" s="40"/>
      <c r="AR42" s="40">
        <v>0</v>
      </c>
      <c r="AT42" s="55">
        <v>0.10845279762190152</v>
      </c>
      <c r="AU42" s="54">
        <v>0</v>
      </c>
      <c r="AV42" s="56">
        <v>0</v>
      </c>
      <c r="AW42" s="55">
        <v>0.10845279762190152</v>
      </c>
      <c r="AX42" s="54">
        <v>0.20635757779162872</v>
      </c>
      <c r="AY42" s="54">
        <v>0.027664573045020856</v>
      </c>
      <c r="AZ42" s="56">
        <v>0</v>
      </c>
      <c r="BA42" s="56">
        <v>0.23402215083664957</v>
      </c>
      <c r="BB42" s="57">
        <v>0.3424749484585511</v>
      </c>
      <c r="BC42" s="54">
        <v>0</v>
      </c>
      <c r="BD42" s="54">
        <v>0.1978232727621422</v>
      </c>
      <c r="BE42" s="54">
        <v>0</v>
      </c>
      <c r="BF42" s="54">
        <v>0</v>
      </c>
      <c r="BG42" s="57">
        <v>0.1978232727621422</v>
      </c>
      <c r="BH42" s="54">
        <v>0</v>
      </c>
      <c r="BI42" s="54">
        <v>0.22246727717313133</v>
      </c>
      <c r="BJ42" s="57">
        <v>0.22246727717313133</v>
      </c>
      <c r="BK42" s="54">
        <v>0</v>
      </c>
      <c r="BL42" s="54">
        <v>0.18228891978712183</v>
      </c>
      <c r="BM42" s="57">
        <v>0.18228891978712183</v>
      </c>
      <c r="BN42" s="54">
        <v>0</v>
      </c>
      <c r="BO42" s="54">
        <v>0.04305508941842067</v>
      </c>
      <c r="BP42" s="57">
        <v>0.04305508941842067</v>
      </c>
      <c r="BQ42" s="54">
        <v>0</v>
      </c>
      <c r="BR42" s="54">
        <v>0.011890492400632882</v>
      </c>
      <c r="BS42" s="54">
        <v>0</v>
      </c>
      <c r="BT42" s="54">
        <v>0</v>
      </c>
      <c r="BU42" s="57">
        <v>0.011890492400632882</v>
      </c>
      <c r="BV42" s="54">
        <v>0</v>
      </c>
      <c r="BW42" s="54">
        <v>0</v>
      </c>
      <c r="BX42" s="54">
        <v>0</v>
      </c>
      <c r="BY42" s="54">
        <v>0</v>
      </c>
      <c r="BZ42" s="41">
        <v>0</v>
      </c>
      <c r="CA42" s="42">
        <v>0</v>
      </c>
      <c r="CB42" s="38"/>
      <c r="CC42" s="38"/>
      <c r="CD42" s="20"/>
      <c r="CE42" s="20"/>
      <c r="CF42" s="21">
        <v>20558</v>
      </c>
      <c r="CG42" s="38"/>
      <c r="CH42" s="20">
        <v>4711</v>
      </c>
      <c r="CI42" s="20">
        <v>4742</v>
      </c>
      <c r="CJ42" s="20">
        <v>1701</v>
      </c>
      <c r="CK42" s="20">
        <v>5588</v>
      </c>
      <c r="CL42" s="20">
        <v>0</v>
      </c>
      <c r="CM42" s="20">
        <v>0</v>
      </c>
      <c r="CN42" s="20">
        <v>3456</v>
      </c>
      <c r="CO42" s="20">
        <v>360</v>
      </c>
      <c r="CP42" s="20">
        <v>0</v>
      </c>
      <c r="CQ42" s="20">
        <v>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1"/>
      <c r="DI42" s="19">
        <v>1701</v>
      </c>
      <c r="DJ42" s="22">
        <v>4742</v>
      </c>
      <c r="DK42" s="20">
        <v>6443</v>
      </c>
      <c r="DL42" s="21">
        <v>360</v>
      </c>
      <c r="DM42" s="21">
        <v>0</v>
      </c>
      <c r="DN42" s="21">
        <f t="shared" si="3"/>
        <v>0</v>
      </c>
      <c r="DO42" s="21">
        <f t="shared" si="4"/>
        <v>0</v>
      </c>
      <c r="DP42" s="20">
        <v>4711</v>
      </c>
      <c r="DQ42" s="20">
        <v>0</v>
      </c>
      <c r="DR42" s="20">
        <v>0</v>
      </c>
      <c r="DS42" s="51">
        <v>5588</v>
      </c>
      <c r="DT42" s="20">
        <v>3456</v>
      </c>
      <c r="DU42" s="21">
        <f t="shared" si="5"/>
        <v>0</v>
      </c>
      <c r="DV42" s="38"/>
      <c r="DW42" s="71">
        <v>0.08274151182021597</v>
      </c>
      <c r="DX42" s="71">
        <v>0.2306644615234945</v>
      </c>
      <c r="DY42" s="60">
        <v>0.31340597334371045</v>
      </c>
      <c r="DZ42" s="71">
        <v>0.017511431073061582</v>
      </c>
      <c r="EA42" s="98">
        <v>0.22915653273664754</v>
      </c>
      <c r="EB42" s="71"/>
      <c r="EC42" s="29"/>
      <c r="ED42" s="60">
        <v>0.2718163245451892</v>
      </c>
      <c r="EE42" s="71">
        <v>0.1681097383013912</v>
      </c>
      <c r="EF42" s="60">
        <v>0</v>
      </c>
      <c r="EG42" s="98">
        <f t="shared" si="9"/>
        <v>0</v>
      </c>
      <c r="EH42" s="71">
        <f t="shared" si="10"/>
        <v>0</v>
      </c>
      <c r="EI42" s="60">
        <f t="shared" si="6"/>
        <v>0</v>
      </c>
      <c r="EJ42" s="1"/>
      <c r="EK42" s="98">
        <v>-0.02571128580168555</v>
      </c>
      <c r="EL42" s="29">
        <v>0.02430688373186579</v>
      </c>
      <c r="EM42" s="29">
        <f t="shared" si="7"/>
        <v>-0.027664573045020856</v>
      </c>
      <c r="EN42" s="59">
        <f t="shared" si="11"/>
        <v>-0.0014044020698197601</v>
      </c>
      <c r="EO42" s="15">
        <f>SUM(EK42:EM42)</f>
        <v>-0.029068975114840617</v>
      </c>
      <c r="EP42" s="29">
        <v>0.0056209386724287</v>
      </c>
      <c r="EQ42" s="71">
        <v>0.03133325997450534</v>
      </c>
      <c r="ER42" s="60"/>
      <c r="ES42" s="71"/>
      <c r="ET42" s="58">
        <v>-0.006293957953637241</v>
      </c>
      <c r="EU42" s="29">
        <f t="shared" si="8"/>
        <v>-0.014179181485730635</v>
      </c>
      <c r="EV42" s="38"/>
      <c r="EW42" s="38"/>
    </row>
    <row r="43" spans="1:153" ht="12" hidden="1" outlineLevel="2">
      <c r="A43" s="66">
        <v>439</v>
      </c>
      <c r="B43" s="1">
        <v>441</v>
      </c>
      <c r="E43" s="2">
        <v>73107</v>
      </c>
      <c r="F43" s="50" t="s">
        <v>238</v>
      </c>
      <c r="G43" s="52">
        <v>38442</v>
      </c>
      <c r="H43" s="51">
        <v>36099</v>
      </c>
      <c r="I43" s="53">
        <v>34071</v>
      </c>
      <c r="J43" s="50"/>
      <c r="K43" s="51">
        <v>4992</v>
      </c>
      <c r="L43" s="51"/>
      <c r="M43" s="51"/>
      <c r="N43" s="50">
        <v>4992</v>
      </c>
      <c r="O43" s="51">
        <v>7767</v>
      </c>
      <c r="P43" s="51">
        <v>758</v>
      </c>
      <c r="Q43" s="51"/>
      <c r="R43" s="51">
        <v>8525</v>
      </c>
      <c r="S43" s="50">
        <v>13517</v>
      </c>
      <c r="T43" s="52"/>
      <c r="U43" s="51">
        <v>6222</v>
      </c>
      <c r="V43" s="51"/>
      <c r="W43" s="53"/>
      <c r="X43" s="51">
        <v>6222</v>
      </c>
      <c r="Y43" s="52"/>
      <c r="Z43" s="53">
        <v>5695</v>
      </c>
      <c r="AA43" s="50">
        <v>5695</v>
      </c>
      <c r="AB43" s="51"/>
      <c r="AC43" s="51">
        <v>6809</v>
      </c>
      <c r="AD43" s="50">
        <v>6809</v>
      </c>
      <c r="AE43" s="52"/>
      <c r="AF43" s="53">
        <v>1233</v>
      </c>
      <c r="AG43" s="50">
        <v>1233</v>
      </c>
      <c r="AH43" s="51"/>
      <c r="AI43" s="51">
        <v>595</v>
      </c>
      <c r="AJ43" s="51"/>
      <c r="AK43" s="51"/>
      <c r="AL43" s="50">
        <v>595</v>
      </c>
      <c r="AM43" s="52"/>
      <c r="AN43" s="51"/>
      <c r="AO43" s="51"/>
      <c r="AP43" s="51"/>
      <c r="AQ43" s="40"/>
      <c r="AR43" s="40">
        <v>0</v>
      </c>
      <c r="AT43" s="55">
        <v>0.14651756625869508</v>
      </c>
      <c r="AU43" s="54">
        <v>0</v>
      </c>
      <c r="AV43" s="56">
        <v>0</v>
      </c>
      <c r="AW43" s="55">
        <v>0.14651756625869508</v>
      </c>
      <c r="AX43" s="54">
        <v>0.22796513163687593</v>
      </c>
      <c r="AY43" s="54">
        <v>0.02224765929969769</v>
      </c>
      <c r="AZ43" s="56">
        <v>0</v>
      </c>
      <c r="BA43" s="56">
        <v>0.2502127909365736</v>
      </c>
      <c r="BB43" s="57">
        <v>0.3967303571952687</v>
      </c>
      <c r="BC43" s="54">
        <v>0</v>
      </c>
      <c r="BD43" s="54">
        <v>0.18261864929118604</v>
      </c>
      <c r="BE43" s="54">
        <v>0</v>
      </c>
      <c r="BF43" s="54">
        <v>0</v>
      </c>
      <c r="BG43" s="57">
        <v>0.18261864929118604</v>
      </c>
      <c r="BH43" s="54">
        <v>0</v>
      </c>
      <c r="BI43" s="54">
        <v>0.16715094948783424</v>
      </c>
      <c r="BJ43" s="57">
        <v>0.16715094948783424</v>
      </c>
      <c r="BK43" s="54">
        <v>0</v>
      </c>
      <c r="BL43" s="54">
        <v>0.1998473775351472</v>
      </c>
      <c r="BM43" s="57">
        <v>0.1998473775351472</v>
      </c>
      <c r="BN43" s="54">
        <v>0</v>
      </c>
      <c r="BO43" s="54">
        <v>0.03618913445452144</v>
      </c>
      <c r="BP43" s="57">
        <v>0.03618913445452144</v>
      </c>
      <c r="BQ43" s="54">
        <v>0</v>
      </c>
      <c r="BR43" s="54">
        <v>0.01746353203604238</v>
      </c>
      <c r="BS43" s="54">
        <v>0</v>
      </c>
      <c r="BT43" s="54">
        <v>0</v>
      </c>
      <c r="BU43" s="57">
        <v>0.01746353203604238</v>
      </c>
      <c r="BV43" s="54">
        <v>0</v>
      </c>
      <c r="BW43" s="54">
        <v>0</v>
      </c>
      <c r="BX43" s="54">
        <v>0</v>
      </c>
      <c r="BY43" s="54">
        <v>0</v>
      </c>
      <c r="BZ43" s="41">
        <v>0</v>
      </c>
      <c r="CA43" s="42">
        <v>0</v>
      </c>
      <c r="CB43" s="38"/>
      <c r="CC43" s="38"/>
      <c r="CD43" s="20"/>
      <c r="CE43" s="20"/>
      <c r="CF43" s="21">
        <v>34766</v>
      </c>
      <c r="CG43" s="38"/>
      <c r="CH43" s="20">
        <v>10017</v>
      </c>
      <c r="CI43" s="20">
        <v>6452</v>
      </c>
      <c r="CJ43" s="20">
        <v>2642</v>
      </c>
      <c r="CK43" s="20">
        <v>5564</v>
      </c>
      <c r="CL43" s="20">
        <v>0</v>
      </c>
      <c r="CM43" s="20">
        <v>0</v>
      </c>
      <c r="CN43" s="20">
        <v>9308</v>
      </c>
      <c r="CO43" s="20">
        <v>686</v>
      </c>
      <c r="CP43" s="20">
        <v>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0</v>
      </c>
      <c r="CY43" s="20">
        <v>0</v>
      </c>
      <c r="CZ43" s="20">
        <v>0</v>
      </c>
      <c r="DA43" s="20">
        <v>97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1"/>
      <c r="DI43" s="19">
        <v>2642</v>
      </c>
      <c r="DJ43" s="22">
        <v>6452</v>
      </c>
      <c r="DK43" s="20">
        <v>9094</v>
      </c>
      <c r="DL43" s="21">
        <v>686</v>
      </c>
      <c r="DM43" s="21">
        <v>0</v>
      </c>
      <c r="DN43" s="21">
        <f t="shared" si="3"/>
        <v>0</v>
      </c>
      <c r="DO43" s="21">
        <f t="shared" si="4"/>
        <v>0</v>
      </c>
      <c r="DP43" s="20">
        <v>10017</v>
      </c>
      <c r="DQ43" s="20">
        <v>0</v>
      </c>
      <c r="DR43" s="20">
        <v>0</v>
      </c>
      <c r="DS43" s="51">
        <v>5564</v>
      </c>
      <c r="DT43" s="20">
        <v>9308</v>
      </c>
      <c r="DU43" s="21">
        <f t="shared" si="5"/>
        <v>97</v>
      </c>
      <c r="DV43" s="38"/>
      <c r="DW43" s="71">
        <v>0.0759937870333084</v>
      </c>
      <c r="DX43" s="71">
        <v>0.1855836161767244</v>
      </c>
      <c r="DY43" s="60">
        <v>0.2615774032100328</v>
      </c>
      <c r="DZ43" s="71">
        <v>0.01973192199275154</v>
      </c>
      <c r="EA43" s="98">
        <v>0.2881263303227291</v>
      </c>
      <c r="EB43" s="71"/>
      <c r="EC43" s="29"/>
      <c r="ED43" s="60">
        <v>0.16004141977794398</v>
      </c>
      <c r="EE43" s="71">
        <v>0.2677328424322614</v>
      </c>
      <c r="EF43" s="60">
        <v>0</v>
      </c>
      <c r="EG43" s="98">
        <f t="shared" si="9"/>
        <v>0</v>
      </c>
      <c r="EH43" s="71">
        <f t="shared" si="10"/>
        <v>0</v>
      </c>
      <c r="EI43" s="60">
        <f t="shared" si="6"/>
        <v>0.0027900822642811943</v>
      </c>
      <c r="EJ43" s="1"/>
      <c r="EK43" s="98">
        <v>-0.07052377922538668</v>
      </c>
      <c r="EL43" s="29">
        <v>-0.042381515460151536</v>
      </c>
      <c r="EM43" s="29">
        <f t="shared" si="7"/>
        <v>-0.02224765929969769</v>
      </c>
      <c r="EN43" s="59">
        <f t="shared" si="11"/>
        <v>-0.11290529468553823</v>
      </c>
      <c r="EO43" s="15">
        <f>SUM(EK43:EM43)</f>
        <v>-0.1351529539852359</v>
      </c>
      <c r="EP43" s="29">
        <v>0.002268389956709159</v>
      </c>
      <c r="EQ43" s="71">
        <v>0.10550768103154307</v>
      </c>
      <c r="ER43" s="60"/>
      <c r="ES43" s="71"/>
      <c r="ET43" s="58">
        <v>0.04329866416441169</v>
      </c>
      <c r="EU43" s="29">
        <f t="shared" si="8"/>
        <v>0.06788546489711422</v>
      </c>
      <c r="EV43" s="38"/>
      <c r="EW43" s="38"/>
    </row>
    <row r="44" spans="1:153" ht="12" hidden="1" outlineLevel="2">
      <c r="A44" s="66">
        <v>442</v>
      </c>
      <c r="B44" s="1">
        <v>444</v>
      </c>
      <c r="E44" s="2">
        <v>73109</v>
      </c>
      <c r="F44" s="50" t="s">
        <v>239</v>
      </c>
      <c r="G44" s="52">
        <v>2452</v>
      </c>
      <c r="H44" s="51">
        <v>1268</v>
      </c>
      <c r="I44" s="53">
        <v>1161</v>
      </c>
      <c r="J44" s="50"/>
      <c r="K44" s="51">
        <v>113</v>
      </c>
      <c r="L44" s="51"/>
      <c r="M44" s="51"/>
      <c r="N44" s="50">
        <v>113</v>
      </c>
      <c r="O44" s="51">
        <v>586</v>
      </c>
      <c r="P44" s="51">
        <v>15</v>
      </c>
      <c r="Q44" s="51"/>
      <c r="R44" s="51">
        <v>601</v>
      </c>
      <c r="S44" s="50">
        <v>714</v>
      </c>
      <c r="T44" s="52"/>
      <c r="U44" s="51">
        <v>81</v>
      </c>
      <c r="V44" s="51"/>
      <c r="W44" s="53"/>
      <c r="X44" s="51">
        <v>81</v>
      </c>
      <c r="Y44" s="52"/>
      <c r="Z44" s="53">
        <v>60</v>
      </c>
      <c r="AA44" s="50">
        <v>60</v>
      </c>
      <c r="AB44" s="51"/>
      <c r="AC44" s="51">
        <v>233</v>
      </c>
      <c r="AD44" s="50">
        <v>233</v>
      </c>
      <c r="AE44" s="52"/>
      <c r="AF44" s="53">
        <v>62</v>
      </c>
      <c r="AG44" s="50">
        <v>62</v>
      </c>
      <c r="AH44" s="51"/>
      <c r="AI44" s="51">
        <v>11</v>
      </c>
      <c r="AJ44" s="51"/>
      <c r="AK44" s="51"/>
      <c r="AL44" s="50">
        <v>11</v>
      </c>
      <c r="AM44" s="52"/>
      <c r="AN44" s="51"/>
      <c r="AO44" s="51"/>
      <c r="AP44" s="51"/>
      <c r="AQ44" s="40"/>
      <c r="AR44" s="40">
        <v>0</v>
      </c>
      <c r="AT44" s="55">
        <v>0.09732988802756244</v>
      </c>
      <c r="AU44" s="54">
        <v>0</v>
      </c>
      <c r="AV44" s="56">
        <v>0</v>
      </c>
      <c r="AW44" s="55">
        <v>0.09732988802756244</v>
      </c>
      <c r="AX44" s="54">
        <v>0.5047372954349698</v>
      </c>
      <c r="AY44" s="54">
        <v>0.012919896640826873</v>
      </c>
      <c r="AZ44" s="56">
        <v>0</v>
      </c>
      <c r="BA44" s="56">
        <v>0.5176571920757967</v>
      </c>
      <c r="BB44" s="57">
        <v>0.6149870801033591</v>
      </c>
      <c r="BC44" s="54">
        <v>0</v>
      </c>
      <c r="BD44" s="54">
        <v>0.06976744186046512</v>
      </c>
      <c r="BE44" s="54">
        <v>0</v>
      </c>
      <c r="BF44" s="54">
        <v>0</v>
      </c>
      <c r="BG44" s="57">
        <v>0.06976744186046512</v>
      </c>
      <c r="BH44" s="54">
        <v>0</v>
      </c>
      <c r="BI44" s="54">
        <v>0.05167958656330749</v>
      </c>
      <c r="BJ44" s="57">
        <v>0.05167958656330749</v>
      </c>
      <c r="BK44" s="54">
        <v>0</v>
      </c>
      <c r="BL44" s="54">
        <v>0.20068906115417742</v>
      </c>
      <c r="BM44" s="57">
        <v>0.20068906115417742</v>
      </c>
      <c r="BN44" s="54">
        <v>0</v>
      </c>
      <c r="BO44" s="54">
        <v>0.053402239448751075</v>
      </c>
      <c r="BP44" s="57">
        <v>0.053402239448751075</v>
      </c>
      <c r="BQ44" s="54">
        <v>0</v>
      </c>
      <c r="BR44" s="54">
        <v>0.009474590869939707</v>
      </c>
      <c r="BS44" s="54">
        <v>0</v>
      </c>
      <c r="BT44" s="54">
        <v>0</v>
      </c>
      <c r="BU44" s="57">
        <v>0.009474590869939707</v>
      </c>
      <c r="BV44" s="54">
        <v>0</v>
      </c>
      <c r="BW44" s="54">
        <v>0</v>
      </c>
      <c r="BX44" s="54">
        <v>0</v>
      </c>
      <c r="BY44" s="54">
        <v>0</v>
      </c>
      <c r="BZ44" s="41">
        <v>0</v>
      </c>
      <c r="CA44" s="42">
        <v>0</v>
      </c>
      <c r="CB44" s="38"/>
      <c r="CC44" s="38"/>
      <c r="CD44" s="20"/>
      <c r="CE44" s="20"/>
      <c r="CF44" s="21">
        <v>1474</v>
      </c>
      <c r="CG44" s="38"/>
      <c r="CH44" s="20">
        <v>207</v>
      </c>
      <c r="CI44" s="20">
        <v>585</v>
      </c>
      <c r="CJ44" s="20">
        <v>144</v>
      </c>
      <c r="CK44" s="20">
        <v>183</v>
      </c>
      <c r="CL44" s="20">
        <v>0</v>
      </c>
      <c r="CM44" s="20">
        <v>0</v>
      </c>
      <c r="CN44" s="20">
        <v>328</v>
      </c>
      <c r="CO44" s="20">
        <v>27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1"/>
      <c r="DI44" s="19">
        <v>144</v>
      </c>
      <c r="DJ44" s="22">
        <v>585</v>
      </c>
      <c r="DK44" s="20">
        <v>729</v>
      </c>
      <c r="DL44" s="21">
        <v>27</v>
      </c>
      <c r="DM44" s="21">
        <v>0</v>
      </c>
      <c r="DN44" s="21">
        <f t="shared" si="3"/>
        <v>0</v>
      </c>
      <c r="DO44" s="21">
        <f t="shared" si="4"/>
        <v>0</v>
      </c>
      <c r="DP44" s="20">
        <v>207</v>
      </c>
      <c r="DQ44" s="20">
        <v>0</v>
      </c>
      <c r="DR44" s="20">
        <v>0</v>
      </c>
      <c r="DS44" s="51">
        <v>183</v>
      </c>
      <c r="DT44" s="20">
        <v>328</v>
      </c>
      <c r="DU44" s="21">
        <f t="shared" si="5"/>
        <v>0</v>
      </c>
      <c r="DV44" s="38"/>
      <c r="DW44" s="71">
        <v>0.09769335142469471</v>
      </c>
      <c r="DX44" s="71">
        <v>0.3968792401628223</v>
      </c>
      <c r="DY44" s="60">
        <v>0.494572591587517</v>
      </c>
      <c r="DZ44" s="71">
        <v>0.018317503392130258</v>
      </c>
      <c r="EA44" s="98">
        <v>0.14043419267299864</v>
      </c>
      <c r="EB44" s="71"/>
      <c r="EC44" s="29"/>
      <c r="ED44" s="60">
        <v>0.12415196743554953</v>
      </c>
      <c r="EE44" s="71">
        <v>0.2225237449118046</v>
      </c>
      <c r="EF44" s="60">
        <v>0</v>
      </c>
      <c r="EG44" s="98">
        <f t="shared" si="9"/>
        <v>0</v>
      </c>
      <c r="EH44" s="71">
        <f t="shared" si="10"/>
        <v>0</v>
      </c>
      <c r="EI44" s="60">
        <f t="shared" si="6"/>
        <v>0</v>
      </c>
      <c r="EJ44" s="1"/>
      <c r="EK44" s="98">
        <v>0.00036346339713226594</v>
      </c>
      <c r="EL44" s="29">
        <v>-0.10785805527214753</v>
      </c>
      <c r="EM44" s="29">
        <f t="shared" si="7"/>
        <v>-0.012919896640826873</v>
      </c>
      <c r="EN44" s="59">
        <f t="shared" si="11"/>
        <v>-0.10749459187501527</v>
      </c>
      <c r="EO44" s="15">
        <f>SUM(EK44:EM44)</f>
        <v>-0.12041448851584215</v>
      </c>
      <c r="EP44" s="29">
        <v>0.00884291252219055</v>
      </c>
      <c r="EQ44" s="71">
        <v>0.07066675081253353</v>
      </c>
      <c r="ER44" s="60"/>
      <c r="ES44" s="71"/>
      <c r="ET44" s="58">
        <v>-0.019070141423490963</v>
      </c>
      <c r="EU44" s="29">
        <f t="shared" si="8"/>
        <v>0.021834683757627177</v>
      </c>
      <c r="EV44" s="38"/>
      <c r="EW44" s="38"/>
    </row>
    <row r="45" spans="1:153" ht="12" hidden="1" outlineLevel="1">
      <c r="A45" s="66">
        <v>444</v>
      </c>
      <c r="B45" s="1">
        <v>446</v>
      </c>
      <c r="E45" s="7">
        <v>73109</v>
      </c>
      <c r="F45" s="6" t="s">
        <v>240</v>
      </c>
      <c r="G45" s="8">
        <v>369</v>
      </c>
      <c r="H45" s="9">
        <v>340</v>
      </c>
      <c r="I45" s="10">
        <v>309</v>
      </c>
      <c r="J45" s="6"/>
      <c r="K45" s="9">
        <v>9</v>
      </c>
      <c r="L45" s="9"/>
      <c r="M45" s="9"/>
      <c r="N45" s="6">
        <v>9</v>
      </c>
      <c r="O45" s="9">
        <v>77</v>
      </c>
      <c r="P45" s="9">
        <v>3</v>
      </c>
      <c r="Q45" s="9"/>
      <c r="R45" s="9">
        <v>80</v>
      </c>
      <c r="S45" s="6">
        <v>89</v>
      </c>
      <c r="T45" s="8"/>
      <c r="U45" s="9">
        <v>67</v>
      </c>
      <c r="V45" s="9"/>
      <c r="W45" s="10"/>
      <c r="X45" s="9">
        <v>67</v>
      </c>
      <c r="Y45" s="8"/>
      <c r="Z45" s="10">
        <v>53</v>
      </c>
      <c r="AA45" s="6">
        <v>53</v>
      </c>
      <c r="AB45" s="9"/>
      <c r="AC45" s="9">
        <v>51</v>
      </c>
      <c r="AD45" s="6">
        <v>51</v>
      </c>
      <c r="AE45" s="8"/>
      <c r="AF45" s="10">
        <v>43</v>
      </c>
      <c r="AG45" s="6">
        <v>43</v>
      </c>
      <c r="AH45" s="9"/>
      <c r="AI45" s="9">
        <v>6</v>
      </c>
      <c r="AJ45" s="9"/>
      <c r="AK45" s="9"/>
      <c r="AL45" s="6">
        <v>6</v>
      </c>
      <c r="AM45" s="8"/>
      <c r="AN45" s="9"/>
      <c r="AO45" s="9"/>
      <c r="AP45" s="9"/>
      <c r="AQ45" s="45"/>
      <c r="AR45" s="45">
        <v>0</v>
      </c>
      <c r="AS45" s="47"/>
      <c r="AT45" s="12">
        <v>0.02912621359223301</v>
      </c>
      <c r="AU45" s="11">
        <v>0</v>
      </c>
      <c r="AV45" s="13">
        <v>0</v>
      </c>
      <c r="AW45" s="12">
        <v>0.02912621359223301</v>
      </c>
      <c r="AX45" s="11">
        <v>0.24919093851132687</v>
      </c>
      <c r="AY45" s="11">
        <v>0.009708737864077669</v>
      </c>
      <c r="AZ45" s="13">
        <v>0</v>
      </c>
      <c r="BA45" s="13">
        <v>0.2588996763754045</v>
      </c>
      <c r="BB45" s="14">
        <v>0.28802588996763756</v>
      </c>
      <c r="BC45" s="11">
        <v>0</v>
      </c>
      <c r="BD45" s="11">
        <v>0.2168284789644013</v>
      </c>
      <c r="BE45" s="11">
        <v>0</v>
      </c>
      <c r="BF45" s="11">
        <v>0</v>
      </c>
      <c r="BG45" s="14">
        <v>0.2168284789644013</v>
      </c>
      <c r="BH45" s="11">
        <v>0</v>
      </c>
      <c r="BI45" s="11">
        <v>0.1715210355987055</v>
      </c>
      <c r="BJ45" s="14">
        <v>0.1715210355987055</v>
      </c>
      <c r="BK45" s="11">
        <v>0</v>
      </c>
      <c r="BL45" s="11">
        <v>0.1650485436893204</v>
      </c>
      <c r="BM45" s="14">
        <v>0.1650485436893204</v>
      </c>
      <c r="BN45" s="11">
        <v>0</v>
      </c>
      <c r="BO45" s="11">
        <v>0.13915857605177995</v>
      </c>
      <c r="BP45" s="14">
        <v>0.13915857605177995</v>
      </c>
      <c r="BQ45" s="11">
        <v>0</v>
      </c>
      <c r="BR45" s="11">
        <v>0.019417475728155338</v>
      </c>
      <c r="BS45" s="11">
        <v>0</v>
      </c>
      <c r="BT45" s="11">
        <v>0</v>
      </c>
      <c r="BU45" s="14">
        <v>0.019417475728155338</v>
      </c>
      <c r="BV45" s="11">
        <v>0</v>
      </c>
      <c r="BW45" s="11">
        <v>0</v>
      </c>
      <c r="BX45" s="11">
        <v>0</v>
      </c>
      <c r="BY45" s="11">
        <v>0</v>
      </c>
      <c r="BZ45" s="48">
        <v>0</v>
      </c>
      <c r="CA45" s="49">
        <v>0</v>
      </c>
      <c r="CB45" s="17"/>
      <c r="CC45" s="17"/>
      <c r="CD45" s="31"/>
      <c r="CE45" s="31"/>
      <c r="CF45" s="27">
        <v>0</v>
      </c>
      <c r="CG45" s="17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27"/>
      <c r="DI45" s="30">
        <v>0</v>
      </c>
      <c r="DJ45" s="32">
        <v>0</v>
      </c>
      <c r="DK45" s="31">
        <v>0</v>
      </c>
      <c r="DL45" s="27">
        <v>0</v>
      </c>
      <c r="DM45" s="27">
        <v>0</v>
      </c>
      <c r="DN45" s="27">
        <f t="shared" si="3"/>
        <v>0</v>
      </c>
      <c r="DO45" s="27">
        <f t="shared" si="4"/>
        <v>0</v>
      </c>
      <c r="DP45" s="31">
        <v>0</v>
      </c>
      <c r="DQ45" s="31">
        <v>0</v>
      </c>
      <c r="DR45" s="31">
        <v>0</v>
      </c>
      <c r="DS45" s="9">
        <v>0</v>
      </c>
      <c r="DT45" s="31">
        <v>0</v>
      </c>
      <c r="DU45" s="27">
        <f t="shared" si="5"/>
        <v>0</v>
      </c>
      <c r="DV45" s="17"/>
      <c r="DW45" s="81" t="e">
        <v>#DIV/0!</v>
      </c>
      <c r="DX45" s="81" t="e">
        <v>#DIV/0!</v>
      </c>
      <c r="DY45" s="28" t="e">
        <v>#DIV/0!</v>
      </c>
      <c r="DZ45" s="81" t="e">
        <v>#DIV/0!</v>
      </c>
      <c r="EA45" s="97" t="e">
        <v>#DIV/0!</v>
      </c>
      <c r="EB45" s="81"/>
      <c r="EC45" s="37"/>
      <c r="ED45" s="28" t="e">
        <v>#DIV/0!</v>
      </c>
      <c r="EE45" s="81" t="e">
        <v>#DIV/0!</v>
      </c>
      <c r="EF45" s="28" t="e">
        <v>#DIV/0!</v>
      </c>
      <c r="EG45" s="97">
        <f t="shared" si="9"/>
        <v>0</v>
      </c>
      <c r="EH45" s="81" t="e">
        <f t="shared" si="10"/>
        <v>#DIV/0!</v>
      </c>
      <c r="EI45" s="28" t="e">
        <f t="shared" si="6"/>
        <v>#DIV/0!</v>
      </c>
      <c r="EJ45" s="47"/>
      <c r="EK45" s="97"/>
      <c r="EL45" s="37"/>
      <c r="EM45" s="37"/>
      <c r="EN45" s="16">
        <f t="shared" si="11"/>
        <v>0</v>
      </c>
      <c r="EO45" s="15"/>
      <c r="EP45" s="37"/>
      <c r="EQ45" s="81"/>
      <c r="ER45" s="28"/>
      <c r="ES45" s="81"/>
      <c r="ET45" s="28"/>
      <c r="EU45" s="37"/>
      <c r="EV45" s="17"/>
      <c r="EW45" s="17"/>
    </row>
    <row r="46" spans="1:153" ht="12" collapsed="1">
      <c r="A46" s="66">
        <v>276</v>
      </c>
      <c r="B46" s="1">
        <v>278</v>
      </c>
      <c r="D46" s="1">
        <v>269</v>
      </c>
      <c r="E46" s="7" t="s">
        <v>170</v>
      </c>
      <c r="F46" s="6" t="s">
        <v>171</v>
      </c>
      <c r="G46" s="8">
        <v>1105123</v>
      </c>
      <c r="H46" s="9">
        <v>1009091</v>
      </c>
      <c r="I46" s="10">
        <v>955754</v>
      </c>
      <c r="J46" s="6"/>
      <c r="K46" s="9">
        <v>117817</v>
      </c>
      <c r="L46" s="9"/>
      <c r="M46" s="9"/>
      <c r="N46" s="6">
        <v>117817</v>
      </c>
      <c r="O46" s="9">
        <v>269049</v>
      </c>
      <c r="P46" s="9">
        <v>30463</v>
      </c>
      <c r="Q46" s="9"/>
      <c r="R46" s="9">
        <v>299512</v>
      </c>
      <c r="S46" s="6">
        <v>417329</v>
      </c>
      <c r="T46" s="8"/>
      <c r="U46" s="9">
        <v>166278</v>
      </c>
      <c r="V46" s="9"/>
      <c r="W46" s="10"/>
      <c r="X46" s="9">
        <v>166278</v>
      </c>
      <c r="Y46" s="8"/>
      <c r="Z46" s="10">
        <v>135212</v>
      </c>
      <c r="AA46" s="6">
        <v>135212</v>
      </c>
      <c r="AB46" s="9"/>
      <c r="AC46" s="9">
        <v>147151</v>
      </c>
      <c r="AD46" s="6">
        <v>147151</v>
      </c>
      <c r="AE46" s="8"/>
      <c r="AF46" s="10">
        <v>70297</v>
      </c>
      <c r="AG46" s="6">
        <v>70297</v>
      </c>
      <c r="AH46" s="9">
        <v>1907</v>
      </c>
      <c r="AI46" s="9">
        <v>11950</v>
      </c>
      <c r="AJ46" s="9"/>
      <c r="AK46" s="9"/>
      <c r="AL46" s="6">
        <v>13857</v>
      </c>
      <c r="AM46" s="8"/>
      <c r="AN46" s="9"/>
      <c r="AO46" s="9"/>
      <c r="AP46" s="9"/>
      <c r="AQ46" s="10">
        <v>5630</v>
      </c>
      <c r="AR46" s="10">
        <v>5630</v>
      </c>
      <c r="AS46" s="9"/>
      <c r="AT46" s="12">
        <v>0.12327126017782819</v>
      </c>
      <c r="AU46" s="11">
        <v>0</v>
      </c>
      <c r="AV46" s="13">
        <v>0</v>
      </c>
      <c r="AW46" s="12">
        <v>0.12327126017782819</v>
      </c>
      <c r="AX46" s="11">
        <v>0.28150444570464783</v>
      </c>
      <c r="AY46" s="11">
        <v>0.031873264459264625</v>
      </c>
      <c r="AZ46" s="13">
        <v>0</v>
      </c>
      <c r="BA46" s="13">
        <v>0.31337771016391247</v>
      </c>
      <c r="BB46" s="14">
        <v>0.43664897034174066</v>
      </c>
      <c r="BC46" s="11">
        <v>0</v>
      </c>
      <c r="BD46" s="11">
        <v>0.17397573015650472</v>
      </c>
      <c r="BE46" s="11">
        <v>0</v>
      </c>
      <c r="BF46" s="11">
        <v>0</v>
      </c>
      <c r="BG46" s="14">
        <v>0.17397573015650472</v>
      </c>
      <c r="BH46" s="11">
        <v>0</v>
      </c>
      <c r="BI46" s="11">
        <v>0.14147155021061905</v>
      </c>
      <c r="BJ46" s="14">
        <v>0.14147155021061905</v>
      </c>
      <c r="BK46" s="11">
        <v>0</v>
      </c>
      <c r="BL46" s="11">
        <v>0.1539632583279798</v>
      </c>
      <c r="BM46" s="14">
        <v>0.1539632583279798</v>
      </c>
      <c r="BN46" s="11">
        <v>0</v>
      </c>
      <c r="BO46" s="11">
        <v>0.07355135317246907</v>
      </c>
      <c r="BP46" s="14">
        <v>0.07355135317246907</v>
      </c>
      <c r="BQ46" s="11">
        <v>0.0019952833051182627</v>
      </c>
      <c r="BR46" s="11">
        <v>0.012503217355093466</v>
      </c>
      <c r="BS46" s="11">
        <v>0</v>
      </c>
      <c r="BT46" s="11">
        <v>0</v>
      </c>
      <c r="BU46" s="14">
        <v>0.014498500660211728</v>
      </c>
      <c r="BV46" s="11">
        <v>0</v>
      </c>
      <c r="BW46" s="11">
        <v>0</v>
      </c>
      <c r="BX46" s="11">
        <v>0</v>
      </c>
      <c r="BY46" s="11">
        <v>0</v>
      </c>
      <c r="BZ46" s="11">
        <v>0.005890637130474997</v>
      </c>
      <c r="CA46" s="14">
        <v>0.005890637130474997</v>
      </c>
      <c r="CB46" s="6"/>
      <c r="CC46" s="6"/>
      <c r="CD46" s="9"/>
      <c r="CE46" s="9"/>
      <c r="CF46" s="6">
        <v>966846</v>
      </c>
      <c r="CG46" s="6"/>
      <c r="CH46" s="9">
        <v>186914</v>
      </c>
      <c r="CI46" s="9">
        <v>252466</v>
      </c>
      <c r="CJ46" s="9">
        <v>89860</v>
      </c>
      <c r="CK46" s="9">
        <v>0</v>
      </c>
      <c r="CL46" s="9">
        <v>122761</v>
      </c>
      <c r="CM46" s="9">
        <v>87380</v>
      </c>
      <c r="CN46" s="9">
        <v>191284</v>
      </c>
      <c r="CO46" s="9">
        <v>16757</v>
      </c>
      <c r="CP46" s="9">
        <v>11511</v>
      </c>
      <c r="CQ46" s="9">
        <v>0</v>
      </c>
      <c r="CR46" s="9">
        <v>0</v>
      </c>
      <c r="CS46" s="9">
        <v>596</v>
      </c>
      <c r="CT46" s="9">
        <v>1661</v>
      </c>
      <c r="CU46" s="9">
        <v>0</v>
      </c>
      <c r="CV46" s="9">
        <v>362</v>
      </c>
      <c r="CW46" s="9">
        <v>453</v>
      </c>
      <c r="CX46" s="9">
        <v>806</v>
      </c>
      <c r="CY46" s="9">
        <v>3593</v>
      </c>
      <c r="CZ46" s="9">
        <v>442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9">
        <v>0</v>
      </c>
      <c r="DH46" s="6"/>
      <c r="DI46" s="8">
        <v>89860</v>
      </c>
      <c r="DJ46" s="10">
        <v>252466</v>
      </c>
      <c r="DK46" s="9">
        <v>342326</v>
      </c>
      <c r="DL46" s="6">
        <v>16757</v>
      </c>
      <c r="DM46" s="6">
        <v>11511</v>
      </c>
      <c r="DN46" s="6">
        <f t="shared" si="3"/>
        <v>0</v>
      </c>
      <c r="DO46" s="6">
        <f t="shared" si="4"/>
        <v>596</v>
      </c>
      <c r="DP46" s="9">
        <v>186914</v>
      </c>
      <c r="DQ46" s="9">
        <v>122761</v>
      </c>
      <c r="DR46" s="9">
        <v>87380</v>
      </c>
      <c r="DS46" s="9"/>
      <c r="DT46" s="9">
        <v>191284</v>
      </c>
      <c r="DU46" s="6">
        <f t="shared" si="5"/>
        <v>7317</v>
      </c>
      <c r="DV46" s="6"/>
      <c r="DW46" s="80">
        <v>0.092941378461513</v>
      </c>
      <c r="DX46" s="80">
        <v>0.26112328126713047</v>
      </c>
      <c r="DY46" s="15">
        <v>0.3540646597286434</v>
      </c>
      <c r="DZ46" s="80">
        <v>0.017331612273309295</v>
      </c>
      <c r="EA46" s="96">
        <v>0.19332344551252215</v>
      </c>
      <c r="EB46" s="80">
        <v>0.12697058269879588</v>
      </c>
      <c r="EC46" s="16">
        <v>0.0903763370795349</v>
      </c>
      <c r="ED46" s="15"/>
      <c r="EE46" s="80">
        <v>0.19784329665737874</v>
      </c>
      <c r="EF46" s="15">
        <v>0.011905722317721747</v>
      </c>
      <c r="EG46" s="96">
        <f t="shared" si="9"/>
        <v>0</v>
      </c>
      <c r="EH46" s="80">
        <f t="shared" si="10"/>
        <v>0.0006164373643786084</v>
      </c>
      <c r="EI46" s="15">
        <f t="shared" si="6"/>
        <v>0.007567906367715231</v>
      </c>
      <c r="EJ46" s="9"/>
      <c r="EK46" s="96">
        <v>-0.03032988171631519</v>
      </c>
      <c r="EL46" s="16">
        <v>-0.020381164437517363</v>
      </c>
      <c r="EM46" s="16">
        <f t="shared" si="7"/>
        <v>-0.031873264459264625</v>
      </c>
      <c r="EN46" s="16">
        <f t="shared" si="11"/>
        <v>-0.050711046153832554</v>
      </c>
      <c r="EO46" s="15">
        <f>SUM(EK46:EM46)</f>
        <v>-0.08258431061309718</v>
      </c>
      <c r="EP46" s="16">
        <v>0.0048283949182158295</v>
      </c>
      <c r="EQ46" s="80">
        <v>0.019347715356017425</v>
      </c>
      <c r="ER46" s="15">
        <v>-0.01450096751182317</v>
      </c>
      <c r="ES46" s="80">
        <v>0.016824983907065827</v>
      </c>
      <c r="ET46" s="15"/>
      <c r="EU46" s="16">
        <f aca="true" t="shared" si="12" ref="EU46:EU84">EE46-BL46</f>
        <v>0.043880038329398935</v>
      </c>
      <c r="EV46" s="6"/>
      <c r="EW46" s="6"/>
    </row>
    <row r="47" spans="1:153" ht="12" hidden="1" outlineLevel="1" collapsed="1">
      <c r="A47" s="66">
        <v>277</v>
      </c>
      <c r="B47" s="1">
        <v>279</v>
      </c>
      <c r="D47" s="1">
        <v>270</v>
      </c>
      <c r="E47" s="7" t="s">
        <v>172</v>
      </c>
      <c r="F47" s="6" t="s">
        <v>173</v>
      </c>
      <c r="G47" s="8">
        <v>216506</v>
      </c>
      <c r="H47" s="9">
        <v>197162</v>
      </c>
      <c r="I47" s="10">
        <v>185995</v>
      </c>
      <c r="J47" s="6"/>
      <c r="K47" s="9">
        <v>28671</v>
      </c>
      <c r="L47" s="9"/>
      <c r="M47" s="9"/>
      <c r="N47" s="6">
        <v>28671</v>
      </c>
      <c r="O47" s="9">
        <v>53355</v>
      </c>
      <c r="P47" s="9">
        <v>5546</v>
      </c>
      <c r="Q47" s="9"/>
      <c r="R47" s="9">
        <v>58901</v>
      </c>
      <c r="S47" s="6">
        <v>87572</v>
      </c>
      <c r="T47" s="8"/>
      <c r="U47" s="9">
        <v>33183</v>
      </c>
      <c r="V47" s="9"/>
      <c r="W47" s="10"/>
      <c r="X47" s="9">
        <v>33183</v>
      </c>
      <c r="Y47" s="8"/>
      <c r="Z47" s="10">
        <v>29062</v>
      </c>
      <c r="AA47" s="6">
        <v>29062</v>
      </c>
      <c r="AB47" s="9"/>
      <c r="AC47" s="9">
        <v>24474</v>
      </c>
      <c r="AD47" s="6">
        <v>24474</v>
      </c>
      <c r="AE47" s="8"/>
      <c r="AF47" s="10">
        <v>8778</v>
      </c>
      <c r="AG47" s="6">
        <v>8778</v>
      </c>
      <c r="AH47" s="9">
        <v>349</v>
      </c>
      <c r="AI47" s="9">
        <v>1535</v>
      </c>
      <c r="AJ47" s="9"/>
      <c r="AK47" s="9"/>
      <c r="AL47" s="6">
        <v>1884</v>
      </c>
      <c r="AM47" s="8"/>
      <c r="AN47" s="9"/>
      <c r="AO47" s="9"/>
      <c r="AP47" s="9"/>
      <c r="AQ47" s="10">
        <v>1042</v>
      </c>
      <c r="AR47" s="10">
        <v>1042</v>
      </c>
      <c r="AS47" s="9"/>
      <c r="AT47" s="12">
        <v>0.15414930508884647</v>
      </c>
      <c r="AU47" s="11">
        <v>0</v>
      </c>
      <c r="AV47" s="13">
        <v>0</v>
      </c>
      <c r="AW47" s="12">
        <v>0.15414930508884647</v>
      </c>
      <c r="AX47" s="11">
        <v>0.2868625500685502</v>
      </c>
      <c r="AY47" s="11">
        <v>0.02981800586037259</v>
      </c>
      <c r="AZ47" s="13">
        <v>0</v>
      </c>
      <c r="BA47" s="13">
        <v>0.3166805559289228</v>
      </c>
      <c r="BB47" s="14">
        <v>0.4708298610177693</v>
      </c>
      <c r="BC47" s="11">
        <v>0</v>
      </c>
      <c r="BD47" s="11">
        <v>0.178408021721014</v>
      </c>
      <c r="BE47" s="11">
        <v>0</v>
      </c>
      <c r="BF47" s="11">
        <v>0</v>
      </c>
      <c r="BG47" s="14">
        <v>0.178408021721014</v>
      </c>
      <c r="BH47" s="11">
        <v>0</v>
      </c>
      <c r="BI47" s="11">
        <v>0.15625151213742305</v>
      </c>
      <c r="BJ47" s="14">
        <v>0.15625151213742305</v>
      </c>
      <c r="BK47" s="11">
        <v>0</v>
      </c>
      <c r="BL47" s="11">
        <v>0.13158418237049382</v>
      </c>
      <c r="BM47" s="14">
        <v>0.13158418237049382</v>
      </c>
      <c r="BN47" s="11">
        <v>0</v>
      </c>
      <c r="BO47" s="11">
        <v>0.047194817064974866</v>
      </c>
      <c r="BP47" s="14">
        <v>0.047194817064974866</v>
      </c>
      <c r="BQ47" s="11">
        <v>0.0018763945267345897</v>
      </c>
      <c r="BR47" s="11">
        <v>0.008252910024463022</v>
      </c>
      <c r="BS47" s="11">
        <v>0</v>
      </c>
      <c r="BT47" s="11">
        <v>0</v>
      </c>
      <c r="BU47" s="14">
        <v>0.010129304551197612</v>
      </c>
      <c r="BV47" s="11">
        <v>0</v>
      </c>
      <c r="BW47" s="11">
        <v>0</v>
      </c>
      <c r="BX47" s="11">
        <v>0</v>
      </c>
      <c r="BY47" s="11">
        <v>0</v>
      </c>
      <c r="BZ47" s="11">
        <v>0.005602301137127342</v>
      </c>
      <c r="CA47" s="14">
        <v>0.005602301137127342</v>
      </c>
      <c r="CB47" s="6"/>
      <c r="CC47" s="6"/>
      <c r="CD47" s="9"/>
      <c r="CE47" s="9"/>
      <c r="CF47" s="6">
        <v>190213</v>
      </c>
      <c r="CG47" s="6"/>
      <c r="CH47" s="9">
        <v>41692</v>
      </c>
      <c r="CI47" s="9">
        <v>54047</v>
      </c>
      <c r="CJ47" s="9">
        <v>21158</v>
      </c>
      <c r="CK47" s="9">
        <v>0</v>
      </c>
      <c r="CL47" s="9">
        <v>25775</v>
      </c>
      <c r="CM47" s="9">
        <v>11218</v>
      </c>
      <c r="CN47" s="9">
        <v>31957</v>
      </c>
      <c r="CO47" s="9">
        <v>1849</v>
      </c>
      <c r="CP47" s="9">
        <v>2075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442</v>
      </c>
      <c r="DA47" s="9">
        <v>0</v>
      </c>
      <c r="DB47" s="9">
        <v>0</v>
      </c>
      <c r="DC47" s="9">
        <v>0</v>
      </c>
      <c r="DD47" s="9">
        <v>0</v>
      </c>
      <c r="DE47" s="9">
        <v>0</v>
      </c>
      <c r="DF47" s="9">
        <v>0</v>
      </c>
      <c r="DG47" s="9">
        <v>0</v>
      </c>
      <c r="DH47" s="6"/>
      <c r="DI47" s="8">
        <v>21158</v>
      </c>
      <c r="DJ47" s="10">
        <v>54047</v>
      </c>
      <c r="DK47" s="9">
        <v>75205</v>
      </c>
      <c r="DL47" s="6">
        <v>1849</v>
      </c>
      <c r="DM47" s="6">
        <v>2075</v>
      </c>
      <c r="DN47" s="6">
        <f t="shared" si="3"/>
        <v>0</v>
      </c>
      <c r="DO47" s="6">
        <f t="shared" si="4"/>
        <v>0</v>
      </c>
      <c r="DP47" s="9">
        <v>41692</v>
      </c>
      <c r="DQ47" s="9">
        <v>25775</v>
      </c>
      <c r="DR47" s="9">
        <v>11218</v>
      </c>
      <c r="DS47" s="9"/>
      <c r="DT47" s="9">
        <v>31957</v>
      </c>
      <c r="DU47" s="6">
        <f t="shared" si="5"/>
        <v>442</v>
      </c>
      <c r="DV47" s="6"/>
      <c r="DW47" s="80">
        <v>0.11123319646922135</v>
      </c>
      <c r="DX47" s="80">
        <v>0.28413935956007214</v>
      </c>
      <c r="DY47" s="15">
        <v>0.3953725560292935</v>
      </c>
      <c r="DZ47" s="80">
        <v>0.009720681551734108</v>
      </c>
      <c r="EA47" s="96">
        <v>0.21918586006214086</v>
      </c>
      <c r="EB47" s="80">
        <v>0.13550598539532</v>
      </c>
      <c r="EC47" s="16">
        <v>0.058975990074285146</v>
      </c>
      <c r="ED47" s="15">
        <v>0</v>
      </c>
      <c r="EE47" s="80">
        <v>0.1680063928332974</v>
      </c>
      <c r="EF47" s="15">
        <v>0.010908823266548554</v>
      </c>
      <c r="EG47" s="96">
        <f t="shared" si="9"/>
        <v>0</v>
      </c>
      <c r="EH47" s="80">
        <f t="shared" si="10"/>
        <v>0</v>
      </c>
      <c r="EI47" s="15">
        <f t="shared" si="6"/>
        <v>0.002323710787380463</v>
      </c>
      <c r="EJ47" s="9"/>
      <c r="EK47" s="96">
        <v>-0.04291610861962512</v>
      </c>
      <c r="EL47" s="16">
        <v>-0.0027231905084780794</v>
      </c>
      <c r="EM47" s="16">
        <f t="shared" si="7"/>
        <v>-0.02981800586037259</v>
      </c>
      <c r="EN47" s="16">
        <f t="shared" si="11"/>
        <v>-0.0456392991281032</v>
      </c>
      <c r="EO47" s="15">
        <f>SUM(EK47:EM47)</f>
        <v>-0.07545730498847579</v>
      </c>
      <c r="EP47" s="16">
        <v>0.0014677715272710858</v>
      </c>
      <c r="EQ47" s="80">
        <v>0.04077783834112686</v>
      </c>
      <c r="ER47" s="15">
        <v>-0.02074552674210306</v>
      </c>
      <c r="ES47" s="80">
        <v>0.01178117300931028</v>
      </c>
      <c r="ET47" s="15">
        <v>-0.00896435373279278</v>
      </c>
      <c r="EU47" s="16">
        <f t="shared" si="12"/>
        <v>0.036422210462803584</v>
      </c>
      <c r="EV47" s="6"/>
      <c r="EW47" s="6"/>
    </row>
    <row r="48" spans="1:153" ht="12" hidden="1" outlineLevel="2">
      <c r="A48" s="66">
        <v>278</v>
      </c>
      <c r="B48" s="1">
        <v>280</v>
      </c>
      <c r="E48" s="2">
        <v>41002</v>
      </c>
      <c r="F48" s="50" t="s">
        <v>174</v>
      </c>
      <c r="G48" s="52">
        <v>92496</v>
      </c>
      <c r="H48" s="51">
        <v>83676</v>
      </c>
      <c r="I48" s="53">
        <v>78998</v>
      </c>
      <c r="J48" s="50"/>
      <c r="K48" s="51">
        <v>12412</v>
      </c>
      <c r="L48" s="51"/>
      <c r="M48" s="51"/>
      <c r="N48" s="50">
        <v>12412</v>
      </c>
      <c r="O48" s="51">
        <v>24681</v>
      </c>
      <c r="P48" s="51">
        <v>2283</v>
      </c>
      <c r="Q48" s="51"/>
      <c r="R48" s="51">
        <v>26964</v>
      </c>
      <c r="S48" s="50">
        <v>39376</v>
      </c>
      <c r="T48" s="52"/>
      <c r="U48" s="51">
        <v>12903</v>
      </c>
      <c r="V48" s="51"/>
      <c r="W48" s="53"/>
      <c r="X48" s="51">
        <v>12903</v>
      </c>
      <c r="Y48" s="52"/>
      <c r="Z48" s="53">
        <v>10892</v>
      </c>
      <c r="AA48" s="50">
        <v>10892</v>
      </c>
      <c r="AB48" s="51"/>
      <c r="AC48" s="51">
        <v>10227</v>
      </c>
      <c r="AD48" s="50">
        <v>10227</v>
      </c>
      <c r="AE48" s="52"/>
      <c r="AF48" s="53">
        <v>3928</v>
      </c>
      <c r="AG48" s="50">
        <v>3928</v>
      </c>
      <c r="AH48" s="51">
        <v>170</v>
      </c>
      <c r="AI48" s="51">
        <v>901</v>
      </c>
      <c r="AJ48" s="51"/>
      <c r="AK48" s="51"/>
      <c r="AL48" s="50">
        <v>1071</v>
      </c>
      <c r="AM48" s="52"/>
      <c r="AN48" s="51"/>
      <c r="AO48" s="51"/>
      <c r="AP48" s="51"/>
      <c r="AQ48" s="53">
        <v>601</v>
      </c>
      <c r="AR48" s="53">
        <v>601</v>
      </c>
      <c r="AS48" s="51"/>
      <c r="AT48" s="55">
        <v>0.15711790171903087</v>
      </c>
      <c r="AU48" s="54">
        <v>0</v>
      </c>
      <c r="AV48" s="56">
        <v>0</v>
      </c>
      <c r="AW48" s="55">
        <v>0.15711790171903087</v>
      </c>
      <c r="AX48" s="54">
        <v>0.31242563102863363</v>
      </c>
      <c r="AY48" s="54">
        <v>0.028899465809260994</v>
      </c>
      <c r="AZ48" s="56">
        <v>0</v>
      </c>
      <c r="BA48" s="56">
        <v>0.34132509683789464</v>
      </c>
      <c r="BB48" s="57">
        <v>0.4984429985569255</v>
      </c>
      <c r="BC48" s="54">
        <v>0</v>
      </c>
      <c r="BD48" s="54">
        <v>0.1633332489430112</v>
      </c>
      <c r="BE48" s="54">
        <v>0</v>
      </c>
      <c r="BF48" s="54">
        <v>0</v>
      </c>
      <c r="BG48" s="57">
        <v>0.1633332489430112</v>
      </c>
      <c r="BH48" s="54">
        <v>0</v>
      </c>
      <c r="BI48" s="54">
        <v>0.1378769082761589</v>
      </c>
      <c r="BJ48" s="57">
        <v>0.1378769082761589</v>
      </c>
      <c r="BK48" s="54">
        <v>0</v>
      </c>
      <c r="BL48" s="54">
        <v>0.12945897364490241</v>
      </c>
      <c r="BM48" s="57">
        <v>0.12945897364490241</v>
      </c>
      <c r="BN48" s="54">
        <v>0</v>
      </c>
      <c r="BO48" s="54">
        <v>0.04972277779184283</v>
      </c>
      <c r="BP48" s="57">
        <v>0.04972277779184283</v>
      </c>
      <c r="BQ48" s="54">
        <v>0.002151953214005418</v>
      </c>
      <c r="BR48" s="54">
        <v>0.011405352034228714</v>
      </c>
      <c r="BS48" s="54">
        <v>0</v>
      </c>
      <c r="BT48" s="54">
        <v>0</v>
      </c>
      <c r="BU48" s="57">
        <v>0.013557305248234133</v>
      </c>
      <c r="BV48" s="54">
        <v>0</v>
      </c>
      <c r="BW48" s="54">
        <v>0</v>
      </c>
      <c r="BX48" s="54">
        <v>0</v>
      </c>
      <c r="BY48" s="54">
        <v>0</v>
      </c>
      <c r="BZ48" s="54">
        <v>0.007607787538925036</v>
      </c>
      <c r="CA48" s="57">
        <v>0.007607787538925036</v>
      </c>
      <c r="CB48" s="50"/>
      <c r="CC48" s="50"/>
      <c r="CD48" s="20"/>
      <c r="CE48" s="20"/>
      <c r="CF48" s="21">
        <v>80366</v>
      </c>
      <c r="CG48" s="50"/>
      <c r="CH48" s="20">
        <v>13407</v>
      </c>
      <c r="CI48" s="20">
        <v>25902</v>
      </c>
      <c r="CJ48" s="20">
        <v>9009</v>
      </c>
      <c r="CK48" s="20">
        <v>0</v>
      </c>
      <c r="CL48" s="20">
        <v>10270</v>
      </c>
      <c r="CM48" s="20">
        <v>4975</v>
      </c>
      <c r="CN48" s="20">
        <v>14710</v>
      </c>
      <c r="CO48" s="20">
        <v>981</v>
      </c>
      <c r="CP48" s="20">
        <v>670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442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1"/>
      <c r="DI48" s="19">
        <v>9009</v>
      </c>
      <c r="DJ48" s="22">
        <v>25902</v>
      </c>
      <c r="DK48" s="20">
        <v>34911</v>
      </c>
      <c r="DL48" s="21">
        <v>981</v>
      </c>
      <c r="DM48" s="21">
        <v>670</v>
      </c>
      <c r="DN48" s="21">
        <f t="shared" si="3"/>
        <v>0</v>
      </c>
      <c r="DO48" s="21">
        <f t="shared" si="4"/>
        <v>0</v>
      </c>
      <c r="DP48" s="20">
        <v>13407</v>
      </c>
      <c r="DQ48" s="20">
        <v>10270</v>
      </c>
      <c r="DR48" s="20">
        <v>4975</v>
      </c>
      <c r="DS48" s="20"/>
      <c r="DT48" s="20">
        <v>14710</v>
      </c>
      <c r="DU48" s="21">
        <f t="shared" si="5"/>
        <v>442</v>
      </c>
      <c r="DV48" s="50"/>
      <c r="DW48" s="71">
        <v>0.11209964412811388</v>
      </c>
      <c r="DX48" s="71">
        <v>0.32230047532538636</v>
      </c>
      <c r="DY48" s="60">
        <v>0.4344001194535002</v>
      </c>
      <c r="DZ48" s="71">
        <v>0.012206654555409004</v>
      </c>
      <c r="EA48" s="98">
        <v>0.16682427892392304</v>
      </c>
      <c r="EB48" s="71">
        <v>0.12779035910708508</v>
      </c>
      <c r="EC48" s="29">
        <v>0.06190428788293557</v>
      </c>
      <c r="ED48" s="60">
        <v>0</v>
      </c>
      <c r="EE48" s="71">
        <v>0.1830376029664286</v>
      </c>
      <c r="EF48" s="60">
        <v>0.0083368588706667</v>
      </c>
      <c r="EG48" s="98">
        <f t="shared" si="9"/>
        <v>0</v>
      </c>
      <c r="EH48" s="71">
        <f t="shared" si="10"/>
        <v>0</v>
      </c>
      <c r="EI48" s="60">
        <f t="shared" si="6"/>
        <v>0.005499838240051763</v>
      </c>
      <c r="EJ48" s="51"/>
      <c r="EK48" s="98">
        <v>-0.04501825759091699</v>
      </c>
      <c r="EL48" s="29">
        <v>0.009874844296752727</v>
      </c>
      <c r="EM48" s="29">
        <f t="shared" si="7"/>
        <v>-0.028899465809260994</v>
      </c>
      <c r="EN48" s="59">
        <f t="shared" si="11"/>
        <v>-0.03514341329416426</v>
      </c>
      <c r="EO48" s="15">
        <f>SUM(EK48:EM48)</f>
        <v>-0.06404287910342525</v>
      </c>
      <c r="EP48" s="29">
        <v>0.0008013025211802902</v>
      </c>
      <c r="EQ48" s="71">
        <v>0.0034910299809118306</v>
      </c>
      <c r="ER48" s="60">
        <v>-0.01008654916907381</v>
      </c>
      <c r="ES48" s="71">
        <v>0.012181510091092737</v>
      </c>
      <c r="ET48" s="60">
        <v>0.0020949609220189264</v>
      </c>
      <c r="EU48" s="29">
        <f t="shared" si="12"/>
        <v>0.05357862932152618</v>
      </c>
      <c r="EV48" s="50"/>
      <c r="EW48" s="50"/>
    </row>
    <row r="49" spans="1:153" ht="12" hidden="1" outlineLevel="2">
      <c r="A49" s="66">
        <v>282</v>
      </c>
      <c r="B49" s="1">
        <v>284</v>
      </c>
      <c r="E49" s="2">
        <v>41018</v>
      </c>
      <c r="F49" s="50" t="s">
        <v>175</v>
      </c>
      <c r="G49" s="52">
        <v>25091</v>
      </c>
      <c r="H49" s="51">
        <v>22820</v>
      </c>
      <c r="I49" s="53">
        <v>21359</v>
      </c>
      <c r="J49" s="50"/>
      <c r="K49" s="51">
        <v>3055</v>
      </c>
      <c r="L49" s="51"/>
      <c r="M49" s="51"/>
      <c r="N49" s="50">
        <v>3055</v>
      </c>
      <c r="O49" s="51">
        <v>5288</v>
      </c>
      <c r="P49" s="51">
        <v>680</v>
      </c>
      <c r="Q49" s="51"/>
      <c r="R49" s="51">
        <v>5968</v>
      </c>
      <c r="S49" s="50">
        <v>9023</v>
      </c>
      <c r="T49" s="52"/>
      <c r="U49" s="51">
        <v>4204</v>
      </c>
      <c r="V49" s="51"/>
      <c r="W49" s="53"/>
      <c r="X49" s="51">
        <v>4204</v>
      </c>
      <c r="Y49" s="52"/>
      <c r="Z49" s="53">
        <v>4600</v>
      </c>
      <c r="AA49" s="50">
        <v>4600</v>
      </c>
      <c r="AB49" s="51"/>
      <c r="AC49" s="51">
        <v>2444</v>
      </c>
      <c r="AD49" s="50">
        <v>2444</v>
      </c>
      <c r="AE49" s="52"/>
      <c r="AF49" s="53">
        <v>812</v>
      </c>
      <c r="AG49" s="50">
        <v>812</v>
      </c>
      <c r="AH49" s="51">
        <v>51</v>
      </c>
      <c r="AI49" s="51">
        <v>128</v>
      </c>
      <c r="AJ49" s="51"/>
      <c r="AK49" s="51"/>
      <c r="AL49" s="50">
        <v>179</v>
      </c>
      <c r="AM49" s="52"/>
      <c r="AN49" s="51"/>
      <c r="AO49" s="51"/>
      <c r="AP49" s="51"/>
      <c r="AQ49" s="53">
        <v>97</v>
      </c>
      <c r="AR49" s="53">
        <v>97</v>
      </c>
      <c r="AS49" s="51"/>
      <c r="AT49" s="55">
        <v>0.1430310407790627</v>
      </c>
      <c r="AU49" s="54">
        <v>0</v>
      </c>
      <c r="AV49" s="56">
        <v>0</v>
      </c>
      <c r="AW49" s="55">
        <v>0.1430310407790627</v>
      </c>
      <c r="AX49" s="54">
        <v>0.24757713376094387</v>
      </c>
      <c r="AY49" s="54">
        <v>0.03183669647455405</v>
      </c>
      <c r="AZ49" s="56">
        <v>0</v>
      </c>
      <c r="BA49" s="56">
        <v>0.27941383023549793</v>
      </c>
      <c r="BB49" s="57">
        <v>0.42244487101456063</v>
      </c>
      <c r="BC49" s="54">
        <v>0</v>
      </c>
      <c r="BD49" s="54">
        <v>0.1968256940868018</v>
      </c>
      <c r="BE49" s="54">
        <v>0</v>
      </c>
      <c r="BF49" s="54">
        <v>0</v>
      </c>
      <c r="BG49" s="57">
        <v>0.1968256940868018</v>
      </c>
      <c r="BH49" s="54">
        <v>0</v>
      </c>
      <c r="BI49" s="54">
        <v>0.21536588791610095</v>
      </c>
      <c r="BJ49" s="57">
        <v>0.21536588791610095</v>
      </c>
      <c r="BK49" s="54">
        <v>0</v>
      </c>
      <c r="BL49" s="54">
        <v>0.11442483262325015</v>
      </c>
      <c r="BM49" s="57">
        <v>0.11442483262325015</v>
      </c>
      <c r="BN49" s="54">
        <v>0</v>
      </c>
      <c r="BO49" s="54">
        <v>0.03801676108432043</v>
      </c>
      <c r="BP49" s="57">
        <v>0.03801676108432043</v>
      </c>
      <c r="BQ49" s="54">
        <v>0.002387752235591554</v>
      </c>
      <c r="BR49" s="54">
        <v>0.005992789924621939</v>
      </c>
      <c r="BS49" s="54">
        <v>0</v>
      </c>
      <c r="BT49" s="54">
        <v>0</v>
      </c>
      <c r="BU49" s="57">
        <v>0.008380542160213493</v>
      </c>
      <c r="BV49" s="54">
        <v>0</v>
      </c>
      <c r="BW49" s="54">
        <v>0</v>
      </c>
      <c r="BX49" s="54">
        <v>0</v>
      </c>
      <c r="BY49" s="54">
        <v>0</v>
      </c>
      <c r="BZ49" s="54">
        <v>0.004541411114752563</v>
      </c>
      <c r="CA49" s="57">
        <v>0.004541411114752563</v>
      </c>
      <c r="CB49" s="50"/>
      <c r="CC49" s="50"/>
      <c r="CD49" s="20"/>
      <c r="CE49" s="20"/>
      <c r="CF49" s="21">
        <v>22027</v>
      </c>
      <c r="CG49" s="50"/>
      <c r="CH49" s="20">
        <v>7412</v>
      </c>
      <c r="CI49" s="20">
        <v>4551</v>
      </c>
      <c r="CJ49" s="20">
        <v>2207</v>
      </c>
      <c r="CK49" s="20">
        <v>0</v>
      </c>
      <c r="CL49" s="20">
        <v>3496</v>
      </c>
      <c r="CM49" s="20">
        <v>993</v>
      </c>
      <c r="CN49" s="20">
        <v>2922</v>
      </c>
      <c r="CO49" s="20">
        <v>183</v>
      </c>
      <c r="CP49" s="20">
        <v>263</v>
      </c>
      <c r="CQ49" s="20">
        <v>0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1"/>
      <c r="DI49" s="19">
        <v>2207</v>
      </c>
      <c r="DJ49" s="22">
        <v>4551</v>
      </c>
      <c r="DK49" s="20">
        <v>6758</v>
      </c>
      <c r="DL49" s="21">
        <v>183</v>
      </c>
      <c r="DM49" s="21">
        <v>263</v>
      </c>
      <c r="DN49" s="21">
        <f t="shared" si="3"/>
        <v>0</v>
      </c>
      <c r="DO49" s="21">
        <f t="shared" si="4"/>
        <v>0</v>
      </c>
      <c r="DP49" s="20">
        <v>7412</v>
      </c>
      <c r="DQ49" s="20">
        <v>3496</v>
      </c>
      <c r="DR49" s="20">
        <v>993</v>
      </c>
      <c r="DS49" s="20"/>
      <c r="DT49" s="20">
        <v>2922</v>
      </c>
      <c r="DU49" s="21">
        <f t="shared" si="5"/>
        <v>0</v>
      </c>
      <c r="DV49" s="50"/>
      <c r="DW49" s="71">
        <v>0.10019521496345395</v>
      </c>
      <c r="DX49" s="71">
        <v>0.20661006946020793</v>
      </c>
      <c r="DY49" s="60">
        <v>0.3068052844236619</v>
      </c>
      <c r="DZ49" s="71">
        <v>0.008307985653970128</v>
      </c>
      <c r="EA49" s="98">
        <v>0.33649611840014526</v>
      </c>
      <c r="EB49" s="71">
        <v>0.15871430517092658</v>
      </c>
      <c r="EC49" s="29">
        <v>0.045081036909247744</v>
      </c>
      <c r="ED49" s="60">
        <v>0</v>
      </c>
      <c r="EE49" s="71">
        <v>0.13265537749126072</v>
      </c>
      <c r="EF49" s="60">
        <v>0.01193989195078767</v>
      </c>
      <c r="EG49" s="98">
        <f t="shared" si="9"/>
        <v>0</v>
      </c>
      <c r="EH49" s="71">
        <f t="shared" si="10"/>
        <v>0</v>
      </c>
      <c r="EI49" s="60">
        <f t="shared" si="6"/>
        <v>0</v>
      </c>
      <c r="EJ49" s="51"/>
      <c r="EK49" s="98">
        <v>-0.042835825815608755</v>
      </c>
      <c r="EL49" s="29">
        <v>-0.040967064300735934</v>
      </c>
      <c r="EM49" s="29">
        <f t="shared" si="7"/>
        <v>-0.03183669647455405</v>
      </c>
      <c r="EN49" s="59">
        <f t="shared" si="11"/>
        <v>-0.08380289011634467</v>
      </c>
      <c r="EO49" s="15">
        <f>SUM(EK49:EM49)</f>
        <v>-0.11563958659089874</v>
      </c>
      <c r="EP49" s="29">
        <v>0.0023151957293481894</v>
      </c>
      <c r="EQ49" s="71">
        <v>0.13967042431334345</v>
      </c>
      <c r="ER49" s="60">
        <v>-0.05665158274517437</v>
      </c>
      <c r="ES49" s="71">
        <v>0.007064275824927316</v>
      </c>
      <c r="ET49" s="60">
        <v>-0.04958730692024706</v>
      </c>
      <c r="EU49" s="29">
        <f t="shared" si="12"/>
        <v>0.018230544868010568</v>
      </c>
      <c r="EV49" s="50"/>
      <c r="EW49" s="50"/>
    </row>
    <row r="50" spans="1:153" ht="12" hidden="1" outlineLevel="2">
      <c r="A50" s="66">
        <v>284</v>
      </c>
      <c r="B50" s="1">
        <v>286</v>
      </c>
      <c r="E50" s="2">
        <v>41027</v>
      </c>
      <c r="F50" s="50" t="s">
        <v>176</v>
      </c>
      <c r="G50" s="52">
        <v>35654</v>
      </c>
      <c r="H50" s="51">
        <v>32655</v>
      </c>
      <c r="I50" s="53">
        <v>30691</v>
      </c>
      <c r="J50" s="50"/>
      <c r="K50" s="51">
        <v>3908</v>
      </c>
      <c r="L50" s="51"/>
      <c r="M50" s="51"/>
      <c r="N50" s="50">
        <v>3908</v>
      </c>
      <c r="O50" s="51">
        <v>9195</v>
      </c>
      <c r="P50" s="51">
        <v>1009</v>
      </c>
      <c r="Q50" s="51"/>
      <c r="R50" s="51">
        <v>10204</v>
      </c>
      <c r="S50" s="50">
        <v>14112</v>
      </c>
      <c r="T50" s="52"/>
      <c r="U50" s="51">
        <v>6572</v>
      </c>
      <c r="V50" s="51"/>
      <c r="W50" s="53"/>
      <c r="X50" s="51">
        <v>6572</v>
      </c>
      <c r="Y50" s="52"/>
      <c r="Z50" s="53">
        <v>3910</v>
      </c>
      <c r="AA50" s="50">
        <v>3910</v>
      </c>
      <c r="AB50" s="51"/>
      <c r="AC50" s="51">
        <v>4340</v>
      </c>
      <c r="AD50" s="50">
        <v>4340</v>
      </c>
      <c r="AE50" s="52"/>
      <c r="AF50" s="53">
        <v>1386</v>
      </c>
      <c r="AG50" s="50">
        <v>1386</v>
      </c>
      <c r="AH50" s="51">
        <v>39</v>
      </c>
      <c r="AI50" s="51">
        <v>185</v>
      </c>
      <c r="AJ50" s="51"/>
      <c r="AK50" s="51"/>
      <c r="AL50" s="50">
        <v>224</v>
      </c>
      <c r="AM50" s="52"/>
      <c r="AN50" s="51"/>
      <c r="AO50" s="51"/>
      <c r="AP50" s="51"/>
      <c r="AQ50" s="53">
        <v>147</v>
      </c>
      <c r="AR50" s="53">
        <v>147</v>
      </c>
      <c r="AS50" s="51"/>
      <c r="AT50" s="55">
        <v>0.12733374604933043</v>
      </c>
      <c r="AU50" s="54">
        <v>0</v>
      </c>
      <c r="AV50" s="56">
        <v>0</v>
      </c>
      <c r="AW50" s="55">
        <v>0.12733374604933043</v>
      </c>
      <c r="AX50" s="54">
        <v>0.29959923104493175</v>
      </c>
      <c r="AY50" s="54">
        <v>0.032876087452347595</v>
      </c>
      <c r="AZ50" s="56">
        <v>0</v>
      </c>
      <c r="BA50" s="56">
        <v>0.33247531849727935</v>
      </c>
      <c r="BB50" s="57">
        <v>0.45980906454660975</v>
      </c>
      <c r="BC50" s="54">
        <v>0</v>
      </c>
      <c r="BD50" s="54">
        <v>0.21413443680557817</v>
      </c>
      <c r="BE50" s="54">
        <v>0</v>
      </c>
      <c r="BF50" s="54">
        <v>0</v>
      </c>
      <c r="BG50" s="57">
        <v>0.21413443680557817</v>
      </c>
      <c r="BH50" s="54">
        <v>0</v>
      </c>
      <c r="BI50" s="54">
        <v>0.12739891173308135</v>
      </c>
      <c r="BJ50" s="57">
        <v>0.12739891173308135</v>
      </c>
      <c r="BK50" s="54">
        <v>0</v>
      </c>
      <c r="BL50" s="54">
        <v>0.14140953373953277</v>
      </c>
      <c r="BM50" s="57">
        <v>0.14140953373953277</v>
      </c>
      <c r="BN50" s="54">
        <v>0</v>
      </c>
      <c r="BO50" s="54">
        <v>0.04515981883939917</v>
      </c>
      <c r="BP50" s="57">
        <v>0.04515981883939917</v>
      </c>
      <c r="BQ50" s="54">
        <v>0.0012707308331432667</v>
      </c>
      <c r="BR50" s="54">
        <v>0.00602782574696165</v>
      </c>
      <c r="BS50" s="54">
        <v>0</v>
      </c>
      <c r="BT50" s="54">
        <v>0</v>
      </c>
      <c r="BU50" s="57">
        <v>0.007298556580104917</v>
      </c>
      <c r="BV50" s="54">
        <v>0</v>
      </c>
      <c r="BW50" s="54">
        <v>0</v>
      </c>
      <c r="BX50" s="54">
        <v>0</v>
      </c>
      <c r="BY50" s="54">
        <v>0</v>
      </c>
      <c r="BZ50" s="54">
        <v>0.004789677755693851</v>
      </c>
      <c r="CA50" s="57">
        <v>0.004789677755693851</v>
      </c>
      <c r="CB50" s="50"/>
      <c r="CC50" s="50"/>
      <c r="CD50" s="20"/>
      <c r="CE50" s="20"/>
      <c r="CF50" s="21">
        <v>31787</v>
      </c>
      <c r="CG50" s="50"/>
      <c r="CH50" s="20">
        <v>8806</v>
      </c>
      <c r="CI50" s="20">
        <v>8715</v>
      </c>
      <c r="CJ50" s="20">
        <v>2576</v>
      </c>
      <c r="CK50" s="20">
        <v>0</v>
      </c>
      <c r="CL50" s="20">
        <v>3159</v>
      </c>
      <c r="CM50" s="20">
        <v>1669</v>
      </c>
      <c r="CN50" s="20">
        <v>6103</v>
      </c>
      <c r="CO50" s="20">
        <v>279</v>
      </c>
      <c r="CP50" s="20">
        <v>480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1"/>
      <c r="DI50" s="19">
        <v>2576</v>
      </c>
      <c r="DJ50" s="22">
        <v>8715</v>
      </c>
      <c r="DK50" s="20">
        <v>11291</v>
      </c>
      <c r="DL50" s="21">
        <v>279</v>
      </c>
      <c r="DM50" s="21">
        <v>480</v>
      </c>
      <c r="DN50" s="21">
        <f t="shared" si="3"/>
        <v>0</v>
      </c>
      <c r="DO50" s="21">
        <f t="shared" si="4"/>
        <v>0</v>
      </c>
      <c r="DP50" s="20">
        <v>8806</v>
      </c>
      <c r="DQ50" s="20">
        <v>3159</v>
      </c>
      <c r="DR50" s="20">
        <v>1669</v>
      </c>
      <c r="DS50" s="20"/>
      <c r="DT50" s="20">
        <v>6103</v>
      </c>
      <c r="DU50" s="21">
        <f t="shared" si="5"/>
        <v>0</v>
      </c>
      <c r="DV50" s="50"/>
      <c r="DW50" s="71">
        <v>0.08103941863025765</v>
      </c>
      <c r="DX50" s="71">
        <v>0.2741686853116054</v>
      </c>
      <c r="DY50" s="60">
        <v>0.35520810394186303</v>
      </c>
      <c r="DZ50" s="71">
        <v>0.008777173058168433</v>
      </c>
      <c r="EA50" s="98">
        <v>0.27703149086104384</v>
      </c>
      <c r="EB50" s="71">
        <v>0.09938024978764903</v>
      </c>
      <c r="EC50" s="29">
        <v>0.052505741340799696</v>
      </c>
      <c r="ED50" s="60">
        <v>0</v>
      </c>
      <c r="EE50" s="71">
        <v>0.1919967282222292</v>
      </c>
      <c r="EF50" s="60">
        <v>0.015100512788246768</v>
      </c>
      <c r="EG50" s="98">
        <f t="shared" si="9"/>
        <v>0</v>
      </c>
      <c r="EH50" s="71">
        <f t="shared" si="10"/>
        <v>0</v>
      </c>
      <c r="EI50" s="60">
        <f t="shared" si="6"/>
        <v>0</v>
      </c>
      <c r="EJ50" s="51"/>
      <c r="EK50" s="98">
        <v>-0.04629432741907277</v>
      </c>
      <c r="EL50" s="29">
        <v>-0.02543054573332637</v>
      </c>
      <c r="EM50" s="29">
        <f t="shared" si="7"/>
        <v>-0.032876087452347595</v>
      </c>
      <c r="EN50" s="59">
        <f t="shared" si="11"/>
        <v>-0.07172487315239914</v>
      </c>
      <c r="EO50" s="15">
        <f>SUM(EK50:EM50)</f>
        <v>-0.10460096060474675</v>
      </c>
      <c r="EP50" s="29">
        <v>0.0027493473112067826</v>
      </c>
      <c r="EQ50" s="71">
        <v>0.06289705405546567</v>
      </c>
      <c r="ER50" s="60">
        <v>-0.028018661945432316</v>
      </c>
      <c r="ES50" s="71">
        <v>0.007345922501400523</v>
      </c>
      <c r="ET50" s="60">
        <v>-0.020672739444031793</v>
      </c>
      <c r="EU50" s="29">
        <f t="shared" si="12"/>
        <v>0.05058719448269644</v>
      </c>
      <c r="EV50" s="50"/>
      <c r="EW50" s="50"/>
    </row>
    <row r="51" spans="1:153" ht="12" hidden="1" outlineLevel="2">
      <c r="A51" s="66">
        <v>288</v>
      </c>
      <c r="B51" s="1">
        <v>290</v>
      </c>
      <c r="E51" s="2">
        <v>41048</v>
      </c>
      <c r="F51" s="50" t="s">
        <v>177</v>
      </c>
      <c r="G51" s="52">
        <v>42987</v>
      </c>
      <c r="H51" s="51">
        <v>39433</v>
      </c>
      <c r="I51" s="53">
        <v>37355</v>
      </c>
      <c r="J51" s="50"/>
      <c r="K51" s="51">
        <v>7941</v>
      </c>
      <c r="L51" s="51"/>
      <c r="M51" s="51"/>
      <c r="N51" s="50">
        <v>7941</v>
      </c>
      <c r="O51" s="51">
        <v>9358</v>
      </c>
      <c r="P51" s="51">
        <v>1093</v>
      </c>
      <c r="Q51" s="51"/>
      <c r="R51" s="51">
        <v>10451</v>
      </c>
      <c r="S51" s="50">
        <v>18392</v>
      </c>
      <c r="T51" s="52"/>
      <c r="U51" s="51">
        <v>6125</v>
      </c>
      <c r="V51" s="51"/>
      <c r="W51" s="53"/>
      <c r="X51" s="51">
        <v>6125</v>
      </c>
      <c r="Y51" s="52"/>
      <c r="Z51" s="53">
        <v>6094</v>
      </c>
      <c r="AA51" s="50">
        <v>6094</v>
      </c>
      <c r="AB51" s="51"/>
      <c r="AC51" s="51">
        <v>4635</v>
      </c>
      <c r="AD51" s="50">
        <v>4635</v>
      </c>
      <c r="AE51" s="52"/>
      <c r="AF51" s="53">
        <v>1707</v>
      </c>
      <c r="AG51" s="50">
        <v>1707</v>
      </c>
      <c r="AH51" s="51">
        <v>65</v>
      </c>
      <c r="AI51" s="51">
        <v>204</v>
      </c>
      <c r="AJ51" s="51"/>
      <c r="AK51" s="51"/>
      <c r="AL51" s="50">
        <v>269</v>
      </c>
      <c r="AM51" s="52"/>
      <c r="AN51" s="51"/>
      <c r="AO51" s="51"/>
      <c r="AP51" s="51"/>
      <c r="AQ51" s="53">
        <v>133</v>
      </c>
      <c r="AR51" s="53">
        <v>133</v>
      </c>
      <c r="AS51" s="51"/>
      <c r="AT51" s="55">
        <v>0.2125819836701914</v>
      </c>
      <c r="AU51" s="54">
        <v>0</v>
      </c>
      <c r="AV51" s="56">
        <v>0</v>
      </c>
      <c r="AW51" s="55">
        <v>0.2125819836701914</v>
      </c>
      <c r="AX51" s="54">
        <v>0.2505153259269174</v>
      </c>
      <c r="AY51" s="54">
        <v>0.029259804577700443</v>
      </c>
      <c r="AZ51" s="56">
        <v>0</v>
      </c>
      <c r="BA51" s="56">
        <v>0.27977513050461783</v>
      </c>
      <c r="BB51" s="57">
        <v>0.49235711417480926</v>
      </c>
      <c r="BC51" s="54">
        <v>0</v>
      </c>
      <c r="BD51" s="54">
        <v>0.16396734038281355</v>
      </c>
      <c r="BE51" s="54">
        <v>0</v>
      </c>
      <c r="BF51" s="54">
        <v>0</v>
      </c>
      <c r="BG51" s="57">
        <v>0.16396734038281355</v>
      </c>
      <c r="BH51" s="54">
        <v>0</v>
      </c>
      <c r="BI51" s="54">
        <v>0.16313746486414135</v>
      </c>
      <c r="BJ51" s="57">
        <v>0.16313746486414135</v>
      </c>
      <c r="BK51" s="54">
        <v>0</v>
      </c>
      <c r="BL51" s="54">
        <v>0.12407977513050462</v>
      </c>
      <c r="BM51" s="57">
        <v>0.12407977513050462</v>
      </c>
      <c r="BN51" s="54">
        <v>0</v>
      </c>
      <c r="BO51" s="54">
        <v>0.045696693883014325</v>
      </c>
      <c r="BP51" s="57">
        <v>0.045696693883014325</v>
      </c>
      <c r="BQ51" s="54">
        <v>0.00174006157140945</v>
      </c>
      <c r="BR51" s="54">
        <v>0.005461116316423504</v>
      </c>
      <c r="BS51" s="54">
        <v>0</v>
      </c>
      <c r="BT51" s="54">
        <v>0</v>
      </c>
      <c r="BU51" s="57">
        <v>0.007201177887832954</v>
      </c>
      <c r="BV51" s="54">
        <v>0</v>
      </c>
      <c r="BW51" s="54">
        <v>0</v>
      </c>
      <c r="BX51" s="54">
        <v>0</v>
      </c>
      <c r="BY51" s="54">
        <v>0</v>
      </c>
      <c r="BZ51" s="54">
        <v>0.0035604336768839512</v>
      </c>
      <c r="CA51" s="57">
        <v>0.0035604336768839512</v>
      </c>
      <c r="CB51" s="50"/>
      <c r="CC51" s="50"/>
      <c r="CD51" s="20"/>
      <c r="CE51" s="20"/>
      <c r="CF51" s="21">
        <v>38046</v>
      </c>
      <c r="CG51" s="50"/>
      <c r="CH51" s="20">
        <v>8482</v>
      </c>
      <c r="CI51" s="20">
        <v>9994</v>
      </c>
      <c r="CJ51" s="20">
        <v>6295</v>
      </c>
      <c r="CK51" s="20">
        <v>0</v>
      </c>
      <c r="CL51" s="20">
        <v>5404</v>
      </c>
      <c r="CM51" s="20">
        <v>2176</v>
      </c>
      <c r="CN51" s="20">
        <v>4971</v>
      </c>
      <c r="CO51" s="20">
        <v>280</v>
      </c>
      <c r="CP51" s="20">
        <v>444</v>
      </c>
      <c r="CQ51" s="20">
        <v>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1"/>
      <c r="DI51" s="19">
        <v>6295</v>
      </c>
      <c r="DJ51" s="22">
        <v>9994</v>
      </c>
      <c r="DK51" s="20">
        <v>16289</v>
      </c>
      <c r="DL51" s="21">
        <v>280</v>
      </c>
      <c r="DM51" s="21">
        <v>444</v>
      </c>
      <c r="DN51" s="21">
        <f t="shared" si="3"/>
        <v>0</v>
      </c>
      <c r="DO51" s="21">
        <f t="shared" si="4"/>
        <v>0</v>
      </c>
      <c r="DP51" s="20">
        <v>8482</v>
      </c>
      <c r="DQ51" s="20">
        <v>5404</v>
      </c>
      <c r="DR51" s="20">
        <v>2176</v>
      </c>
      <c r="DS51" s="20"/>
      <c r="DT51" s="20">
        <v>4971</v>
      </c>
      <c r="DU51" s="21">
        <f t="shared" si="5"/>
        <v>0</v>
      </c>
      <c r="DV51" s="50"/>
      <c r="DW51" s="71">
        <v>0.1654576039531094</v>
      </c>
      <c r="DX51" s="71">
        <v>0.26268201650633444</v>
      </c>
      <c r="DY51" s="60">
        <v>0.4281396204594438</v>
      </c>
      <c r="DZ51" s="71">
        <v>0.007359512169479052</v>
      </c>
      <c r="EA51" s="98">
        <v>0.22294065079114755</v>
      </c>
      <c r="EB51" s="71">
        <v>0.1420385848709457</v>
      </c>
      <c r="EC51" s="29">
        <v>0.05719392314566577</v>
      </c>
      <c r="ED51" s="60">
        <v>0</v>
      </c>
      <c r="EE51" s="71">
        <v>0.13065762498028702</v>
      </c>
      <c r="EF51" s="60">
        <v>0.011670083583031067</v>
      </c>
      <c r="EG51" s="98">
        <f t="shared" si="9"/>
        <v>0</v>
      </c>
      <c r="EH51" s="71">
        <f t="shared" si="10"/>
        <v>0</v>
      </c>
      <c r="EI51" s="60">
        <f t="shared" si="6"/>
        <v>0</v>
      </c>
      <c r="EJ51" s="51"/>
      <c r="EK51" s="98">
        <v>-0.047124379717082</v>
      </c>
      <c r="EL51" s="29">
        <v>0.01216669057941705</v>
      </c>
      <c r="EM51" s="29">
        <f t="shared" si="7"/>
        <v>-0.029259804577700443</v>
      </c>
      <c r="EN51" s="59">
        <f t="shared" si="11"/>
        <v>-0.03495768913766495</v>
      </c>
      <c r="EO51" s="15">
        <f>SUM(EK51:EM51)</f>
        <v>-0.06421749371536539</v>
      </c>
      <c r="EP51" s="29">
        <v>0.0018983958530555478</v>
      </c>
      <c r="EQ51" s="71">
        <v>0.058973310408334007</v>
      </c>
      <c r="ER51" s="60">
        <v>-0.02109887999319565</v>
      </c>
      <c r="ES51" s="71">
        <v>0.011497229262651447</v>
      </c>
      <c r="ET51" s="60">
        <v>-0.009601650730544205</v>
      </c>
      <c r="EU51" s="29">
        <f t="shared" si="12"/>
        <v>0.006577849849782394</v>
      </c>
      <c r="EV51" s="50"/>
      <c r="EW51" s="50"/>
    </row>
    <row r="52" spans="1:153" ht="12" hidden="1" outlineLevel="2">
      <c r="A52" s="66">
        <v>291</v>
      </c>
      <c r="B52" s="1">
        <v>293</v>
      </c>
      <c r="E52" s="2">
        <v>41081</v>
      </c>
      <c r="F52" s="50" t="s">
        <v>178</v>
      </c>
      <c r="G52" s="52">
        <v>20278</v>
      </c>
      <c r="H52" s="51">
        <v>18578</v>
      </c>
      <c r="I52" s="53">
        <v>17592</v>
      </c>
      <c r="J52" s="50"/>
      <c r="K52" s="51">
        <v>1355</v>
      </c>
      <c r="L52" s="51"/>
      <c r="M52" s="51"/>
      <c r="N52" s="50">
        <v>1355</v>
      </c>
      <c r="O52" s="51">
        <v>4833</v>
      </c>
      <c r="P52" s="51">
        <v>481</v>
      </c>
      <c r="Q52" s="51"/>
      <c r="R52" s="51">
        <v>5314</v>
      </c>
      <c r="S52" s="50">
        <v>6669</v>
      </c>
      <c r="T52" s="52"/>
      <c r="U52" s="51">
        <v>3379</v>
      </c>
      <c r="V52" s="51"/>
      <c r="W52" s="53"/>
      <c r="X52" s="51">
        <v>3379</v>
      </c>
      <c r="Y52" s="52"/>
      <c r="Z52" s="53">
        <v>3566</v>
      </c>
      <c r="AA52" s="50">
        <v>3566</v>
      </c>
      <c r="AB52" s="51"/>
      <c r="AC52" s="51">
        <v>2828</v>
      </c>
      <c r="AD52" s="50">
        <v>2828</v>
      </c>
      <c r="AE52" s="52"/>
      <c r="AF52" s="53">
        <v>945</v>
      </c>
      <c r="AG52" s="50">
        <v>945</v>
      </c>
      <c r="AH52" s="51">
        <v>24</v>
      </c>
      <c r="AI52" s="51">
        <v>117</v>
      </c>
      <c r="AJ52" s="51"/>
      <c r="AK52" s="51"/>
      <c r="AL52" s="50">
        <v>141</v>
      </c>
      <c r="AM52" s="52"/>
      <c r="AN52" s="51"/>
      <c r="AO52" s="51"/>
      <c r="AP52" s="51"/>
      <c r="AQ52" s="53">
        <v>64</v>
      </c>
      <c r="AR52" s="53">
        <v>64</v>
      </c>
      <c r="AS52" s="51"/>
      <c r="AT52" s="55">
        <v>0.07702364711232379</v>
      </c>
      <c r="AU52" s="54">
        <v>0</v>
      </c>
      <c r="AV52" s="56">
        <v>0</v>
      </c>
      <c r="AW52" s="55">
        <v>0.07702364711232379</v>
      </c>
      <c r="AX52" s="54">
        <v>0.27472714870395637</v>
      </c>
      <c r="AY52" s="54">
        <v>0.027341973624374717</v>
      </c>
      <c r="AZ52" s="56">
        <v>0</v>
      </c>
      <c r="BA52" s="56">
        <v>0.30206912232833105</v>
      </c>
      <c r="BB52" s="57">
        <v>0.37909276944065484</v>
      </c>
      <c r="BC52" s="54">
        <v>0</v>
      </c>
      <c r="BD52" s="54">
        <v>0.19207594361073216</v>
      </c>
      <c r="BE52" s="54">
        <v>0</v>
      </c>
      <c r="BF52" s="54">
        <v>0</v>
      </c>
      <c r="BG52" s="57">
        <v>0.19207594361073216</v>
      </c>
      <c r="BH52" s="54">
        <v>0</v>
      </c>
      <c r="BI52" s="54">
        <v>0.20270577535243292</v>
      </c>
      <c r="BJ52" s="57">
        <v>0.20270577535243292</v>
      </c>
      <c r="BK52" s="54">
        <v>0</v>
      </c>
      <c r="BL52" s="54">
        <v>0.1607548885857208</v>
      </c>
      <c r="BM52" s="57">
        <v>0.1607548885857208</v>
      </c>
      <c r="BN52" s="54">
        <v>0</v>
      </c>
      <c r="BO52" s="54">
        <v>0.053717598908594816</v>
      </c>
      <c r="BP52" s="57">
        <v>0.053717598908594816</v>
      </c>
      <c r="BQ52" s="54">
        <v>0.001364256480218281</v>
      </c>
      <c r="BR52" s="54">
        <v>0.00665075034106412</v>
      </c>
      <c r="BS52" s="54">
        <v>0</v>
      </c>
      <c r="BT52" s="54">
        <v>0</v>
      </c>
      <c r="BU52" s="57">
        <v>0.008015006821282401</v>
      </c>
      <c r="BV52" s="54">
        <v>0</v>
      </c>
      <c r="BW52" s="54">
        <v>0</v>
      </c>
      <c r="BX52" s="54">
        <v>0</v>
      </c>
      <c r="BY52" s="54">
        <v>0</v>
      </c>
      <c r="BZ52" s="54">
        <v>0.0036380172805820826</v>
      </c>
      <c r="CA52" s="57">
        <v>0.0036380172805820826</v>
      </c>
      <c r="CB52" s="50"/>
      <c r="CC52" s="50"/>
      <c r="CD52" s="20"/>
      <c r="CE52" s="20"/>
      <c r="CF52" s="21">
        <v>17987</v>
      </c>
      <c r="CG52" s="50"/>
      <c r="CH52" s="20">
        <v>3585</v>
      </c>
      <c r="CI52" s="20">
        <v>4885</v>
      </c>
      <c r="CJ52" s="20">
        <v>1071</v>
      </c>
      <c r="CK52" s="20">
        <v>0</v>
      </c>
      <c r="CL52" s="20">
        <v>3446</v>
      </c>
      <c r="CM52" s="20">
        <v>1405</v>
      </c>
      <c r="CN52" s="20">
        <v>3251</v>
      </c>
      <c r="CO52" s="20">
        <v>126</v>
      </c>
      <c r="CP52" s="20">
        <v>218</v>
      </c>
      <c r="CQ52" s="20">
        <v>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1"/>
      <c r="DI52" s="19">
        <v>1071</v>
      </c>
      <c r="DJ52" s="22">
        <v>4885</v>
      </c>
      <c r="DK52" s="20">
        <v>5956</v>
      </c>
      <c r="DL52" s="21">
        <v>126</v>
      </c>
      <c r="DM52" s="21">
        <v>218</v>
      </c>
      <c r="DN52" s="21">
        <f t="shared" si="3"/>
        <v>0</v>
      </c>
      <c r="DO52" s="21">
        <f t="shared" si="4"/>
        <v>0</v>
      </c>
      <c r="DP52" s="20">
        <v>3585</v>
      </c>
      <c r="DQ52" s="20">
        <v>3446</v>
      </c>
      <c r="DR52" s="20">
        <v>1405</v>
      </c>
      <c r="DS52" s="20"/>
      <c r="DT52" s="20">
        <v>3251</v>
      </c>
      <c r="DU52" s="21">
        <f t="shared" si="5"/>
        <v>0</v>
      </c>
      <c r="DV52" s="50"/>
      <c r="DW52" s="71">
        <v>0.05954300328014677</v>
      </c>
      <c r="DX52" s="71">
        <v>0.2715850336354034</v>
      </c>
      <c r="DY52" s="60">
        <v>0.3311280369155501</v>
      </c>
      <c r="DZ52" s="71">
        <v>0.007005059209429032</v>
      </c>
      <c r="EA52" s="98">
        <v>0.19931061322065938</v>
      </c>
      <c r="EB52" s="71">
        <v>0.1915828098070829</v>
      </c>
      <c r="EC52" s="29">
        <v>0.07811196975593485</v>
      </c>
      <c r="ED52" s="60">
        <v>0</v>
      </c>
      <c r="EE52" s="71">
        <v>0.1807416467448713</v>
      </c>
      <c r="EF52" s="60">
        <v>0.012119864346472452</v>
      </c>
      <c r="EG52" s="98">
        <f t="shared" si="9"/>
        <v>0</v>
      </c>
      <c r="EH52" s="71">
        <f t="shared" si="10"/>
        <v>0</v>
      </c>
      <c r="EI52" s="60">
        <f t="shared" si="6"/>
        <v>0</v>
      </c>
      <c r="EJ52" s="51"/>
      <c r="EK52" s="98">
        <v>-0.01748064383217702</v>
      </c>
      <c r="EL52" s="29">
        <v>-0.0031421150685529975</v>
      </c>
      <c r="EM52" s="29">
        <f t="shared" si="7"/>
        <v>-0.027341973624374717</v>
      </c>
      <c r="EN52" s="59">
        <f t="shared" si="11"/>
        <v>-0.020622758900730016</v>
      </c>
      <c r="EO52" s="15">
        <f>SUM(EK52:EM52)</f>
        <v>-0.047964732525104734</v>
      </c>
      <c r="EP52" s="29">
        <v>0.0003543088683649123</v>
      </c>
      <c r="EQ52" s="71">
        <v>0.007234669609927219</v>
      </c>
      <c r="ER52" s="60">
        <v>-0.011122965545350028</v>
      </c>
      <c r="ES52" s="71">
        <v>0.02439437084734003</v>
      </c>
      <c r="ET52" s="60">
        <v>0.013271405301990002</v>
      </c>
      <c r="EU52" s="29">
        <f t="shared" si="12"/>
        <v>0.01998675815915052</v>
      </c>
      <c r="EV52" s="50"/>
      <c r="EW52" s="50"/>
    </row>
    <row r="53" spans="1:153" ht="12" hidden="1" outlineLevel="1" collapsed="1">
      <c r="A53" s="66">
        <v>293</v>
      </c>
      <c r="B53" s="1">
        <v>295</v>
      </c>
      <c r="D53" s="1">
        <v>281</v>
      </c>
      <c r="E53" s="7" t="s">
        <v>179</v>
      </c>
      <c r="F53" s="6" t="s">
        <v>180</v>
      </c>
      <c r="G53" s="8">
        <v>151395</v>
      </c>
      <c r="H53" s="9">
        <v>139005</v>
      </c>
      <c r="I53" s="10">
        <v>132231</v>
      </c>
      <c r="J53" s="6"/>
      <c r="K53" s="9">
        <v>17664</v>
      </c>
      <c r="L53" s="9"/>
      <c r="M53" s="9"/>
      <c r="N53" s="6">
        <v>17664</v>
      </c>
      <c r="O53" s="9">
        <v>41129</v>
      </c>
      <c r="P53" s="9">
        <v>3809</v>
      </c>
      <c r="Q53" s="9"/>
      <c r="R53" s="9">
        <v>44938</v>
      </c>
      <c r="S53" s="6">
        <v>62602</v>
      </c>
      <c r="T53" s="8"/>
      <c r="U53" s="9">
        <v>21739</v>
      </c>
      <c r="V53" s="9"/>
      <c r="W53" s="10"/>
      <c r="X53" s="9">
        <v>21739</v>
      </c>
      <c r="Y53" s="8"/>
      <c r="Z53" s="10">
        <v>15939</v>
      </c>
      <c r="AA53" s="6">
        <v>15939</v>
      </c>
      <c r="AB53" s="9"/>
      <c r="AC53" s="9">
        <v>21690</v>
      </c>
      <c r="AD53" s="6">
        <v>21690</v>
      </c>
      <c r="AE53" s="8"/>
      <c r="AF53" s="10">
        <v>7000</v>
      </c>
      <c r="AG53" s="6">
        <v>7000</v>
      </c>
      <c r="AH53" s="9">
        <v>223</v>
      </c>
      <c r="AI53" s="9">
        <v>1013</v>
      </c>
      <c r="AJ53" s="9"/>
      <c r="AK53" s="9"/>
      <c r="AL53" s="6">
        <v>1236</v>
      </c>
      <c r="AM53" s="8"/>
      <c r="AN53" s="9"/>
      <c r="AO53" s="9"/>
      <c r="AP53" s="9"/>
      <c r="AQ53" s="10">
        <v>2025</v>
      </c>
      <c r="AR53" s="10">
        <v>2025</v>
      </c>
      <c r="AS53" s="9"/>
      <c r="AT53" s="12">
        <v>0.1335844091022529</v>
      </c>
      <c r="AU53" s="11">
        <v>0</v>
      </c>
      <c r="AV53" s="13">
        <v>0</v>
      </c>
      <c r="AW53" s="12">
        <v>0.1335844091022529</v>
      </c>
      <c r="AX53" s="11">
        <v>0.3110390150569836</v>
      </c>
      <c r="AY53" s="11">
        <v>0.02880565071730532</v>
      </c>
      <c r="AZ53" s="13">
        <v>0</v>
      </c>
      <c r="BA53" s="13">
        <v>0.33984466577428896</v>
      </c>
      <c r="BB53" s="14">
        <v>0.4734290748765418</v>
      </c>
      <c r="BC53" s="11">
        <v>0</v>
      </c>
      <c r="BD53" s="11">
        <v>0.16440169098017862</v>
      </c>
      <c r="BE53" s="11">
        <v>0</v>
      </c>
      <c r="BF53" s="11">
        <v>0</v>
      </c>
      <c r="BG53" s="14">
        <v>0.16440169098017862</v>
      </c>
      <c r="BH53" s="11">
        <v>0</v>
      </c>
      <c r="BI53" s="11">
        <v>0.120539056650861</v>
      </c>
      <c r="BJ53" s="14">
        <v>0.120539056650861</v>
      </c>
      <c r="BK53" s="11">
        <v>0</v>
      </c>
      <c r="BL53" s="11">
        <v>0.1640311273453275</v>
      </c>
      <c r="BM53" s="14">
        <v>0.1640311273453275</v>
      </c>
      <c r="BN53" s="11">
        <v>0</v>
      </c>
      <c r="BO53" s="11">
        <v>0.05293766212159025</v>
      </c>
      <c r="BP53" s="14">
        <v>0.05293766212159025</v>
      </c>
      <c r="BQ53" s="11">
        <v>0.0016864426647306607</v>
      </c>
      <c r="BR53" s="11">
        <v>0.007660835961310132</v>
      </c>
      <c r="BS53" s="11">
        <v>0</v>
      </c>
      <c r="BT53" s="11">
        <v>0</v>
      </c>
      <c r="BU53" s="14">
        <v>0.009347278626040793</v>
      </c>
      <c r="BV53" s="11">
        <v>0</v>
      </c>
      <c r="BW53" s="11">
        <v>0</v>
      </c>
      <c r="BX53" s="11">
        <v>0</v>
      </c>
      <c r="BY53" s="11">
        <v>0</v>
      </c>
      <c r="BZ53" s="11">
        <v>0.015314109399460036</v>
      </c>
      <c r="CA53" s="14">
        <v>0.015314109399460036</v>
      </c>
      <c r="CB53" s="6"/>
      <c r="CC53" s="6"/>
      <c r="CD53" s="9"/>
      <c r="CE53" s="9"/>
      <c r="CF53" s="6">
        <v>133935</v>
      </c>
      <c r="CG53" s="6"/>
      <c r="CH53" s="9">
        <v>26837</v>
      </c>
      <c r="CI53" s="9">
        <v>36504</v>
      </c>
      <c r="CJ53" s="9">
        <v>12415</v>
      </c>
      <c r="CK53" s="9">
        <v>0</v>
      </c>
      <c r="CL53" s="9">
        <v>13753</v>
      </c>
      <c r="CM53" s="9">
        <v>8985</v>
      </c>
      <c r="CN53" s="9">
        <v>29202</v>
      </c>
      <c r="CO53" s="9">
        <v>1120</v>
      </c>
      <c r="CP53" s="9">
        <v>1526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3593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9">
        <v>0</v>
      </c>
      <c r="DH53" s="6"/>
      <c r="DI53" s="8">
        <v>12415</v>
      </c>
      <c r="DJ53" s="10">
        <v>36504</v>
      </c>
      <c r="DK53" s="9">
        <v>48919</v>
      </c>
      <c r="DL53" s="6">
        <v>1120</v>
      </c>
      <c r="DM53" s="6">
        <v>1526</v>
      </c>
      <c r="DN53" s="6">
        <f t="shared" si="3"/>
        <v>0</v>
      </c>
      <c r="DO53" s="6">
        <f t="shared" si="4"/>
        <v>0</v>
      </c>
      <c r="DP53" s="9">
        <v>26837</v>
      </c>
      <c r="DQ53" s="9">
        <v>13753</v>
      </c>
      <c r="DR53" s="9">
        <v>8985</v>
      </c>
      <c r="DS53" s="9"/>
      <c r="DT53" s="9">
        <v>29202</v>
      </c>
      <c r="DU53" s="6">
        <f t="shared" si="5"/>
        <v>3593</v>
      </c>
      <c r="DV53" s="6"/>
      <c r="DW53" s="80">
        <v>0.09269421734423414</v>
      </c>
      <c r="DX53" s="80">
        <v>0.2725501175943555</v>
      </c>
      <c r="DY53" s="15">
        <v>0.3652443349385896</v>
      </c>
      <c r="DZ53" s="80">
        <v>0.008362265277933326</v>
      </c>
      <c r="EA53" s="96">
        <v>0.20037331541419345</v>
      </c>
      <c r="EB53" s="80">
        <v>0.10268413782805091</v>
      </c>
      <c r="EC53" s="16">
        <v>0.06708477993056333</v>
      </c>
      <c r="ED53" s="15">
        <v>0</v>
      </c>
      <c r="EE53" s="80">
        <v>0.21803113450554373</v>
      </c>
      <c r="EF53" s="15">
        <v>0.011393586441184156</v>
      </c>
      <c r="EG53" s="96">
        <f t="shared" si="9"/>
        <v>0</v>
      </c>
      <c r="EH53" s="80">
        <f t="shared" si="10"/>
        <v>0</v>
      </c>
      <c r="EI53" s="15">
        <f t="shared" si="6"/>
        <v>0.026826445663941465</v>
      </c>
      <c r="EJ53" s="9"/>
      <c r="EK53" s="96">
        <v>-0.04089019175801875</v>
      </c>
      <c r="EL53" s="16">
        <v>-0.038488897462628124</v>
      </c>
      <c r="EM53" s="16">
        <f t="shared" si="7"/>
        <v>-0.02880565071730532</v>
      </c>
      <c r="EN53" s="16">
        <f t="shared" si="11"/>
        <v>-0.07937908922064688</v>
      </c>
      <c r="EO53" s="15">
        <f>SUM(EK53:EM53)</f>
        <v>-0.10818473993795219</v>
      </c>
      <c r="EP53" s="16">
        <v>0.0007014293166231946</v>
      </c>
      <c r="EQ53" s="80">
        <v>0.03597162443401483</v>
      </c>
      <c r="ER53" s="15">
        <v>-0.01785491882281008</v>
      </c>
      <c r="ES53" s="80">
        <v>0.014147117808973084</v>
      </c>
      <c r="ET53" s="15">
        <v>-0.0037078010138369977</v>
      </c>
      <c r="EU53" s="16">
        <f t="shared" si="12"/>
        <v>0.054000007160216246</v>
      </c>
      <c r="EV53" s="6"/>
      <c r="EW53" s="6"/>
    </row>
    <row r="54" spans="1:153" ht="12" hidden="1" outlineLevel="2">
      <c r="A54" s="66">
        <v>294</v>
      </c>
      <c r="B54" s="1">
        <v>296</v>
      </c>
      <c r="E54" s="2">
        <v>42006</v>
      </c>
      <c r="F54" s="50" t="s">
        <v>181</v>
      </c>
      <c r="G54" s="52">
        <v>60242</v>
      </c>
      <c r="H54" s="51">
        <v>54765</v>
      </c>
      <c r="I54" s="53">
        <v>52219</v>
      </c>
      <c r="J54" s="50"/>
      <c r="K54" s="51">
        <v>7508</v>
      </c>
      <c r="L54" s="51"/>
      <c r="M54" s="51"/>
      <c r="N54" s="50">
        <v>7508</v>
      </c>
      <c r="O54" s="51">
        <v>16836</v>
      </c>
      <c r="P54" s="51">
        <v>1383</v>
      </c>
      <c r="Q54" s="51"/>
      <c r="R54" s="51">
        <v>18219</v>
      </c>
      <c r="S54" s="50">
        <v>25727</v>
      </c>
      <c r="T54" s="52"/>
      <c r="U54" s="51">
        <v>7892</v>
      </c>
      <c r="V54" s="51"/>
      <c r="W54" s="53"/>
      <c r="X54" s="51">
        <v>7892</v>
      </c>
      <c r="Y54" s="52"/>
      <c r="Z54" s="53">
        <v>6924</v>
      </c>
      <c r="AA54" s="50">
        <v>6924</v>
      </c>
      <c r="AB54" s="51"/>
      <c r="AC54" s="51">
        <v>8395</v>
      </c>
      <c r="AD54" s="50">
        <v>8395</v>
      </c>
      <c r="AE54" s="52"/>
      <c r="AF54" s="53">
        <v>2622</v>
      </c>
      <c r="AG54" s="50">
        <v>2622</v>
      </c>
      <c r="AH54" s="51">
        <v>88</v>
      </c>
      <c r="AI54" s="51">
        <v>410</v>
      </c>
      <c r="AJ54" s="51"/>
      <c r="AK54" s="51"/>
      <c r="AL54" s="50">
        <v>498</v>
      </c>
      <c r="AM54" s="52"/>
      <c r="AN54" s="51"/>
      <c r="AO54" s="51"/>
      <c r="AP54" s="51"/>
      <c r="AQ54" s="53">
        <v>161</v>
      </c>
      <c r="AR54" s="53">
        <v>161</v>
      </c>
      <c r="AS54" s="51"/>
      <c r="AT54" s="55">
        <v>0.1437790842413681</v>
      </c>
      <c r="AU54" s="54">
        <v>0</v>
      </c>
      <c r="AV54" s="56">
        <v>0</v>
      </c>
      <c r="AW54" s="55">
        <v>0.1437790842413681</v>
      </c>
      <c r="AX54" s="54">
        <v>0.3224113828300044</v>
      </c>
      <c r="AY54" s="54">
        <v>0.026484612880369213</v>
      </c>
      <c r="AZ54" s="56">
        <v>0</v>
      </c>
      <c r="BA54" s="56">
        <v>0.3488959957103736</v>
      </c>
      <c r="BB54" s="57">
        <v>0.4926750799517417</v>
      </c>
      <c r="BC54" s="54">
        <v>0</v>
      </c>
      <c r="BD54" s="54">
        <v>0.15113272946628623</v>
      </c>
      <c r="BE54" s="54">
        <v>0</v>
      </c>
      <c r="BF54" s="54">
        <v>0</v>
      </c>
      <c r="BG54" s="57">
        <v>0.15113272946628623</v>
      </c>
      <c r="BH54" s="54">
        <v>0</v>
      </c>
      <c r="BI54" s="54">
        <v>0.1325954154618051</v>
      </c>
      <c r="BJ54" s="57">
        <v>0.1325954154618051</v>
      </c>
      <c r="BK54" s="54">
        <v>0</v>
      </c>
      <c r="BL54" s="54">
        <v>0.16076523870621803</v>
      </c>
      <c r="BM54" s="57">
        <v>0.16076523870621803</v>
      </c>
      <c r="BN54" s="54">
        <v>0</v>
      </c>
      <c r="BO54" s="54">
        <v>0.05021160880139413</v>
      </c>
      <c r="BP54" s="57">
        <v>0.05021160880139413</v>
      </c>
      <c r="BQ54" s="54">
        <v>0.0016852103640437389</v>
      </c>
      <c r="BR54" s="54">
        <v>0.007851548287021965</v>
      </c>
      <c r="BS54" s="54">
        <v>0</v>
      </c>
      <c r="BT54" s="54">
        <v>0</v>
      </c>
      <c r="BU54" s="57">
        <v>0.009536758651065704</v>
      </c>
      <c r="BV54" s="54">
        <v>0</v>
      </c>
      <c r="BW54" s="54">
        <v>0</v>
      </c>
      <c r="BX54" s="54">
        <v>0</v>
      </c>
      <c r="BY54" s="54">
        <v>0</v>
      </c>
      <c r="BZ54" s="54">
        <v>0.003083168961489113</v>
      </c>
      <c r="CA54" s="57">
        <v>0.003083168961489113</v>
      </c>
      <c r="CB54" s="50"/>
      <c r="CC54" s="50"/>
      <c r="CD54" s="20"/>
      <c r="CE54" s="20"/>
      <c r="CF54" s="21">
        <v>52296</v>
      </c>
      <c r="CG54" s="50"/>
      <c r="CH54" s="20">
        <v>8158</v>
      </c>
      <c r="CI54" s="20">
        <v>15117</v>
      </c>
      <c r="CJ54" s="20">
        <v>5462</v>
      </c>
      <c r="CK54" s="20">
        <v>0</v>
      </c>
      <c r="CL54" s="20">
        <v>6406</v>
      </c>
      <c r="CM54" s="20">
        <v>3374</v>
      </c>
      <c r="CN54" s="20">
        <v>12601</v>
      </c>
      <c r="CO54" s="20">
        <v>423</v>
      </c>
      <c r="CP54" s="20">
        <v>569</v>
      </c>
      <c r="CQ54" s="20">
        <v>0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186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1"/>
      <c r="DI54" s="19">
        <v>5462</v>
      </c>
      <c r="DJ54" s="22">
        <v>15117</v>
      </c>
      <c r="DK54" s="20">
        <v>20579</v>
      </c>
      <c r="DL54" s="21">
        <v>423</v>
      </c>
      <c r="DM54" s="21">
        <v>569</v>
      </c>
      <c r="DN54" s="21">
        <f t="shared" si="3"/>
        <v>0</v>
      </c>
      <c r="DO54" s="21">
        <f t="shared" si="4"/>
        <v>0</v>
      </c>
      <c r="DP54" s="20">
        <v>8158</v>
      </c>
      <c r="DQ54" s="20">
        <v>6406</v>
      </c>
      <c r="DR54" s="20">
        <v>3374</v>
      </c>
      <c r="DS54" s="20"/>
      <c r="DT54" s="20">
        <v>12601</v>
      </c>
      <c r="DU54" s="21">
        <f t="shared" si="5"/>
        <v>186</v>
      </c>
      <c r="DV54" s="50"/>
      <c r="DW54" s="71">
        <v>0.10444393452654123</v>
      </c>
      <c r="DX54" s="71">
        <v>0.289066085360257</v>
      </c>
      <c r="DY54" s="60">
        <v>0.39351001988679823</v>
      </c>
      <c r="DZ54" s="71">
        <v>0.008088572739788894</v>
      </c>
      <c r="EA54" s="98">
        <v>0.15599663454183876</v>
      </c>
      <c r="EB54" s="71">
        <v>0.12249502830044363</v>
      </c>
      <c r="EC54" s="29">
        <v>0.06451736270460456</v>
      </c>
      <c r="ED54" s="60">
        <v>0</v>
      </c>
      <c r="EE54" s="71">
        <v>0.24095533119167814</v>
      </c>
      <c r="EF54" s="60">
        <v>0.010880373259905155</v>
      </c>
      <c r="EG54" s="98">
        <f t="shared" si="9"/>
        <v>0</v>
      </c>
      <c r="EH54" s="71">
        <f t="shared" si="10"/>
        <v>0</v>
      </c>
      <c r="EI54" s="60">
        <f t="shared" si="6"/>
        <v>0.003556677374942634</v>
      </c>
      <c r="EJ54" s="51"/>
      <c r="EK54" s="98">
        <v>-0.039335149714826864</v>
      </c>
      <c r="EL54" s="29">
        <v>-0.033345297469747404</v>
      </c>
      <c r="EM54" s="29">
        <f t="shared" si="7"/>
        <v>-0.026484612880369213</v>
      </c>
      <c r="EN54" s="59">
        <f t="shared" si="11"/>
        <v>-0.07268044718457427</v>
      </c>
      <c r="EO54" s="15">
        <f>SUM(EK54:EM54)</f>
        <v>-0.09916506006494348</v>
      </c>
      <c r="EP54" s="29">
        <v>0.00023702445276692873</v>
      </c>
      <c r="EQ54" s="71">
        <v>0.004863905075552538</v>
      </c>
      <c r="ER54" s="60">
        <v>-0.010100387161361454</v>
      </c>
      <c r="ES54" s="71">
        <v>0.014305753903210434</v>
      </c>
      <c r="ET54" s="60">
        <v>0.00420536674184898</v>
      </c>
      <c r="EU54" s="29">
        <f t="shared" si="12"/>
        <v>0.08019009248546011</v>
      </c>
      <c r="EV54" s="50"/>
      <c r="EW54" s="50"/>
    </row>
    <row r="55" spans="1:153" ht="12" hidden="1" outlineLevel="2">
      <c r="A55" s="66">
        <v>298</v>
      </c>
      <c r="B55" s="1">
        <v>300</v>
      </c>
      <c r="E55" s="2">
        <v>42008</v>
      </c>
      <c r="F55" s="50" t="s">
        <v>182</v>
      </c>
      <c r="G55" s="52">
        <v>26724</v>
      </c>
      <c r="H55" s="51">
        <v>24777</v>
      </c>
      <c r="I55" s="53">
        <v>23755</v>
      </c>
      <c r="J55" s="50"/>
      <c r="K55" s="51">
        <v>3310</v>
      </c>
      <c r="L55" s="51"/>
      <c r="M55" s="51"/>
      <c r="N55" s="50">
        <v>3310</v>
      </c>
      <c r="O55" s="51">
        <v>7540</v>
      </c>
      <c r="P55" s="51">
        <v>700</v>
      </c>
      <c r="Q55" s="51"/>
      <c r="R55" s="51">
        <v>8240</v>
      </c>
      <c r="S55" s="50">
        <v>11550</v>
      </c>
      <c r="T55" s="52"/>
      <c r="U55" s="51">
        <v>3600</v>
      </c>
      <c r="V55" s="51"/>
      <c r="W55" s="53"/>
      <c r="X55" s="51">
        <v>3600</v>
      </c>
      <c r="Y55" s="52"/>
      <c r="Z55" s="53">
        <v>2728</v>
      </c>
      <c r="AA55" s="50">
        <v>2728</v>
      </c>
      <c r="AB55" s="51"/>
      <c r="AC55" s="51">
        <v>4161</v>
      </c>
      <c r="AD55" s="50">
        <v>4161</v>
      </c>
      <c r="AE55" s="52"/>
      <c r="AF55" s="53">
        <v>1424</v>
      </c>
      <c r="AG55" s="50">
        <v>1424</v>
      </c>
      <c r="AH55" s="51">
        <v>29</v>
      </c>
      <c r="AI55" s="51">
        <v>177</v>
      </c>
      <c r="AJ55" s="51"/>
      <c r="AK55" s="51"/>
      <c r="AL55" s="50">
        <v>206</v>
      </c>
      <c r="AM55" s="52"/>
      <c r="AN55" s="51"/>
      <c r="AO55" s="51"/>
      <c r="AP55" s="51"/>
      <c r="AQ55" s="53">
        <v>86</v>
      </c>
      <c r="AR55" s="53">
        <v>86</v>
      </c>
      <c r="AS55" s="51"/>
      <c r="AT55" s="55">
        <v>0.13933908650810356</v>
      </c>
      <c r="AU55" s="54">
        <v>0</v>
      </c>
      <c r="AV55" s="56">
        <v>0</v>
      </c>
      <c r="AW55" s="55">
        <v>0.13933908650810356</v>
      </c>
      <c r="AX55" s="54">
        <v>0.3174068617133235</v>
      </c>
      <c r="AY55" s="54">
        <v>0.02946748053041465</v>
      </c>
      <c r="AZ55" s="56">
        <v>0</v>
      </c>
      <c r="BA55" s="56">
        <v>0.34687434224373814</v>
      </c>
      <c r="BB55" s="57">
        <v>0.4862134287518417</v>
      </c>
      <c r="BC55" s="54">
        <v>0</v>
      </c>
      <c r="BD55" s="54">
        <v>0.15154704272784678</v>
      </c>
      <c r="BE55" s="54">
        <v>0</v>
      </c>
      <c r="BF55" s="54">
        <v>0</v>
      </c>
      <c r="BG55" s="57">
        <v>0.15154704272784678</v>
      </c>
      <c r="BH55" s="54">
        <v>0</v>
      </c>
      <c r="BI55" s="54">
        <v>0.11483898126710167</v>
      </c>
      <c r="BJ55" s="57">
        <v>0.11483898126710167</v>
      </c>
      <c r="BK55" s="54">
        <v>0</v>
      </c>
      <c r="BL55" s="54">
        <v>0.17516312355293623</v>
      </c>
      <c r="BM55" s="57">
        <v>0.17516312355293623</v>
      </c>
      <c r="BN55" s="54">
        <v>0</v>
      </c>
      <c r="BO55" s="54">
        <v>0.05994527467901494</v>
      </c>
      <c r="BP55" s="57">
        <v>0.05994527467901494</v>
      </c>
      <c r="BQ55" s="54">
        <v>0.0012207956219743212</v>
      </c>
      <c r="BR55" s="54">
        <v>0.007451062934119133</v>
      </c>
      <c r="BS55" s="54">
        <v>0</v>
      </c>
      <c r="BT55" s="54">
        <v>0</v>
      </c>
      <c r="BU55" s="57">
        <v>0.008671858556093454</v>
      </c>
      <c r="BV55" s="54">
        <v>0</v>
      </c>
      <c r="BW55" s="54">
        <v>0</v>
      </c>
      <c r="BX55" s="54">
        <v>0</v>
      </c>
      <c r="BY55" s="54">
        <v>0</v>
      </c>
      <c r="BZ55" s="54">
        <v>0.0036202904651652284</v>
      </c>
      <c r="CA55" s="57">
        <v>0.0036202904651652284</v>
      </c>
      <c r="CB55" s="50"/>
      <c r="CC55" s="50"/>
      <c r="CD55" s="20"/>
      <c r="CE55" s="20"/>
      <c r="CF55" s="21">
        <v>24162</v>
      </c>
      <c r="CG55" s="50"/>
      <c r="CH55" s="20">
        <v>4586</v>
      </c>
      <c r="CI55" s="20">
        <v>6722</v>
      </c>
      <c r="CJ55" s="20">
        <v>2469</v>
      </c>
      <c r="CK55" s="20">
        <v>0</v>
      </c>
      <c r="CL55" s="20">
        <v>2592</v>
      </c>
      <c r="CM55" s="20">
        <v>1797</v>
      </c>
      <c r="CN55" s="20">
        <v>5338</v>
      </c>
      <c r="CO55" s="20">
        <v>236</v>
      </c>
      <c r="CP55" s="20">
        <v>338</v>
      </c>
      <c r="CQ55" s="20">
        <v>0</v>
      </c>
      <c r="CR55" s="20">
        <v>0</v>
      </c>
      <c r="CS55" s="20">
        <v>0</v>
      </c>
      <c r="CT55" s="20">
        <v>0</v>
      </c>
      <c r="CU55" s="20">
        <v>0</v>
      </c>
      <c r="CV55" s="20">
        <v>0</v>
      </c>
      <c r="CW55" s="20">
        <v>0</v>
      </c>
      <c r="CX55" s="20">
        <v>0</v>
      </c>
      <c r="CY55" s="20">
        <v>84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1"/>
      <c r="DI55" s="19">
        <v>2469</v>
      </c>
      <c r="DJ55" s="22">
        <v>6722</v>
      </c>
      <c r="DK55" s="20">
        <v>9191</v>
      </c>
      <c r="DL55" s="21">
        <v>236</v>
      </c>
      <c r="DM55" s="21">
        <v>338</v>
      </c>
      <c r="DN55" s="21">
        <f t="shared" si="3"/>
        <v>0</v>
      </c>
      <c r="DO55" s="21">
        <f t="shared" si="4"/>
        <v>0</v>
      </c>
      <c r="DP55" s="20">
        <v>4586</v>
      </c>
      <c r="DQ55" s="20">
        <v>2592</v>
      </c>
      <c r="DR55" s="20">
        <v>1797</v>
      </c>
      <c r="DS55" s="20"/>
      <c r="DT55" s="20">
        <v>5338</v>
      </c>
      <c r="DU55" s="21">
        <f t="shared" si="5"/>
        <v>84</v>
      </c>
      <c r="DV55" s="50"/>
      <c r="DW55" s="71">
        <v>0.10218524956543333</v>
      </c>
      <c r="DX55" s="71">
        <v>0.27820544656899265</v>
      </c>
      <c r="DY55" s="60">
        <v>0.38039069613442594</v>
      </c>
      <c r="DZ55" s="71">
        <v>0.009767403360648953</v>
      </c>
      <c r="EA55" s="98">
        <v>0.18980216869464447</v>
      </c>
      <c r="EB55" s="71">
        <v>0.10727588775763595</v>
      </c>
      <c r="EC55" s="29">
        <v>0.07437298236900919</v>
      </c>
      <c r="ED55" s="60">
        <v>0</v>
      </c>
      <c r="EE55" s="71">
        <v>0.22092542008111912</v>
      </c>
      <c r="EF55" s="60">
        <v>0.013988908202963331</v>
      </c>
      <c r="EG55" s="98">
        <f t="shared" si="9"/>
        <v>0</v>
      </c>
      <c r="EH55" s="71">
        <f t="shared" si="10"/>
        <v>0</v>
      </c>
      <c r="EI55" s="60">
        <f t="shared" si="6"/>
        <v>0.003476533399553017</v>
      </c>
      <c r="EJ55" s="51"/>
      <c r="EK55" s="98">
        <v>-0.03715383694267023</v>
      </c>
      <c r="EL55" s="29">
        <v>-0.03920141514433084</v>
      </c>
      <c r="EM55" s="29">
        <f t="shared" si="7"/>
        <v>-0.02946748053041465</v>
      </c>
      <c r="EN55" s="59">
        <f t="shared" si="11"/>
        <v>-0.07635525208700107</v>
      </c>
      <c r="EO55" s="15">
        <f>SUM(EK55:EM55)</f>
        <v>-0.10582273261741572</v>
      </c>
      <c r="EP55" s="29">
        <v>0.0023163404265298193</v>
      </c>
      <c r="EQ55" s="71">
        <v>0.0382551259667977</v>
      </c>
      <c r="ER55" s="60">
        <v>-0.007563093509465713</v>
      </c>
      <c r="ES55" s="71">
        <v>0.014427707689994247</v>
      </c>
      <c r="ET55" s="60">
        <v>0.006864614180528535</v>
      </c>
      <c r="EU55" s="29">
        <f t="shared" si="12"/>
        <v>0.045762296528182894</v>
      </c>
      <c r="EV55" s="50"/>
      <c r="EW55" s="50"/>
    </row>
    <row r="56" spans="1:153" ht="12" hidden="1" outlineLevel="2">
      <c r="A56" s="66">
        <v>301</v>
      </c>
      <c r="B56" s="1">
        <v>303</v>
      </c>
      <c r="E56" s="2">
        <v>42025</v>
      </c>
      <c r="F56" s="50" t="s">
        <v>183</v>
      </c>
      <c r="G56" s="52">
        <v>37445</v>
      </c>
      <c r="H56" s="51">
        <v>34688</v>
      </c>
      <c r="I56" s="53">
        <v>32841</v>
      </c>
      <c r="J56" s="50"/>
      <c r="K56" s="51">
        <v>3602</v>
      </c>
      <c r="L56" s="51"/>
      <c r="M56" s="51"/>
      <c r="N56" s="50">
        <v>3602</v>
      </c>
      <c r="O56" s="51">
        <v>9957</v>
      </c>
      <c r="P56" s="51">
        <v>1062</v>
      </c>
      <c r="Q56" s="51"/>
      <c r="R56" s="51">
        <v>11019</v>
      </c>
      <c r="S56" s="50">
        <v>14621</v>
      </c>
      <c r="T56" s="52"/>
      <c r="U56" s="51">
        <v>5354</v>
      </c>
      <c r="V56" s="51"/>
      <c r="W56" s="53"/>
      <c r="X56" s="51">
        <v>5354</v>
      </c>
      <c r="Y56" s="52"/>
      <c r="Z56" s="53">
        <v>3707</v>
      </c>
      <c r="AA56" s="50">
        <v>3707</v>
      </c>
      <c r="AB56" s="51"/>
      <c r="AC56" s="51">
        <v>5120</v>
      </c>
      <c r="AD56" s="50">
        <v>5120</v>
      </c>
      <c r="AE56" s="52"/>
      <c r="AF56" s="53">
        <v>2044</v>
      </c>
      <c r="AG56" s="50">
        <v>2044</v>
      </c>
      <c r="AH56" s="51">
        <v>61</v>
      </c>
      <c r="AI56" s="51">
        <v>241</v>
      </c>
      <c r="AJ56" s="51"/>
      <c r="AK56" s="51"/>
      <c r="AL56" s="50">
        <v>302</v>
      </c>
      <c r="AM56" s="52"/>
      <c r="AN56" s="51"/>
      <c r="AO56" s="51"/>
      <c r="AP56" s="51"/>
      <c r="AQ56" s="53">
        <v>1693</v>
      </c>
      <c r="AR56" s="53">
        <v>1693</v>
      </c>
      <c r="AS56" s="51"/>
      <c r="AT56" s="55">
        <v>0.10967997320422643</v>
      </c>
      <c r="AU56" s="54">
        <v>0</v>
      </c>
      <c r="AV56" s="56">
        <v>0</v>
      </c>
      <c r="AW56" s="55">
        <v>0.10967997320422643</v>
      </c>
      <c r="AX56" s="54">
        <v>0.3031880880606559</v>
      </c>
      <c r="AY56" s="54">
        <v>0.03233762674705399</v>
      </c>
      <c r="AZ56" s="56">
        <v>0</v>
      </c>
      <c r="BA56" s="56">
        <v>0.3355257148077099</v>
      </c>
      <c r="BB56" s="57">
        <v>0.4452056880119363</v>
      </c>
      <c r="BC56" s="54">
        <v>0</v>
      </c>
      <c r="BD56" s="54">
        <v>0.16302792241405561</v>
      </c>
      <c r="BE56" s="54">
        <v>0</v>
      </c>
      <c r="BF56" s="54">
        <v>0</v>
      </c>
      <c r="BG56" s="57">
        <v>0.16302792241405561</v>
      </c>
      <c r="BH56" s="54">
        <v>0</v>
      </c>
      <c r="BI56" s="54">
        <v>0.11287719618769221</v>
      </c>
      <c r="BJ56" s="57">
        <v>0.11287719618769221</v>
      </c>
      <c r="BK56" s="54">
        <v>0</v>
      </c>
      <c r="BL56" s="54">
        <v>0.15590268262233184</v>
      </c>
      <c r="BM56" s="57">
        <v>0.15590268262233184</v>
      </c>
      <c r="BN56" s="54">
        <v>0</v>
      </c>
      <c r="BO56" s="54">
        <v>0.06223927407813404</v>
      </c>
      <c r="BP56" s="57">
        <v>0.06223927407813404</v>
      </c>
      <c r="BQ56" s="54">
        <v>0.0018574343046801254</v>
      </c>
      <c r="BR56" s="54">
        <v>0.007338387990621479</v>
      </c>
      <c r="BS56" s="54">
        <v>0</v>
      </c>
      <c r="BT56" s="54">
        <v>0</v>
      </c>
      <c r="BU56" s="57">
        <v>0.009195822295301605</v>
      </c>
      <c r="BV56" s="54">
        <v>0</v>
      </c>
      <c r="BW56" s="54">
        <v>0</v>
      </c>
      <c r="BX56" s="54">
        <v>0</v>
      </c>
      <c r="BY56" s="54">
        <v>0</v>
      </c>
      <c r="BZ56" s="54">
        <v>0.0515514143905484</v>
      </c>
      <c r="CA56" s="57">
        <v>0.0515514143905484</v>
      </c>
      <c r="CB56" s="50"/>
      <c r="CC56" s="50"/>
      <c r="CD56" s="20"/>
      <c r="CE56" s="20"/>
      <c r="CF56" s="21">
        <v>33886</v>
      </c>
      <c r="CG56" s="50"/>
      <c r="CH56" s="20">
        <v>6747</v>
      </c>
      <c r="CI56" s="20">
        <v>9022</v>
      </c>
      <c r="CJ56" s="20">
        <v>2529</v>
      </c>
      <c r="CK56" s="20">
        <v>0</v>
      </c>
      <c r="CL56" s="20">
        <v>2638</v>
      </c>
      <c r="CM56" s="20">
        <v>2804</v>
      </c>
      <c r="CN56" s="20">
        <v>6205</v>
      </c>
      <c r="CO56" s="20">
        <v>311</v>
      </c>
      <c r="CP56" s="20">
        <v>430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3200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1"/>
      <c r="DI56" s="19">
        <v>2529</v>
      </c>
      <c r="DJ56" s="22">
        <v>9022</v>
      </c>
      <c r="DK56" s="20">
        <v>11551</v>
      </c>
      <c r="DL56" s="21">
        <v>311</v>
      </c>
      <c r="DM56" s="21">
        <v>430</v>
      </c>
      <c r="DN56" s="21">
        <f t="shared" si="3"/>
        <v>0</v>
      </c>
      <c r="DO56" s="21">
        <f t="shared" si="4"/>
        <v>0</v>
      </c>
      <c r="DP56" s="20">
        <v>6747</v>
      </c>
      <c r="DQ56" s="20">
        <v>2638</v>
      </c>
      <c r="DR56" s="20">
        <v>2804</v>
      </c>
      <c r="DS56" s="20"/>
      <c r="DT56" s="20">
        <v>6205</v>
      </c>
      <c r="DU56" s="21">
        <f t="shared" si="5"/>
        <v>3200</v>
      </c>
      <c r="DV56" s="50"/>
      <c r="DW56" s="71">
        <v>0.07463259163076197</v>
      </c>
      <c r="DX56" s="71">
        <v>0.26624564716992266</v>
      </c>
      <c r="DY56" s="60">
        <v>0.34087823880068463</v>
      </c>
      <c r="DZ56" s="71">
        <v>0.009177831552853686</v>
      </c>
      <c r="EA56" s="98">
        <v>0.19910877648586436</v>
      </c>
      <c r="EB56" s="71">
        <v>0.07784925928111905</v>
      </c>
      <c r="EC56" s="29">
        <v>0.08274803753762616</v>
      </c>
      <c r="ED56" s="60">
        <v>0</v>
      </c>
      <c r="EE56" s="71">
        <v>0.18311397037124477</v>
      </c>
      <c r="EF56" s="60">
        <v>0.012689606327096736</v>
      </c>
      <c r="EG56" s="98">
        <f t="shared" si="9"/>
        <v>0</v>
      </c>
      <c r="EH56" s="71">
        <f t="shared" si="10"/>
        <v>0</v>
      </c>
      <c r="EI56" s="60">
        <f t="shared" si="6"/>
        <v>0.09443427964351059</v>
      </c>
      <c r="EJ56" s="51"/>
      <c r="EK56" s="98">
        <v>-0.03504738157346446</v>
      </c>
      <c r="EL56" s="29">
        <v>-0.03694244089073323</v>
      </c>
      <c r="EM56" s="29">
        <f t="shared" si="7"/>
        <v>-0.03233762674705399</v>
      </c>
      <c r="EN56" s="59">
        <f t="shared" si="11"/>
        <v>-0.07198982246419769</v>
      </c>
      <c r="EO56" s="15">
        <f>SUM(EK56:EM56)</f>
        <v>-0.10432744921125167</v>
      </c>
      <c r="EP56" s="29">
        <v>0.0018394435622322066</v>
      </c>
      <c r="EQ56" s="71">
        <v>0.03608085407180875</v>
      </c>
      <c r="ER56" s="60">
        <v>-0.03502793690657316</v>
      </c>
      <c r="ES56" s="71">
        <v>0.020508763459492124</v>
      </c>
      <c r="ET56" s="60">
        <v>-0.014519173447081035</v>
      </c>
      <c r="EU56" s="29">
        <f t="shared" si="12"/>
        <v>0.027211287748912932</v>
      </c>
      <c r="EV56" s="50"/>
      <c r="EW56" s="50"/>
    </row>
    <row r="57" spans="1:153" ht="12" hidden="1" outlineLevel="2">
      <c r="A57" s="66">
        <v>305</v>
      </c>
      <c r="B57" s="1">
        <v>307</v>
      </c>
      <c r="E57" s="2">
        <v>42028</v>
      </c>
      <c r="F57" s="50" t="s">
        <v>184</v>
      </c>
      <c r="G57" s="52">
        <v>26984</v>
      </c>
      <c r="H57" s="51">
        <v>24775</v>
      </c>
      <c r="I57" s="53">
        <v>23416</v>
      </c>
      <c r="J57" s="50"/>
      <c r="K57" s="51">
        <v>3244</v>
      </c>
      <c r="L57" s="51"/>
      <c r="M57" s="51"/>
      <c r="N57" s="50">
        <v>3244</v>
      </c>
      <c r="O57" s="51">
        <v>6796</v>
      </c>
      <c r="P57" s="51">
        <v>664</v>
      </c>
      <c r="Q57" s="51"/>
      <c r="R57" s="51">
        <v>7460</v>
      </c>
      <c r="S57" s="50">
        <v>10704</v>
      </c>
      <c r="T57" s="52"/>
      <c r="U57" s="51">
        <v>4893</v>
      </c>
      <c r="V57" s="51"/>
      <c r="W57" s="53"/>
      <c r="X57" s="51">
        <v>4893</v>
      </c>
      <c r="Y57" s="52"/>
      <c r="Z57" s="53">
        <v>2580</v>
      </c>
      <c r="AA57" s="50">
        <v>2580</v>
      </c>
      <c r="AB57" s="51"/>
      <c r="AC57" s="51">
        <v>4014</v>
      </c>
      <c r="AD57" s="50">
        <v>4014</v>
      </c>
      <c r="AE57" s="52"/>
      <c r="AF57" s="53">
        <v>910</v>
      </c>
      <c r="AG57" s="50">
        <v>910</v>
      </c>
      <c r="AH57" s="51">
        <v>45</v>
      </c>
      <c r="AI57" s="51">
        <v>185</v>
      </c>
      <c r="AJ57" s="51"/>
      <c r="AK57" s="51"/>
      <c r="AL57" s="50">
        <v>230</v>
      </c>
      <c r="AM57" s="52"/>
      <c r="AN57" s="51"/>
      <c r="AO57" s="51"/>
      <c r="AP57" s="51"/>
      <c r="AQ57" s="53">
        <v>85</v>
      </c>
      <c r="AR57" s="53">
        <v>85</v>
      </c>
      <c r="AS57" s="51"/>
      <c r="AT57" s="55">
        <v>0.13853775196446874</v>
      </c>
      <c r="AU57" s="54">
        <v>0</v>
      </c>
      <c r="AV57" s="56">
        <v>0</v>
      </c>
      <c r="AW57" s="55">
        <v>0.13853775196446874</v>
      </c>
      <c r="AX57" s="54">
        <v>0.29022890331397333</v>
      </c>
      <c r="AY57" s="54">
        <v>0.0283566791937137</v>
      </c>
      <c r="AZ57" s="56">
        <v>0</v>
      </c>
      <c r="BA57" s="56">
        <v>0.31858558250768704</v>
      </c>
      <c r="BB57" s="57">
        <v>0.4571233344721558</v>
      </c>
      <c r="BC57" s="54">
        <v>0</v>
      </c>
      <c r="BD57" s="54">
        <v>0.2089596856850017</v>
      </c>
      <c r="BE57" s="54">
        <v>0</v>
      </c>
      <c r="BF57" s="54">
        <v>0</v>
      </c>
      <c r="BG57" s="57">
        <v>0.2089596856850017</v>
      </c>
      <c r="BH57" s="54">
        <v>0</v>
      </c>
      <c r="BI57" s="54">
        <v>0.11018107277075503</v>
      </c>
      <c r="BJ57" s="57">
        <v>0.11018107277075503</v>
      </c>
      <c r="BK57" s="54">
        <v>0</v>
      </c>
      <c r="BL57" s="54">
        <v>0.1714212504270584</v>
      </c>
      <c r="BM57" s="57">
        <v>0.1714212504270584</v>
      </c>
      <c r="BN57" s="54">
        <v>0</v>
      </c>
      <c r="BO57" s="54">
        <v>0.03886231636487872</v>
      </c>
      <c r="BP57" s="57">
        <v>0.03886231636487872</v>
      </c>
      <c r="BQ57" s="54">
        <v>0.001921762897164332</v>
      </c>
      <c r="BR57" s="54">
        <v>0.007900580799453365</v>
      </c>
      <c r="BS57" s="54">
        <v>0</v>
      </c>
      <c r="BT57" s="54">
        <v>0</v>
      </c>
      <c r="BU57" s="57">
        <v>0.009822343696617697</v>
      </c>
      <c r="BV57" s="54">
        <v>0</v>
      </c>
      <c r="BW57" s="54">
        <v>0</v>
      </c>
      <c r="BX57" s="54">
        <v>0</v>
      </c>
      <c r="BY57" s="54">
        <v>0</v>
      </c>
      <c r="BZ57" s="54">
        <v>0.003629996583532627</v>
      </c>
      <c r="CA57" s="57">
        <v>0.003629996583532627</v>
      </c>
      <c r="CB57" s="50"/>
      <c r="CC57" s="50"/>
      <c r="CD57" s="20"/>
      <c r="CE57" s="20"/>
      <c r="CF57" s="21">
        <v>23591</v>
      </c>
      <c r="CG57" s="50"/>
      <c r="CH57" s="20">
        <v>7346</v>
      </c>
      <c r="CI57" s="20">
        <v>5643</v>
      </c>
      <c r="CJ57" s="20">
        <v>1955</v>
      </c>
      <c r="CK57" s="20">
        <v>0</v>
      </c>
      <c r="CL57" s="20">
        <v>2117</v>
      </c>
      <c r="CM57" s="20">
        <v>1010</v>
      </c>
      <c r="CN57" s="20">
        <v>5058</v>
      </c>
      <c r="CO57" s="20">
        <v>150</v>
      </c>
      <c r="CP57" s="20">
        <v>189</v>
      </c>
      <c r="CQ57" s="20">
        <v>0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0</v>
      </c>
      <c r="CY57" s="20">
        <v>123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1"/>
      <c r="DI57" s="19">
        <v>1955</v>
      </c>
      <c r="DJ57" s="22">
        <v>5643</v>
      </c>
      <c r="DK57" s="20">
        <v>7598</v>
      </c>
      <c r="DL57" s="21">
        <v>150</v>
      </c>
      <c r="DM57" s="21">
        <v>189</v>
      </c>
      <c r="DN57" s="21">
        <f t="shared" si="3"/>
        <v>0</v>
      </c>
      <c r="DO57" s="21">
        <f t="shared" si="4"/>
        <v>0</v>
      </c>
      <c r="DP57" s="20">
        <v>7346</v>
      </c>
      <c r="DQ57" s="20">
        <v>2117</v>
      </c>
      <c r="DR57" s="20">
        <v>1010</v>
      </c>
      <c r="DS57" s="20"/>
      <c r="DT57" s="20">
        <v>5058</v>
      </c>
      <c r="DU57" s="21">
        <f t="shared" si="5"/>
        <v>123</v>
      </c>
      <c r="DV57" s="50"/>
      <c r="DW57" s="71">
        <v>0.08287058624051545</v>
      </c>
      <c r="DX57" s="71">
        <v>0.2392013903607308</v>
      </c>
      <c r="DY57" s="60">
        <v>0.32207197660124626</v>
      </c>
      <c r="DZ57" s="71">
        <v>0.006358357000551058</v>
      </c>
      <c r="EA57" s="98">
        <v>0.31138993684032046</v>
      </c>
      <c r="EB57" s="71">
        <v>0.08973761180111059</v>
      </c>
      <c r="EC57" s="29">
        <v>0.04281293713704379</v>
      </c>
      <c r="ED57" s="60">
        <v>0</v>
      </c>
      <c r="EE57" s="71">
        <v>0.21440379805858167</v>
      </c>
      <c r="EF57" s="60">
        <v>0.008011529820694332</v>
      </c>
      <c r="EG57" s="98">
        <f t="shared" si="9"/>
        <v>0</v>
      </c>
      <c r="EH57" s="71">
        <f t="shared" si="10"/>
        <v>0</v>
      </c>
      <c r="EI57" s="60">
        <f t="shared" si="6"/>
        <v>0.005213852740451867</v>
      </c>
      <c r="EJ57" s="51"/>
      <c r="EK57" s="98">
        <v>-0.05566716572395329</v>
      </c>
      <c r="EL57" s="29">
        <v>-0.05102751295324254</v>
      </c>
      <c r="EM57" s="29">
        <f t="shared" si="7"/>
        <v>-0.0283566791937137</v>
      </c>
      <c r="EN57" s="59">
        <f t="shared" si="11"/>
        <v>-0.10669467867719581</v>
      </c>
      <c r="EO57" s="15">
        <f>SUM(EK57:EM57)</f>
        <v>-0.13505135787090952</v>
      </c>
      <c r="EP57" s="29">
        <v>-0.0015422237989023077</v>
      </c>
      <c r="EQ57" s="71">
        <v>0.10243025115531876</v>
      </c>
      <c r="ER57" s="60">
        <v>-0.020443460969644445</v>
      </c>
      <c r="ES57" s="71">
        <v>0.00395062077216507</v>
      </c>
      <c r="ET57" s="60">
        <v>-0.016492840197479375</v>
      </c>
      <c r="EU57" s="29">
        <f t="shared" si="12"/>
        <v>0.04298254763152326</v>
      </c>
      <c r="EV57" s="50"/>
      <c r="EW57" s="50"/>
    </row>
    <row r="58" spans="1:153" ht="12" hidden="1" outlineLevel="1" collapsed="1">
      <c r="A58" s="66">
        <v>308</v>
      </c>
      <c r="B58" s="1">
        <v>310</v>
      </c>
      <c r="D58" s="1">
        <v>292</v>
      </c>
      <c r="E58" s="7" t="s">
        <v>185</v>
      </c>
      <c r="F58" s="6" t="s">
        <v>186</v>
      </c>
      <c r="G58" s="8">
        <v>64188</v>
      </c>
      <c r="H58" s="9">
        <v>58818</v>
      </c>
      <c r="I58" s="10">
        <v>54941</v>
      </c>
      <c r="J58" s="6"/>
      <c r="K58" s="9">
        <v>6267</v>
      </c>
      <c r="L58" s="9"/>
      <c r="M58" s="9"/>
      <c r="N58" s="6">
        <v>6267</v>
      </c>
      <c r="O58" s="9">
        <v>14354</v>
      </c>
      <c r="P58" s="9">
        <v>2325</v>
      </c>
      <c r="Q58" s="9"/>
      <c r="R58" s="9">
        <v>16679</v>
      </c>
      <c r="S58" s="6">
        <v>22946</v>
      </c>
      <c r="T58" s="8"/>
      <c r="U58" s="9">
        <v>8648</v>
      </c>
      <c r="V58" s="9"/>
      <c r="W58" s="10"/>
      <c r="X58" s="9">
        <v>8648</v>
      </c>
      <c r="Y58" s="8"/>
      <c r="Z58" s="10">
        <v>6499</v>
      </c>
      <c r="AA58" s="6">
        <v>6499</v>
      </c>
      <c r="AB58" s="9"/>
      <c r="AC58" s="9">
        <v>11327</v>
      </c>
      <c r="AD58" s="6">
        <v>11327</v>
      </c>
      <c r="AE58" s="8"/>
      <c r="AF58" s="10">
        <v>3386</v>
      </c>
      <c r="AG58" s="6">
        <v>3386</v>
      </c>
      <c r="AH58" s="9">
        <v>117</v>
      </c>
      <c r="AI58" s="9">
        <v>1804</v>
      </c>
      <c r="AJ58" s="9"/>
      <c r="AK58" s="9"/>
      <c r="AL58" s="6">
        <v>1921</v>
      </c>
      <c r="AM58" s="8"/>
      <c r="AN58" s="9"/>
      <c r="AO58" s="9"/>
      <c r="AP58" s="9"/>
      <c r="AQ58" s="10">
        <v>214</v>
      </c>
      <c r="AR58" s="10">
        <v>214</v>
      </c>
      <c r="AS58" s="9"/>
      <c r="AT58" s="12">
        <v>0.11406781820498353</v>
      </c>
      <c r="AU58" s="11">
        <v>0</v>
      </c>
      <c r="AV58" s="13">
        <v>0</v>
      </c>
      <c r="AW58" s="12">
        <v>0.11406781820498353</v>
      </c>
      <c r="AX58" s="11">
        <v>0.2612620811415883</v>
      </c>
      <c r="AY58" s="11">
        <v>0.042318123077483116</v>
      </c>
      <c r="AZ58" s="13">
        <v>0</v>
      </c>
      <c r="BA58" s="13">
        <v>0.3035802042190714</v>
      </c>
      <c r="BB58" s="14">
        <v>0.4176480224240549</v>
      </c>
      <c r="BC58" s="11">
        <v>0</v>
      </c>
      <c r="BD58" s="11">
        <v>0.15740521650497807</v>
      </c>
      <c r="BE58" s="11">
        <v>0</v>
      </c>
      <c r="BF58" s="11">
        <v>0</v>
      </c>
      <c r="BG58" s="14">
        <v>0.15740521650497807</v>
      </c>
      <c r="BH58" s="11">
        <v>0</v>
      </c>
      <c r="BI58" s="11">
        <v>0.11829052984110228</v>
      </c>
      <c r="BJ58" s="14">
        <v>0.11829052984110228</v>
      </c>
      <c r="BK58" s="11">
        <v>0</v>
      </c>
      <c r="BL58" s="11">
        <v>0.2061666150961941</v>
      </c>
      <c r="BM58" s="14">
        <v>0.2061666150961941</v>
      </c>
      <c r="BN58" s="11">
        <v>0</v>
      </c>
      <c r="BO58" s="11">
        <v>0.061629748275422724</v>
      </c>
      <c r="BP58" s="14">
        <v>0.061629748275422724</v>
      </c>
      <c r="BQ58" s="11">
        <v>0.0021295571613185052</v>
      </c>
      <c r="BR58" s="11">
        <v>0.032835223239475075</v>
      </c>
      <c r="BS58" s="11">
        <v>0</v>
      </c>
      <c r="BT58" s="11">
        <v>0</v>
      </c>
      <c r="BU58" s="14">
        <v>0.03496478040079358</v>
      </c>
      <c r="BV58" s="11">
        <v>0</v>
      </c>
      <c r="BW58" s="11">
        <v>0</v>
      </c>
      <c r="BX58" s="11">
        <v>0</v>
      </c>
      <c r="BY58" s="11">
        <v>0</v>
      </c>
      <c r="BZ58" s="11">
        <v>0.00389508745745436</v>
      </c>
      <c r="CA58" s="14">
        <v>0.00389508745745436</v>
      </c>
      <c r="CB58" s="6"/>
      <c r="CC58" s="6"/>
      <c r="CD58" s="9"/>
      <c r="CE58" s="9"/>
      <c r="CF58" s="6">
        <v>55964</v>
      </c>
      <c r="CG58" s="6"/>
      <c r="CH58" s="9">
        <v>10586</v>
      </c>
      <c r="CI58" s="9">
        <v>13339</v>
      </c>
      <c r="CJ58" s="9">
        <v>4820</v>
      </c>
      <c r="CK58" s="9">
        <v>0</v>
      </c>
      <c r="CL58" s="9">
        <v>4685</v>
      </c>
      <c r="CM58" s="9">
        <v>4547</v>
      </c>
      <c r="CN58" s="9">
        <v>14552</v>
      </c>
      <c r="CO58" s="9">
        <v>2593</v>
      </c>
      <c r="CP58" s="9">
        <v>573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269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9">
        <v>0</v>
      </c>
      <c r="DH58" s="6"/>
      <c r="DI58" s="8">
        <v>4820</v>
      </c>
      <c r="DJ58" s="10">
        <v>13339</v>
      </c>
      <c r="DK58" s="9">
        <v>18159</v>
      </c>
      <c r="DL58" s="6">
        <v>2593</v>
      </c>
      <c r="DM58" s="6">
        <v>573</v>
      </c>
      <c r="DN58" s="6">
        <f t="shared" si="3"/>
        <v>0</v>
      </c>
      <c r="DO58" s="6">
        <f t="shared" si="4"/>
        <v>0</v>
      </c>
      <c r="DP58" s="9">
        <v>10586</v>
      </c>
      <c r="DQ58" s="9">
        <v>4685</v>
      </c>
      <c r="DR58" s="9">
        <v>4547</v>
      </c>
      <c r="DS58" s="9"/>
      <c r="DT58" s="9">
        <v>14552</v>
      </c>
      <c r="DU58" s="6">
        <f t="shared" si="5"/>
        <v>269</v>
      </c>
      <c r="DV58" s="6"/>
      <c r="DW58" s="80">
        <v>0.08612679579729826</v>
      </c>
      <c r="DX58" s="80">
        <v>0.23834965334858124</v>
      </c>
      <c r="DY58" s="15">
        <v>0.3244764491458795</v>
      </c>
      <c r="DZ58" s="80">
        <v>0.04633335715817311</v>
      </c>
      <c r="EA58" s="96">
        <v>0.18915731541705383</v>
      </c>
      <c r="EB58" s="80">
        <v>0.08371453076978057</v>
      </c>
      <c r="EC58" s="16">
        <v>0.08124865985276249</v>
      </c>
      <c r="ED58" s="15">
        <v>0</v>
      </c>
      <c r="EE58" s="80">
        <v>0.2600243013365735</v>
      </c>
      <c r="EF58" s="15">
        <v>0.010238724894575084</v>
      </c>
      <c r="EG58" s="96">
        <f t="shared" si="9"/>
        <v>0</v>
      </c>
      <c r="EH58" s="80">
        <f t="shared" si="10"/>
        <v>0</v>
      </c>
      <c r="EI58" s="15">
        <f t="shared" si="6"/>
        <v>0.004806661425201916</v>
      </c>
      <c r="EJ58" s="9"/>
      <c r="EK58" s="96">
        <v>-0.02794102240768527</v>
      </c>
      <c r="EL58" s="16">
        <v>-0.022912427793007034</v>
      </c>
      <c r="EM58" s="16">
        <f t="shared" si="7"/>
        <v>-0.042318123077483116</v>
      </c>
      <c r="EN58" s="16">
        <f t="shared" si="11"/>
        <v>-0.050853450200692304</v>
      </c>
      <c r="EO58" s="15">
        <f>SUM(EK58:EM58)</f>
        <v>-0.09317157327817542</v>
      </c>
      <c r="EP58" s="16">
        <v>0.013498133918698037</v>
      </c>
      <c r="EQ58" s="80">
        <v>0.031752098912075755</v>
      </c>
      <c r="ER58" s="15">
        <v>-0.03457599907132171</v>
      </c>
      <c r="ES58" s="80">
        <v>0.019618911577339762</v>
      </c>
      <c r="ET58" s="15">
        <v>-0.014957087493981946</v>
      </c>
      <c r="EU58" s="16">
        <f t="shared" si="12"/>
        <v>0.0538576862403794</v>
      </c>
      <c r="EV58" s="6"/>
      <c r="EW58" s="6"/>
    </row>
    <row r="59" spans="1:153" ht="12" hidden="1" outlineLevel="2">
      <c r="A59" s="66">
        <v>309</v>
      </c>
      <c r="B59" s="1">
        <v>311</v>
      </c>
      <c r="E59" s="2">
        <v>43002</v>
      </c>
      <c r="F59" s="50" t="s">
        <v>187</v>
      </c>
      <c r="G59" s="52">
        <v>20274</v>
      </c>
      <c r="H59" s="51">
        <v>18597</v>
      </c>
      <c r="I59" s="53">
        <v>17526</v>
      </c>
      <c r="J59" s="50"/>
      <c r="K59" s="51">
        <v>2158</v>
      </c>
      <c r="L59" s="51"/>
      <c r="M59" s="51"/>
      <c r="N59" s="50">
        <v>2158</v>
      </c>
      <c r="O59" s="51">
        <v>4226</v>
      </c>
      <c r="P59" s="51">
        <v>718</v>
      </c>
      <c r="Q59" s="51"/>
      <c r="R59" s="51">
        <v>4944</v>
      </c>
      <c r="S59" s="50">
        <v>7102</v>
      </c>
      <c r="T59" s="52"/>
      <c r="U59" s="51">
        <v>2890</v>
      </c>
      <c r="V59" s="51"/>
      <c r="W59" s="53"/>
      <c r="X59" s="51">
        <v>2890</v>
      </c>
      <c r="Y59" s="52"/>
      <c r="Z59" s="53">
        <v>2651</v>
      </c>
      <c r="AA59" s="50">
        <v>2651</v>
      </c>
      <c r="AB59" s="51"/>
      <c r="AC59" s="51">
        <v>2647</v>
      </c>
      <c r="AD59" s="50">
        <v>2647</v>
      </c>
      <c r="AE59" s="52"/>
      <c r="AF59" s="53">
        <v>802</v>
      </c>
      <c r="AG59" s="50">
        <v>802</v>
      </c>
      <c r="AH59" s="51">
        <v>35</v>
      </c>
      <c r="AI59" s="51">
        <v>1317</v>
      </c>
      <c r="AJ59" s="51"/>
      <c r="AK59" s="51"/>
      <c r="AL59" s="50">
        <v>1352</v>
      </c>
      <c r="AM59" s="52"/>
      <c r="AN59" s="51"/>
      <c r="AO59" s="51"/>
      <c r="AP59" s="51"/>
      <c r="AQ59" s="53">
        <v>82</v>
      </c>
      <c r="AR59" s="53">
        <v>82</v>
      </c>
      <c r="AS59" s="51"/>
      <c r="AT59" s="55">
        <v>0.12313134771197079</v>
      </c>
      <c r="AU59" s="54">
        <v>0</v>
      </c>
      <c r="AV59" s="56">
        <v>0</v>
      </c>
      <c r="AW59" s="55">
        <v>0.12313134771197079</v>
      </c>
      <c r="AX59" s="54">
        <v>0.2411274677621819</v>
      </c>
      <c r="AY59" s="54">
        <v>0.04096770512381605</v>
      </c>
      <c r="AZ59" s="56">
        <v>0</v>
      </c>
      <c r="BA59" s="56">
        <v>0.28209517288599795</v>
      </c>
      <c r="BB59" s="57">
        <v>0.4052265205979687</v>
      </c>
      <c r="BC59" s="54">
        <v>0</v>
      </c>
      <c r="BD59" s="54">
        <v>0.1648978660276161</v>
      </c>
      <c r="BE59" s="54">
        <v>0</v>
      </c>
      <c r="BF59" s="54">
        <v>0</v>
      </c>
      <c r="BG59" s="57">
        <v>0.1648978660276161</v>
      </c>
      <c r="BH59" s="54">
        <v>0</v>
      </c>
      <c r="BI59" s="54">
        <v>0.15126098368138766</v>
      </c>
      <c r="BJ59" s="57">
        <v>0.15126098368138766</v>
      </c>
      <c r="BK59" s="54">
        <v>0</v>
      </c>
      <c r="BL59" s="54">
        <v>0.151032751340865</v>
      </c>
      <c r="BM59" s="57">
        <v>0.151032751340865</v>
      </c>
      <c r="BN59" s="54">
        <v>0</v>
      </c>
      <c r="BO59" s="54">
        <v>0.04576058427479174</v>
      </c>
      <c r="BP59" s="57">
        <v>0.04576058427479174</v>
      </c>
      <c r="BQ59" s="54">
        <v>0.0019970329795732057</v>
      </c>
      <c r="BR59" s="54">
        <v>0.0751454981170832</v>
      </c>
      <c r="BS59" s="54">
        <v>0</v>
      </c>
      <c r="BT59" s="54">
        <v>0</v>
      </c>
      <c r="BU59" s="57">
        <v>0.07714253109665639</v>
      </c>
      <c r="BV59" s="54">
        <v>0</v>
      </c>
      <c r="BW59" s="54">
        <v>0</v>
      </c>
      <c r="BX59" s="54">
        <v>0</v>
      </c>
      <c r="BY59" s="54">
        <v>0</v>
      </c>
      <c r="BZ59" s="54">
        <v>0.004678762980714367</v>
      </c>
      <c r="CA59" s="57">
        <v>0.004678762980714367</v>
      </c>
      <c r="CB59" s="50"/>
      <c r="CC59" s="50"/>
      <c r="CD59" s="20"/>
      <c r="CE59" s="20"/>
      <c r="CF59" s="21">
        <v>18009</v>
      </c>
      <c r="CG59" s="50"/>
      <c r="CH59" s="20">
        <v>5054</v>
      </c>
      <c r="CI59" s="20">
        <v>3411</v>
      </c>
      <c r="CJ59" s="20">
        <v>1579</v>
      </c>
      <c r="CK59" s="20">
        <v>0</v>
      </c>
      <c r="CL59" s="20">
        <v>2239</v>
      </c>
      <c r="CM59" s="20">
        <v>905</v>
      </c>
      <c r="CN59" s="20">
        <v>2567</v>
      </c>
      <c r="CO59" s="20">
        <v>1940</v>
      </c>
      <c r="CP59" s="20">
        <v>165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149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1"/>
      <c r="DI59" s="19">
        <v>1579</v>
      </c>
      <c r="DJ59" s="22">
        <v>3411</v>
      </c>
      <c r="DK59" s="20">
        <v>4990</v>
      </c>
      <c r="DL59" s="21">
        <v>1940</v>
      </c>
      <c r="DM59" s="21">
        <v>165</v>
      </c>
      <c r="DN59" s="21">
        <f t="shared" si="3"/>
        <v>0</v>
      </c>
      <c r="DO59" s="21">
        <f t="shared" si="4"/>
        <v>0</v>
      </c>
      <c r="DP59" s="20">
        <v>5054</v>
      </c>
      <c r="DQ59" s="20">
        <v>2239</v>
      </c>
      <c r="DR59" s="20">
        <v>905</v>
      </c>
      <c r="DS59" s="20"/>
      <c r="DT59" s="20">
        <v>2567</v>
      </c>
      <c r="DU59" s="21">
        <f t="shared" si="5"/>
        <v>149</v>
      </c>
      <c r="DV59" s="50"/>
      <c r="DW59" s="71">
        <v>0.08767838303070687</v>
      </c>
      <c r="DX59" s="71">
        <v>0.18940529735132433</v>
      </c>
      <c r="DY59" s="60">
        <v>0.2770836803820312</v>
      </c>
      <c r="DZ59" s="71">
        <v>0.10772391581986784</v>
      </c>
      <c r="EA59" s="98">
        <v>0.28063745904825366</v>
      </c>
      <c r="EB59" s="71">
        <v>0.12432672552612582</v>
      </c>
      <c r="EC59" s="29">
        <v>0.05025265145205175</v>
      </c>
      <c r="ED59" s="60">
        <v>0</v>
      </c>
      <c r="EE59" s="71">
        <v>0.14253984119051585</v>
      </c>
      <c r="EF59" s="60">
        <v>0.009162085623854739</v>
      </c>
      <c r="EG59" s="98">
        <f t="shared" si="9"/>
        <v>0</v>
      </c>
      <c r="EH59" s="71">
        <f t="shared" si="10"/>
        <v>0</v>
      </c>
      <c r="EI59" s="60">
        <f t="shared" si="6"/>
        <v>0.008273640957299128</v>
      </c>
      <c r="EJ59" s="51"/>
      <c r="EK59" s="98">
        <v>-0.035452964681263924</v>
      </c>
      <c r="EL59" s="29">
        <v>-0.05172217041085758</v>
      </c>
      <c r="EM59" s="29">
        <f t="shared" si="7"/>
        <v>-0.04096770512381605</v>
      </c>
      <c r="EN59" s="59">
        <f t="shared" si="11"/>
        <v>-0.0871751350921215</v>
      </c>
      <c r="EO59" s="15">
        <f>SUM(EK59:EM59)</f>
        <v>-0.12814284021593755</v>
      </c>
      <c r="EP59" s="29">
        <v>0.03257841770278465</v>
      </c>
      <c r="EQ59" s="71">
        <v>0.11573959302063755</v>
      </c>
      <c r="ER59" s="60">
        <v>-0.026934258155261834</v>
      </c>
      <c r="ES59" s="71">
        <v>0.004492067177260015</v>
      </c>
      <c r="ET59" s="60">
        <v>-0.02244219097800182</v>
      </c>
      <c r="EU59" s="29">
        <f t="shared" si="12"/>
        <v>-0.008492910150349142</v>
      </c>
      <c r="EV59" s="50"/>
      <c r="EW59" s="50"/>
    </row>
    <row r="60" spans="1:153" ht="12" hidden="1" outlineLevel="2">
      <c r="A60" s="66">
        <v>312</v>
      </c>
      <c r="B60" s="1">
        <v>314</v>
      </c>
      <c r="E60" s="2">
        <v>43005</v>
      </c>
      <c r="F60" s="50" t="s">
        <v>188</v>
      </c>
      <c r="G60" s="52">
        <v>39002</v>
      </c>
      <c r="H60" s="51">
        <v>35708</v>
      </c>
      <c r="I60" s="53">
        <v>33199</v>
      </c>
      <c r="J60" s="50"/>
      <c r="K60" s="51">
        <v>3697</v>
      </c>
      <c r="L60" s="51"/>
      <c r="M60" s="51"/>
      <c r="N60" s="50">
        <v>3697</v>
      </c>
      <c r="O60" s="51">
        <v>8765</v>
      </c>
      <c r="P60" s="51">
        <v>1440</v>
      </c>
      <c r="Q60" s="51"/>
      <c r="R60" s="51">
        <v>10205</v>
      </c>
      <c r="S60" s="50">
        <v>13902</v>
      </c>
      <c r="T60" s="52"/>
      <c r="U60" s="51">
        <v>5141</v>
      </c>
      <c r="V60" s="51"/>
      <c r="W60" s="53"/>
      <c r="X60" s="51">
        <v>5141</v>
      </c>
      <c r="Y60" s="52"/>
      <c r="Z60" s="53">
        <v>3448</v>
      </c>
      <c r="AA60" s="50">
        <v>3448</v>
      </c>
      <c r="AB60" s="51"/>
      <c r="AC60" s="51">
        <v>7738</v>
      </c>
      <c r="AD60" s="50">
        <v>7738</v>
      </c>
      <c r="AE60" s="52"/>
      <c r="AF60" s="53">
        <v>2335</v>
      </c>
      <c r="AG60" s="50">
        <v>2335</v>
      </c>
      <c r="AH60" s="51">
        <v>71</v>
      </c>
      <c r="AI60" s="51">
        <v>441</v>
      </c>
      <c r="AJ60" s="51"/>
      <c r="AK60" s="51"/>
      <c r="AL60" s="50">
        <v>512</v>
      </c>
      <c r="AM60" s="52"/>
      <c r="AN60" s="51"/>
      <c r="AO60" s="51"/>
      <c r="AP60" s="51"/>
      <c r="AQ60" s="53">
        <v>123</v>
      </c>
      <c r="AR60" s="53">
        <v>123</v>
      </c>
      <c r="AS60" s="51"/>
      <c r="AT60" s="55">
        <v>0.11135877586674298</v>
      </c>
      <c r="AU60" s="54">
        <v>0</v>
      </c>
      <c r="AV60" s="56">
        <v>0</v>
      </c>
      <c r="AW60" s="55">
        <v>0.11135877586674298</v>
      </c>
      <c r="AX60" s="54">
        <v>0.2640139763245881</v>
      </c>
      <c r="AY60" s="54">
        <v>0.04337480044579656</v>
      </c>
      <c r="AZ60" s="56">
        <v>0</v>
      </c>
      <c r="BA60" s="56">
        <v>0.3073887767703847</v>
      </c>
      <c r="BB60" s="57">
        <v>0.41874755263712765</v>
      </c>
      <c r="BC60" s="54">
        <v>0</v>
      </c>
      <c r="BD60" s="54">
        <v>0.15485406186933343</v>
      </c>
      <c r="BE60" s="54">
        <v>0</v>
      </c>
      <c r="BF60" s="54">
        <v>0</v>
      </c>
      <c r="BG60" s="57">
        <v>0.15485406186933343</v>
      </c>
      <c r="BH60" s="54">
        <v>0</v>
      </c>
      <c r="BI60" s="54">
        <v>0.10385854995632399</v>
      </c>
      <c r="BJ60" s="57">
        <v>0.10385854995632399</v>
      </c>
      <c r="BK60" s="54">
        <v>0</v>
      </c>
      <c r="BL60" s="54">
        <v>0.23307930961775958</v>
      </c>
      <c r="BM60" s="57">
        <v>0.23307930961775958</v>
      </c>
      <c r="BN60" s="54">
        <v>0</v>
      </c>
      <c r="BO60" s="54">
        <v>0.07033344377842705</v>
      </c>
      <c r="BP60" s="57">
        <v>0.07033344377842705</v>
      </c>
      <c r="BQ60" s="54">
        <v>0.002138618633091358</v>
      </c>
      <c r="BR60" s="54">
        <v>0.013283532636525196</v>
      </c>
      <c r="BS60" s="54">
        <v>0</v>
      </c>
      <c r="BT60" s="54">
        <v>0</v>
      </c>
      <c r="BU60" s="57">
        <v>0.015422151269616555</v>
      </c>
      <c r="BV60" s="54">
        <v>0</v>
      </c>
      <c r="BW60" s="54">
        <v>0</v>
      </c>
      <c r="BX60" s="54">
        <v>0</v>
      </c>
      <c r="BY60" s="54">
        <v>0</v>
      </c>
      <c r="BZ60" s="54">
        <v>0.0037049308714117895</v>
      </c>
      <c r="CA60" s="57">
        <v>0.0037049308714117895</v>
      </c>
      <c r="CB60" s="50"/>
      <c r="CC60" s="50"/>
      <c r="CD60" s="20"/>
      <c r="CE60" s="20"/>
      <c r="CF60" s="21">
        <v>33716</v>
      </c>
      <c r="CG60" s="50"/>
      <c r="CH60" s="20">
        <v>4872</v>
      </c>
      <c r="CI60" s="20">
        <v>8675</v>
      </c>
      <c r="CJ60" s="20">
        <v>2899</v>
      </c>
      <c r="CK60" s="20">
        <v>0</v>
      </c>
      <c r="CL60" s="20">
        <v>2215</v>
      </c>
      <c r="CM60" s="20">
        <v>3259</v>
      </c>
      <c r="CN60" s="20">
        <v>10732</v>
      </c>
      <c r="CO60" s="20">
        <v>591</v>
      </c>
      <c r="CP60" s="20">
        <v>360</v>
      </c>
      <c r="CQ60" s="20">
        <v>0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113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1"/>
      <c r="DI60" s="19">
        <v>2899</v>
      </c>
      <c r="DJ60" s="22">
        <v>8675</v>
      </c>
      <c r="DK60" s="20">
        <v>11574</v>
      </c>
      <c r="DL60" s="21">
        <v>591</v>
      </c>
      <c r="DM60" s="21">
        <v>360</v>
      </c>
      <c r="DN60" s="21">
        <f t="shared" si="3"/>
        <v>0</v>
      </c>
      <c r="DO60" s="21">
        <f t="shared" si="4"/>
        <v>0</v>
      </c>
      <c r="DP60" s="20">
        <v>4872</v>
      </c>
      <c r="DQ60" s="20">
        <v>2215</v>
      </c>
      <c r="DR60" s="20">
        <v>3259</v>
      </c>
      <c r="DS60" s="20"/>
      <c r="DT60" s="20">
        <v>10732</v>
      </c>
      <c r="DU60" s="21">
        <f t="shared" si="5"/>
        <v>113</v>
      </c>
      <c r="DV60" s="50"/>
      <c r="DW60" s="71">
        <v>0.08598291612290901</v>
      </c>
      <c r="DX60" s="71">
        <v>0.2572962391742793</v>
      </c>
      <c r="DY60" s="60">
        <v>0.3432791552971883</v>
      </c>
      <c r="DZ60" s="71">
        <v>0.017528769723573378</v>
      </c>
      <c r="EA60" s="98">
        <v>0.14450112706133586</v>
      </c>
      <c r="EB60" s="71">
        <v>0.06569581207735199</v>
      </c>
      <c r="EC60" s="29">
        <v>0.09666033930478111</v>
      </c>
      <c r="ED60" s="60">
        <v>0</v>
      </c>
      <c r="EE60" s="71">
        <v>0.31830584885514296</v>
      </c>
      <c r="EF60" s="60">
        <v>0.010677423181872108</v>
      </c>
      <c r="EG60" s="98">
        <f t="shared" si="9"/>
        <v>0</v>
      </c>
      <c r="EH60" s="71">
        <f t="shared" si="10"/>
        <v>0</v>
      </c>
      <c r="EI60" s="60">
        <f t="shared" si="6"/>
        <v>0.0033515244987543007</v>
      </c>
      <c r="EJ60" s="51"/>
      <c r="EK60" s="98">
        <v>-0.025375859743833967</v>
      </c>
      <c r="EL60" s="29">
        <v>-0.006717737150308822</v>
      </c>
      <c r="EM60" s="29">
        <f t="shared" si="7"/>
        <v>-0.04337480044579656</v>
      </c>
      <c r="EN60" s="59">
        <f t="shared" si="11"/>
        <v>-0.03209359689414279</v>
      </c>
      <c r="EO60" s="15">
        <f>SUM(EK60:EM60)</f>
        <v>-0.07546839733993935</v>
      </c>
      <c r="EP60" s="29">
        <v>0.004245237087048182</v>
      </c>
      <c r="EQ60" s="71">
        <v>-0.010352934807997566</v>
      </c>
      <c r="ER60" s="60">
        <v>-0.038162737878971995</v>
      </c>
      <c r="ES60" s="71">
        <v>0.02632689552635406</v>
      </c>
      <c r="ET60" s="60">
        <v>-0.011835842352617934</v>
      </c>
      <c r="EU60" s="29">
        <f t="shared" si="12"/>
        <v>0.08522653923738338</v>
      </c>
      <c r="EV60" s="50"/>
      <c r="EW60" s="50"/>
    </row>
    <row r="61" spans="1:153" ht="12" hidden="1" outlineLevel="2">
      <c r="A61" s="66">
        <v>316</v>
      </c>
      <c r="B61" s="1">
        <v>318</v>
      </c>
      <c r="E61" s="2">
        <v>43007</v>
      </c>
      <c r="F61" s="50" t="s">
        <v>189</v>
      </c>
      <c r="G61" s="52">
        <v>4912</v>
      </c>
      <c r="H61" s="51">
        <v>4513</v>
      </c>
      <c r="I61" s="53">
        <v>4216</v>
      </c>
      <c r="J61" s="50"/>
      <c r="K61" s="51">
        <v>412</v>
      </c>
      <c r="L61" s="51"/>
      <c r="M61" s="51"/>
      <c r="N61" s="50">
        <v>412</v>
      </c>
      <c r="O61" s="51">
        <v>1363</v>
      </c>
      <c r="P61" s="51">
        <v>167</v>
      </c>
      <c r="Q61" s="51"/>
      <c r="R61" s="51">
        <v>1530</v>
      </c>
      <c r="S61" s="50">
        <v>1942</v>
      </c>
      <c r="T61" s="52"/>
      <c r="U61" s="51">
        <v>617</v>
      </c>
      <c r="V61" s="51"/>
      <c r="W61" s="53"/>
      <c r="X61" s="51">
        <v>617</v>
      </c>
      <c r="Y61" s="52"/>
      <c r="Z61" s="53">
        <v>400</v>
      </c>
      <c r="AA61" s="50">
        <v>400</v>
      </c>
      <c r="AB61" s="51"/>
      <c r="AC61" s="51">
        <v>942</v>
      </c>
      <c r="AD61" s="50">
        <v>942</v>
      </c>
      <c r="AE61" s="52"/>
      <c r="AF61" s="53">
        <v>249</v>
      </c>
      <c r="AG61" s="50">
        <v>249</v>
      </c>
      <c r="AH61" s="51">
        <v>11</v>
      </c>
      <c r="AI61" s="51">
        <v>46</v>
      </c>
      <c r="AJ61" s="51"/>
      <c r="AK61" s="51"/>
      <c r="AL61" s="50">
        <v>57</v>
      </c>
      <c r="AM61" s="52"/>
      <c r="AN61" s="51"/>
      <c r="AO61" s="51"/>
      <c r="AP61" s="51"/>
      <c r="AQ61" s="53">
        <v>9</v>
      </c>
      <c r="AR61" s="53">
        <v>9</v>
      </c>
      <c r="AS61" s="51"/>
      <c r="AT61" s="55">
        <v>0.09772296015180265</v>
      </c>
      <c r="AU61" s="54">
        <v>0</v>
      </c>
      <c r="AV61" s="56">
        <v>0</v>
      </c>
      <c r="AW61" s="55">
        <v>0.09772296015180265</v>
      </c>
      <c r="AX61" s="54">
        <v>0.323292220113852</v>
      </c>
      <c r="AY61" s="54">
        <v>0.03961100569259962</v>
      </c>
      <c r="AZ61" s="56">
        <v>0</v>
      </c>
      <c r="BA61" s="56">
        <v>0.3629032258064516</v>
      </c>
      <c r="BB61" s="57">
        <v>0.4606261859582543</v>
      </c>
      <c r="BC61" s="54">
        <v>0</v>
      </c>
      <c r="BD61" s="54">
        <v>0.1463472485768501</v>
      </c>
      <c r="BE61" s="54">
        <v>0</v>
      </c>
      <c r="BF61" s="54">
        <v>0</v>
      </c>
      <c r="BG61" s="57">
        <v>0.1463472485768501</v>
      </c>
      <c r="BH61" s="54">
        <v>0</v>
      </c>
      <c r="BI61" s="54">
        <v>0.09487666034155598</v>
      </c>
      <c r="BJ61" s="57">
        <v>0.09487666034155598</v>
      </c>
      <c r="BK61" s="54">
        <v>0</v>
      </c>
      <c r="BL61" s="54">
        <v>0.22343453510436434</v>
      </c>
      <c r="BM61" s="57">
        <v>0.22343453510436434</v>
      </c>
      <c r="BN61" s="54">
        <v>0</v>
      </c>
      <c r="BO61" s="54">
        <v>0.059060721062618594</v>
      </c>
      <c r="BP61" s="57">
        <v>0.059060721062618594</v>
      </c>
      <c r="BQ61" s="54">
        <v>0.0026091081593927895</v>
      </c>
      <c r="BR61" s="54">
        <v>0.010910815939278937</v>
      </c>
      <c r="BS61" s="54">
        <v>0</v>
      </c>
      <c r="BT61" s="54">
        <v>0</v>
      </c>
      <c r="BU61" s="57">
        <v>0.013519924098671726</v>
      </c>
      <c r="BV61" s="54">
        <v>0</v>
      </c>
      <c r="BW61" s="54">
        <v>0</v>
      </c>
      <c r="BX61" s="54">
        <v>0</v>
      </c>
      <c r="BY61" s="54">
        <v>0</v>
      </c>
      <c r="BZ61" s="54">
        <v>0.0021347248576850096</v>
      </c>
      <c r="CA61" s="57">
        <v>0.0021347248576850096</v>
      </c>
      <c r="CB61" s="50"/>
      <c r="CC61" s="50"/>
      <c r="CD61" s="20"/>
      <c r="CE61" s="20"/>
      <c r="CF61" s="21">
        <v>4239</v>
      </c>
      <c r="CG61" s="50"/>
      <c r="CH61" s="20">
        <v>660</v>
      </c>
      <c r="CI61" s="20">
        <v>1253</v>
      </c>
      <c r="CJ61" s="20">
        <v>342</v>
      </c>
      <c r="CK61" s="20">
        <v>0</v>
      </c>
      <c r="CL61" s="20">
        <v>231</v>
      </c>
      <c r="CM61" s="20">
        <v>383</v>
      </c>
      <c r="CN61" s="20">
        <v>1253</v>
      </c>
      <c r="CO61" s="20">
        <v>62</v>
      </c>
      <c r="CP61" s="20">
        <v>48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7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1"/>
      <c r="DI61" s="19">
        <v>342</v>
      </c>
      <c r="DJ61" s="22">
        <v>1253</v>
      </c>
      <c r="DK61" s="20">
        <v>1595</v>
      </c>
      <c r="DL61" s="21">
        <v>62</v>
      </c>
      <c r="DM61" s="21">
        <v>48</v>
      </c>
      <c r="DN61" s="21">
        <f t="shared" si="3"/>
        <v>0</v>
      </c>
      <c r="DO61" s="21">
        <f t="shared" si="4"/>
        <v>0</v>
      </c>
      <c r="DP61" s="20">
        <v>660</v>
      </c>
      <c r="DQ61" s="20">
        <v>231</v>
      </c>
      <c r="DR61" s="20">
        <v>383</v>
      </c>
      <c r="DS61" s="20"/>
      <c r="DT61" s="20">
        <v>1253</v>
      </c>
      <c r="DU61" s="21">
        <f t="shared" si="5"/>
        <v>7</v>
      </c>
      <c r="DV61" s="50"/>
      <c r="DW61" s="71">
        <v>0.08067940552016985</v>
      </c>
      <c r="DX61" s="71">
        <v>0.29558858221278606</v>
      </c>
      <c r="DY61" s="60">
        <v>0.3762679877329559</v>
      </c>
      <c r="DZ61" s="71">
        <v>0.014626091059212079</v>
      </c>
      <c r="EA61" s="98">
        <v>0.15569709837225762</v>
      </c>
      <c r="EB61" s="71">
        <v>0.05449398443029016</v>
      </c>
      <c r="EC61" s="29">
        <v>0.0903514979948101</v>
      </c>
      <c r="ED61" s="60">
        <v>0</v>
      </c>
      <c r="EE61" s="71">
        <v>0.29558858221278606</v>
      </c>
      <c r="EF61" s="60">
        <v>0.01132342533616419</v>
      </c>
      <c r="EG61" s="98">
        <f t="shared" si="9"/>
        <v>0</v>
      </c>
      <c r="EH61" s="71">
        <f t="shared" si="10"/>
        <v>0</v>
      </c>
      <c r="EI61" s="60">
        <f t="shared" si="6"/>
        <v>0.0016513328615239443</v>
      </c>
      <c r="EJ61" s="51"/>
      <c r="EK61" s="98">
        <v>-0.017043554631632804</v>
      </c>
      <c r="EL61" s="29">
        <v>-0.027703637901065947</v>
      </c>
      <c r="EM61" s="29">
        <f t="shared" si="7"/>
        <v>-0.03961100569259962</v>
      </c>
      <c r="EN61" s="59">
        <f t="shared" si="11"/>
        <v>-0.04474719253269875</v>
      </c>
      <c r="EO61" s="15">
        <f>SUM(EK61:EM61)</f>
        <v>-0.08435819822529837</v>
      </c>
      <c r="EP61" s="29">
        <v>0.003715275119933142</v>
      </c>
      <c r="EQ61" s="71">
        <v>0.009349849795407511</v>
      </c>
      <c r="ER61" s="60">
        <v>-0.04038267591126582</v>
      </c>
      <c r="ES61" s="71">
        <v>0.031290776932191504</v>
      </c>
      <c r="ET61" s="60">
        <v>-0.009091898979074316</v>
      </c>
      <c r="EU61" s="29">
        <f t="shared" si="12"/>
        <v>0.07215404710842171</v>
      </c>
      <c r="EV61" s="50"/>
      <c r="EW61" s="50"/>
    </row>
    <row r="62" spans="1:153" ht="12" hidden="1" outlineLevel="1" collapsed="1">
      <c r="A62" s="66">
        <v>318</v>
      </c>
      <c r="B62" s="1">
        <v>320</v>
      </c>
      <c r="D62" s="1">
        <v>299</v>
      </c>
      <c r="E62" s="7" t="s">
        <v>190</v>
      </c>
      <c r="F62" s="6" t="s">
        <v>191</v>
      </c>
      <c r="G62" s="8">
        <v>399067</v>
      </c>
      <c r="H62" s="9">
        <v>363251</v>
      </c>
      <c r="I62" s="10">
        <v>345204</v>
      </c>
      <c r="J62" s="6"/>
      <c r="K62" s="9">
        <v>33650</v>
      </c>
      <c r="L62" s="9"/>
      <c r="M62" s="9"/>
      <c r="N62" s="6">
        <v>33650</v>
      </c>
      <c r="O62" s="9">
        <v>90401</v>
      </c>
      <c r="P62" s="9">
        <v>11842</v>
      </c>
      <c r="Q62" s="9"/>
      <c r="R62" s="9">
        <v>102243</v>
      </c>
      <c r="S62" s="6">
        <v>135893</v>
      </c>
      <c r="T62" s="8"/>
      <c r="U62" s="9">
        <v>64012</v>
      </c>
      <c r="V62" s="9"/>
      <c r="W62" s="10"/>
      <c r="X62" s="9">
        <v>64012</v>
      </c>
      <c r="Y62" s="8"/>
      <c r="Z62" s="10">
        <v>51592</v>
      </c>
      <c r="AA62" s="6">
        <v>51592</v>
      </c>
      <c r="AB62" s="9"/>
      <c r="AC62" s="9">
        <v>50385</v>
      </c>
      <c r="AD62" s="6">
        <v>50385</v>
      </c>
      <c r="AE62" s="8"/>
      <c r="AF62" s="10">
        <v>35870</v>
      </c>
      <c r="AG62" s="6">
        <v>35870</v>
      </c>
      <c r="AH62" s="9">
        <v>785</v>
      </c>
      <c r="AI62" s="9">
        <v>5247</v>
      </c>
      <c r="AJ62" s="9"/>
      <c r="AK62" s="9"/>
      <c r="AL62" s="6">
        <v>6032</v>
      </c>
      <c r="AM62" s="8"/>
      <c r="AN62" s="9"/>
      <c r="AO62" s="9"/>
      <c r="AP62" s="9"/>
      <c r="AQ62" s="10">
        <v>1420</v>
      </c>
      <c r="AR62" s="10">
        <v>1420</v>
      </c>
      <c r="AS62" s="9"/>
      <c r="AT62" s="12">
        <v>0.09747859236857047</v>
      </c>
      <c r="AU62" s="11">
        <v>0</v>
      </c>
      <c r="AV62" s="13">
        <v>0</v>
      </c>
      <c r="AW62" s="12">
        <v>0.09747859236857047</v>
      </c>
      <c r="AX62" s="11">
        <v>0.2618770350285628</v>
      </c>
      <c r="AY62" s="11">
        <v>0.03430435336786364</v>
      </c>
      <c r="AZ62" s="13">
        <v>0</v>
      </c>
      <c r="BA62" s="13">
        <v>0.29618138839642644</v>
      </c>
      <c r="BB62" s="14">
        <v>0.3936599807649969</v>
      </c>
      <c r="BC62" s="11">
        <v>0</v>
      </c>
      <c r="BD62" s="11">
        <v>0.18543238201179593</v>
      </c>
      <c r="BE62" s="11">
        <v>0</v>
      </c>
      <c r="BF62" s="11">
        <v>0</v>
      </c>
      <c r="BG62" s="14">
        <v>0.18543238201179593</v>
      </c>
      <c r="BH62" s="11">
        <v>0</v>
      </c>
      <c r="BI62" s="11">
        <v>0.1494536563886861</v>
      </c>
      <c r="BJ62" s="14">
        <v>0.1494536563886861</v>
      </c>
      <c r="BK62" s="11">
        <v>0</v>
      </c>
      <c r="BL62" s="11">
        <v>0.14595717314978968</v>
      </c>
      <c r="BM62" s="14">
        <v>0.14595717314978968</v>
      </c>
      <c r="BN62" s="11">
        <v>0</v>
      </c>
      <c r="BO62" s="11">
        <v>0.10390957231086546</v>
      </c>
      <c r="BP62" s="14">
        <v>0.10390957231086546</v>
      </c>
      <c r="BQ62" s="11">
        <v>0.0022740176822980034</v>
      </c>
      <c r="BR62" s="11">
        <v>0.015199707998748566</v>
      </c>
      <c r="BS62" s="11">
        <v>0</v>
      </c>
      <c r="BT62" s="11">
        <v>0</v>
      </c>
      <c r="BU62" s="14">
        <v>0.01747372568104657</v>
      </c>
      <c r="BV62" s="11">
        <v>0</v>
      </c>
      <c r="BW62" s="11">
        <v>0</v>
      </c>
      <c r="BX62" s="11">
        <v>0</v>
      </c>
      <c r="BY62" s="11">
        <v>0</v>
      </c>
      <c r="BZ62" s="11">
        <v>0.004113509692819319</v>
      </c>
      <c r="CA62" s="14">
        <v>0.004113509692819319</v>
      </c>
      <c r="CB62" s="6"/>
      <c r="CC62" s="6"/>
      <c r="CD62" s="9"/>
      <c r="CE62" s="9"/>
      <c r="CF62" s="6">
        <v>347008</v>
      </c>
      <c r="CG62" s="6"/>
      <c r="CH62" s="9">
        <v>66171</v>
      </c>
      <c r="CI62" s="9">
        <v>80439</v>
      </c>
      <c r="CJ62" s="9">
        <v>26603</v>
      </c>
      <c r="CK62" s="9">
        <v>0</v>
      </c>
      <c r="CL62" s="9">
        <v>50515</v>
      </c>
      <c r="CM62" s="9">
        <v>42721</v>
      </c>
      <c r="CN62" s="9">
        <v>65340</v>
      </c>
      <c r="CO62" s="9">
        <v>7668</v>
      </c>
      <c r="CP62" s="9">
        <v>4369</v>
      </c>
      <c r="CQ62" s="9">
        <v>0</v>
      </c>
      <c r="CR62" s="9">
        <v>0</v>
      </c>
      <c r="CS62" s="9">
        <v>596</v>
      </c>
      <c r="CT62" s="9">
        <v>1661</v>
      </c>
      <c r="CU62" s="9">
        <v>0</v>
      </c>
      <c r="CV62" s="9">
        <v>362</v>
      </c>
      <c r="CW62" s="9">
        <v>453</v>
      </c>
      <c r="CX62" s="9">
        <v>110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6"/>
      <c r="DI62" s="8">
        <v>26603</v>
      </c>
      <c r="DJ62" s="10">
        <v>80439</v>
      </c>
      <c r="DK62" s="9">
        <v>107042</v>
      </c>
      <c r="DL62" s="6">
        <v>7668</v>
      </c>
      <c r="DM62" s="6">
        <v>4369</v>
      </c>
      <c r="DN62" s="6">
        <f t="shared" si="3"/>
        <v>0</v>
      </c>
      <c r="DO62" s="6">
        <f t="shared" si="4"/>
        <v>596</v>
      </c>
      <c r="DP62" s="9">
        <v>66171</v>
      </c>
      <c r="DQ62" s="9">
        <v>50515</v>
      </c>
      <c r="DR62" s="9">
        <v>42721</v>
      </c>
      <c r="DS62" s="9"/>
      <c r="DT62" s="9">
        <v>65340</v>
      </c>
      <c r="DU62" s="6">
        <f t="shared" si="5"/>
        <v>2586</v>
      </c>
      <c r="DV62" s="6"/>
      <c r="DW62" s="80">
        <v>0.0766639385835485</v>
      </c>
      <c r="DX62" s="80">
        <v>0.23180733585392843</v>
      </c>
      <c r="DY62" s="15">
        <v>0.30847127443747696</v>
      </c>
      <c r="DZ62" s="80">
        <v>0.0220974732571007</v>
      </c>
      <c r="EA62" s="96">
        <v>0.19069012818148284</v>
      </c>
      <c r="EB62" s="80">
        <v>0.1455730127259314</v>
      </c>
      <c r="EC62" s="16">
        <v>0.1231124354481741</v>
      </c>
      <c r="ED62" s="15">
        <v>0</v>
      </c>
      <c r="EE62" s="80">
        <v>0.18829537071191443</v>
      </c>
      <c r="EF62" s="15">
        <v>0.012590487827369974</v>
      </c>
      <c r="EG62" s="96">
        <f t="shared" si="9"/>
        <v>0</v>
      </c>
      <c r="EH62" s="80">
        <f t="shared" si="10"/>
        <v>0.001717539653264478</v>
      </c>
      <c r="EI62" s="15">
        <f t="shared" si="6"/>
        <v>0.007452277757285135</v>
      </c>
      <c r="EJ62" s="9"/>
      <c r="EK62" s="96">
        <v>-0.020814653785021967</v>
      </c>
      <c r="EL62" s="16">
        <v>-0.030069699174634368</v>
      </c>
      <c r="EM62" s="16">
        <f t="shared" si="7"/>
        <v>-0.03430435336786364</v>
      </c>
      <c r="EN62" s="16">
        <f t="shared" si="11"/>
        <v>-0.050884352959656334</v>
      </c>
      <c r="EO62" s="15">
        <f>SUM(EK62:EM62)</f>
        <v>-0.08518870632751997</v>
      </c>
      <c r="EP62" s="16">
        <v>0.006897765258352135</v>
      </c>
      <c r="EQ62" s="80">
        <v>0.005257746169686911</v>
      </c>
      <c r="ER62" s="15">
        <v>-0.0038806436627547014</v>
      </c>
      <c r="ES62" s="80">
        <v>0.019202863137308637</v>
      </c>
      <c r="ET62" s="15">
        <v>0.015322219474553936</v>
      </c>
      <c r="EU62" s="16">
        <f t="shared" si="12"/>
        <v>0.04233819756212476</v>
      </c>
      <c r="EV62" s="6"/>
      <c r="EW62" s="6"/>
    </row>
    <row r="63" spans="1:153" ht="12" hidden="1" outlineLevel="2">
      <c r="A63" s="66">
        <v>319</v>
      </c>
      <c r="B63" s="1">
        <v>321</v>
      </c>
      <c r="E63" s="2">
        <v>44011</v>
      </c>
      <c r="F63" s="50" t="s">
        <v>192</v>
      </c>
      <c r="G63" s="52">
        <v>34705</v>
      </c>
      <c r="H63" s="51">
        <v>31978</v>
      </c>
      <c r="I63" s="53">
        <v>30053</v>
      </c>
      <c r="J63" s="50"/>
      <c r="K63" s="51">
        <v>2614</v>
      </c>
      <c r="L63" s="51"/>
      <c r="M63" s="51"/>
      <c r="N63" s="50">
        <v>2614</v>
      </c>
      <c r="O63" s="51">
        <v>8469</v>
      </c>
      <c r="P63" s="51">
        <v>1274</v>
      </c>
      <c r="Q63" s="51"/>
      <c r="R63" s="51">
        <v>9743</v>
      </c>
      <c r="S63" s="50">
        <v>12357</v>
      </c>
      <c r="T63" s="52"/>
      <c r="U63" s="51">
        <v>5847</v>
      </c>
      <c r="V63" s="51"/>
      <c r="W63" s="53"/>
      <c r="X63" s="51">
        <v>5847</v>
      </c>
      <c r="Y63" s="52"/>
      <c r="Z63" s="53">
        <v>3532</v>
      </c>
      <c r="AA63" s="50">
        <v>3532</v>
      </c>
      <c r="AB63" s="51"/>
      <c r="AC63" s="51">
        <v>5983</v>
      </c>
      <c r="AD63" s="50">
        <v>5983</v>
      </c>
      <c r="AE63" s="52"/>
      <c r="AF63" s="53">
        <v>1953</v>
      </c>
      <c r="AG63" s="50">
        <v>1953</v>
      </c>
      <c r="AH63" s="51">
        <v>57</v>
      </c>
      <c r="AI63" s="51">
        <v>220</v>
      </c>
      <c r="AJ63" s="51"/>
      <c r="AK63" s="51"/>
      <c r="AL63" s="50">
        <v>277</v>
      </c>
      <c r="AM63" s="52"/>
      <c r="AN63" s="51"/>
      <c r="AO63" s="51"/>
      <c r="AP63" s="51"/>
      <c r="AQ63" s="53">
        <v>104</v>
      </c>
      <c r="AR63" s="53">
        <v>104</v>
      </c>
      <c r="AS63" s="51"/>
      <c r="AT63" s="55">
        <v>0.08697966925098992</v>
      </c>
      <c r="AU63" s="54">
        <v>0</v>
      </c>
      <c r="AV63" s="56">
        <v>0</v>
      </c>
      <c r="AW63" s="55">
        <v>0.08697966925098992</v>
      </c>
      <c r="AX63" s="54">
        <v>0.28180214953582006</v>
      </c>
      <c r="AY63" s="54">
        <v>0.04239177453166073</v>
      </c>
      <c r="AZ63" s="56">
        <v>0</v>
      </c>
      <c r="BA63" s="56">
        <v>0.32419392406748077</v>
      </c>
      <c r="BB63" s="57">
        <v>0.4111735933184707</v>
      </c>
      <c r="BC63" s="54">
        <v>0</v>
      </c>
      <c r="BD63" s="54">
        <v>0.1945562838984461</v>
      </c>
      <c r="BE63" s="54">
        <v>0</v>
      </c>
      <c r="BF63" s="54">
        <v>0</v>
      </c>
      <c r="BG63" s="57">
        <v>0.1945562838984461</v>
      </c>
      <c r="BH63" s="54">
        <v>0</v>
      </c>
      <c r="BI63" s="54">
        <v>0.11752570458856021</v>
      </c>
      <c r="BJ63" s="57">
        <v>0.11752570458856021</v>
      </c>
      <c r="BK63" s="54">
        <v>0</v>
      </c>
      <c r="BL63" s="54">
        <v>0.199081622466975</v>
      </c>
      <c r="BM63" s="57">
        <v>0.199081622466975</v>
      </c>
      <c r="BN63" s="54">
        <v>0</v>
      </c>
      <c r="BO63" s="54">
        <v>0.06498519282600738</v>
      </c>
      <c r="BP63" s="57">
        <v>0.06498519282600738</v>
      </c>
      <c r="BQ63" s="54">
        <v>0.0018966492529863908</v>
      </c>
      <c r="BR63" s="54">
        <v>0.007320400625561508</v>
      </c>
      <c r="BS63" s="54">
        <v>0</v>
      </c>
      <c r="BT63" s="54">
        <v>0</v>
      </c>
      <c r="BU63" s="57">
        <v>0.009217049878547899</v>
      </c>
      <c r="BV63" s="54">
        <v>0</v>
      </c>
      <c r="BW63" s="54">
        <v>0</v>
      </c>
      <c r="BX63" s="54">
        <v>0</v>
      </c>
      <c r="BY63" s="54">
        <v>0</v>
      </c>
      <c r="BZ63" s="54">
        <v>0.0034605530229927127</v>
      </c>
      <c r="CA63" s="57">
        <v>0.0034605530229927127</v>
      </c>
      <c r="CB63" s="50"/>
      <c r="CC63" s="50"/>
      <c r="CD63" s="20"/>
      <c r="CE63" s="20"/>
      <c r="CF63" s="21">
        <v>31094</v>
      </c>
      <c r="CG63" s="50"/>
      <c r="CH63" s="20">
        <v>6455</v>
      </c>
      <c r="CI63" s="20">
        <v>7073</v>
      </c>
      <c r="CJ63" s="20">
        <v>2148</v>
      </c>
      <c r="CK63" s="20">
        <v>0</v>
      </c>
      <c r="CL63" s="20">
        <v>2551</v>
      </c>
      <c r="CM63" s="20">
        <v>2462</v>
      </c>
      <c r="CN63" s="20">
        <v>9513</v>
      </c>
      <c r="CO63" s="20">
        <v>465</v>
      </c>
      <c r="CP63" s="20">
        <v>427</v>
      </c>
      <c r="CQ63" s="20">
        <v>0</v>
      </c>
      <c r="CR63" s="20">
        <v>0</v>
      </c>
      <c r="CS63" s="20">
        <v>0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1"/>
      <c r="DI63" s="19">
        <v>2148</v>
      </c>
      <c r="DJ63" s="22">
        <v>7073</v>
      </c>
      <c r="DK63" s="20">
        <v>9221</v>
      </c>
      <c r="DL63" s="21">
        <v>465</v>
      </c>
      <c r="DM63" s="21">
        <v>427</v>
      </c>
      <c r="DN63" s="21">
        <f t="shared" si="3"/>
        <v>0</v>
      </c>
      <c r="DO63" s="21">
        <f t="shared" si="4"/>
        <v>0</v>
      </c>
      <c r="DP63" s="20">
        <v>6455</v>
      </c>
      <c r="DQ63" s="20">
        <v>2551</v>
      </c>
      <c r="DR63" s="20">
        <v>2462</v>
      </c>
      <c r="DS63" s="20"/>
      <c r="DT63" s="20">
        <v>9513</v>
      </c>
      <c r="DU63" s="21">
        <f t="shared" si="5"/>
        <v>0</v>
      </c>
      <c r="DV63" s="50"/>
      <c r="DW63" s="71">
        <v>0.06908085161124333</v>
      </c>
      <c r="DX63" s="71">
        <v>0.22747153791728308</v>
      </c>
      <c r="DY63" s="60">
        <v>0.2965523895285264</v>
      </c>
      <c r="DZ63" s="71">
        <v>0.014954653630925581</v>
      </c>
      <c r="EA63" s="98">
        <v>0.20759632083360133</v>
      </c>
      <c r="EB63" s="71">
        <v>0.08204155142471216</v>
      </c>
      <c r="EC63" s="29">
        <v>0.07917926288029845</v>
      </c>
      <c r="ED63" s="60">
        <v>0</v>
      </c>
      <c r="EE63" s="71">
        <v>0.3059432687978388</v>
      </c>
      <c r="EF63" s="60">
        <v>0.013732552904097254</v>
      </c>
      <c r="EG63" s="98">
        <f t="shared" si="9"/>
        <v>0</v>
      </c>
      <c r="EH63" s="71">
        <f t="shared" si="10"/>
        <v>0</v>
      </c>
      <c r="EI63" s="60">
        <f t="shared" si="6"/>
        <v>0</v>
      </c>
      <c r="EJ63" s="51"/>
      <c r="EK63" s="98">
        <v>-0.017898817639746586</v>
      </c>
      <c r="EL63" s="29">
        <v>-0.05433061161853697</v>
      </c>
      <c r="EM63" s="29">
        <f t="shared" si="7"/>
        <v>-0.04239177453166073</v>
      </c>
      <c r="EN63" s="59">
        <f t="shared" si="11"/>
        <v>-0.07222942925828355</v>
      </c>
      <c r="EO63" s="15">
        <f>SUM(EK63:EM63)</f>
        <v>-0.11462120378994428</v>
      </c>
      <c r="EP63" s="29">
        <v>0.007634253005364073</v>
      </c>
      <c r="EQ63" s="71">
        <v>0.013040036935155236</v>
      </c>
      <c r="ER63" s="60">
        <v>-0.03548415316384805</v>
      </c>
      <c r="ES63" s="71">
        <v>0.01419407005429106</v>
      </c>
      <c r="ET63" s="60">
        <v>-0.02129008310955699</v>
      </c>
      <c r="EU63" s="29">
        <f t="shared" si="12"/>
        <v>0.10686164633086379</v>
      </c>
      <c r="EV63" s="50"/>
      <c r="EW63" s="50"/>
    </row>
    <row r="64" spans="1:153" ht="12" hidden="1" outlineLevel="2">
      <c r="A64" s="66">
        <v>322</v>
      </c>
      <c r="B64" s="1">
        <v>324</v>
      </c>
      <c r="E64" s="2">
        <v>44013</v>
      </c>
      <c r="F64" s="50" t="s">
        <v>193</v>
      </c>
      <c r="G64" s="52">
        <v>13937</v>
      </c>
      <c r="H64" s="51">
        <v>12793</v>
      </c>
      <c r="I64" s="53">
        <v>12265</v>
      </c>
      <c r="J64" s="50"/>
      <c r="K64" s="51">
        <v>1175</v>
      </c>
      <c r="L64" s="51"/>
      <c r="M64" s="51"/>
      <c r="N64" s="50">
        <v>1175</v>
      </c>
      <c r="O64" s="51">
        <v>4066</v>
      </c>
      <c r="P64" s="51">
        <v>342</v>
      </c>
      <c r="Q64" s="51"/>
      <c r="R64" s="51">
        <v>4408</v>
      </c>
      <c r="S64" s="50">
        <v>5583</v>
      </c>
      <c r="T64" s="52"/>
      <c r="U64" s="51">
        <v>2644</v>
      </c>
      <c r="V64" s="51"/>
      <c r="W64" s="53"/>
      <c r="X64" s="51">
        <v>2644</v>
      </c>
      <c r="Y64" s="52"/>
      <c r="Z64" s="53">
        <v>1389</v>
      </c>
      <c r="AA64" s="50">
        <v>1389</v>
      </c>
      <c r="AB64" s="51"/>
      <c r="AC64" s="51">
        <v>1483</v>
      </c>
      <c r="AD64" s="50">
        <v>1483</v>
      </c>
      <c r="AE64" s="52"/>
      <c r="AF64" s="53">
        <v>962</v>
      </c>
      <c r="AG64" s="50">
        <v>962</v>
      </c>
      <c r="AH64" s="51">
        <v>18</v>
      </c>
      <c r="AI64" s="51">
        <v>135</v>
      </c>
      <c r="AJ64" s="51"/>
      <c r="AK64" s="51"/>
      <c r="AL64" s="50">
        <v>153</v>
      </c>
      <c r="AM64" s="52"/>
      <c r="AN64" s="51"/>
      <c r="AO64" s="51"/>
      <c r="AP64" s="51"/>
      <c r="AQ64" s="53">
        <v>51</v>
      </c>
      <c r="AR64" s="53">
        <v>51</v>
      </c>
      <c r="AS64" s="51"/>
      <c r="AT64" s="55">
        <v>0.09580105992662047</v>
      </c>
      <c r="AU64" s="54">
        <v>0</v>
      </c>
      <c r="AV64" s="56">
        <v>0</v>
      </c>
      <c r="AW64" s="55">
        <v>0.09580105992662047</v>
      </c>
      <c r="AX64" s="54">
        <v>0.3315124337545862</v>
      </c>
      <c r="AY64" s="54">
        <v>0.027884223399918466</v>
      </c>
      <c r="AZ64" s="56">
        <v>0</v>
      </c>
      <c r="BA64" s="56">
        <v>0.3593966571545047</v>
      </c>
      <c r="BB64" s="57">
        <v>0.45519771708112516</v>
      </c>
      <c r="BC64" s="54">
        <v>0</v>
      </c>
      <c r="BD64" s="54">
        <v>0.21557276803913575</v>
      </c>
      <c r="BE64" s="54">
        <v>0</v>
      </c>
      <c r="BF64" s="54">
        <v>0</v>
      </c>
      <c r="BG64" s="57">
        <v>0.21557276803913575</v>
      </c>
      <c r="BH64" s="54">
        <v>0</v>
      </c>
      <c r="BI64" s="54">
        <v>0.11324908275580921</v>
      </c>
      <c r="BJ64" s="57">
        <v>0.11324908275580921</v>
      </c>
      <c r="BK64" s="54">
        <v>0</v>
      </c>
      <c r="BL64" s="54">
        <v>0.12091316754993885</v>
      </c>
      <c r="BM64" s="57">
        <v>0.12091316754993885</v>
      </c>
      <c r="BN64" s="54">
        <v>0</v>
      </c>
      <c r="BO64" s="54">
        <v>0.07843456991439055</v>
      </c>
      <c r="BP64" s="57">
        <v>0.07843456991439055</v>
      </c>
      <c r="BQ64" s="54">
        <v>0.0014675907052588667</v>
      </c>
      <c r="BR64" s="54">
        <v>0.0110069302894415</v>
      </c>
      <c r="BS64" s="54">
        <v>0</v>
      </c>
      <c r="BT64" s="54">
        <v>0</v>
      </c>
      <c r="BU64" s="57">
        <v>0.012474520994700367</v>
      </c>
      <c r="BV64" s="54">
        <v>0</v>
      </c>
      <c r="BW64" s="54">
        <v>0</v>
      </c>
      <c r="BX64" s="54">
        <v>0</v>
      </c>
      <c r="BY64" s="54">
        <v>0</v>
      </c>
      <c r="BZ64" s="54">
        <v>0.004158173664900122</v>
      </c>
      <c r="CA64" s="57">
        <v>0.004158173664900122</v>
      </c>
      <c r="CB64" s="50"/>
      <c r="CC64" s="50"/>
      <c r="CD64" s="20"/>
      <c r="CE64" s="20"/>
      <c r="CF64" s="21">
        <v>12444</v>
      </c>
      <c r="CG64" s="50"/>
      <c r="CH64" s="20">
        <v>2812</v>
      </c>
      <c r="CI64" s="20">
        <v>3540</v>
      </c>
      <c r="CJ64" s="20">
        <v>853</v>
      </c>
      <c r="CK64" s="20">
        <v>0</v>
      </c>
      <c r="CL64" s="20">
        <v>1199</v>
      </c>
      <c r="CM64" s="20">
        <v>1251</v>
      </c>
      <c r="CN64" s="20">
        <v>2410</v>
      </c>
      <c r="CO64" s="20">
        <v>190</v>
      </c>
      <c r="CP64" s="20">
        <v>189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1"/>
      <c r="DI64" s="19">
        <v>853</v>
      </c>
      <c r="DJ64" s="22">
        <v>3540</v>
      </c>
      <c r="DK64" s="20">
        <v>4393</v>
      </c>
      <c r="DL64" s="21">
        <v>190</v>
      </c>
      <c r="DM64" s="21">
        <v>189</v>
      </c>
      <c r="DN64" s="21">
        <f t="shared" si="3"/>
        <v>0</v>
      </c>
      <c r="DO64" s="21">
        <f t="shared" si="4"/>
        <v>0</v>
      </c>
      <c r="DP64" s="20">
        <v>2812</v>
      </c>
      <c r="DQ64" s="20">
        <v>1199</v>
      </c>
      <c r="DR64" s="20">
        <v>1251</v>
      </c>
      <c r="DS64" s="20"/>
      <c r="DT64" s="20">
        <v>2410</v>
      </c>
      <c r="DU64" s="21">
        <f t="shared" si="5"/>
        <v>0</v>
      </c>
      <c r="DV64" s="50"/>
      <c r="DW64" s="71">
        <v>0.06854709096753456</v>
      </c>
      <c r="DX64" s="71">
        <v>0.2844744455159113</v>
      </c>
      <c r="DY64" s="60">
        <v>0.35302153648344586</v>
      </c>
      <c r="DZ64" s="71">
        <v>0.015268402442944392</v>
      </c>
      <c r="EA64" s="98">
        <v>0.22597235615557698</v>
      </c>
      <c r="EB64" s="71">
        <v>0.09635165541626486</v>
      </c>
      <c r="EC64" s="29">
        <v>0.10053037608486018</v>
      </c>
      <c r="ED64" s="60">
        <v>0</v>
      </c>
      <c r="EE64" s="71">
        <v>0.19366763098682097</v>
      </c>
      <c r="EF64" s="60">
        <v>0.01518804243008679</v>
      </c>
      <c r="EG64" s="98">
        <f t="shared" si="9"/>
        <v>0</v>
      </c>
      <c r="EH64" s="71">
        <f t="shared" si="10"/>
        <v>0</v>
      </c>
      <c r="EI64" s="60">
        <f t="shared" si="6"/>
        <v>0</v>
      </c>
      <c r="EJ64" s="51"/>
      <c r="EK64" s="98">
        <v>-0.02725396895908591</v>
      </c>
      <c r="EL64" s="29">
        <v>-0.047037988238674944</v>
      </c>
      <c r="EM64" s="29">
        <f t="shared" si="7"/>
        <v>-0.027884223399918466</v>
      </c>
      <c r="EN64" s="59">
        <f t="shared" si="11"/>
        <v>-0.07429195719776086</v>
      </c>
      <c r="EO64" s="15">
        <f>SUM(EK64:EM64)</f>
        <v>-0.10217618059767933</v>
      </c>
      <c r="EP64" s="29">
        <v>0.0042614721535028915</v>
      </c>
      <c r="EQ64" s="71">
        <v>0.010399588116441233</v>
      </c>
      <c r="ER64" s="60">
        <v>-0.016897427339544344</v>
      </c>
      <c r="ES64" s="71">
        <v>0.022095806170469634</v>
      </c>
      <c r="ET64" s="60">
        <v>0.00519837883092529</v>
      </c>
      <c r="EU64" s="29">
        <f t="shared" si="12"/>
        <v>0.07275446343688212</v>
      </c>
      <c r="EV64" s="50"/>
      <c r="EW64" s="50"/>
    </row>
    <row r="65" spans="1:153" ht="12" hidden="1" outlineLevel="2">
      <c r="A65" s="66">
        <v>324</v>
      </c>
      <c r="B65" s="1">
        <v>326</v>
      </c>
      <c r="E65" s="2">
        <v>44019</v>
      </c>
      <c r="F65" s="50" t="s">
        <v>194</v>
      </c>
      <c r="G65" s="52">
        <v>26056</v>
      </c>
      <c r="H65" s="51">
        <v>23561</v>
      </c>
      <c r="I65" s="53">
        <v>22241</v>
      </c>
      <c r="J65" s="50"/>
      <c r="K65" s="51">
        <v>2838</v>
      </c>
      <c r="L65" s="51"/>
      <c r="M65" s="51"/>
      <c r="N65" s="50">
        <v>2838</v>
      </c>
      <c r="O65" s="51">
        <v>6927</v>
      </c>
      <c r="P65" s="51">
        <v>1226</v>
      </c>
      <c r="Q65" s="51"/>
      <c r="R65" s="51">
        <v>8153</v>
      </c>
      <c r="S65" s="50">
        <v>10991</v>
      </c>
      <c r="T65" s="52"/>
      <c r="U65" s="51">
        <v>2779</v>
      </c>
      <c r="V65" s="51"/>
      <c r="W65" s="53"/>
      <c r="X65" s="51">
        <v>2779</v>
      </c>
      <c r="Y65" s="52"/>
      <c r="Z65" s="53">
        <v>2608</v>
      </c>
      <c r="AA65" s="50">
        <v>2608</v>
      </c>
      <c r="AB65" s="51"/>
      <c r="AC65" s="51">
        <v>3820</v>
      </c>
      <c r="AD65" s="50">
        <v>3820</v>
      </c>
      <c r="AE65" s="52"/>
      <c r="AF65" s="53">
        <v>1481</v>
      </c>
      <c r="AG65" s="50">
        <v>1481</v>
      </c>
      <c r="AH65" s="51">
        <v>55</v>
      </c>
      <c r="AI65" s="51">
        <v>411</v>
      </c>
      <c r="AJ65" s="51"/>
      <c r="AK65" s="51"/>
      <c r="AL65" s="50">
        <v>466</v>
      </c>
      <c r="AM65" s="52"/>
      <c r="AN65" s="51"/>
      <c r="AO65" s="51"/>
      <c r="AP65" s="51"/>
      <c r="AQ65" s="53">
        <v>96</v>
      </c>
      <c r="AR65" s="53">
        <v>96</v>
      </c>
      <c r="AS65" s="51"/>
      <c r="AT65" s="55">
        <v>0.12760217616114383</v>
      </c>
      <c r="AU65" s="54">
        <v>0</v>
      </c>
      <c r="AV65" s="56">
        <v>0</v>
      </c>
      <c r="AW65" s="55">
        <v>0.12760217616114383</v>
      </c>
      <c r="AX65" s="54">
        <v>0.3114518232093881</v>
      </c>
      <c r="AY65" s="54">
        <v>0.05512342070950047</v>
      </c>
      <c r="AZ65" s="56">
        <v>0</v>
      </c>
      <c r="BA65" s="56">
        <v>0.3665752439188885</v>
      </c>
      <c r="BB65" s="57">
        <v>0.49417742008003235</v>
      </c>
      <c r="BC65" s="54">
        <v>0</v>
      </c>
      <c r="BD65" s="54">
        <v>0.124949417742008</v>
      </c>
      <c r="BE65" s="54">
        <v>0</v>
      </c>
      <c r="BF65" s="54">
        <v>0</v>
      </c>
      <c r="BG65" s="57">
        <v>0.124949417742008</v>
      </c>
      <c r="BH65" s="54">
        <v>0</v>
      </c>
      <c r="BI65" s="54">
        <v>0.1172609145272245</v>
      </c>
      <c r="BJ65" s="57">
        <v>0.1172609145272245</v>
      </c>
      <c r="BK65" s="54">
        <v>0</v>
      </c>
      <c r="BL65" s="54">
        <v>0.171754867137269</v>
      </c>
      <c r="BM65" s="57">
        <v>0.171754867137269</v>
      </c>
      <c r="BN65" s="54">
        <v>0</v>
      </c>
      <c r="BO65" s="54">
        <v>0.06658873252101974</v>
      </c>
      <c r="BP65" s="57">
        <v>0.06658873252101974</v>
      </c>
      <c r="BQ65" s="54">
        <v>0.002472910390719842</v>
      </c>
      <c r="BR65" s="54">
        <v>0.018479384919742818</v>
      </c>
      <c r="BS65" s="54">
        <v>0</v>
      </c>
      <c r="BT65" s="54">
        <v>0</v>
      </c>
      <c r="BU65" s="57">
        <v>0.02095229531046266</v>
      </c>
      <c r="BV65" s="54">
        <v>0</v>
      </c>
      <c r="BW65" s="54">
        <v>0</v>
      </c>
      <c r="BX65" s="54">
        <v>0</v>
      </c>
      <c r="BY65" s="54">
        <v>0</v>
      </c>
      <c r="BZ65" s="54">
        <v>0.004316352681983724</v>
      </c>
      <c r="CA65" s="57">
        <v>0.004316352681983724</v>
      </c>
      <c r="CB65" s="50"/>
      <c r="CC65" s="50"/>
      <c r="CD65" s="20"/>
      <c r="CE65" s="20"/>
      <c r="CF65" s="21">
        <v>22531</v>
      </c>
      <c r="CG65" s="50"/>
      <c r="CH65" s="20">
        <v>2539</v>
      </c>
      <c r="CI65" s="20">
        <v>7553</v>
      </c>
      <c r="CJ65" s="20">
        <v>2250</v>
      </c>
      <c r="CK65" s="20">
        <v>0</v>
      </c>
      <c r="CL65" s="20">
        <v>2301</v>
      </c>
      <c r="CM65" s="20">
        <v>2059</v>
      </c>
      <c r="CN65" s="20">
        <v>5184</v>
      </c>
      <c r="CO65" s="20">
        <v>342</v>
      </c>
      <c r="CP65" s="20">
        <v>238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65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1"/>
      <c r="DI65" s="19">
        <v>2250</v>
      </c>
      <c r="DJ65" s="22">
        <v>7553</v>
      </c>
      <c r="DK65" s="20">
        <v>9803</v>
      </c>
      <c r="DL65" s="21">
        <v>342</v>
      </c>
      <c r="DM65" s="21">
        <v>238</v>
      </c>
      <c r="DN65" s="21">
        <f t="shared" si="3"/>
        <v>0</v>
      </c>
      <c r="DO65" s="21">
        <f t="shared" si="4"/>
        <v>0</v>
      </c>
      <c r="DP65" s="20">
        <v>2539</v>
      </c>
      <c r="DQ65" s="20">
        <v>2301</v>
      </c>
      <c r="DR65" s="20">
        <v>2059</v>
      </c>
      <c r="DS65" s="20"/>
      <c r="DT65" s="20">
        <v>5184</v>
      </c>
      <c r="DU65" s="21">
        <f t="shared" si="5"/>
        <v>65</v>
      </c>
      <c r="DV65" s="50"/>
      <c r="DW65" s="71">
        <v>0.09986241178820292</v>
      </c>
      <c r="DX65" s="71">
        <v>0.3352270205494652</v>
      </c>
      <c r="DY65" s="60">
        <v>0.4350894323376681</v>
      </c>
      <c r="DZ65" s="71">
        <v>0.015179086591806844</v>
      </c>
      <c r="EA65" s="98">
        <v>0.11268918379122099</v>
      </c>
      <c r="EB65" s="71">
        <v>0.10212595978873552</v>
      </c>
      <c r="EC65" s="29">
        <v>0.09138520260973769</v>
      </c>
      <c r="ED65" s="60">
        <v>0</v>
      </c>
      <c r="EE65" s="71">
        <v>0.23008299676001953</v>
      </c>
      <c r="EF65" s="60">
        <v>0.010563224002485464</v>
      </c>
      <c r="EG65" s="98">
        <f t="shared" si="9"/>
        <v>0</v>
      </c>
      <c r="EH65" s="71">
        <f t="shared" si="10"/>
        <v>0</v>
      </c>
      <c r="EI65" s="60">
        <f t="shared" si="6"/>
        <v>0.0028849141183258623</v>
      </c>
      <c r="EJ65" s="51"/>
      <c r="EK65" s="98">
        <v>-0.027739764372940914</v>
      </c>
      <c r="EL65" s="29">
        <v>0.023775197340077103</v>
      </c>
      <c r="EM65" s="29">
        <f t="shared" si="7"/>
        <v>-0.05512342070950047</v>
      </c>
      <c r="EN65" s="59">
        <f t="shared" si="11"/>
        <v>-0.003964567032863811</v>
      </c>
      <c r="EO65" s="15">
        <f>SUM(EK65:EM65)</f>
        <v>-0.05908798774236428</v>
      </c>
      <c r="EP65" s="29">
        <v>-0.0033002983279359736</v>
      </c>
      <c r="EQ65" s="71">
        <v>-0.012260233950787014</v>
      </c>
      <c r="ER65" s="60">
        <v>-0.01513495473848897</v>
      </c>
      <c r="ES65" s="71">
        <v>0.02479647008871795</v>
      </c>
      <c r="ET65" s="60">
        <v>0.00966151535022898</v>
      </c>
      <c r="EU65" s="29">
        <f t="shared" si="12"/>
        <v>0.058328129622750524</v>
      </c>
      <c r="EV65" s="50"/>
      <c r="EW65" s="50"/>
    </row>
    <row r="66" spans="1:153" ht="12" hidden="1" outlineLevel="2">
      <c r="A66" s="66">
        <v>326</v>
      </c>
      <c r="B66" s="1">
        <v>328</v>
      </c>
      <c r="E66" s="2">
        <v>44021</v>
      </c>
      <c r="F66" s="50" t="s">
        <v>195</v>
      </c>
      <c r="G66" s="52">
        <v>176132</v>
      </c>
      <c r="H66" s="51">
        <v>158267</v>
      </c>
      <c r="I66" s="53">
        <v>151038</v>
      </c>
      <c r="J66" s="50"/>
      <c r="K66" s="51">
        <v>15791</v>
      </c>
      <c r="L66" s="51"/>
      <c r="M66" s="51"/>
      <c r="N66" s="50">
        <v>15791</v>
      </c>
      <c r="O66" s="51">
        <v>33457</v>
      </c>
      <c r="P66" s="51">
        <v>4521</v>
      </c>
      <c r="Q66" s="51"/>
      <c r="R66" s="51">
        <v>37978</v>
      </c>
      <c r="S66" s="50">
        <v>53769</v>
      </c>
      <c r="T66" s="52"/>
      <c r="U66" s="51">
        <v>25401</v>
      </c>
      <c r="V66" s="51"/>
      <c r="W66" s="53"/>
      <c r="X66" s="51">
        <v>25401</v>
      </c>
      <c r="Y66" s="52"/>
      <c r="Z66" s="53">
        <v>30068</v>
      </c>
      <c r="AA66" s="50">
        <v>30068</v>
      </c>
      <c r="AB66" s="51"/>
      <c r="AC66" s="51">
        <v>16039</v>
      </c>
      <c r="AD66" s="50">
        <v>16039</v>
      </c>
      <c r="AE66" s="52"/>
      <c r="AF66" s="53">
        <v>21567</v>
      </c>
      <c r="AG66" s="50">
        <v>21567</v>
      </c>
      <c r="AH66" s="51">
        <v>426</v>
      </c>
      <c r="AI66" s="51">
        <v>3055</v>
      </c>
      <c r="AJ66" s="51"/>
      <c r="AK66" s="51"/>
      <c r="AL66" s="50">
        <v>3481</v>
      </c>
      <c r="AM66" s="52"/>
      <c r="AN66" s="51"/>
      <c r="AO66" s="51"/>
      <c r="AP66" s="51"/>
      <c r="AQ66" s="53">
        <v>713</v>
      </c>
      <c r="AR66" s="53">
        <v>713</v>
      </c>
      <c r="AS66" s="51"/>
      <c r="AT66" s="55">
        <v>0.10454984838252625</v>
      </c>
      <c r="AU66" s="54">
        <v>0</v>
      </c>
      <c r="AV66" s="56">
        <v>0</v>
      </c>
      <c r="AW66" s="55">
        <v>0.10454984838252625</v>
      </c>
      <c r="AX66" s="54">
        <v>0.22151379123134576</v>
      </c>
      <c r="AY66" s="54">
        <v>0.029932864577126288</v>
      </c>
      <c r="AZ66" s="56">
        <v>0</v>
      </c>
      <c r="BA66" s="56">
        <v>0.25144665580847203</v>
      </c>
      <c r="BB66" s="57">
        <v>0.35599650419099826</v>
      </c>
      <c r="BC66" s="54">
        <v>0</v>
      </c>
      <c r="BD66" s="54">
        <v>0.16817622055376794</v>
      </c>
      <c r="BE66" s="54">
        <v>0</v>
      </c>
      <c r="BF66" s="54">
        <v>0</v>
      </c>
      <c r="BG66" s="57">
        <v>0.16817622055376794</v>
      </c>
      <c r="BH66" s="54">
        <v>0</v>
      </c>
      <c r="BI66" s="54">
        <v>0.19907572928666958</v>
      </c>
      <c r="BJ66" s="57">
        <v>0.19907572928666958</v>
      </c>
      <c r="BK66" s="54">
        <v>0</v>
      </c>
      <c r="BL66" s="54">
        <v>0.10619181927726798</v>
      </c>
      <c r="BM66" s="57">
        <v>0.10619181927726798</v>
      </c>
      <c r="BN66" s="54">
        <v>0</v>
      </c>
      <c r="BO66" s="54">
        <v>0.14279188018909147</v>
      </c>
      <c r="BP66" s="57">
        <v>0.14279188018909147</v>
      </c>
      <c r="BQ66" s="54">
        <v>0.0028204822627418266</v>
      </c>
      <c r="BR66" s="54">
        <v>0.02022669791708047</v>
      </c>
      <c r="BS66" s="54">
        <v>0</v>
      </c>
      <c r="BT66" s="54">
        <v>0</v>
      </c>
      <c r="BU66" s="57">
        <v>0.023047180179822296</v>
      </c>
      <c r="BV66" s="54">
        <v>0</v>
      </c>
      <c r="BW66" s="54">
        <v>0</v>
      </c>
      <c r="BX66" s="54">
        <v>0</v>
      </c>
      <c r="BY66" s="54">
        <v>0</v>
      </c>
      <c r="BZ66" s="54">
        <v>0.004720666322382447</v>
      </c>
      <c r="CA66" s="57">
        <v>0.004720666322382447</v>
      </c>
      <c r="CB66" s="50"/>
      <c r="CC66" s="50"/>
      <c r="CD66" s="20"/>
      <c r="CE66" s="20"/>
      <c r="CF66" s="21">
        <v>148416</v>
      </c>
      <c r="CG66" s="50"/>
      <c r="CH66" s="20">
        <v>27056</v>
      </c>
      <c r="CI66" s="20">
        <v>29960</v>
      </c>
      <c r="CJ66" s="20">
        <v>11803</v>
      </c>
      <c r="CK66" s="20">
        <v>0</v>
      </c>
      <c r="CL66" s="20">
        <v>33220</v>
      </c>
      <c r="CM66" s="20">
        <v>22769</v>
      </c>
      <c r="CN66" s="20">
        <v>13987</v>
      </c>
      <c r="CO66" s="20">
        <v>4712</v>
      </c>
      <c r="CP66" s="20">
        <v>1837</v>
      </c>
      <c r="CQ66" s="20">
        <v>0</v>
      </c>
      <c r="CR66" s="20">
        <v>0</v>
      </c>
      <c r="CS66" s="20">
        <v>596</v>
      </c>
      <c r="CT66" s="20">
        <v>1661</v>
      </c>
      <c r="CU66" s="20">
        <v>0</v>
      </c>
      <c r="CV66" s="20">
        <v>362</v>
      </c>
      <c r="CW66" s="20">
        <v>453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1"/>
      <c r="DI66" s="19">
        <v>11803</v>
      </c>
      <c r="DJ66" s="22">
        <v>29960</v>
      </c>
      <c r="DK66" s="20">
        <v>41763</v>
      </c>
      <c r="DL66" s="21">
        <v>4712</v>
      </c>
      <c r="DM66" s="21">
        <v>1837</v>
      </c>
      <c r="DN66" s="21">
        <f t="shared" si="3"/>
        <v>0</v>
      </c>
      <c r="DO66" s="21">
        <f t="shared" si="4"/>
        <v>596</v>
      </c>
      <c r="DP66" s="20">
        <v>27056</v>
      </c>
      <c r="DQ66" s="20">
        <v>33220</v>
      </c>
      <c r="DR66" s="20">
        <v>22769</v>
      </c>
      <c r="DS66" s="20"/>
      <c r="DT66" s="20">
        <v>13987</v>
      </c>
      <c r="DU66" s="21">
        <f t="shared" si="5"/>
        <v>2476</v>
      </c>
      <c r="DV66" s="50"/>
      <c r="DW66" s="71">
        <v>0.07952646614920224</v>
      </c>
      <c r="DX66" s="71">
        <v>0.201865028029323</v>
      </c>
      <c r="DY66" s="60">
        <v>0.2813914941785252</v>
      </c>
      <c r="DZ66" s="71">
        <v>0.0317485985338508</v>
      </c>
      <c r="EA66" s="98">
        <v>0.18229840448469167</v>
      </c>
      <c r="EB66" s="71">
        <v>0.22383031479085813</v>
      </c>
      <c r="EC66" s="29">
        <v>0.15341337861147047</v>
      </c>
      <c r="ED66" s="60">
        <v>0</v>
      </c>
      <c r="EE66" s="71">
        <v>0.09424186071582578</v>
      </c>
      <c r="EF66" s="60">
        <v>0.012377371711944803</v>
      </c>
      <c r="EG66" s="98">
        <f t="shared" si="9"/>
        <v>0</v>
      </c>
      <c r="EH66" s="71">
        <f t="shared" si="10"/>
        <v>0.0040157395429064255</v>
      </c>
      <c r="EI66" s="60">
        <f t="shared" si="6"/>
        <v>0.016682837429926694</v>
      </c>
      <c r="EJ66" s="51"/>
      <c r="EK66" s="98">
        <v>-0.02502338223332401</v>
      </c>
      <c r="EL66" s="29">
        <v>-0.019648763202022773</v>
      </c>
      <c r="EM66" s="29">
        <f t="shared" si="7"/>
        <v>-0.029932864577126288</v>
      </c>
      <c r="EN66" s="59">
        <f t="shared" si="11"/>
        <v>-0.04467214543534679</v>
      </c>
      <c r="EO66" s="15">
        <f>SUM(EK66:EM66)</f>
        <v>-0.07460501001247308</v>
      </c>
      <c r="EP66" s="29">
        <v>0.01152190061677033</v>
      </c>
      <c r="EQ66" s="71">
        <v>0.014122183930923737</v>
      </c>
      <c r="ER66" s="60">
        <v>0.024754585504188548</v>
      </c>
      <c r="ES66" s="71">
        <v>0.010621498422379</v>
      </c>
      <c r="ET66" s="60">
        <v>0.03537608392656755</v>
      </c>
      <c r="EU66" s="29">
        <f t="shared" si="12"/>
        <v>-0.011949958561442195</v>
      </c>
      <c r="EV66" s="50"/>
      <c r="EW66" s="50"/>
    </row>
    <row r="67" spans="1:153" ht="12" hidden="1" outlineLevel="2">
      <c r="A67" s="66">
        <v>328</v>
      </c>
      <c r="B67" s="1">
        <v>330</v>
      </c>
      <c r="E67" s="2">
        <v>44034</v>
      </c>
      <c r="F67" s="50" t="s">
        <v>196</v>
      </c>
      <c r="G67" s="52">
        <v>26704</v>
      </c>
      <c r="H67" s="51">
        <v>24614</v>
      </c>
      <c r="I67" s="53">
        <v>23523</v>
      </c>
      <c r="J67" s="50"/>
      <c r="K67" s="51">
        <v>2392</v>
      </c>
      <c r="L67" s="51"/>
      <c r="M67" s="51"/>
      <c r="N67" s="50">
        <v>2392</v>
      </c>
      <c r="O67" s="51">
        <v>6889</v>
      </c>
      <c r="P67" s="51">
        <v>924</v>
      </c>
      <c r="Q67" s="51"/>
      <c r="R67" s="51">
        <v>7813</v>
      </c>
      <c r="S67" s="50">
        <v>10205</v>
      </c>
      <c r="T67" s="52"/>
      <c r="U67" s="51">
        <v>5857</v>
      </c>
      <c r="V67" s="51"/>
      <c r="W67" s="53"/>
      <c r="X67" s="51">
        <v>5857</v>
      </c>
      <c r="Y67" s="52"/>
      <c r="Z67" s="53">
        <v>2129</v>
      </c>
      <c r="AA67" s="50">
        <v>2129</v>
      </c>
      <c r="AB67" s="51"/>
      <c r="AC67" s="51">
        <v>3547</v>
      </c>
      <c r="AD67" s="50">
        <v>3547</v>
      </c>
      <c r="AE67" s="52"/>
      <c r="AF67" s="53">
        <v>1282</v>
      </c>
      <c r="AG67" s="50">
        <v>1282</v>
      </c>
      <c r="AH67" s="51">
        <v>32</v>
      </c>
      <c r="AI67" s="51">
        <v>383</v>
      </c>
      <c r="AJ67" s="51"/>
      <c r="AK67" s="51"/>
      <c r="AL67" s="50">
        <v>415</v>
      </c>
      <c r="AM67" s="52"/>
      <c r="AN67" s="51"/>
      <c r="AO67" s="51"/>
      <c r="AP67" s="51"/>
      <c r="AQ67" s="53">
        <v>88</v>
      </c>
      <c r="AR67" s="53">
        <v>88</v>
      </c>
      <c r="AS67" s="51"/>
      <c r="AT67" s="55">
        <v>0.10168770990094801</v>
      </c>
      <c r="AU67" s="54">
        <v>0</v>
      </c>
      <c r="AV67" s="56">
        <v>0</v>
      </c>
      <c r="AW67" s="55">
        <v>0.10168770990094801</v>
      </c>
      <c r="AX67" s="54">
        <v>0.29286230497810656</v>
      </c>
      <c r="AY67" s="54">
        <v>0.03928070399183778</v>
      </c>
      <c r="AZ67" s="56">
        <v>0</v>
      </c>
      <c r="BA67" s="56">
        <v>0.3321430089699443</v>
      </c>
      <c r="BB67" s="57">
        <v>0.4338307188708923</v>
      </c>
      <c r="BC67" s="54">
        <v>0</v>
      </c>
      <c r="BD67" s="54">
        <v>0.24899034987033966</v>
      </c>
      <c r="BE67" s="54">
        <v>0</v>
      </c>
      <c r="BF67" s="54">
        <v>0</v>
      </c>
      <c r="BG67" s="57">
        <v>0.24899034987033966</v>
      </c>
      <c r="BH67" s="54">
        <v>0</v>
      </c>
      <c r="BI67" s="54">
        <v>0.09050716320197254</v>
      </c>
      <c r="BJ67" s="57">
        <v>0.09050716320197254</v>
      </c>
      <c r="BK67" s="54">
        <v>0</v>
      </c>
      <c r="BL67" s="54">
        <v>0.15078858989074523</v>
      </c>
      <c r="BM67" s="57">
        <v>0.15078858989074523</v>
      </c>
      <c r="BN67" s="54">
        <v>0</v>
      </c>
      <c r="BO67" s="54">
        <v>0.054499851209454574</v>
      </c>
      <c r="BP67" s="57">
        <v>0.054499851209454574</v>
      </c>
      <c r="BQ67" s="54">
        <v>0.0013603707010160268</v>
      </c>
      <c r="BR67" s="54">
        <v>0.016281936827785573</v>
      </c>
      <c r="BS67" s="54">
        <v>0</v>
      </c>
      <c r="BT67" s="54">
        <v>0</v>
      </c>
      <c r="BU67" s="57">
        <v>0.0176423075288016</v>
      </c>
      <c r="BV67" s="54">
        <v>0</v>
      </c>
      <c r="BW67" s="54">
        <v>0</v>
      </c>
      <c r="BX67" s="54">
        <v>0</v>
      </c>
      <c r="BY67" s="54">
        <v>0</v>
      </c>
      <c r="BZ67" s="54">
        <v>0.003741019427794074</v>
      </c>
      <c r="CA67" s="57">
        <v>0.003741019427794074</v>
      </c>
      <c r="CB67" s="50"/>
      <c r="CC67" s="50"/>
      <c r="CD67" s="20"/>
      <c r="CE67" s="20"/>
      <c r="CF67" s="21">
        <v>24117</v>
      </c>
      <c r="CG67" s="50"/>
      <c r="CH67" s="20">
        <v>6712</v>
      </c>
      <c r="CI67" s="20">
        <v>6251</v>
      </c>
      <c r="CJ67" s="20">
        <v>1898</v>
      </c>
      <c r="CK67" s="20">
        <v>0</v>
      </c>
      <c r="CL67" s="20">
        <v>1982</v>
      </c>
      <c r="CM67" s="20">
        <v>1810</v>
      </c>
      <c r="CN67" s="20">
        <v>4703</v>
      </c>
      <c r="CO67" s="20">
        <v>440</v>
      </c>
      <c r="CP67" s="20">
        <v>321</v>
      </c>
      <c r="CQ67" s="20">
        <v>0</v>
      </c>
      <c r="CR67" s="20">
        <v>0</v>
      </c>
      <c r="CS67" s="20">
        <v>0</v>
      </c>
      <c r="CT67" s="20">
        <v>0</v>
      </c>
      <c r="CU67" s="20">
        <v>0</v>
      </c>
      <c r="CV67" s="20">
        <v>0</v>
      </c>
      <c r="CW67" s="20">
        <v>0</v>
      </c>
      <c r="CX67" s="20">
        <v>0</v>
      </c>
      <c r="CY67" s="20">
        <v>0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1"/>
      <c r="DI67" s="19">
        <v>1898</v>
      </c>
      <c r="DJ67" s="22">
        <v>6251</v>
      </c>
      <c r="DK67" s="20">
        <v>8149</v>
      </c>
      <c r="DL67" s="21">
        <v>440</v>
      </c>
      <c r="DM67" s="21">
        <v>321</v>
      </c>
      <c r="DN67" s="21">
        <f t="shared" si="3"/>
        <v>0</v>
      </c>
      <c r="DO67" s="21">
        <f t="shared" si="4"/>
        <v>0</v>
      </c>
      <c r="DP67" s="20">
        <v>6712</v>
      </c>
      <c r="DQ67" s="20">
        <v>1982</v>
      </c>
      <c r="DR67" s="20">
        <v>1810</v>
      </c>
      <c r="DS67" s="20"/>
      <c r="DT67" s="20">
        <v>4703</v>
      </c>
      <c r="DU67" s="21">
        <f t="shared" si="5"/>
        <v>0</v>
      </c>
      <c r="DV67" s="50"/>
      <c r="DW67" s="71">
        <v>0.07869967243023593</v>
      </c>
      <c r="DX67" s="71">
        <v>0.2591947588837749</v>
      </c>
      <c r="DY67" s="60">
        <v>0.33789443131401087</v>
      </c>
      <c r="DZ67" s="71">
        <v>0.018244391922710122</v>
      </c>
      <c r="EA67" s="98">
        <v>0.2783099058755235</v>
      </c>
      <c r="EB67" s="71">
        <v>0.08218269270638968</v>
      </c>
      <c r="EC67" s="29">
        <v>0.07505079404569391</v>
      </c>
      <c r="ED67" s="60">
        <v>0</v>
      </c>
      <c r="EE67" s="71">
        <v>0.19500767093751295</v>
      </c>
      <c r="EF67" s="60">
        <v>0.013310113198158975</v>
      </c>
      <c r="EG67" s="98">
        <f aca="true" t="shared" si="13" ref="EG67:EG98">DN67/CF$3</f>
        <v>0</v>
      </c>
      <c r="EH67" s="71">
        <f aca="true" t="shared" si="14" ref="EH67:EH98">DO67/CF67</f>
        <v>0</v>
      </c>
      <c r="EI67" s="60">
        <f t="shared" si="6"/>
        <v>0</v>
      </c>
      <c r="EJ67" s="51"/>
      <c r="EK67" s="98">
        <v>-0.022988037470712083</v>
      </c>
      <c r="EL67" s="29">
        <v>-0.033667546094331646</v>
      </c>
      <c r="EM67" s="29">
        <f t="shared" si="7"/>
        <v>-0.03928070399183778</v>
      </c>
      <c r="EN67" s="59">
        <f aca="true" t="shared" si="15" ref="EN67:EN98">EO67-EM67</f>
        <v>-0.05665558356504373</v>
      </c>
      <c r="EO67" s="15">
        <f>SUM(EK67:EM67)</f>
        <v>-0.09593628755688151</v>
      </c>
      <c r="EP67" s="29">
        <v>0.0019624550949245492</v>
      </c>
      <c r="EQ67" s="71">
        <v>0.02931955600518385</v>
      </c>
      <c r="ER67" s="60">
        <v>-0.008324470495582853</v>
      </c>
      <c r="ES67" s="71">
        <v>0.020550942836239337</v>
      </c>
      <c r="ET67" s="60">
        <v>0.012226472340656484</v>
      </c>
      <c r="EU67" s="29">
        <f t="shared" si="12"/>
        <v>0.04421908104676772</v>
      </c>
      <c r="EV67" s="50"/>
      <c r="EW67" s="50"/>
    </row>
    <row r="68" spans="1:153" ht="12" hidden="1" outlineLevel="2">
      <c r="A68" s="66">
        <v>332</v>
      </c>
      <c r="B68" s="1">
        <v>334</v>
      </c>
      <c r="E68" s="2">
        <v>44043</v>
      </c>
      <c r="F68" s="50" t="s">
        <v>197</v>
      </c>
      <c r="G68" s="52">
        <v>46769</v>
      </c>
      <c r="H68" s="51">
        <v>43114</v>
      </c>
      <c r="I68" s="53">
        <v>40890</v>
      </c>
      <c r="J68" s="50"/>
      <c r="K68" s="51">
        <v>3504</v>
      </c>
      <c r="L68" s="51"/>
      <c r="M68" s="51"/>
      <c r="N68" s="50">
        <v>3504</v>
      </c>
      <c r="O68" s="51">
        <v>11791</v>
      </c>
      <c r="P68" s="51">
        <v>1394</v>
      </c>
      <c r="Q68" s="51"/>
      <c r="R68" s="51">
        <v>13185</v>
      </c>
      <c r="S68" s="50">
        <v>16689</v>
      </c>
      <c r="T68" s="52"/>
      <c r="U68" s="51">
        <v>8753</v>
      </c>
      <c r="V68" s="51"/>
      <c r="W68" s="53"/>
      <c r="X68" s="51">
        <v>8753</v>
      </c>
      <c r="Y68" s="52"/>
      <c r="Z68" s="53">
        <v>5020</v>
      </c>
      <c r="AA68" s="50">
        <v>5020</v>
      </c>
      <c r="AB68" s="51"/>
      <c r="AC68" s="51">
        <v>5965</v>
      </c>
      <c r="AD68" s="50">
        <v>5965</v>
      </c>
      <c r="AE68" s="52"/>
      <c r="AF68" s="53">
        <v>3751</v>
      </c>
      <c r="AG68" s="50">
        <v>3751</v>
      </c>
      <c r="AH68" s="51">
        <v>79</v>
      </c>
      <c r="AI68" s="51">
        <v>431</v>
      </c>
      <c r="AJ68" s="51"/>
      <c r="AK68" s="51"/>
      <c r="AL68" s="50">
        <v>510</v>
      </c>
      <c r="AM68" s="52"/>
      <c r="AN68" s="51"/>
      <c r="AO68" s="51"/>
      <c r="AP68" s="51"/>
      <c r="AQ68" s="53">
        <v>202</v>
      </c>
      <c r="AR68" s="53">
        <v>202</v>
      </c>
      <c r="AS68" s="51"/>
      <c r="AT68" s="55">
        <v>0.08569332355099046</v>
      </c>
      <c r="AU68" s="54">
        <v>0</v>
      </c>
      <c r="AV68" s="56">
        <v>0</v>
      </c>
      <c r="AW68" s="55">
        <v>0.08569332355099046</v>
      </c>
      <c r="AX68" s="54">
        <v>0.28835901198337</v>
      </c>
      <c r="AY68" s="54">
        <v>0.03409146490584495</v>
      </c>
      <c r="AZ68" s="56">
        <v>0</v>
      </c>
      <c r="BA68" s="56">
        <v>0.32245047688921497</v>
      </c>
      <c r="BB68" s="57">
        <v>0.40814380044020543</v>
      </c>
      <c r="BC68" s="54">
        <v>0</v>
      </c>
      <c r="BD68" s="54">
        <v>0.2140621178772316</v>
      </c>
      <c r="BE68" s="54">
        <v>0</v>
      </c>
      <c r="BF68" s="54">
        <v>0</v>
      </c>
      <c r="BG68" s="57">
        <v>0.2140621178772316</v>
      </c>
      <c r="BH68" s="54">
        <v>0</v>
      </c>
      <c r="BI68" s="54">
        <v>0.12276840303252629</v>
      </c>
      <c r="BJ68" s="57">
        <v>0.12276840303252629</v>
      </c>
      <c r="BK68" s="54">
        <v>0</v>
      </c>
      <c r="BL68" s="54">
        <v>0.1458791880655417</v>
      </c>
      <c r="BM68" s="57">
        <v>0.1458791880655417</v>
      </c>
      <c r="BN68" s="54">
        <v>0</v>
      </c>
      <c r="BO68" s="54">
        <v>0.0917339202739056</v>
      </c>
      <c r="BP68" s="57">
        <v>0.0917339202739056</v>
      </c>
      <c r="BQ68" s="54">
        <v>0.0019320127170457323</v>
      </c>
      <c r="BR68" s="54">
        <v>0.010540474443629249</v>
      </c>
      <c r="BS68" s="54">
        <v>0</v>
      </c>
      <c r="BT68" s="54">
        <v>0</v>
      </c>
      <c r="BU68" s="57">
        <v>0.012472487160674981</v>
      </c>
      <c r="BV68" s="54">
        <v>0</v>
      </c>
      <c r="BW68" s="54">
        <v>0</v>
      </c>
      <c r="BX68" s="54">
        <v>0</v>
      </c>
      <c r="BY68" s="54">
        <v>0</v>
      </c>
      <c r="BZ68" s="54">
        <v>0.004940083149914404</v>
      </c>
      <c r="CA68" s="57">
        <v>0.004940083149914404</v>
      </c>
      <c r="CB68" s="50"/>
      <c r="CC68" s="50"/>
      <c r="CD68" s="20"/>
      <c r="CE68" s="20"/>
      <c r="CF68" s="21">
        <v>41844</v>
      </c>
      <c r="CG68" s="50"/>
      <c r="CH68" s="20">
        <v>8804</v>
      </c>
      <c r="CI68" s="20">
        <v>9966</v>
      </c>
      <c r="CJ68" s="20">
        <v>2948</v>
      </c>
      <c r="CK68" s="20">
        <v>0</v>
      </c>
      <c r="CL68" s="20">
        <v>4082</v>
      </c>
      <c r="CM68" s="20">
        <v>5370</v>
      </c>
      <c r="CN68" s="20">
        <v>9329</v>
      </c>
      <c r="CO68" s="20">
        <v>751</v>
      </c>
      <c r="CP68" s="20">
        <v>594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1"/>
      <c r="DI68" s="19">
        <v>2948</v>
      </c>
      <c r="DJ68" s="22">
        <v>9966</v>
      </c>
      <c r="DK68" s="20">
        <v>12914</v>
      </c>
      <c r="DL68" s="21">
        <v>751</v>
      </c>
      <c r="DM68" s="21">
        <v>594</v>
      </c>
      <c r="DN68" s="21">
        <f aca="true" t="shared" si="16" ref="DN68:DN131">CU68</f>
        <v>0</v>
      </c>
      <c r="DO68" s="21">
        <f aca="true" t="shared" si="17" ref="DO68:DO131">CS68</f>
        <v>0</v>
      </c>
      <c r="DP68" s="20">
        <v>8804</v>
      </c>
      <c r="DQ68" s="20">
        <v>4082</v>
      </c>
      <c r="DR68" s="20">
        <v>5370</v>
      </c>
      <c r="DS68" s="20"/>
      <c r="DT68" s="20">
        <v>9329</v>
      </c>
      <c r="DU68" s="21">
        <f aca="true" t="shared" si="18" ref="DU68:DU131">CF68-SUM(DK68:DT68)</f>
        <v>0</v>
      </c>
      <c r="DV68" s="50"/>
      <c r="DW68" s="71">
        <v>0.07045215562565721</v>
      </c>
      <c r="DX68" s="71">
        <v>0.23817034700315456</v>
      </c>
      <c r="DY68" s="60">
        <v>0.3086225026288118</v>
      </c>
      <c r="DZ68" s="71">
        <v>0.017947614950769526</v>
      </c>
      <c r="EA68" s="98">
        <v>0.21040053532167097</v>
      </c>
      <c r="EB68" s="71">
        <v>0.09755281521843036</v>
      </c>
      <c r="EC68" s="29">
        <v>0.12833381129911098</v>
      </c>
      <c r="ED68" s="60">
        <v>0</v>
      </c>
      <c r="EE68" s="71">
        <v>0.22294713698499188</v>
      </c>
      <c r="EF68" s="60">
        <v>0.014195583596214511</v>
      </c>
      <c r="EG68" s="98">
        <f t="shared" si="13"/>
        <v>0</v>
      </c>
      <c r="EH68" s="71">
        <f t="shared" si="14"/>
        <v>0</v>
      </c>
      <c r="EI68" s="60">
        <f aca="true" t="shared" si="19" ref="EI68:EI131">DU68/CF68</f>
        <v>0</v>
      </c>
      <c r="EJ68" s="51"/>
      <c r="EK68" s="98">
        <v>-0.015241167925333254</v>
      </c>
      <c r="EL68" s="29">
        <v>-0.05018866498021543</v>
      </c>
      <c r="EM68" s="29">
        <f aca="true" t="shared" si="20" ref="EM68:EM131">-AY68</f>
        <v>-0.03409146490584495</v>
      </c>
      <c r="EN68" s="59">
        <f t="shared" si="15"/>
        <v>-0.06542983290554868</v>
      </c>
      <c r="EO68" s="15">
        <f>SUM(EK68:EM68)</f>
        <v>-0.09952129781139363</v>
      </c>
      <c r="EP68" s="29">
        <v>0.007407140507140277</v>
      </c>
      <c r="EQ68" s="71">
        <v>-0.003661582555560622</v>
      </c>
      <c r="ER68" s="60">
        <v>-0.025215587814095927</v>
      </c>
      <c r="ES68" s="71">
        <v>0.036599891025205375</v>
      </c>
      <c r="ET68" s="60">
        <v>0.011384303211109448</v>
      </c>
      <c r="EU68" s="29">
        <f t="shared" si="12"/>
        <v>0.07706794891945018</v>
      </c>
      <c r="EV68" s="50"/>
      <c r="EW68" s="50"/>
    </row>
    <row r="69" spans="1:153" ht="12" hidden="1" outlineLevel="2">
      <c r="A69" s="66">
        <v>337</v>
      </c>
      <c r="B69" s="1">
        <v>339</v>
      </c>
      <c r="E69" s="2">
        <v>44048</v>
      </c>
      <c r="F69" s="50" t="s">
        <v>198</v>
      </c>
      <c r="G69" s="52">
        <v>23495</v>
      </c>
      <c r="H69" s="51">
        <v>21700</v>
      </c>
      <c r="I69" s="53">
        <v>20829</v>
      </c>
      <c r="J69" s="50"/>
      <c r="K69" s="51">
        <v>1204</v>
      </c>
      <c r="L69" s="51"/>
      <c r="M69" s="51"/>
      <c r="N69" s="50">
        <v>1204</v>
      </c>
      <c r="O69" s="51">
        <v>6073</v>
      </c>
      <c r="P69" s="51">
        <v>569</v>
      </c>
      <c r="Q69" s="51"/>
      <c r="R69" s="51">
        <v>6642</v>
      </c>
      <c r="S69" s="50">
        <v>7846</v>
      </c>
      <c r="T69" s="52"/>
      <c r="U69" s="51">
        <v>5566</v>
      </c>
      <c r="V69" s="51"/>
      <c r="W69" s="53"/>
      <c r="X69" s="51">
        <v>5566</v>
      </c>
      <c r="Y69" s="52"/>
      <c r="Z69" s="53">
        <v>1939</v>
      </c>
      <c r="AA69" s="50">
        <v>1939</v>
      </c>
      <c r="AB69" s="51"/>
      <c r="AC69" s="51">
        <v>3541</v>
      </c>
      <c r="AD69" s="50">
        <v>3541</v>
      </c>
      <c r="AE69" s="52"/>
      <c r="AF69" s="53">
        <v>1682</v>
      </c>
      <c r="AG69" s="50">
        <v>1682</v>
      </c>
      <c r="AH69" s="51">
        <v>35</v>
      </c>
      <c r="AI69" s="51">
        <v>168</v>
      </c>
      <c r="AJ69" s="51"/>
      <c r="AK69" s="51"/>
      <c r="AL69" s="50">
        <v>203</v>
      </c>
      <c r="AM69" s="52"/>
      <c r="AN69" s="51"/>
      <c r="AO69" s="51"/>
      <c r="AP69" s="51"/>
      <c r="AQ69" s="53">
        <v>52</v>
      </c>
      <c r="AR69" s="53">
        <v>52</v>
      </c>
      <c r="AS69" s="51"/>
      <c r="AT69" s="55">
        <v>0.057804023236833264</v>
      </c>
      <c r="AU69" s="54">
        <v>0</v>
      </c>
      <c r="AV69" s="56">
        <v>0</v>
      </c>
      <c r="AW69" s="55">
        <v>0.057804023236833264</v>
      </c>
      <c r="AX69" s="54">
        <v>0.2915646454462528</v>
      </c>
      <c r="AY69" s="54">
        <v>0.027317682077872198</v>
      </c>
      <c r="AZ69" s="56">
        <v>0</v>
      </c>
      <c r="BA69" s="56">
        <v>0.31888232752412504</v>
      </c>
      <c r="BB69" s="57">
        <v>0.3766863507609583</v>
      </c>
      <c r="BC69" s="54">
        <v>0</v>
      </c>
      <c r="BD69" s="54">
        <v>0.2672235825051611</v>
      </c>
      <c r="BE69" s="54">
        <v>0</v>
      </c>
      <c r="BF69" s="54">
        <v>0</v>
      </c>
      <c r="BG69" s="57">
        <v>0.2672235825051611</v>
      </c>
      <c r="BH69" s="54">
        <v>0</v>
      </c>
      <c r="BI69" s="54">
        <v>0.09309136300350473</v>
      </c>
      <c r="BJ69" s="57">
        <v>0.09309136300350473</v>
      </c>
      <c r="BK69" s="54">
        <v>0</v>
      </c>
      <c r="BL69" s="54">
        <v>0.17000336069902539</v>
      </c>
      <c r="BM69" s="57">
        <v>0.17000336069902539</v>
      </c>
      <c r="BN69" s="54">
        <v>0</v>
      </c>
      <c r="BO69" s="54">
        <v>0.08075279658168899</v>
      </c>
      <c r="BP69" s="57">
        <v>0.08075279658168899</v>
      </c>
      <c r="BQ69" s="54">
        <v>0.0016803495126986414</v>
      </c>
      <c r="BR69" s="54">
        <v>0.008065677660953478</v>
      </c>
      <c r="BS69" s="54">
        <v>0</v>
      </c>
      <c r="BT69" s="54">
        <v>0</v>
      </c>
      <c r="BU69" s="57">
        <v>0.00974602717365212</v>
      </c>
      <c r="BV69" s="54">
        <v>0</v>
      </c>
      <c r="BW69" s="54">
        <v>0</v>
      </c>
      <c r="BX69" s="54">
        <v>0</v>
      </c>
      <c r="BY69" s="54">
        <v>0</v>
      </c>
      <c r="BZ69" s="54">
        <v>0.0024965192760094098</v>
      </c>
      <c r="CA69" s="57">
        <v>0.0024965192760094098</v>
      </c>
      <c r="CB69" s="50"/>
      <c r="CC69" s="50"/>
      <c r="CD69" s="20"/>
      <c r="CE69" s="20"/>
      <c r="CF69" s="21">
        <v>21181</v>
      </c>
      <c r="CG69" s="50"/>
      <c r="CH69" s="20">
        <v>4711</v>
      </c>
      <c r="CI69" s="20">
        <v>5686</v>
      </c>
      <c r="CJ69" s="20">
        <v>974</v>
      </c>
      <c r="CK69" s="20">
        <v>0</v>
      </c>
      <c r="CL69" s="20">
        <v>1516</v>
      </c>
      <c r="CM69" s="20">
        <v>2115</v>
      </c>
      <c r="CN69" s="20">
        <v>5565</v>
      </c>
      <c r="CO69" s="20">
        <v>309</v>
      </c>
      <c r="CP69" s="20">
        <v>305</v>
      </c>
      <c r="CQ69" s="20">
        <v>0</v>
      </c>
      <c r="CR69" s="20">
        <v>0</v>
      </c>
      <c r="CS69" s="20">
        <v>0</v>
      </c>
      <c r="CT69" s="20">
        <v>0</v>
      </c>
      <c r="CU69" s="20">
        <v>0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1"/>
      <c r="DI69" s="19">
        <v>974</v>
      </c>
      <c r="DJ69" s="22">
        <v>5686</v>
      </c>
      <c r="DK69" s="20">
        <v>6660</v>
      </c>
      <c r="DL69" s="21">
        <v>309</v>
      </c>
      <c r="DM69" s="21">
        <v>305</v>
      </c>
      <c r="DN69" s="21">
        <f t="shared" si="16"/>
        <v>0</v>
      </c>
      <c r="DO69" s="21">
        <f t="shared" si="17"/>
        <v>0</v>
      </c>
      <c r="DP69" s="20">
        <v>4711</v>
      </c>
      <c r="DQ69" s="20">
        <v>1516</v>
      </c>
      <c r="DR69" s="20">
        <v>2115</v>
      </c>
      <c r="DS69" s="20"/>
      <c r="DT69" s="20">
        <v>5565</v>
      </c>
      <c r="DU69" s="21">
        <f t="shared" si="18"/>
        <v>0</v>
      </c>
      <c r="DV69" s="50"/>
      <c r="DW69" s="71">
        <v>0.04598460884755205</v>
      </c>
      <c r="DX69" s="71">
        <v>0.2684481374817053</v>
      </c>
      <c r="DY69" s="60">
        <v>0.31443274632925733</v>
      </c>
      <c r="DZ69" s="71">
        <v>0.014588546338699777</v>
      </c>
      <c r="EA69" s="98">
        <v>0.2224163165100798</v>
      </c>
      <c r="EB69" s="71">
        <v>0.07157358009536849</v>
      </c>
      <c r="EC69" s="29">
        <v>0.09985364241537227</v>
      </c>
      <c r="ED69" s="60">
        <v>0</v>
      </c>
      <c r="EE69" s="71">
        <v>0.2627354704688164</v>
      </c>
      <c r="EF69" s="60">
        <v>0.01439969784240593</v>
      </c>
      <c r="EG69" s="98">
        <f t="shared" si="13"/>
        <v>0</v>
      </c>
      <c r="EH69" s="71">
        <f t="shared" si="14"/>
        <v>0</v>
      </c>
      <c r="EI69" s="60">
        <f t="shared" si="19"/>
        <v>0</v>
      </c>
      <c r="EJ69" s="51"/>
      <c r="EK69" s="98">
        <v>-0.011819414389281212</v>
      </c>
      <c r="EL69" s="29">
        <v>-0.023116507964547506</v>
      </c>
      <c r="EM69" s="29">
        <f t="shared" si="20"/>
        <v>-0.027317682077872198</v>
      </c>
      <c r="EN69" s="59">
        <f t="shared" si="15"/>
        <v>-0.03493592235382872</v>
      </c>
      <c r="EO69" s="15">
        <f>SUM(EK69:EM69)</f>
        <v>-0.062253604431700915</v>
      </c>
      <c r="EP69" s="29">
        <v>0.006522868677746299</v>
      </c>
      <c r="EQ69" s="71">
        <v>-0.04480726599508131</v>
      </c>
      <c r="ER69" s="60">
        <v>-0.021517782908136246</v>
      </c>
      <c r="ES69" s="71">
        <v>0.01910084583368328</v>
      </c>
      <c r="ET69" s="60">
        <v>-0.0024169370744529656</v>
      </c>
      <c r="EU69" s="29">
        <f t="shared" si="12"/>
        <v>0.09273210976979102</v>
      </c>
      <c r="EV69" s="50"/>
      <c r="EW69" s="50"/>
    </row>
    <row r="70" spans="1:153" ht="12" hidden="1" outlineLevel="2">
      <c r="A70" s="66">
        <v>341</v>
      </c>
      <c r="B70" s="1">
        <v>343</v>
      </c>
      <c r="E70" s="2">
        <v>44049</v>
      </c>
      <c r="F70" s="50" t="s">
        <v>199</v>
      </c>
      <c r="G70" s="52">
        <v>24466</v>
      </c>
      <c r="H70" s="51">
        <v>22716</v>
      </c>
      <c r="I70" s="53">
        <v>21401</v>
      </c>
      <c r="J70" s="50"/>
      <c r="K70" s="51">
        <v>1729</v>
      </c>
      <c r="L70" s="51"/>
      <c r="M70" s="51"/>
      <c r="N70" s="50">
        <v>1729</v>
      </c>
      <c r="O70" s="51">
        <v>5989</v>
      </c>
      <c r="P70" s="51">
        <v>636</v>
      </c>
      <c r="Q70" s="51"/>
      <c r="R70" s="51">
        <v>6625</v>
      </c>
      <c r="S70" s="50">
        <v>8354</v>
      </c>
      <c r="T70" s="52"/>
      <c r="U70" s="51">
        <v>3451</v>
      </c>
      <c r="V70" s="51"/>
      <c r="W70" s="53"/>
      <c r="X70" s="51">
        <v>3451</v>
      </c>
      <c r="Y70" s="52"/>
      <c r="Z70" s="53">
        <v>2257</v>
      </c>
      <c r="AA70" s="50">
        <v>2257</v>
      </c>
      <c r="AB70" s="51"/>
      <c r="AC70" s="51">
        <v>5455</v>
      </c>
      <c r="AD70" s="50">
        <v>5455</v>
      </c>
      <c r="AE70" s="52"/>
      <c r="AF70" s="53">
        <v>1622</v>
      </c>
      <c r="AG70" s="50">
        <v>1622</v>
      </c>
      <c r="AH70" s="51">
        <v>43</v>
      </c>
      <c r="AI70" s="51">
        <v>170</v>
      </c>
      <c r="AJ70" s="51"/>
      <c r="AK70" s="51"/>
      <c r="AL70" s="50">
        <v>213</v>
      </c>
      <c r="AM70" s="52"/>
      <c r="AN70" s="51"/>
      <c r="AO70" s="51"/>
      <c r="AP70" s="51"/>
      <c r="AQ70" s="53">
        <v>49</v>
      </c>
      <c r="AR70" s="53">
        <v>49</v>
      </c>
      <c r="AS70" s="51"/>
      <c r="AT70" s="55">
        <v>0.08079061726087566</v>
      </c>
      <c r="AU70" s="54">
        <v>0</v>
      </c>
      <c r="AV70" s="56">
        <v>0</v>
      </c>
      <c r="AW70" s="55">
        <v>0.08079061726087566</v>
      </c>
      <c r="AX70" s="54">
        <v>0.27984673613382555</v>
      </c>
      <c r="AY70" s="54">
        <v>0.029718237465538994</v>
      </c>
      <c r="AZ70" s="56">
        <v>0</v>
      </c>
      <c r="BA70" s="56">
        <v>0.3095649735993645</v>
      </c>
      <c r="BB70" s="57">
        <v>0.3903555908602402</v>
      </c>
      <c r="BC70" s="54">
        <v>0</v>
      </c>
      <c r="BD70" s="54">
        <v>0.16125414700247653</v>
      </c>
      <c r="BE70" s="54">
        <v>0</v>
      </c>
      <c r="BF70" s="54">
        <v>0</v>
      </c>
      <c r="BG70" s="57">
        <v>0.16125414700247653</v>
      </c>
      <c r="BH70" s="54">
        <v>0</v>
      </c>
      <c r="BI70" s="54">
        <v>0.10546236157188917</v>
      </c>
      <c r="BJ70" s="57">
        <v>0.10546236157188917</v>
      </c>
      <c r="BK70" s="54">
        <v>0</v>
      </c>
      <c r="BL70" s="54">
        <v>0.25489463109200505</v>
      </c>
      <c r="BM70" s="57">
        <v>0.25489463109200505</v>
      </c>
      <c r="BN70" s="54">
        <v>0</v>
      </c>
      <c r="BO70" s="54">
        <v>0.075790850894818</v>
      </c>
      <c r="BP70" s="57">
        <v>0.075790850894818</v>
      </c>
      <c r="BQ70" s="54">
        <v>0.00200925190411663</v>
      </c>
      <c r="BR70" s="54">
        <v>0.007943554039530863</v>
      </c>
      <c r="BS70" s="54">
        <v>0</v>
      </c>
      <c r="BT70" s="54">
        <v>0</v>
      </c>
      <c r="BU70" s="57">
        <v>0.009952805943647494</v>
      </c>
      <c r="BV70" s="54">
        <v>0</v>
      </c>
      <c r="BW70" s="54">
        <v>0</v>
      </c>
      <c r="BX70" s="54">
        <v>0</v>
      </c>
      <c r="BY70" s="54">
        <v>0</v>
      </c>
      <c r="BZ70" s="54">
        <v>0.002289612634923602</v>
      </c>
      <c r="CA70" s="57">
        <v>0.002289612634923602</v>
      </c>
      <c r="CB70" s="50"/>
      <c r="CC70" s="50"/>
      <c r="CD70" s="20"/>
      <c r="CE70" s="20"/>
      <c r="CF70" s="21">
        <v>21886</v>
      </c>
      <c r="CG70" s="50"/>
      <c r="CH70" s="20">
        <v>2808</v>
      </c>
      <c r="CI70" s="20">
        <v>4871</v>
      </c>
      <c r="CJ70" s="20">
        <v>1747</v>
      </c>
      <c r="CK70" s="20">
        <v>0</v>
      </c>
      <c r="CL70" s="20">
        <v>1561</v>
      </c>
      <c r="CM70" s="20">
        <v>2535</v>
      </c>
      <c r="CN70" s="20">
        <v>7902</v>
      </c>
      <c r="CO70" s="20">
        <v>212</v>
      </c>
      <c r="CP70" s="20">
        <v>250</v>
      </c>
      <c r="CQ70" s="20">
        <v>0</v>
      </c>
      <c r="CR70" s="20">
        <v>0</v>
      </c>
      <c r="CS70" s="20">
        <v>0</v>
      </c>
      <c r="CT70" s="20">
        <v>0</v>
      </c>
      <c r="CU70" s="20">
        <v>0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1"/>
      <c r="DI70" s="19">
        <v>1747</v>
      </c>
      <c r="DJ70" s="22">
        <v>4871</v>
      </c>
      <c r="DK70" s="20">
        <v>6618</v>
      </c>
      <c r="DL70" s="21">
        <v>212</v>
      </c>
      <c r="DM70" s="21">
        <v>250</v>
      </c>
      <c r="DN70" s="21">
        <f t="shared" si="16"/>
        <v>0</v>
      </c>
      <c r="DO70" s="21">
        <f t="shared" si="17"/>
        <v>0</v>
      </c>
      <c r="DP70" s="20">
        <v>2808</v>
      </c>
      <c r="DQ70" s="20">
        <v>1561</v>
      </c>
      <c r="DR70" s="20">
        <v>2535</v>
      </c>
      <c r="DS70" s="20"/>
      <c r="DT70" s="20">
        <v>7902</v>
      </c>
      <c r="DU70" s="21">
        <f t="shared" si="18"/>
        <v>0</v>
      </c>
      <c r="DV70" s="50"/>
      <c r="DW70" s="71">
        <v>0.07982271771908983</v>
      </c>
      <c r="DX70" s="71">
        <v>0.22256236863748516</v>
      </c>
      <c r="DY70" s="60">
        <v>0.30238508635657496</v>
      </c>
      <c r="DZ70" s="71">
        <v>0.009686557616741295</v>
      </c>
      <c r="EA70" s="98">
        <v>0.12830119711230925</v>
      </c>
      <c r="EB70" s="71">
        <v>0.07132413414968473</v>
      </c>
      <c r="EC70" s="29">
        <v>0.11582746961527918</v>
      </c>
      <c r="ED70" s="60">
        <v>0</v>
      </c>
      <c r="EE70" s="71">
        <v>0.3610527277711779</v>
      </c>
      <c r="EF70" s="60">
        <v>0.01142282737823266</v>
      </c>
      <c r="EG70" s="98">
        <f t="shared" si="13"/>
        <v>0</v>
      </c>
      <c r="EH70" s="71">
        <f t="shared" si="14"/>
        <v>0</v>
      </c>
      <c r="EI70" s="60">
        <f t="shared" si="19"/>
        <v>0</v>
      </c>
      <c r="EJ70" s="51"/>
      <c r="EK70" s="98">
        <v>-0.0009678995417858327</v>
      </c>
      <c r="EL70" s="29">
        <v>-0.05728436749634039</v>
      </c>
      <c r="EM70" s="29">
        <f t="shared" si="20"/>
        <v>-0.029718237465538994</v>
      </c>
      <c r="EN70" s="59">
        <f t="shared" si="15"/>
        <v>-0.05825226703812622</v>
      </c>
      <c r="EO70" s="15">
        <f>SUM(EK70:EM70)</f>
        <v>-0.08797050450366521</v>
      </c>
      <c r="EP70" s="29">
        <v>0.0017430035772104321</v>
      </c>
      <c r="EQ70" s="71">
        <v>-0.03295294989016728</v>
      </c>
      <c r="ER70" s="60">
        <v>-0.03413822742220443</v>
      </c>
      <c r="ES70" s="71">
        <v>0.04003661872046117</v>
      </c>
      <c r="ET70" s="60">
        <v>0.005898391298256742</v>
      </c>
      <c r="EU70" s="29">
        <f t="shared" si="12"/>
        <v>0.10615809667917286</v>
      </c>
      <c r="EV70" s="50"/>
      <c r="EW70" s="50"/>
    </row>
    <row r="71" spans="1:153" ht="12" hidden="1" outlineLevel="2">
      <c r="A71" s="66">
        <v>344</v>
      </c>
      <c r="B71" s="1">
        <v>346</v>
      </c>
      <c r="E71" s="2">
        <v>44072</v>
      </c>
      <c r="F71" s="50" t="s">
        <v>200</v>
      </c>
      <c r="G71" s="52">
        <v>6361</v>
      </c>
      <c r="H71" s="51">
        <v>5848</v>
      </c>
      <c r="I71" s="53">
        <v>5478</v>
      </c>
      <c r="J71" s="50"/>
      <c r="K71" s="51">
        <v>606</v>
      </c>
      <c r="L71" s="51"/>
      <c r="M71" s="51"/>
      <c r="N71" s="50">
        <v>606</v>
      </c>
      <c r="O71" s="51">
        <v>1536</v>
      </c>
      <c r="P71" s="51">
        <v>195</v>
      </c>
      <c r="Q71" s="51"/>
      <c r="R71" s="51">
        <v>1731</v>
      </c>
      <c r="S71" s="50">
        <v>2337</v>
      </c>
      <c r="T71" s="52"/>
      <c r="U71" s="51">
        <v>738</v>
      </c>
      <c r="V71" s="51"/>
      <c r="W71" s="53"/>
      <c r="X71" s="51">
        <v>738</v>
      </c>
      <c r="Y71" s="52"/>
      <c r="Z71" s="53">
        <v>783</v>
      </c>
      <c r="AA71" s="50">
        <v>783</v>
      </c>
      <c r="AB71" s="51"/>
      <c r="AC71" s="51">
        <v>1184</v>
      </c>
      <c r="AD71" s="50">
        <v>1184</v>
      </c>
      <c r="AE71" s="52"/>
      <c r="AF71" s="53">
        <v>323</v>
      </c>
      <c r="AG71" s="50">
        <v>323</v>
      </c>
      <c r="AH71" s="51">
        <v>7</v>
      </c>
      <c r="AI71" s="51">
        <v>93</v>
      </c>
      <c r="AJ71" s="51"/>
      <c r="AK71" s="51"/>
      <c r="AL71" s="50">
        <v>100</v>
      </c>
      <c r="AM71" s="52"/>
      <c r="AN71" s="51"/>
      <c r="AO71" s="51"/>
      <c r="AP71" s="51"/>
      <c r="AQ71" s="53">
        <v>13</v>
      </c>
      <c r="AR71" s="53">
        <v>13</v>
      </c>
      <c r="AS71" s="51"/>
      <c r="AT71" s="55">
        <v>0.11062431544359255</v>
      </c>
      <c r="AU71" s="54">
        <v>0</v>
      </c>
      <c r="AV71" s="56">
        <v>0</v>
      </c>
      <c r="AW71" s="55">
        <v>0.11062431544359255</v>
      </c>
      <c r="AX71" s="54">
        <v>0.28039430449069</v>
      </c>
      <c r="AY71" s="54">
        <v>0.035596933187294635</v>
      </c>
      <c r="AZ71" s="56">
        <v>0</v>
      </c>
      <c r="BA71" s="56">
        <v>0.31599123767798465</v>
      </c>
      <c r="BB71" s="57">
        <v>0.42661555312157723</v>
      </c>
      <c r="BC71" s="54">
        <v>0</v>
      </c>
      <c r="BD71" s="54">
        <v>0.13472070098576122</v>
      </c>
      <c r="BE71" s="54">
        <v>0</v>
      </c>
      <c r="BF71" s="54">
        <v>0</v>
      </c>
      <c r="BG71" s="57">
        <v>0.13472070098576122</v>
      </c>
      <c r="BH71" s="54">
        <v>0</v>
      </c>
      <c r="BI71" s="54">
        <v>0.1429353778751369</v>
      </c>
      <c r="BJ71" s="57">
        <v>0.1429353778751369</v>
      </c>
      <c r="BK71" s="54">
        <v>0</v>
      </c>
      <c r="BL71" s="54">
        <v>0.21613727637824023</v>
      </c>
      <c r="BM71" s="57">
        <v>0.21613727637824023</v>
      </c>
      <c r="BN71" s="54">
        <v>0</v>
      </c>
      <c r="BO71" s="54">
        <v>0.05896312522818547</v>
      </c>
      <c r="BP71" s="57">
        <v>0.05896312522818547</v>
      </c>
      <c r="BQ71" s="54">
        <v>0.0012778386272362175</v>
      </c>
      <c r="BR71" s="54">
        <v>0.016976998904709748</v>
      </c>
      <c r="BS71" s="54">
        <v>0</v>
      </c>
      <c r="BT71" s="54">
        <v>0</v>
      </c>
      <c r="BU71" s="57">
        <v>0.018254837531945966</v>
      </c>
      <c r="BV71" s="54">
        <v>0</v>
      </c>
      <c r="BW71" s="54">
        <v>0</v>
      </c>
      <c r="BX71" s="54">
        <v>0</v>
      </c>
      <c r="BY71" s="54">
        <v>0</v>
      </c>
      <c r="BZ71" s="54">
        <v>0.0023731288791529756</v>
      </c>
      <c r="CA71" s="57">
        <v>0.0023731288791529756</v>
      </c>
      <c r="CB71" s="50"/>
      <c r="CC71" s="50"/>
      <c r="CD71" s="20"/>
      <c r="CE71" s="20"/>
      <c r="CF71" s="21">
        <v>5553</v>
      </c>
      <c r="CG71" s="50"/>
      <c r="CH71" s="20">
        <v>1194</v>
      </c>
      <c r="CI71" s="20">
        <v>1083</v>
      </c>
      <c r="CJ71" s="20">
        <v>380</v>
      </c>
      <c r="CK71" s="20">
        <v>0</v>
      </c>
      <c r="CL71" s="20">
        <v>834</v>
      </c>
      <c r="CM71" s="20">
        <v>452</v>
      </c>
      <c r="CN71" s="20">
        <v>1488</v>
      </c>
      <c r="CO71" s="20">
        <v>65</v>
      </c>
      <c r="CP71" s="20">
        <v>44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13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1"/>
      <c r="DI71" s="19">
        <v>380</v>
      </c>
      <c r="DJ71" s="22">
        <v>1083</v>
      </c>
      <c r="DK71" s="20">
        <v>1463</v>
      </c>
      <c r="DL71" s="21">
        <v>65</v>
      </c>
      <c r="DM71" s="21">
        <v>44</v>
      </c>
      <c r="DN71" s="21">
        <f t="shared" si="16"/>
        <v>0</v>
      </c>
      <c r="DO71" s="21">
        <f t="shared" si="17"/>
        <v>0</v>
      </c>
      <c r="DP71" s="20">
        <v>1194</v>
      </c>
      <c r="DQ71" s="20">
        <v>834</v>
      </c>
      <c r="DR71" s="20">
        <v>452</v>
      </c>
      <c r="DS71" s="20"/>
      <c r="DT71" s="20">
        <v>1488</v>
      </c>
      <c r="DU71" s="21">
        <f t="shared" si="18"/>
        <v>13</v>
      </c>
      <c r="DV71" s="50"/>
      <c r="DW71" s="71">
        <v>0.06843147848010085</v>
      </c>
      <c r="DX71" s="71">
        <v>0.19502971366828742</v>
      </c>
      <c r="DY71" s="60">
        <v>0.26346119214838826</v>
      </c>
      <c r="DZ71" s="71">
        <v>0.011705384476859355</v>
      </c>
      <c r="EA71" s="98">
        <v>0.21501890869800108</v>
      </c>
      <c r="EB71" s="71">
        <v>0.1501890869800108</v>
      </c>
      <c r="EC71" s="29">
        <v>0.0813974428236989</v>
      </c>
      <c r="ED71" s="60">
        <v>0</v>
      </c>
      <c r="EE71" s="71">
        <v>0.26796326310102647</v>
      </c>
      <c r="EF71" s="60">
        <v>0.007923644876643255</v>
      </c>
      <c r="EG71" s="98">
        <f t="shared" si="13"/>
        <v>0</v>
      </c>
      <c r="EH71" s="71">
        <f t="shared" si="14"/>
        <v>0</v>
      </c>
      <c r="EI71" s="60">
        <f t="shared" si="19"/>
        <v>0.002341076895371871</v>
      </c>
      <c r="EJ71" s="51"/>
      <c r="EK71" s="98">
        <v>-0.0421928369634917</v>
      </c>
      <c r="EL71" s="29">
        <v>-0.08536459082240261</v>
      </c>
      <c r="EM71" s="29">
        <f t="shared" si="20"/>
        <v>-0.035596933187294635</v>
      </c>
      <c r="EN71" s="59">
        <f t="shared" si="15"/>
        <v>-0.1275574277858943</v>
      </c>
      <c r="EO71" s="15">
        <f>SUM(EK71:EM71)</f>
        <v>-0.16315436097318892</v>
      </c>
      <c r="EP71" s="29">
        <v>-0.005271614427850393</v>
      </c>
      <c r="EQ71" s="71">
        <v>0.08029820771223986</v>
      </c>
      <c r="ER71" s="60">
        <v>0.007253709104873884</v>
      </c>
      <c r="ES71" s="71">
        <v>0.022434317595513432</v>
      </c>
      <c r="ET71" s="60">
        <v>0.029688026700387317</v>
      </c>
      <c r="EU71" s="29">
        <f t="shared" si="12"/>
        <v>0.05182598672278624</v>
      </c>
      <c r="EV71" s="50"/>
      <c r="EW71" s="50"/>
    </row>
    <row r="72" spans="1:153" ht="12" hidden="1" outlineLevel="2">
      <c r="A72" s="66">
        <v>346</v>
      </c>
      <c r="B72" s="1">
        <v>348</v>
      </c>
      <c r="E72" s="2">
        <v>44080</v>
      </c>
      <c r="F72" s="50" t="s">
        <v>201</v>
      </c>
      <c r="G72" s="52">
        <v>20442</v>
      </c>
      <c r="H72" s="51">
        <v>18660</v>
      </c>
      <c r="I72" s="53">
        <v>17486</v>
      </c>
      <c r="J72" s="50"/>
      <c r="K72" s="51">
        <v>1797</v>
      </c>
      <c r="L72" s="51"/>
      <c r="M72" s="51"/>
      <c r="N72" s="50">
        <v>1797</v>
      </c>
      <c r="O72" s="51">
        <v>5204</v>
      </c>
      <c r="P72" s="51">
        <v>761</v>
      </c>
      <c r="Q72" s="51"/>
      <c r="R72" s="51">
        <v>5965</v>
      </c>
      <c r="S72" s="50">
        <v>7762</v>
      </c>
      <c r="T72" s="52"/>
      <c r="U72" s="51">
        <v>2976</v>
      </c>
      <c r="V72" s="51"/>
      <c r="W72" s="53"/>
      <c r="X72" s="51">
        <v>2976</v>
      </c>
      <c r="Y72" s="52"/>
      <c r="Z72" s="53">
        <v>1867</v>
      </c>
      <c r="AA72" s="50">
        <v>1867</v>
      </c>
      <c r="AB72" s="51"/>
      <c r="AC72" s="51">
        <v>3368</v>
      </c>
      <c r="AD72" s="50">
        <v>3368</v>
      </c>
      <c r="AE72" s="52"/>
      <c r="AF72" s="53">
        <v>1247</v>
      </c>
      <c r="AG72" s="50">
        <v>1247</v>
      </c>
      <c r="AH72" s="51">
        <v>33</v>
      </c>
      <c r="AI72" s="51">
        <v>181</v>
      </c>
      <c r="AJ72" s="51"/>
      <c r="AK72" s="51"/>
      <c r="AL72" s="50">
        <v>214</v>
      </c>
      <c r="AM72" s="52"/>
      <c r="AN72" s="51"/>
      <c r="AO72" s="51"/>
      <c r="AP72" s="51"/>
      <c r="AQ72" s="53">
        <v>52</v>
      </c>
      <c r="AR72" s="53">
        <v>52</v>
      </c>
      <c r="AS72" s="51"/>
      <c r="AT72" s="55">
        <v>0.10276792862861718</v>
      </c>
      <c r="AU72" s="54">
        <v>0</v>
      </c>
      <c r="AV72" s="56">
        <v>0</v>
      </c>
      <c r="AW72" s="55">
        <v>0.10276792862861718</v>
      </c>
      <c r="AX72" s="54">
        <v>0.2976095161843761</v>
      </c>
      <c r="AY72" s="54">
        <v>0.043520530710282515</v>
      </c>
      <c r="AZ72" s="56">
        <v>0</v>
      </c>
      <c r="BA72" s="56">
        <v>0.3411300468946586</v>
      </c>
      <c r="BB72" s="57">
        <v>0.44389797552327576</v>
      </c>
      <c r="BC72" s="54">
        <v>0</v>
      </c>
      <c r="BD72" s="54">
        <v>0.17019329749513898</v>
      </c>
      <c r="BE72" s="54">
        <v>0</v>
      </c>
      <c r="BF72" s="54">
        <v>0</v>
      </c>
      <c r="BG72" s="57">
        <v>0.17019329749513898</v>
      </c>
      <c r="BH72" s="54">
        <v>0</v>
      </c>
      <c r="BI72" s="54">
        <v>0.10677113119066682</v>
      </c>
      <c r="BJ72" s="57">
        <v>0.10677113119066682</v>
      </c>
      <c r="BK72" s="54">
        <v>0</v>
      </c>
      <c r="BL72" s="54">
        <v>0.19261123184261694</v>
      </c>
      <c r="BM72" s="57">
        <v>0.19261123184261694</v>
      </c>
      <c r="BN72" s="54">
        <v>0</v>
      </c>
      <c r="BO72" s="54">
        <v>0.07131419421251287</v>
      </c>
      <c r="BP72" s="57">
        <v>0.07131419421251287</v>
      </c>
      <c r="BQ72" s="54">
        <v>0.0018872240649662588</v>
      </c>
      <c r="BR72" s="54">
        <v>0.010351138053299782</v>
      </c>
      <c r="BS72" s="54">
        <v>0</v>
      </c>
      <c r="BT72" s="54">
        <v>0</v>
      </c>
      <c r="BU72" s="57">
        <v>0.012238362118266042</v>
      </c>
      <c r="BV72" s="54">
        <v>0</v>
      </c>
      <c r="BW72" s="54">
        <v>0</v>
      </c>
      <c r="BX72" s="54">
        <v>0</v>
      </c>
      <c r="BY72" s="54">
        <v>0</v>
      </c>
      <c r="BZ72" s="54">
        <v>0.0029738076175225897</v>
      </c>
      <c r="CA72" s="57">
        <v>0.0029738076175225897</v>
      </c>
      <c r="CB72" s="50"/>
      <c r="CC72" s="50"/>
      <c r="CD72" s="20"/>
      <c r="CE72" s="20"/>
      <c r="CF72" s="21">
        <v>17942</v>
      </c>
      <c r="CG72" s="50"/>
      <c r="CH72" s="20">
        <v>3080</v>
      </c>
      <c r="CI72" s="20">
        <v>4456</v>
      </c>
      <c r="CJ72" s="20">
        <v>1602</v>
      </c>
      <c r="CK72" s="20">
        <v>0</v>
      </c>
      <c r="CL72" s="20">
        <v>1269</v>
      </c>
      <c r="CM72" s="20">
        <v>1898</v>
      </c>
      <c r="CN72" s="20">
        <v>5259</v>
      </c>
      <c r="CO72" s="20">
        <v>182</v>
      </c>
      <c r="CP72" s="20">
        <v>164</v>
      </c>
      <c r="CQ72" s="20">
        <v>0</v>
      </c>
      <c r="CR72" s="20">
        <v>0</v>
      </c>
      <c r="CS72" s="20">
        <v>0</v>
      </c>
      <c r="CT72" s="20">
        <v>0</v>
      </c>
      <c r="CU72" s="20">
        <v>0</v>
      </c>
      <c r="CV72" s="20">
        <v>0</v>
      </c>
      <c r="CW72" s="20">
        <v>0</v>
      </c>
      <c r="CX72" s="20">
        <v>32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1"/>
      <c r="DI72" s="19">
        <v>1602</v>
      </c>
      <c r="DJ72" s="22">
        <v>4456</v>
      </c>
      <c r="DK72" s="20">
        <v>6058</v>
      </c>
      <c r="DL72" s="21">
        <v>182</v>
      </c>
      <c r="DM72" s="21">
        <v>164</v>
      </c>
      <c r="DN72" s="21">
        <f t="shared" si="16"/>
        <v>0</v>
      </c>
      <c r="DO72" s="21">
        <f t="shared" si="17"/>
        <v>0</v>
      </c>
      <c r="DP72" s="20">
        <v>3080</v>
      </c>
      <c r="DQ72" s="20">
        <v>1269</v>
      </c>
      <c r="DR72" s="20">
        <v>1898</v>
      </c>
      <c r="DS72" s="20"/>
      <c r="DT72" s="20">
        <v>5259</v>
      </c>
      <c r="DU72" s="21">
        <f t="shared" si="18"/>
        <v>32</v>
      </c>
      <c r="DV72" s="50"/>
      <c r="DW72" s="71">
        <v>0.08928770482666369</v>
      </c>
      <c r="DX72" s="71">
        <v>0.24835581317578864</v>
      </c>
      <c r="DY72" s="60">
        <v>0.33764351800245235</v>
      </c>
      <c r="DZ72" s="71">
        <v>0.010143796678185263</v>
      </c>
      <c r="EA72" s="98">
        <v>0.1716642514769814</v>
      </c>
      <c r="EB72" s="71">
        <v>0.07072790101437967</v>
      </c>
      <c r="EC72" s="29">
        <v>0.10578530821536061</v>
      </c>
      <c r="ED72" s="60">
        <v>0</v>
      </c>
      <c r="EE72" s="71">
        <v>0.2931111358822874</v>
      </c>
      <c r="EF72" s="60">
        <v>0.009140564039683424</v>
      </c>
      <c r="EG72" s="98">
        <f t="shared" si="13"/>
        <v>0</v>
      </c>
      <c r="EH72" s="71">
        <f t="shared" si="14"/>
        <v>0</v>
      </c>
      <c r="EI72" s="60">
        <f t="shared" si="19"/>
        <v>0.0017835246906699365</v>
      </c>
      <c r="EJ72" s="51"/>
      <c r="EK72" s="98">
        <v>-0.01348022380195349</v>
      </c>
      <c r="EL72" s="29">
        <v>-0.049253703008587446</v>
      </c>
      <c r="EM72" s="29">
        <f t="shared" si="20"/>
        <v>-0.043520530710282515</v>
      </c>
      <c r="EN72" s="59">
        <f t="shared" si="15"/>
        <v>-0.06273392681054094</v>
      </c>
      <c r="EO72" s="15">
        <f>SUM(EK72:EM72)</f>
        <v>-0.10625445752082345</v>
      </c>
      <c r="EP72" s="29">
        <v>-0.00020734137511451908</v>
      </c>
      <c r="EQ72" s="71">
        <v>0.00147095398184241</v>
      </c>
      <c r="ER72" s="60">
        <v>-0.03604323017628715</v>
      </c>
      <c r="ES72" s="71">
        <v>0.03447111400284775</v>
      </c>
      <c r="ET72" s="60">
        <v>-0.0015721161734394001</v>
      </c>
      <c r="EU72" s="29">
        <f t="shared" si="12"/>
        <v>0.10049990403967043</v>
      </c>
      <c r="EV72" s="50"/>
      <c r="EW72" s="50"/>
    </row>
    <row r="73" spans="1:153" ht="12" hidden="1" outlineLevel="1" collapsed="1">
      <c r="A73" s="66">
        <v>350</v>
      </c>
      <c r="B73" s="1">
        <v>352</v>
      </c>
      <c r="D73" s="1">
        <v>321</v>
      </c>
      <c r="E73" s="7" t="s">
        <v>202</v>
      </c>
      <c r="F73" s="6" t="s">
        <v>203</v>
      </c>
      <c r="G73" s="8">
        <v>92856</v>
      </c>
      <c r="H73" s="9">
        <v>85368</v>
      </c>
      <c r="I73" s="10">
        <v>79762</v>
      </c>
      <c r="J73" s="6"/>
      <c r="K73" s="9">
        <v>7624</v>
      </c>
      <c r="L73" s="9"/>
      <c r="M73" s="9"/>
      <c r="N73" s="6">
        <v>7624</v>
      </c>
      <c r="O73" s="9">
        <v>17970</v>
      </c>
      <c r="P73" s="9">
        <v>2294</v>
      </c>
      <c r="Q73" s="9"/>
      <c r="R73" s="9">
        <v>20264</v>
      </c>
      <c r="S73" s="6">
        <v>27888</v>
      </c>
      <c r="T73" s="8"/>
      <c r="U73" s="9">
        <v>20257</v>
      </c>
      <c r="V73" s="9"/>
      <c r="W73" s="10"/>
      <c r="X73" s="9">
        <v>20257</v>
      </c>
      <c r="Y73" s="8"/>
      <c r="Z73" s="10">
        <v>11978</v>
      </c>
      <c r="AA73" s="6">
        <v>11978</v>
      </c>
      <c r="AB73" s="9"/>
      <c r="AC73" s="9">
        <v>13763</v>
      </c>
      <c r="AD73" s="6">
        <v>13763</v>
      </c>
      <c r="AE73" s="8"/>
      <c r="AF73" s="10">
        <v>4744</v>
      </c>
      <c r="AG73" s="6">
        <v>4744</v>
      </c>
      <c r="AH73" s="9">
        <v>147</v>
      </c>
      <c r="AI73" s="9">
        <v>671</v>
      </c>
      <c r="AJ73" s="9"/>
      <c r="AK73" s="9"/>
      <c r="AL73" s="6">
        <v>818</v>
      </c>
      <c r="AM73" s="8"/>
      <c r="AN73" s="9"/>
      <c r="AO73" s="9"/>
      <c r="AP73" s="9"/>
      <c r="AQ73" s="10">
        <v>314</v>
      </c>
      <c r="AR73" s="10">
        <v>314</v>
      </c>
      <c r="AS73" s="9"/>
      <c r="AT73" s="12">
        <v>0.09558436348135704</v>
      </c>
      <c r="AU73" s="11">
        <v>0</v>
      </c>
      <c r="AV73" s="13">
        <v>0</v>
      </c>
      <c r="AW73" s="12">
        <v>0.09558436348135704</v>
      </c>
      <c r="AX73" s="11">
        <v>0.22529525337880194</v>
      </c>
      <c r="AY73" s="11">
        <v>0.028760562673955017</v>
      </c>
      <c r="AZ73" s="13">
        <v>0</v>
      </c>
      <c r="BA73" s="13">
        <v>0.25405581605275696</v>
      </c>
      <c r="BB73" s="14">
        <v>0.34964017953411397</v>
      </c>
      <c r="BC73" s="11">
        <v>0</v>
      </c>
      <c r="BD73" s="11">
        <v>0.2539680549635165</v>
      </c>
      <c r="BE73" s="11">
        <v>0</v>
      </c>
      <c r="BF73" s="11">
        <v>0</v>
      </c>
      <c r="BG73" s="14">
        <v>0.2539680549635165</v>
      </c>
      <c r="BH73" s="11">
        <v>0</v>
      </c>
      <c r="BI73" s="11">
        <v>0.1501717609889421</v>
      </c>
      <c r="BJ73" s="14">
        <v>0.1501717609889421</v>
      </c>
      <c r="BK73" s="11">
        <v>0</v>
      </c>
      <c r="BL73" s="11">
        <v>0.17255083874526717</v>
      </c>
      <c r="BM73" s="14">
        <v>0.17255083874526717</v>
      </c>
      <c r="BN73" s="11">
        <v>0</v>
      </c>
      <c r="BO73" s="11">
        <v>0.059476943908126675</v>
      </c>
      <c r="BP73" s="14">
        <v>0.059476943908126675</v>
      </c>
      <c r="BQ73" s="11">
        <v>0.0018429828740502995</v>
      </c>
      <c r="BR73" s="11">
        <v>0.008412527268624157</v>
      </c>
      <c r="BS73" s="11">
        <v>0</v>
      </c>
      <c r="BT73" s="11">
        <v>0</v>
      </c>
      <c r="BU73" s="14">
        <v>0.010255510142674456</v>
      </c>
      <c r="BV73" s="11">
        <v>0</v>
      </c>
      <c r="BW73" s="11">
        <v>0</v>
      </c>
      <c r="BX73" s="11">
        <v>0</v>
      </c>
      <c r="BY73" s="11">
        <v>0</v>
      </c>
      <c r="BZ73" s="11">
        <v>0.003936711717359143</v>
      </c>
      <c r="CA73" s="14">
        <v>0.003936711717359143</v>
      </c>
      <c r="CB73" s="6"/>
      <c r="CC73" s="6"/>
      <c r="CD73" s="31"/>
      <c r="CE73" s="31"/>
      <c r="CF73" s="27">
        <v>81703</v>
      </c>
      <c r="CG73" s="6"/>
      <c r="CH73" s="31">
        <v>22358</v>
      </c>
      <c r="CI73" s="31">
        <v>17701</v>
      </c>
      <c r="CJ73" s="31">
        <v>5738</v>
      </c>
      <c r="CK73" s="31">
        <v>0</v>
      </c>
      <c r="CL73" s="31">
        <v>9666</v>
      </c>
      <c r="CM73" s="31">
        <v>6256</v>
      </c>
      <c r="CN73" s="31">
        <v>18228</v>
      </c>
      <c r="CO73" s="31">
        <v>846</v>
      </c>
      <c r="CP73" s="31">
        <v>910</v>
      </c>
      <c r="CQ73" s="31">
        <v>0</v>
      </c>
      <c r="CR73" s="31">
        <v>0</v>
      </c>
      <c r="CS73" s="31">
        <v>0</v>
      </c>
      <c r="CT73" s="31">
        <v>0</v>
      </c>
      <c r="CU73" s="31">
        <v>0</v>
      </c>
      <c r="CV73" s="31">
        <v>0</v>
      </c>
      <c r="CW73" s="31">
        <v>0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31">
        <v>0</v>
      </c>
      <c r="DF73" s="31">
        <v>0</v>
      </c>
      <c r="DG73" s="31">
        <v>0</v>
      </c>
      <c r="DH73" s="27"/>
      <c r="DI73" s="30">
        <v>5738</v>
      </c>
      <c r="DJ73" s="32">
        <v>17701</v>
      </c>
      <c r="DK73" s="31">
        <v>23439</v>
      </c>
      <c r="DL73" s="27">
        <v>846</v>
      </c>
      <c r="DM73" s="27">
        <v>910</v>
      </c>
      <c r="DN73" s="27">
        <f t="shared" si="16"/>
        <v>0</v>
      </c>
      <c r="DO73" s="27">
        <f t="shared" si="17"/>
        <v>0</v>
      </c>
      <c r="DP73" s="31">
        <v>22358</v>
      </c>
      <c r="DQ73" s="31">
        <v>9666</v>
      </c>
      <c r="DR73" s="31">
        <v>6256</v>
      </c>
      <c r="DS73" s="31"/>
      <c r="DT73" s="31">
        <v>18228</v>
      </c>
      <c r="DU73" s="27">
        <f t="shared" si="18"/>
        <v>0</v>
      </c>
      <c r="DV73" s="6"/>
      <c r="DW73" s="81">
        <v>0.07022997931532501</v>
      </c>
      <c r="DX73" s="81">
        <v>0.21665055138734196</v>
      </c>
      <c r="DY73" s="28">
        <v>0.286880530702667</v>
      </c>
      <c r="DZ73" s="81">
        <v>0.010354576943319095</v>
      </c>
      <c r="EA73" s="97">
        <v>0.2736496823862037</v>
      </c>
      <c r="EB73" s="81">
        <v>0.11830654933111391</v>
      </c>
      <c r="EC73" s="37">
        <v>0.07657001578889393</v>
      </c>
      <c r="ED73" s="28">
        <v>0</v>
      </c>
      <c r="EE73" s="81">
        <v>0.22310074293477597</v>
      </c>
      <c r="EF73" s="28">
        <v>0.01113790191302645</v>
      </c>
      <c r="EG73" s="97">
        <f t="shared" si="13"/>
        <v>0</v>
      </c>
      <c r="EH73" s="81">
        <f t="shared" si="14"/>
        <v>0</v>
      </c>
      <c r="EI73" s="28">
        <f t="shared" si="19"/>
        <v>0</v>
      </c>
      <c r="EJ73" s="9"/>
      <c r="EK73" s="97">
        <v>-0.02535438416603203</v>
      </c>
      <c r="EL73" s="37">
        <v>-0.008644701991459974</v>
      </c>
      <c r="EM73" s="37">
        <f t="shared" si="20"/>
        <v>-0.028760562673955017</v>
      </c>
      <c r="EN73" s="16">
        <f t="shared" si="15"/>
        <v>-0.033999086157492</v>
      </c>
      <c r="EO73" s="15">
        <f>SUM(EK73:EM73)</f>
        <v>-0.06275964883144702</v>
      </c>
      <c r="EP73" s="37">
        <v>0.0019420496746949383</v>
      </c>
      <c r="EQ73" s="81">
        <v>0.019681627422687198</v>
      </c>
      <c r="ER73" s="28">
        <v>-0.0318652116578282</v>
      </c>
      <c r="ES73" s="81">
        <v>0.017093071880767252</v>
      </c>
      <c r="ET73" s="28">
        <v>-0.014772139777060947</v>
      </c>
      <c r="EU73" s="37">
        <f t="shared" si="12"/>
        <v>0.050549904189508804</v>
      </c>
      <c r="EV73" s="6"/>
      <c r="EW73" s="6"/>
    </row>
    <row r="74" spans="1:153" ht="12" hidden="1" outlineLevel="2">
      <c r="A74" s="66">
        <v>351</v>
      </c>
      <c r="B74" s="1">
        <v>353</v>
      </c>
      <c r="E74" s="2">
        <v>45017</v>
      </c>
      <c r="F74" s="50" t="s">
        <v>204</v>
      </c>
      <c r="G74" s="52">
        <v>11999</v>
      </c>
      <c r="H74" s="51">
        <v>11172</v>
      </c>
      <c r="I74" s="53">
        <v>10465</v>
      </c>
      <c r="J74" s="50"/>
      <c r="K74" s="51">
        <v>846</v>
      </c>
      <c r="L74" s="51"/>
      <c r="M74" s="51"/>
      <c r="N74" s="50">
        <v>846</v>
      </c>
      <c r="O74" s="51">
        <v>2612</v>
      </c>
      <c r="P74" s="51">
        <v>340</v>
      </c>
      <c r="Q74" s="51"/>
      <c r="R74" s="51">
        <v>2952</v>
      </c>
      <c r="S74" s="50">
        <v>3798</v>
      </c>
      <c r="T74" s="52"/>
      <c r="U74" s="51">
        <v>2549</v>
      </c>
      <c r="V74" s="51"/>
      <c r="W74" s="53"/>
      <c r="X74" s="51">
        <v>2549</v>
      </c>
      <c r="Y74" s="52"/>
      <c r="Z74" s="53">
        <v>854</v>
      </c>
      <c r="AA74" s="50">
        <v>854</v>
      </c>
      <c r="AB74" s="51"/>
      <c r="AC74" s="51">
        <v>2486</v>
      </c>
      <c r="AD74" s="50">
        <v>2486</v>
      </c>
      <c r="AE74" s="52"/>
      <c r="AF74" s="53">
        <v>641</v>
      </c>
      <c r="AG74" s="50">
        <v>641</v>
      </c>
      <c r="AH74" s="51">
        <v>14</v>
      </c>
      <c r="AI74" s="51">
        <v>89</v>
      </c>
      <c r="AJ74" s="51"/>
      <c r="AK74" s="51"/>
      <c r="AL74" s="50">
        <v>103</v>
      </c>
      <c r="AM74" s="52"/>
      <c r="AN74" s="51"/>
      <c r="AO74" s="51"/>
      <c r="AP74" s="51"/>
      <c r="AQ74" s="53">
        <v>34</v>
      </c>
      <c r="AR74" s="53">
        <v>34</v>
      </c>
      <c r="AS74" s="51"/>
      <c r="AT74" s="55">
        <v>0.08084089823220258</v>
      </c>
      <c r="AU74" s="54">
        <v>0</v>
      </c>
      <c r="AV74" s="56">
        <v>0</v>
      </c>
      <c r="AW74" s="55">
        <v>0.08084089823220258</v>
      </c>
      <c r="AX74" s="54">
        <v>0.24959388437649307</v>
      </c>
      <c r="AY74" s="54">
        <v>0.03248924988055423</v>
      </c>
      <c r="AZ74" s="56">
        <v>0</v>
      </c>
      <c r="BA74" s="56">
        <v>0.2820831342570473</v>
      </c>
      <c r="BB74" s="57">
        <v>0.36292403248924987</v>
      </c>
      <c r="BC74" s="54">
        <v>0</v>
      </c>
      <c r="BD74" s="54">
        <v>0.24357381748686097</v>
      </c>
      <c r="BE74" s="54">
        <v>0</v>
      </c>
      <c r="BF74" s="54">
        <v>0</v>
      </c>
      <c r="BG74" s="57">
        <v>0.24357381748686097</v>
      </c>
      <c r="BH74" s="54">
        <v>0</v>
      </c>
      <c r="BI74" s="54">
        <v>0.08160535117056857</v>
      </c>
      <c r="BJ74" s="57">
        <v>0.08160535117056857</v>
      </c>
      <c r="BK74" s="54">
        <v>0</v>
      </c>
      <c r="BL74" s="54">
        <v>0.23755375059722886</v>
      </c>
      <c r="BM74" s="57">
        <v>0.23755375059722886</v>
      </c>
      <c r="BN74" s="54">
        <v>0</v>
      </c>
      <c r="BO74" s="54">
        <v>0.0612517916865743</v>
      </c>
      <c r="BP74" s="57">
        <v>0.0612517916865743</v>
      </c>
      <c r="BQ74" s="54">
        <v>0.0013377926421404682</v>
      </c>
      <c r="BR74" s="54">
        <v>0.008504538939321548</v>
      </c>
      <c r="BS74" s="54">
        <v>0</v>
      </c>
      <c r="BT74" s="54">
        <v>0</v>
      </c>
      <c r="BU74" s="57">
        <v>0.009842331581462017</v>
      </c>
      <c r="BV74" s="54">
        <v>0</v>
      </c>
      <c r="BW74" s="54">
        <v>0</v>
      </c>
      <c r="BX74" s="54">
        <v>0</v>
      </c>
      <c r="BY74" s="54">
        <v>0</v>
      </c>
      <c r="BZ74" s="54">
        <v>0.003248924988055423</v>
      </c>
      <c r="CA74" s="57">
        <v>0.003248924988055423</v>
      </c>
      <c r="CB74" s="50"/>
      <c r="CC74" s="50"/>
      <c r="CD74" s="20"/>
      <c r="CE74" s="20"/>
      <c r="CF74" s="21">
        <v>10907</v>
      </c>
      <c r="CG74" s="50"/>
      <c r="CH74" s="20">
        <v>2277</v>
      </c>
      <c r="CI74" s="20">
        <v>2082</v>
      </c>
      <c r="CJ74" s="20">
        <v>510</v>
      </c>
      <c r="CK74" s="20">
        <v>0</v>
      </c>
      <c r="CL74" s="20">
        <v>430</v>
      </c>
      <c r="CM74" s="20">
        <v>697</v>
      </c>
      <c r="CN74" s="20">
        <v>4713</v>
      </c>
      <c r="CO74" s="20">
        <v>89</v>
      </c>
      <c r="CP74" s="20">
        <v>109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1"/>
      <c r="DI74" s="19">
        <v>510</v>
      </c>
      <c r="DJ74" s="22">
        <v>2082</v>
      </c>
      <c r="DK74" s="20">
        <v>2592</v>
      </c>
      <c r="DL74" s="21">
        <v>89</v>
      </c>
      <c r="DM74" s="21">
        <v>109</v>
      </c>
      <c r="DN74" s="21">
        <f t="shared" si="16"/>
        <v>0</v>
      </c>
      <c r="DO74" s="21">
        <f t="shared" si="17"/>
        <v>0</v>
      </c>
      <c r="DP74" s="20">
        <v>2277</v>
      </c>
      <c r="DQ74" s="20">
        <v>430</v>
      </c>
      <c r="DR74" s="20">
        <v>697</v>
      </c>
      <c r="DS74" s="20"/>
      <c r="DT74" s="20">
        <v>4713</v>
      </c>
      <c r="DU74" s="21">
        <f t="shared" si="18"/>
        <v>0</v>
      </c>
      <c r="DV74" s="50"/>
      <c r="DW74" s="71">
        <v>0.046758962134409096</v>
      </c>
      <c r="DX74" s="71">
        <v>0.19088658659576418</v>
      </c>
      <c r="DY74" s="60">
        <v>0.2376455487301733</v>
      </c>
      <c r="DZ74" s="71">
        <v>0.008159897313651783</v>
      </c>
      <c r="EA74" s="98">
        <v>0.20876501329421474</v>
      </c>
      <c r="EB74" s="71">
        <v>0.039424222976070414</v>
      </c>
      <c r="EC74" s="29">
        <v>0.06390391491702577</v>
      </c>
      <c r="ED74" s="60">
        <v>0</v>
      </c>
      <c r="EE74" s="71">
        <v>0.4321078206656276</v>
      </c>
      <c r="EF74" s="60">
        <v>0.009993582103236453</v>
      </c>
      <c r="EG74" s="98">
        <f t="shared" si="13"/>
        <v>0</v>
      </c>
      <c r="EH74" s="71">
        <f t="shared" si="14"/>
        <v>0</v>
      </c>
      <c r="EI74" s="60">
        <f t="shared" si="19"/>
        <v>0</v>
      </c>
      <c r="EJ74" s="51"/>
      <c r="EK74" s="98">
        <v>-0.03408193609779349</v>
      </c>
      <c r="EL74" s="29">
        <v>-0.05870729778072889</v>
      </c>
      <c r="EM74" s="29">
        <f t="shared" si="20"/>
        <v>-0.03248924988055423</v>
      </c>
      <c r="EN74" s="59">
        <f t="shared" si="15"/>
        <v>-0.09278923387852236</v>
      </c>
      <c r="EO74" s="15">
        <f>SUM(EK74:EM74)</f>
        <v>-0.1252784837590766</v>
      </c>
      <c r="EP74" s="29">
        <v>-0.0003446416256697657</v>
      </c>
      <c r="EQ74" s="71">
        <v>-0.03480880419264623</v>
      </c>
      <c r="ER74" s="60">
        <v>-0.04218112819449815</v>
      </c>
      <c r="ES74" s="71">
        <v>0.0026521232304514697</v>
      </c>
      <c r="ET74" s="60">
        <v>-0.03952900496404668</v>
      </c>
      <c r="EU74" s="29">
        <f t="shared" si="12"/>
        <v>0.19455407006839873</v>
      </c>
      <c r="EV74" s="50"/>
      <c r="EW74" s="50"/>
    </row>
    <row r="75" spans="1:153" ht="12" hidden="1" outlineLevel="2">
      <c r="A75" s="66">
        <v>354</v>
      </c>
      <c r="B75" s="1">
        <v>356</v>
      </c>
      <c r="E75" s="2">
        <v>45035</v>
      </c>
      <c r="F75" s="50" t="s">
        <v>205</v>
      </c>
      <c r="G75" s="52">
        <v>33483</v>
      </c>
      <c r="H75" s="51">
        <v>31044</v>
      </c>
      <c r="I75" s="53">
        <v>29459</v>
      </c>
      <c r="J75" s="50"/>
      <c r="K75" s="51">
        <v>2403</v>
      </c>
      <c r="L75" s="51"/>
      <c r="M75" s="51"/>
      <c r="N75" s="50">
        <v>2403</v>
      </c>
      <c r="O75" s="51">
        <v>6972</v>
      </c>
      <c r="P75" s="51">
        <v>785</v>
      </c>
      <c r="Q75" s="51"/>
      <c r="R75" s="51">
        <v>7757</v>
      </c>
      <c r="S75" s="50">
        <v>10160</v>
      </c>
      <c r="T75" s="52"/>
      <c r="U75" s="51">
        <v>8221</v>
      </c>
      <c r="V75" s="51"/>
      <c r="W75" s="53"/>
      <c r="X75" s="51">
        <v>8221</v>
      </c>
      <c r="Y75" s="52"/>
      <c r="Z75" s="53">
        <v>3362</v>
      </c>
      <c r="AA75" s="50">
        <v>3362</v>
      </c>
      <c r="AB75" s="51"/>
      <c r="AC75" s="51">
        <v>5635</v>
      </c>
      <c r="AD75" s="50">
        <v>5635</v>
      </c>
      <c r="AE75" s="52"/>
      <c r="AF75" s="53">
        <v>1789</v>
      </c>
      <c r="AG75" s="50">
        <v>1789</v>
      </c>
      <c r="AH75" s="51">
        <v>33</v>
      </c>
      <c r="AI75" s="51">
        <v>185</v>
      </c>
      <c r="AJ75" s="51"/>
      <c r="AK75" s="51"/>
      <c r="AL75" s="50">
        <v>218</v>
      </c>
      <c r="AM75" s="52"/>
      <c r="AN75" s="51"/>
      <c r="AO75" s="51"/>
      <c r="AP75" s="51"/>
      <c r="AQ75" s="53">
        <v>74</v>
      </c>
      <c r="AR75" s="53">
        <v>74</v>
      </c>
      <c r="AS75" s="51"/>
      <c r="AT75" s="55">
        <v>0.08157099697885196</v>
      </c>
      <c r="AU75" s="54">
        <v>0</v>
      </c>
      <c r="AV75" s="56">
        <v>0</v>
      </c>
      <c r="AW75" s="55">
        <v>0.08157099697885196</v>
      </c>
      <c r="AX75" s="54">
        <v>0.23666791133439696</v>
      </c>
      <c r="AY75" s="54">
        <v>0.026647204589429378</v>
      </c>
      <c r="AZ75" s="56">
        <v>0</v>
      </c>
      <c r="BA75" s="56">
        <v>0.26331511592382634</v>
      </c>
      <c r="BB75" s="57">
        <v>0.3448861129026783</v>
      </c>
      <c r="BC75" s="54">
        <v>0</v>
      </c>
      <c r="BD75" s="54">
        <v>0.27906582029261007</v>
      </c>
      <c r="BE75" s="54">
        <v>0</v>
      </c>
      <c r="BF75" s="54">
        <v>0</v>
      </c>
      <c r="BG75" s="57">
        <v>0.27906582029261007</v>
      </c>
      <c r="BH75" s="54">
        <v>0</v>
      </c>
      <c r="BI75" s="54">
        <v>0.11412471570657524</v>
      </c>
      <c r="BJ75" s="57">
        <v>0.11412471570657524</v>
      </c>
      <c r="BK75" s="54">
        <v>0</v>
      </c>
      <c r="BL75" s="54">
        <v>0.19128279982348348</v>
      </c>
      <c r="BM75" s="57">
        <v>0.19128279982348348</v>
      </c>
      <c r="BN75" s="54">
        <v>0</v>
      </c>
      <c r="BO75" s="54">
        <v>0.06072847007705625</v>
      </c>
      <c r="BP75" s="57">
        <v>0.06072847007705625</v>
      </c>
      <c r="BQ75" s="54">
        <v>0.0011202009572626361</v>
      </c>
      <c r="BR75" s="54">
        <v>0.006279914457381445</v>
      </c>
      <c r="BS75" s="54">
        <v>0</v>
      </c>
      <c r="BT75" s="54">
        <v>0</v>
      </c>
      <c r="BU75" s="57">
        <v>0.007400115414644082</v>
      </c>
      <c r="BV75" s="54">
        <v>0</v>
      </c>
      <c r="BW75" s="54">
        <v>0</v>
      </c>
      <c r="BX75" s="54">
        <v>0</v>
      </c>
      <c r="BY75" s="54">
        <v>0</v>
      </c>
      <c r="BZ75" s="54">
        <v>0.0025119657829525783</v>
      </c>
      <c r="CA75" s="57">
        <v>0.0025119657829525783</v>
      </c>
      <c r="CB75" s="50"/>
      <c r="CC75" s="50"/>
      <c r="CD75" s="20"/>
      <c r="CE75" s="20"/>
      <c r="CF75" s="21">
        <v>29969</v>
      </c>
      <c r="CG75" s="50"/>
      <c r="CH75" s="20">
        <v>9525</v>
      </c>
      <c r="CI75" s="20">
        <v>6913</v>
      </c>
      <c r="CJ75" s="20">
        <v>1608</v>
      </c>
      <c r="CK75" s="20">
        <v>0</v>
      </c>
      <c r="CL75" s="20">
        <v>2461</v>
      </c>
      <c r="CM75" s="20">
        <v>2742</v>
      </c>
      <c r="CN75" s="20">
        <v>6151</v>
      </c>
      <c r="CO75" s="20">
        <v>244</v>
      </c>
      <c r="CP75" s="20">
        <v>325</v>
      </c>
      <c r="CQ75" s="20">
        <v>0</v>
      </c>
      <c r="CR75" s="20">
        <v>0</v>
      </c>
      <c r="CS75" s="20">
        <v>0</v>
      </c>
      <c r="CT75" s="20">
        <v>0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1"/>
      <c r="DI75" s="19">
        <v>1608</v>
      </c>
      <c r="DJ75" s="22">
        <v>6913</v>
      </c>
      <c r="DK75" s="20">
        <v>8521</v>
      </c>
      <c r="DL75" s="21">
        <v>244</v>
      </c>
      <c r="DM75" s="21">
        <v>325</v>
      </c>
      <c r="DN75" s="21">
        <f t="shared" si="16"/>
        <v>0</v>
      </c>
      <c r="DO75" s="21">
        <f t="shared" si="17"/>
        <v>0</v>
      </c>
      <c r="DP75" s="20">
        <v>9525</v>
      </c>
      <c r="DQ75" s="20">
        <v>2461</v>
      </c>
      <c r="DR75" s="20">
        <v>2742</v>
      </c>
      <c r="DS75" s="20"/>
      <c r="DT75" s="20">
        <v>6151</v>
      </c>
      <c r="DU75" s="21">
        <f t="shared" si="18"/>
        <v>0</v>
      </c>
      <c r="DV75" s="50"/>
      <c r="DW75" s="71">
        <v>0.05365544395875738</v>
      </c>
      <c r="DX75" s="71">
        <v>0.23067169408388669</v>
      </c>
      <c r="DY75" s="60">
        <v>0.2843271380426441</v>
      </c>
      <c r="DZ75" s="71">
        <v>0.008141746471353732</v>
      </c>
      <c r="EA75" s="98">
        <v>0.31782842270346023</v>
      </c>
      <c r="EB75" s="71">
        <v>0.08211818879508825</v>
      </c>
      <c r="EC75" s="29">
        <v>0.09149454436250792</v>
      </c>
      <c r="ED75" s="60">
        <v>0</v>
      </c>
      <c r="EE75" s="71">
        <v>0.20524542026760986</v>
      </c>
      <c r="EF75" s="60">
        <v>0.010844539357335915</v>
      </c>
      <c r="EG75" s="98">
        <f t="shared" si="13"/>
        <v>0</v>
      </c>
      <c r="EH75" s="71">
        <f t="shared" si="14"/>
        <v>0</v>
      </c>
      <c r="EI75" s="60">
        <f t="shared" si="19"/>
        <v>0</v>
      </c>
      <c r="EJ75" s="51"/>
      <c r="EK75" s="98">
        <v>-0.02791555302009458</v>
      </c>
      <c r="EL75" s="29">
        <v>-0.005996217250510277</v>
      </c>
      <c r="EM75" s="29">
        <f t="shared" si="20"/>
        <v>-0.026647204589429378</v>
      </c>
      <c r="EN75" s="59">
        <f t="shared" si="15"/>
        <v>-0.033911770270604866</v>
      </c>
      <c r="EO75" s="15">
        <f>SUM(EK75:EM75)</f>
        <v>-0.06055897486003424</v>
      </c>
      <c r="EP75" s="29">
        <v>0.0018618320139722868</v>
      </c>
      <c r="EQ75" s="71">
        <v>0.03876260241085017</v>
      </c>
      <c r="ER75" s="60">
        <v>-0.03200652691148699</v>
      </c>
      <c r="ES75" s="71">
        <v>0.030766074285451674</v>
      </c>
      <c r="ET75" s="60">
        <v>-0.0012404526260353169</v>
      </c>
      <c r="EU75" s="29">
        <f t="shared" si="12"/>
        <v>0.013962620444126383</v>
      </c>
      <c r="EV75" s="50"/>
      <c r="EW75" s="50"/>
    </row>
    <row r="76" spans="1:153" ht="12" hidden="1" outlineLevel="2">
      <c r="A76" s="66">
        <v>358</v>
      </c>
      <c r="B76" s="1">
        <v>360</v>
      </c>
      <c r="E76" s="2">
        <v>45041</v>
      </c>
      <c r="F76" s="50" t="s">
        <v>206</v>
      </c>
      <c r="G76" s="52">
        <v>22959</v>
      </c>
      <c r="H76" s="51">
        <v>20564</v>
      </c>
      <c r="I76" s="53">
        <v>18502</v>
      </c>
      <c r="J76" s="50"/>
      <c r="K76" s="51">
        <v>2581</v>
      </c>
      <c r="L76" s="51"/>
      <c r="M76" s="51"/>
      <c r="N76" s="50">
        <v>2581</v>
      </c>
      <c r="O76" s="51">
        <v>3410</v>
      </c>
      <c r="P76" s="51">
        <v>621</v>
      </c>
      <c r="Q76" s="51"/>
      <c r="R76" s="51">
        <v>4031</v>
      </c>
      <c r="S76" s="50">
        <v>6612</v>
      </c>
      <c r="T76" s="52"/>
      <c r="U76" s="51">
        <v>3187</v>
      </c>
      <c r="V76" s="51"/>
      <c r="W76" s="53"/>
      <c r="X76" s="51">
        <v>3187</v>
      </c>
      <c r="Y76" s="52"/>
      <c r="Z76" s="53">
        <v>4188</v>
      </c>
      <c r="AA76" s="50">
        <v>4188</v>
      </c>
      <c r="AB76" s="51"/>
      <c r="AC76" s="51">
        <v>2720</v>
      </c>
      <c r="AD76" s="50">
        <v>2720</v>
      </c>
      <c r="AE76" s="52"/>
      <c r="AF76" s="53">
        <v>1357</v>
      </c>
      <c r="AG76" s="50">
        <v>1357</v>
      </c>
      <c r="AH76" s="51">
        <v>70</v>
      </c>
      <c r="AI76" s="51">
        <v>234</v>
      </c>
      <c r="AJ76" s="51"/>
      <c r="AK76" s="51"/>
      <c r="AL76" s="50">
        <v>304</v>
      </c>
      <c r="AM76" s="52"/>
      <c r="AN76" s="51"/>
      <c r="AO76" s="51"/>
      <c r="AP76" s="51"/>
      <c r="AQ76" s="53">
        <v>134</v>
      </c>
      <c r="AR76" s="53">
        <v>134</v>
      </c>
      <c r="AS76" s="51"/>
      <c r="AT76" s="55">
        <v>0.13949843260188088</v>
      </c>
      <c r="AU76" s="54">
        <v>0</v>
      </c>
      <c r="AV76" s="56">
        <v>0</v>
      </c>
      <c r="AW76" s="55">
        <v>0.13949843260188088</v>
      </c>
      <c r="AX76" s="54">
        <v>0.18430439952437574</v>
      </c>
      <c r="AY76" s="54">
        <v>0.033563939033617984</v>
      </c>
      <c r="AZ76" s="56">
        <v>0</v>
      </c>
      <c r="BA76" s="56">
        <v>0.21786833855799373</v>
      </c>
      <c r="BB76" s="57">
        <v>0.3573667711598746</v>
      </c>
      <c r="BC76" s="54">
        <v>0</v>
      </c>
      <c r="BD76" s="54">
        <v>0.17225164847043564</v>
      </c>
      <c r="BE76" s="54">
        <v>0</v>
      </c>
      <c r="BF76" s="54">
        <v>0</v>
      </c>
      <c r="BG76" s="57">
        <v>0.17225164847043564</v>
      </c>
      <c r="BH76" s="54">
        <v>0</v>
      </c>
      <c r="BI76" s="54">
        <v>0.2263539076856556</v>
      </c>
      <c r="BJ76" s="57">
        <v>0.2263539076856556</v>
      </c>
      <c r="BK76" s="54">
        <v>0</v>
      </c>
      <c r="BL76" s="54">
        <v>0.14701113393146686</v>
      </c>
      <c r="BM76" s="57">
        <v>0.14701113393146686</v>
      </c>
      <c r="BN76" s="54">
        <v>0</v>
      </c>
      <c r="BO76" s="54">
        <v>0.07334342233272079</v>
      </c>
      <c r="BP76" s="57">
        <v>0.07334342233272079</v>
      </c>
      <c r="BQ76" s="54">
        <v>0.0037833747702951032</v>
      </c>
      <c r="BR76" s="54">
        <v>0.012647281374986488</v>
      </c>
      <c r="BS76" s="54">
        <v>0</v>
      </c>
      <c r="BT76" s="54">
        <v>0</v>
      </c>
      <c r="BU76" s="57">
        <v>0.01643065614528159</v>
      </c>
      <c r="BV76" s="54">
        <v>0</v>
      </c>
      <c r="BW76" s="54">
        <v>0</v>
      </c>
      <c r="BX76" s="54">
        <v>0</v>
      </c>
      <c r="BY76" s="54">
        <v>0</v>
      </c>
      <c r="BZ76" s="54">
        <v>0.007242460274564912</v>
      </c>
      <c r="CA76" s="57">
        <v>0.007242460274564912</v>
      </c>
      <c r="CB76" s="50"/>
      <c r="CC76" s="50"/>
      <c r="CD76" s="20"/>
      <c r="CE76" s="20"/>
      <c r="CF76" s="21">
        <v>18863</v>
      </c>
      <c r="CG76" s="50"/>
      <c r="CH76" s="20">
        <v>3104</v>
      </c>
      <c r="CI76" s="20">
        <v>4004</v>
      </c>
      <c r="CJ76" s="20">
        <v>2270</v>
      </c>
      <c r="CK76" s="20">
        <v>0</v>
      </c>
      <c r="CL76" s="20">
        <v>4073</v>
      </c>
      <c r="CM76" s="20">
        <v>1392</v>
      </c>
      <c r="CN76" s="20">
        <v>3509</v>
      </c>
      <c r="CO76" s="20">
        <v>273</v>
      </c>
      <c r="CP76" s="20">
        <v>238</v>
      </c>
      <c r="CQ76" s="20">
        <v>0</v>
      </c>
      <c r="CR76" s="20">
        <v>0</v>
      </c>
      <c r="CS76" s="20">
        <v>0</v>
      </c>
      <c r="CT76" s="20">
        <v>0</v>
      </c>
      <c r="CU76" s="20">
        <v>0</v>
      </c>
      <c r="CV76" s="20">
        <v>0</v>
      </c>
      <c r="CW76" s="20">
        <v>0</v>
      </c>
      <c r="CX76" s="20">
        <v>0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1"/>
      <c r="DI76" s="19">
        <v>2270</v>
      </c>
      <c r="DJ76" s="22">
        <v>4004</v>
      </c>
      <c r="DK76" s="20">
        <v>6274</v>
      </c>
      <c r="DL76" s="21">
        <v>273</v>
      </c>
      <c r="DM76" s="21">
        <v>238</v>
      </c>
      <c r="DN76" s="21">
        <f t="shared" si="16"/>
        <v>0</v>
      </c>
      <c r="DO76" s="21">
        <f t="shared" si="17"/>
        <v>0</v>
      </c>
      <c r="DP76" s="20">
        <v>3104</v>
      </c>
      <c r="DQ76" s="20">
        <v>4073</v>
      </c>
      <c r="DR76" s="20">
        <v>1392</v>
      </c>
      <c r="DS76" s="20"/>
      <c r="DT76" s="20">
        <v>3509</v>
      </c>
      <c r="DU76" s="21">
        <f t="shared" si="18"/>
        <v>0</v>
      </c>
      <c r="DV76" s="50"/>
      <c r="DW76" s="71">
        <v>0.12034140910777713</v>
      </c>
      <c r="DX76" s="71">
        <v>0.21226740179186768</v>
      </c>
      <c r="DY76" s="60">
        <v>0.3326088108996448</v>
      </c>
      <c r="DZ76" s="71">
        <v>0.014472777394900068</v>
      </c>
      <c r="EA76" s="98">
        <v>0.16455494884164767</v>
      </c>
      <c r="EB76" s="71">
        <v>0.2159253565180512</v>
      </c>
      <c r="EC76" s="29">
        <v>0.07379526056300695</v>
      </c>
      <c r="ED76" s="60">
        <v>0</v>
      </c>
      <c r="EE76" s="71">
        <v>0.18602555266924667</v>
      </c>
      <c r="EF76" s="60">
        <v>0.012617293113502624</v>
      </c>
      <c r="EG76" s="98">
        <f t="shared" si="13"/>
        <v>0</v>
      </c>
      <c r="EH76" s="71">
        <f t="shared" si="14"/>
        <v>0</v>
      </c>
      <c r="EI76" s="60">
        <f t="shared" si="19"/>
        <v>0</v>
      </c>
      <c r="EJ76" s="51"/>
      <c r="EK76" s="98">
        <v>-0.019157023494103753</v>
      </c>
      <c r="EL76" s="29">
        <v>0.027963002267491932</v>
      </c>
      <c r="EM76" s="29">
        <f t="shared" si="20"/>
        <v>-0.033563939033617984</v>
      </c>
      <c r="EN76" s="59">
        <f t="shared" si="15"/>
        <v>0.008805978773388179</v>
      </c>
      <c r="EO76" s="15">
        <f>SUM(EK76:EM76)</f>
        <v>-0.024757960260229805</v>
      </c>
      <c r="EP76" s="29">
        <v>0.0018254960199135806</v>
      </c>
      <c r="EQ76" s="71">
        <v>-0.007696699628787967</v>
      </c>
      <c r="ER76" s="60">
        <v>-0.01042855116760441</v>
      </c>
      <c r="ES76" s="71">
        <v>0.0004518382302861612</v>
      </c>
      <c r="ET76" s="60">
        <v>-0.00997671293731825</v>
      </c>
      <c r="EU76" s="29">
        <f t="shared" si="12"/>
        <v>0.039014418737779805</v>
      </c>
      <c r="EV76" s="50"/>
      <c r="EW76" s="50"/>
    </row>
    <row r="77" spans="1:153" ht="12" hidden="1" outlineLevel="2">
      <c r="A77" s="66">
        <v>361</v>
      </c>
      <c r="B77" s="1">
        <v>363</v>
      </c>
      <c r="E77" s="2">
        <v>45059</v>
      </c>
      <c r="F77" s="50" t="s">
        <v>207</v>
      </c>
      <c r="G77" s="52">
        <v>16499</v>
      </c>
      <c r="H77" s="51">
        <v>15253</v>
      </c>
      <c r="I77" s="53">
        <v>14379</v>
      </c>
      <c r="J77" s="50"/>
      <c r="K77" s="51">
        <v>1321</v>
      </c>
      <c r="L77" s="51"/>
      <c r="M77" s="51"/>
      <c r="N77" s="50">
        <v>1321</v>
      </c>
      <c r="O77" s="51">
        <v>3421</v>
      </c>
      <c r="P77" s="51">
        <v>373</v>
      </c>
      <c r="Q77" s="51"/>
      <c r="R77" s="51">
        <v>3794</v>
      </c>
      <c r="S77" s="50">
        <v>5115</v>
      </c>
      <c r="T77" s="52"/>
      <c r="U77" s="51">
        <v>4054</v>
      </c>
      <c r="V77" s="51"/>
      <c r="W77" s="53"/>
      <c r="X77" s="51">
        <v>4054</v>
      </c>
      <c r="Y77" s="52"/>
      <c r="Z77" s="53">
        <v>2451</v>
      </c>
      <c r="AA77" s="50">
        <v>2451</v>
      </c>
      <c r="AB77" s="51"/>
      <c r="AC77" s="51">
        <v>2016</v>
      </c>
      <c r="AD77" s="50">
        <v>2016</v>
      </c>
      <c r="AE77" s="52"/>
      <c r="AF77" s="53">
        <v>552</v>
      </c>
      <c r="AG77" s="50">
        <v>552</v>
      </c>
      <c r="AH77" s="51">
        <v>19</v>
      </c>
      <c r="AI77" s="51">
        <v>116</v>
      </c>
      <c r="AJ77" s="51"/>
      <c r="AK77" s="51"/>
      <c r="AL77" s="50">
        <v>135</v>
      </c>
      <c r="AM77" s="52"/>
      <c r="AN77" s="51"/>
      <c r="AO77" s="51"/>
      <c r="AP77" s="51"/>
      <c r="AQ77" s="53">
        <v>56</v>
      </c>
      <c r="AR77" s="53">
        <v>56</v>
      </c>
      <c r="AS77" s="51"/>
      <c r="AT77" s="55">
        <v>0.09187008832324918</v>
      </c>
      <c r="AU77" s="54">
        <v>0</v>
      </c>
      <c r="AV77" s="56">
        <v>0</v>
      </c>
      <c r="AW77" s="55">
        <v>0.09187008832324918</v>
      </c>
      <c r="AX77" s="54">
        <v>0.23791640586967105</v>
      </c>
      <c r="AY77" s="54">
        <v>0.025940607830864455</v>
      </c>
      <c r="AZ77" s="56">
        <v>0</v>
      </c>
      <c r="BA77" s="56">
        <v>0.2638570137005355</v>
      </c>
      <c r="BB77" s="57">
        <v>0.3557271020237847</v>
      </c>
      <c r="BC77" s="54">
        <v>0</v>
      </c>
      <c r="BD77" s="54">
        <v>0.2819389387300925</v>
      </c>
      <c r="BE77" s="54">
        <v>0</v>
      </c>
      <c r="BF77" s="54">
        <v>0</v>
      </c>
      <c r="BG77" s="57">
        <v>0.2819389387300925</v>
      </c>
      <c r="BH77" s="54">
        <v>0</v>
      </c>
      <c r="BI77" s="54">
        <v>0.17045691633632382</v>
      </c>
      <c r="BJ77" s="57">
        <v>0.17045691633632382</v>
      </c>
      <c r="BK77" s="54">
        <v>0</v>
      </c>
      <c r="BL77" s="54">
        <v>0.140204464844565</v>
      </c>
      <c r="BM77" s="57">
        <v>0.140204464844565</v>
      </c>
      <c r="BN77" s="54">
        <v>0</v>
      </c>
      <c r="BO77" s="54">
        <v>0.03838931775505946</v>
      </c>
      <c r="BP77" s="57">
        <v>0.03838931775505946</v>
      </c>
      <c r="BQ77" s="54">
        <v>0.0013213714444676263</v>
      </c>
      <c r="BR77" s="54">
        <v>0.008067320397802351</v>
      </c>
      <c r="BS77" s="54">
        <v>0</v>
      </c>
      <c r="BT77" s="54">
        <v>0</v>
      </c>
      <c r="BU77" s="57">
        <v>0.009388691842269977</v>
      </c>
      <c r="BV77" s="54">
        <v>0</v>
      </c>
      <c r="BW77" s="54">
        <v>0</v>
      </c>
      <c r="BX77" s="54">
        <v>0</v>
      </c>
      <c r="BY77" s="54">
        <v>0</v>
      </c>
      <c r="BZ77" s="54">
        <v>0.003894568467904583</v>
      </c>
      <c r="CA77" s="57">
        <v>0.003894568467904583</v>
      </c>
      <c r="CB77" s="50"/>
      <c r="CC77" s="50"/>
      <c r="CD77" s="20"/>
      <c r="CE77" s="20"/>
      <c r="CF77" s="21">
        <v>14768</v>
      </c>
      <c r="CG77" s="50"/>
      <c r="CH77" s="20">
        <v>4687</v>
      </c>
      <c r="CI77" s="20">
        <v>3248</v>
      </c>
      <c r="CJ77" s="20">
        <v>986</v>
      </c>
      <c r="CK77" s="20">
        <v>0</v>
      </c>
      <c r="CL77" s="20">
        <v>1746</v>
      </c>
      <c r="CM77" s="20">
        <v>813</v>
      </c>
      <c r="CN77" s="20">
        <v>2960</v>
      </c>
      <c r="CO77" s="20">
        <v>167</v>
      </c>
      <c r="CP77" s="20">
        <v>161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1"/>
      <c r="DI77" s="19">
        <v>986</v>
      </c>
      <c r="DJ77" s="22">
        <v>3248</v>
      </c>
      <c r="DK77" s="20">
        <v>4234</v>
      </c>
      <c r="DL77" s="21">
        <v>167</v>
      </c>
      <c r="DM77" s="21">
        <v>161</v>
      </c>
      <c r="DN77" s="21">
        <f t="shared" si="16"/>
        <v>0</v>
      </c>
      <c r="DO77" s="21">
        <f t="shared" si="17"/>
        <v>0</v>
      </c>
      <c r="DP77" s="20">
        <v>4687</v>
      </c>
      <c r="DQ77" s="20">
        <v>1746</v>
      </c>
      <c r="DR77" s="20">
        <v>813</v>
      </c>
      <c r="DS77" s="20"/>
      <c r="DT77" s="20">
        <v>2960</v>
      </c>
      <c r="DU77" s="21">
        <f t="shared" si="18"/>
        <v>0</v>
      </c>
      <c r="DV77" s="50"/>
      <c r="DW77" s="71">
        <v>0.06676598049837486</v>
      </c>
      <c r="DX77" s="71">
        <v>0.2199349945828819</v>
      </c>
      <c r="DY77" s="60">
        <v>0.28670097508125675</v>
      </c>
      <c r="DZ77" s="71">
        <v>0.011308234019501625</v>
      </c>
      <c r="EA77" s="98">
        <v>0.31737540628385696</v>
      </c>
      <c r="EB77" s="71">
        <v>0.11822860238353196</v>
      </c>
      <c r="EC77" s="29">
        <v>0.05505146262188516</v>
      </c>
      <c r="ED77" s="60">
        <v>0</v>
      </c>
      <c r="EE77" s="71">
        <v>0.20043336944745396</v>
      </c>
      <c r="EF77" s="60">
        <v>0.010901950162513543</v>
      </c>
      <c r="EG77" s="98">
        <f t="shared" si="13"/>
        <v>0</v>
      </c>
      <c r="EH77" s="71">
        <f t="shared" si="14"/>
        <v>0</v>
      </c>
      <c r="EI77" s="60">
        <f t="shared" si="19"/>
        <v>0</v>
      </c>
      <c r="EJ77" s="51"/>
      <c r="EK77" s="98">
        <v>-0.025104107824874322</v>
      </c>
      <c r="EL77" s="29">
        <v>-0.01798141128678915</v>
      </c>
      <c r="EM77" s="29">
        <f t="shared" si="20"/>
        <v>-0.025940607830864455</v>
      </c>
      <c r="EN77" s="59">
        <f t="shared" si="15"/>
        <v>-0.04308551911166347</v>
      </c>
      <c r="EO77" s="15">
        <f>SUM(EK77:EM77)</f>
        <v>-0.06902612694252792</v>
      </c>
      <c r="EP77" s="29">
        <v>0.0032409136216992734</v>
      </c>
      <c r="EQ77" s="71">
        <v>0.03543646755376445</v>
      </c>
      <c r="ER77" s="60">
        <v>-0.05222831395279186</v>
      </c>
      <c r="ES77" s="71">
        <v>0.0166621448668257</v>
      </c>
      <c r="ET77" s="60">
        <v>-0.03556616908596616</v>
      </c>
      <c r="EU77" s="29">
        <f t="shared" si="12"/>
        <v>0.06022890460288896</v>
      </c>
      <c r="EV77" s="50"/>
      <c r="EW77" s="50"/>
    </row>
    <row r="78" spans="1:153" ht="12" hidden="1" outlineLevel="2">
      <c r="A78" s="66">
        <v>364</v>
      </c>
      <c r="B78" s="1">
        <v>366</v>
      </c>
      <c r="E78" s="2">
        <v>45062</v>
      </c>
      <c r="F78" s="50" t="s">
        <v>208</v>
      </c>
      <c r="G78" s="52">
        <v>7916</v>
      </c>
      <c r="H78" s="51">
        <v>7335</v>
      </c>
      <c r="I78" s="53">
        <v>6957</v>
      </c>
      <c r="J78" s="50"/>
      <c r="K78" s="51">
        <v>473</v>
      </c>
      <c r="L78" s="51"/>
      <c r="M78" s="51"/>
      <c r="N78" s="50">
        <v>473</v>
      </c>
      <c r="O78" s="51">
        <v>1555</v>
      </c>
      <c r="P78" s="51">
        <v>175</v>
      </c>
      <c r="Q78" s="51"/>
      <c r="R78" s="51">
        <v>1730</v>
      </c>
      <c r="S78" s="50">
        <v>2203</v>
      </c>
      <c r="T78" s="52"/>
      <c r="U78" s="51">
        <v>2246</v>
      </c>
      <c r="V78" s="51"/>
      <c r="W78" s="53"/>
      <c r="X78" s="51">
        <v>2246</v>
      </c>
      <c r="Y78" s="52"/>
      <c r="Z78" s="53">
        <v>1123</v>
      </c>
      <c r="AA78" s="50">
        <v>1123</v>
      </c>
      <c r="AB78" s="51"/>
      <c r="AC78" s="51">
        <v>906</v>
      </c>
      <c r="AD78" s="50">
        <v>906</v>
      </c>
      <c r="AE78" s="52"/>
      <c r="AF78" s="53">
        <v>405</v>
      </c>
      <c r="AG78" s="50">
        <v>405</v>
      </c>
      <c r="AH78" s="51">
        <v>11</v>
      </c>
      <c r="AI78" s="51">
        <v>47</v>
      </c>
      <c r="AJ78" s="51"/>
      <c r="AK78" s="51"/>
      <c r="AL78" s="50">
        <v>58</v>
      </c>
      <c r="AM78" s="52"/>
      <c r="AN78" s="51"/>
      <c r="AO78" s="51"/>
      <c r="AP78" s="51"/>
      <c r="AQ78" s="53">
        <v>16</v>
      </c>
      <c r="AR78" s="53">
        <v>16</v>
      </c>
      <c r="AS78" s="51"/>
      <c r="AT78" s="55">
        <v>0.06798907575104211</v>
      </c>
      <c r="AU78" s="54">
        <v>0</v>
      </c>
      <c r="AV78" s="56">
        <v>0</v>
      </c>
      <c r="AW78" s="55">
        <v>0.06798907575104211</v>
      </c>
      <c r="AX78" s="54">
        <v>0.2235158832830243</v>
      </c>
      <c r="AY78" s="54">
        <v>0.025154520626706915</v>
      </c>
      <c r="AZ78" s="56">
        <v>0</v>
      </c>
      <c r="BA78" s="56">
        <v>0.24867040390973122</v>
      </c>
      <c r="BB78" s="57">
        <v>0.31665947966077335</v>
      </c>
      <c r="BC78" s="54">
        <v>0</v>
      </c>
      <c r="BD78" s="54">
        <v>0.3228403047290499</v>
      </c>
      <c r="BE78" s="54">
        <v>0</v>
      </c>
      <c r="BF78" s="54">
        <v>0</v>
      </c>
      <c r="BG78" s="57">
        <v>0.3228403047290499</v>
      </c>
      <c r="BH78" s="54">
        <v>0</v>
      </c>
      <c r="BI78" s="54">
        <v>0.16142015236452495</v>
      </c>
      <c r="BJ78" s="57">
        <v>0.16142015236452495</v>
      </c>
      <c r="BK78" s="54">
        <v>0</v>
      </c>
      <c r="BL78" s="54">
        <v>0.13022854678740836</v>
      </c>
      <c r="BM78" s="57">
        <v>0.13022854678740836</v>
      </c>
      <c r="BN78" s="54">
        <v>0</v>
      </c>
      <c r="BO78" s="54">
        <v>0.05821474773609314</v>
      </c>
      <c r="BP78" s="57">
        <v>0.05821474773609314</v>
      </c>
      <c r="BQ78" s="54">
        <v>0.0015811412965358632</v>
      </c>
      <c r="BR78" s="54">
        <v>0.006755785539744143</v>
      </c>
      <c r="BS78" s="54">
        <v>0</v>
      </c>
      <c r="BT78" s="54">
        <v>0</v>
      </c>
      <c r="BU78" s="57">
        <v>0.008336926836280005</v>
      </c>
      <c r="BV78" s="54">
        <v>0</v>
      </c>
      <c r="BW78" s="54">
        <v>0</v>
      </c>
      <c r="BX78" s="54">
        <v>0</v>
      </c>
      <c r="BY78" s="54">
        <v>0</v>
      </c>
      <c r="BZ78" s="54">
        <v>0.002299841885870346</v>
      </c>
      <c r="CA78" s="57">
        <v>0.002299841885870346</v>
      </c>
      <c r="CB78" s="50"/>
      <c r="CC78" s="50"/>
      <c r="CD78" s="20"/>
      <c r="CE78" s="20"/>
      <c r="CF78" s="21">
        <v>7196</v>
      </c>
      <c r="CG78" s="50"/>
      <c r="CH78" s="20">
        <v>2765</v>
      </c>
      <c r="CI78" s="20">
        <v>1454</v>
      </c>
      <c r="CJ78" s="20">
        <v>364</v>
      </c>
      <c r="CK78" s="20">
        <v>0</v>
      </c>
      <c r="CL78" s="20">
        <v>956</v>
      </c>
      <c r="CM78" s="20">
        <v>612</v>
      </c>
      <c r="CN78" s="20">
        <v>895</v>
      </c>
      <c r="CO78" s="20">
        <v>73</v>
      </c>
      <c r="CP78" s="20">
        <v>77</v>
      </c>
      <c r="CQ78" s="20">
        <v>0</v>
      </c>
      <c r="CR78" s="20">
        <v>0</v>
      </c>
      <c r="CS78" s="20">
        <v>0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1"/>
      <c r="DI78" s="19">
        <v>364</v>
      </c>
      <c r="DJ78" s="22">
        <v>1454</v>
      </c>
      <c r="DK78" s="20">
        <v>1818</v>
      </c>
      <c r="DL78" s="21">
        <v>73</v>
      </c>
      <c r="DM78" s="21">
        <v>77</v>
      </c>
      <c r="DN78" s="21">
        <f t="shared" si="16"/>
        <v>0</v>
      </c>
      <c r="DO78" s="21">
        <f t="shared" si="17"/>
        <v>0</v>
      </c>
      <c r="DP78" s="20">
        <v>2765</v>
      </c>
      <c r="DQ78" s="20">
        <v>956</v>
      </c>
      <c r="DR78" s="20">
        <v>612</v>
      </c>
      <c r="DS78" s="20"/>
      <c r="DT78" s="20">
        <v>895</v>
      </c>
      <c r="DU78" s="21">
        <f t="shared" si="18"/>
        <v>0</v>
      </c>
      <c r="DV78" s="50"/>
      <c r="DW78" s="71">
        <v>0.05058365758754864</v>
      </c>
      <c r="DX78" s="71">
        <v>0.20205669816564759</v>
      </c>
      <c r="DY78" s="60">
        <v>0.2526403557531962</v>
      </c>
      <c r="DZ78" s="71">
        <v>0.010144524735964425</v>
      </c>
      <c r="EA78" s="98">
        <v>0.3842412451361868</v>
      </c>
      <c r="EB78" s="71">
        <v>0.13285158421345192</v>
      </c>
      <c r="EC78" s="29">
        <v>0.08504724847137299</v>
      </c>
      <c r="ED78" s="60">
        <v>0</v>
      </c>
      <c r="EE78" s="71">
        <v>0.12437465258476932</v>
      </c>
      <c r="EF78" s="60">
        <v>0.010700389105058366</v>
      </c>
      <c r="EG78" s="98">
        <f t="shared" si="13"/>
        <v>0</v>
      </c>
      <c r="EH78" s="71">
        <f t="shared" si="14"/>
        <v>0</v>
      </c>
      <c r="EI78" s="60">
        <f t="shared" si="19"/>
        <v>0</v>
      </c>
      <c r="EJ78" s="51"/>
      <c r="EK78" s="98">
        <v>-0.017405418163493475</v>
      </c>
      <c r="EL78" s="29">
        <v>-0.02145918511737671</v>
      </c>
      <c r="EM78" s="29">
        <f t="shared" si="20"/>
        <v>-0.025154520626706915</v>
      </c>
      <c r="EN78" s="59">
        <f t="shared" si="15"/>
        <v>-0.03886460328087019</v>
      </c>
      <c r="EO78" s="15">
        <f>SUM(EK78:EM78)</f>
        <v>-0.06401912390757711</v>
      </c>
      <c r="EP78" s="29">
        <v>0.003388739196220282</v>
      </c>
      <c r="EQ78" s="71">
        <v>0.061400940407136895</v>
      </c>
      <c r="ER78" s="60">
        <v>-0.02856856815107303</v>
      </c>
      <c r="ES78" s="71">
        <v>0.026832500735279846</v>
      </c>
      <c r="ET78" s="60">
        <v>-0.0017360674157931855</v>
      </c>
      <c r="EU78" s="29">
        <f t="shared" si="12"/>
        <v>-0.005853894202639043</v>
      </c>
      <c r="EV78" s="50"/>
      <c r="EW78" s="50"/>
    </row>
    <row r="79" spans="1:153" ht="12" hidden="1" outlineLevel="1" collapsed="1">
      <c r="A79" s="66">
        <v>367</v>
      </c>
      <c r="B79" s="1">
        <v>369</v>
      </c>
      <c r="D79" s="1">
        <v>333</v>
      </c>
      <c r="E79" s="7" t="s">
        <v>209</v>
      </c>
      <c r="F79" s="6" t="s">
        <v>210</v>
      </c>
      <c r="G79" s="8">
        <v>180228</v>
      </c>
      <c r="H79" s="9">
        <v>164652</v>
      </c>
      <c r="I79" s="10">
        <v>156821</v>
      </c>
      <c r="J79" s="6"/>
      <c r="K79" s="9">
        <v>23885</v>
      </c>
      <c r="L79" s="9"/>
      <c r="M79" s="9"/>
      <c r="N79" s="6">
        <v>23885</v>
      </c>
      <c r="O79" s="9">
        <v>51639</v>
      </c>
      <c r="P79" s="9">
        <v>4632</v>
      </c>
      <c r="Q79" s="9"/>
      <c r="R79" s="9">
        <v>56271</v>
      </c>
      <c r="S79" s="6">
        <v>80156</v>
      </c>
      <c r="T79" s="8"/>
      <c r="U79" s="9">
        <v>18256</v>
      </c>
      <c r="V79" s="9"/>
      <c r="W79" s="10"/>
      <c r="X79" s="9">
        <v>18256</v>
      </c>
      <c r="Y79" s="8"/>
      <c r="Z79" s="10">
        <v>20046</v>
      </c>
      <c r="AA79" s="6">
        <v>20046</v>
      </c>
      <c r="AB79" s="9"/>
      <c r="AC79" s="9">
        <v>25418</v>
      </c>
      <c r="AD79" s="6">
        <v>25418</v>
      </c>
      <c r="AE79" s="8"/>
      <c r="AF79" s="10">
        <v>10380</v>
      </c>
      <c r="AG79" s="6">
        <v>10380</v>
      </c>
      <c r="AH79" s="9">
        <v>284</v>
      </c>
      <c r="AI79" s="9">
        <v>1668</v>
      </c>
      <c r="AJ79" s="9"/>
      <c r="AK79" s="9"/>
      <c r="AL79" s="6">
        <v>1952</v>
      </c>
      <c r="AM79" s="8"/>
      <c r="AN79" s="9"/>
      <c r="AO79" s="9"/>
      <c r="AP79" s="9"/>
      <c r="AQ79" s="10">
        <v>613</v>
      </c>
      <c r="AR79" s="10">
        <v>613</v>
      </c>
      <c r="AS79" s="9"/>
      <c r="AT79" s="12">
        <v>0.15230740780890314</v>
      </c>
      <c r="AU79" s="11">
        <v>0</v>
      </c>
      <c r="AV79" s="13">
        <v>0</v>
      </c>
      <c r="AW79" s="12">
        <v>0.15230740780890314</v>
      </c>
      <c r="AX79" s="11">
        <v>0.32928625630495917</v>
      </c>
      <c r="AY79" s="11">
        <v>0.029536860496999762</v>
      </c>
      <c r="AZ79" s="13">
        <v>0</v>
      </c>
      <c r="BA79" s="13">
        <v>0.35882311680195894</v>
      </c>
      <c r="BB79" s="14">
        <v>0.5111305246108621</v>
      </c>
      <c r="BC79" s="11">
        <v>0</v>
      </c>
      <c r="BD79" s="11">
        <v>0.11641298040441013</v>
      </c>
      <c r="BE79" s="11">
        <v>0</v>
      </c>
      <c r="BF79" s="11">
        <v>0</v>
      </c>
      <c r="BG79" s="14">
        <v>0.11641298040441013</v>
      </c>
      <c r="BH79" s="11">
        <v>0</v>
      </c>
      <c r="BI79" s="11">
        <v>0.12782726803170494</v>
      </c>
      <c r="BJ79" s="14">
        <v>0.12782726803170494</v>
      </c>
      <c r="BK79" s="11">
        <v>0</v>
      </c>
      <c r="BL79" s="11">
        <v>0.16208288430758636</v>
      </c>
      <c r="BM79" s="14">
        <v>0.16208288430758636</v>
      </c>
      <c r="BN79" s="11">
        <v>0</v>
      </c>
      <c r="BO79" s="11">
        <v>0.06619011484431295</v>
      </c>
      <c r="BP79" s="14">
        <v>0.06619011484431295</v>
      </c>
      <c r="BQ79" s="11">
        <v>0.0018109819475707974</v>
      </c>
      <c r="BR79" s="11">
        <v>0.010636330593479189</v>
      </c>
      <c r="BS79" s="11">
        <v>0</v>
      </c>
      <c r="BT79" s="11">
        <v>0</v>
      </c>
      <c r="BU79" s="14">
        <v>0.012447312541049986</v>
      </c>
      <c r="BV79" s="11">
        <v>0</v>
      </c>
      <c r="BW79" s="11">
        <v>0</v>
      </c>
      <c r="BX79" s="11">
        <v>0</v>
      </c>
      <c r="BY79" s="11">
        <v>0</v>
      </c>
      <c r="BZ79" s="11">
        <v>0.0039089152600735875</v>
      </c>
      <c r="CA79" s="14">
        <v>0.0039089152600735875</v>
      </c>
      <c r="CB79" s="6"/>
      <c r="CC79" s="6"/>
      <c r="CD79" s="9"/>
      <c r="CE79" s="9"/>
      <c r="CF79" s="6">
        <v>158023</v>
      </c>
      <c r="CG79" s="6"/>
      <c r="CH79" s="9">
        <v>19270</v>
      </c>
      <c r="CI79" s="9">
        <v>50436</v>
      </c>
      <c r="CJ79" s="9">
        <v>19126</v>
      </c>
      <c r="CK79" s="9">
        <v>0</v>
      </c>
      <c r="CL79" s="9">
        <v>18367</v>
      </c>
      <c r="CM79" s="9">
        <v>13653</v>
      </c>
      <c r="CN79" s="9">
        <v>32005</v>
      </c>
      <c r="CO79" s="9">
        <v>2681</v>
      </c>
      <c r="CP79" s="9">
        <v>2058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427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9">
        <v>0</v>
      </c>
      <c r="DH79" s="6"/>
      <c r="DI79" s="8">
        <v>19126</v>
      </c>
      <c r="DJ79" s="10">
        <v>50436</v>
      </c>
      <c r="DK79" s="9">
        <v>69562</v>
      </c>
      <c r="DL79" s="6">
        <v>2681</v>
      </c>
      <c r="DM79" s="6">
        <v>2058</v>
      </c>
      <c r="DN79" s="6">
        <f t="shared" si="16"/>
        <v>0</v>
      </c>
      <c r="DO79" s="6">
        <f t="shared" si="17"/>
        <v>0</v>
      </c>
      <c r="DP79" s="9">
        <v>19270</v>
      </c>
      <c r="DQ79" s="9">
        <v>18367</v>
      </c>
      <c r="DR79" s="9">
        <v>13653</v>
      </c>
      <c r="DS79" s="9"/>
      <c r="DT79" s="9">
        <v>32005</v>
      </c>
      <c r="DU79" s="6">
        <f t="shared" si="18"/>
        <v>427</v>
      </c>
      <c r="DV79" s="6"/>
      <c r="DW79" s="80">
        <v>0.12103301418147991</v>
      </c>
      <c r="DX79" s="80">
        <v>0.3191687286027983</v>
      </c>
      <c r="DY79" s="15">
        <v>0.44020174278427826</v>
      </c>
      <c r="DZ79" s="80">
        <v>0.016965884712984818</v>
      </c>
      <c r="EA79" s="96">
        <v>0.12194427393480696</v>
      </c>
      <c r="EB79" s="80">
        <v>0.1162299158983186</v>
      </c>
      <c r="EC79" s="16">
        <v>0.08639881536232068</v>
      </c>
      <c r="ED79" s="15">
        <v>0</v>
      </c>
      <c r="EE79" s="80">
        <v>0.2025338083696677</v>
      </c>
      <c r="EF79" s="15">
        <v>0.013023420641299051</v>
      </c>
      <c r="EG79" s="96">
        <f t="shared" si="13"/>
        <v>0</v>
      </c>
      <c r="EH79" s="80">
        <f t="shared" si="14"/>
        <v>0</v>
      </c>
      <c r="EI79" s="15">
        <f t="shared" si="19"/>
        <v>0.002702138296323953</v>
      </c>
      <c r="EJ79" s="9"/>
      <c r="EK79" s="96">
        <v>-0.031274393627423236</v>
      </c>
      <c r="EL79" s="16">
        <v>-0.010117527702160845</v>
      </c>
      <c r="EM79" s="16">
        <f t="shared" si="20"/>
        <v>-0.029536860496999762</v>
      </c>
      <c r="EN79" s="16">
        <f t="shared" si="15"/>
        <v>-0.04139192132958408</v>
      </c>
      <c r="EO79" s="15">
        <f>SUM(EK79:EM79)</f>
        <v>-0.07092878182658384</v>
      </c>
      <c r="EP79" s="16">
        <v>0.006329554119505629</v>
      </c>
      <c r="EQ79" s="80">
        <v>0.00553129353039683</v>
      </c>
      <c r="ER79" s="15">
        <v>-0.011597352133386335</v>
      </c>
      <c r="ES79" s="80">
        <v>0.02020870051800773</v>
      </c>
      <c r="ET79" s="15">
        <v>0.008611348384621395</v>
      </c>
      <c r="EU79" s="16">
        <f t="shared" si="12"/>
        <v>0.04045092406208134</v>
      </c>
      <c r="EV79" s="6"/>
      <c r="EW79" s="6"/>
    </row>
    <row r="80" spans="1:153" ht="12" hidden="1" outlineLevel="2">
      <c r="A80" s="66">
        <v>368</v>
      </c>
      <c r="B80" s="1">
        <v>370</v>
      </c>
      <c r="E80" s="2">
        <v>46003</v>
      </c>
      <c r="F80" s="50" t="s">
        <v>211</v>
      </c>
      <c r="G80" s="52">
        <v>36198</v>
      </c>
      <c r="H80" s="51">
        <v>33069</v>
      </c>
      <c r="I80" s="53">
        <v>31690</v>
      </c>
      <c r="J80" s="50"/>
      <c r="K80" s="51">
        <v>5252</v>
      </c>
      <c r="L80" s="51"/>
      <c r="M80" s="51"/>
      <c r="N80" s="50">
        <v>5252</v>
      </c>
      <c r="O80" s="51">
        <v>11569</v>
      </c>
      <c r="P80" s="51">
        <v>924</v>
      </c>
      <c r="Q80" s="51"/>
      <c r="R80" s="51">
        <v>12493</v>
      </c>
      <c r="S80" s="50">
        <v>17745</v>
      </c>
      <c r="T80" s="52"/>
      <c r="U80" s="51">
        <v>2919</v>
      </c>
      <c r="V80" s="51"/>
      <c r="W80" s="53"/>
      <c r="X80" s="51">
        <v>2919</v>
      </c>
      <c r="Y80" s="52"/>
      <c r="Z80" s="53">
        <v>3119</v>
      </c>
      <c r="AA80" s="50">
        <v>3119</v>
      </c>
      <c r="AB80" s="51"/>
      <c r="AC80" s="51">
        <v>5564</v>
      </c>
      <c r="AD80" s="50">
        <v>5564</v>
      </c>
      <c r="AE80" s="52"/>
      <c r="AF80" s="53">
        <v>1929</v>
      </c>
      <c r="AG80" s="50">
        <v>1929</v>
      </c>
      <c r="AH80" s="51">
        <v>43</v>
      </c>
      <c r="AI80" s="51">
        <v>258</v>
      </c>
      <c r="AJ80" s="51"/>
      <c r="AK80" s="51"/>
      <c r="AL80" s="50">
        <v>301</v>
      </c>
      <c r="AM80" s="52"/>
      <c r="AN80" s="51"/>
      <c r="AO80" s="51"/>
      <c r="AP80" s="51"/>
      <c r="AQ80" s="53">
        <v>113</v>
      </c>
      <c r="AR80" s="53">
        <v>113</v>
      </c>
      <c r="AS80" s="51"/>
      <c r="AT80" s="55">
        <v>0.16573051435784159</v>
      </c>
      <c r="AU80" s="54">
        <v>0</v>
      </c>
      <c r="AV80" s="56">
        <v>0</v>
      </c>
      <c r="AW80" s="55">
        <v>0.16573051435784159</v>
      </c>
      <c r="AX80" s="54">
        <v>0.36506784474597664</v>
      </c>
      <c r="AY80" s="54">
        <v>0.029157462922057432</v>
      </c>
      <c r="AZ80" s="56">
        <v>0</v>
      </c>
      <c r="BA80" s="56">
        <v>0.3942253076680341</v>
      </c>
      <c r="BB80" s="57">
        <v>0.5599558220258757</v>
      </c>
      <c r="BC80" s="54">
        <v>0</v>
      </c>
      <c r="BD80" s="54">
        <v>0.09211107604922689</v>
      </c>
      <c r="BE80" s="54">
        <v>0</v>
      </c>
      <c r="BF80" s="54">
        <v>0</v>
      </c>
      <c r="BG80" s="57">
        <v>0.09211107604922689</v>
      </c>
      <c r="BH80" s="54">
        <v>0</v>
      </c>
      <c r="BI80" s="54">
        <v>0.09842221520984537</v>
      </c>
      <c r="BJ80" s="57">
        <v>0.09842221520984537</v>
      </c>
      <c r="BK80" s="54">
        <v>0</v>
      </c>
      <c r="BL80" s="54">
        <v>0.17557589144840643</v>
      </c>
      <c r="BM80" s="57">
        <v>0.17557589144840643</v>
      </c>
      <c r="BN80" s="54">
        <v>0</v>
      </c>
      <c r="BO80" s="54">
        <v>0.06087093720416535</v>
      </c>
      <c r="BP80" s="57">
        <v>0.06087093720416535</v>
      </c>
      <c r="BQ80" s="54">
        <v>0.0013568949195329758</v>
      </c>
      <c r="BR80" s="54">
        <v>0.008141369517197855</v>
      </c>
      <c r="BS80" s="54">
        <v>0</v>
      </c>
      <c r="BT80" s="54">
        <v>0</v>
      </c>
      <c r="BU80" s="57">
        <v>0.00949826443673083</v>
      </c>
      <c r="BV80" s="54">
        <v>0</v>
      </c>
      <c r="BW80" s="54">
        <v>0</v>
      </c>
      <c r="BX80" s="54">
        <v>0</v>
      </c>
      <c r="BY80" s="54">
        <v>0</v>
      </c>
      <c r="BZ80" s="54">
        <v>0.0035657936257494477</v>
      </c>
      <c r="CA80" s="57">
        <v>0.0035657936257494477</v>
      </c>
      <c r="CB80" s="50"/>
      <c r="CC80" s="50"/>
      <c r="CD80" s="20"/>
      <c r="CE80" s="20"/>
      <c r="CF80" s="21">
        <v>32172</v>
      </c>
      <c r="CG80" s="50"/>
      <c r="CH80" s="20">
        <v>3389</v>
      </c>
      <c r="CI80" s="20">
        <v>11924</v>
      </c>
      <c r="CJ80" s="20">
        <v>3800</v>
      </c>
      <c r="CK80" s="20">
        <v>0</v>
      </c>
      <c r="CL80" s="20">
        <v>2044</v>
      </c>
      <c r="CM80" s="20">
        <v>2762</v>
      </c>
      <c r="CN80" s="20">
        <v>7411</v>
      </c>
      <c r="CO80" s="20">
        <v>382</v>
      </c>
      <c r="CP80" s="20">
        <v>400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60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1"/>
      <c r="DI80" s="19">
        <v>3800</v>
      </c>
      <c r="DJ80" s="22">
        <v>11924</v>
      </c>
      <c r="DK80" s="20">
        <v>15724</v>
      </c>
      <c r="DL80" s="21">
        <v>382</v>
      </c>
      <c r="DM80" s="21">
        <v>400</v>
      </c>
      <c r="DN80" s="21">
        <f t="shared" si="16"/>
        <v>0</v>
      </c>
      <c r="DO80" s="21">
        <f t="shared" si="17"/>
        <v>0</v>
      </c>
      <c r="DP80" s="20">
        <v>3389</v>
      </c>
      <c r="DQ80" s="20">
        <v>2044</v>
      </c>
      <c r="DR80" s="20">
        <v>2762</v>
      </c>
      <c r="DS80" s="20"/>
      <c r="DT80" s="20">
        <v>7411</v>
      </c>
      <c r="DU80" s="21">
        <f t="shared" si="18"/>
        <v>60</v>
      </c>
      <c r="DV80" s="50"/>
      <c r="DW80" s="71">
        <v>0.11811513116996146</v>
      </c>
      <c r="DX80" s="71">
        <v>0.37063284843963695</v>
      </c>
      <c r="DY80" s="60">
        <v>0.4887479796095984</v>
      </c>
      <c r="DZ80" s="71">
        <v>0.011873678975506652</v>
      </c>
      <c r="EA80" s="98">
        <v>0.10534004724605246</v>
      </c>
      <c r="EB80" s="71">
        <v>0.06353350739773717</v>
      </c>
      <c r="EC80" s="29">
        <v>0.08585105060300882</v>
      </c>
      <c r="ED80" s="60">
        <v>0</v>
      </c>
      <c r="EE80" s="71">
        <v>0.2303555887106801</v>
      </c>
      <c r="EF80" s="60">
        <v>0.012433171702101207</v>
      </c>
      <c r="EG80" s="98">
        <f t="shared" si="13"/>
        <v>0</v>
      </c>
      <c r="EH80" s="71">
        <f t="shared" si="14"/>
        <v>0</v>
      </c>
      <c r="EI80" s="60">
        <f t="shared" si="19"/>
        <v>0.001864975755315181</v>
      </c>
      <c r="EJ80" s="51"/>
      <c r="EK80" s="98">
        <v>-0.047615383187880125</v>
      </c>
      <c r="EL80" s="29">
        <v>0.005565003693660309</v>
      </c>
      <c r="EM80" s="29">
        <f t="shared" si="20"/>
        <v>-0.029157462922057432</v>
      </c>
      <c r="EN80" s="59">
        <f t="shared" si="15"/>
        <v>-0.042050379494219824</v>
      </c>
      <c r="EO80" s="15">
        <f>SUM(EK80:EM80)</f>
        <v>-0.07120784241627726</v>
      </c>
      <c r="EP80" s="29">
        <v>0.003732309458308797</v>
      </c>
      <c r="EQ80" s="71">
        <v>0.013228971196825576</v>
      </c>
      <c r="ER80" s="60">
        <v>-0.034888707812108205</v>
      </c>
      <c r="ES80" s="71">
        <v>0.02498011339884347</v>
      </c>
      <c r="ET80" s="60">
        <v>-0.009908594413264735</v>
      </c>
      <c r="EU80" s="29">
        <f t="shared" si="12"/>
        <v>0.05477969726227366</v>
      </c>
      <c r="EV80" s="50"/>
      <c r="EW80" s="50"/>
    </row>
    <row r="81" spans="1:153" ht="12" hidden="1" outlineLevel="2">
      <c r="A81" s="66">
        <v>370</v>
      </c>
      <c r="B81" s="1">
        <v>372</v>
      </c>
      <c r="E81" s="2">
        <v>46014</v>
      </c>
      <c r="F81" s="50" t="s">
        <v>212</v>
      </c>
      <c r="G81" s="52">
        <v>29012</v>
      </c>
      <c r="H81" s="51">
        <v>26864</v>
      </c>
      <c r="I81" s="53">
        <v>25368</v>
      </c>
      <c r="J81" s="50"/>
      <c r="K81" s="51">
        <v>3386</v>
      </c>
      <c r="L81" s="51"/>
      <c r="M81" s="51"/>
      <c r="N81" s="50">
        <v>3386</v>
      </c>
      <c r="O81" s="51">
        <v>6904</v>
      </c>
      <c r="P81" s="51">
        <v>723</v>
      </c>
      <c r="Q81" s="51"/>
      <c r="R81" s="51">
        <v>7627</v>
      </c>
      <c r="S81" s="50">
        <v>11013</v>
      </c>
      <c r="T81" s="52"/>
      <c r="U81" s="51">
        <v>4802</v>
      </c>
      <c r="V81" s="51"/>
      <c r="W81" s="53"/>
      <c r="X81" s="51">
        <v>4802</v>
      </c>
      <c r="Y81" s="52"/>
      <c r="Z81" s="53">
        <v>3244</v>
      </c>
      <c r="AA81" s="50">
        <v>3244</v>
      </c>
      <c r="AB81" s="51"/>
      <c r="AC81" s="51">
        <v>4025</v>
      </c>
      <c r="AD81" s="50">
        <v>4025</v>
      </c>
      <c r="AE81" s="52"/>
      <c r="AF81" s="53">
        <v>1830</v>
      </c>
      <c r="AG81" s="50">
        <v>1830</v>
      </c>
      <c r="AH81" s="51">
        <v>62</v>
      </c>
      <c r="AI81" s="51">
        <v>277</v>
      </c>
      <c r="AJ81" s="51"/>
      <c r="AK81" s="51"/>
      <c r="AL81" s="50">
        <v>339</v>
      </c>
      <c r="AM81" s="52"/>
      <c r="AN81" s="51"/>
      <c r="AO81" s="51"/>
      <c r="AP81" s="51"/>
      <c r="AQ81" s="53">
        <v>115</v>
      </c>
      <c r="AR81" s="53">
        <v>115</v>
      </c>
      <c r="AS81" s="51"/>
      <c r="AT81" s="55">
        <v>0.13347524440239672</v>
      </c>
      <c r="AU81" s="54">
        <v>0</v>
      </c>
      <c r="AV81" s="56">
        <v>0</v>
      </c>
      <c r="AW81" s="55">
        <v>0.13347524440239672</v>
      </c>
      <c r="AX81" s="54">
        <v>0.272153894670451</v>
      </c>
      <c r="AY81" s="54">
        <v>0.028500473036896876</v>
      </c>
      <c r="AZ81" s="56">
        <v>0</v>
      </c>
      <c r="BA81" s="56">
        <v>0.3006543677073478</v>
      </c>
      <c r="BB81" s="57">
        <v>0.43412961210974454</v>
      </c>
      <c r="BC81" s="54">
        <v>0</v>
      </c>
      <c r="BD81" s="54">
        <v>0.18929359823399558</v>
      </c>
      <c r="BE81" s="54">
        <v>0</v>
      </c>
      <c r="BF81" s="54">
        <v>0</v>
      </c>
      <c r="BG81" s="57">
        <v>0.18929359823399558</v>
      </c>
      <c r="BH81" s="54">
        <v>0</v>
      </c>
      <c r="BI81" s="54">
        <v>0.12787764112267425</v>
      </c>
      <c r="BJ81" s="57">
        <v>0.12787764112267425</v>
      </c>
      <c r="BK81" s="54">
        <v>0</v>
      </c>
      <c r="BL81" s="54">
        <v>0.1586644591611479</v>
      </c>
      <c r="BM81" s="57">
        <v>0.1586644591611479</v>
      </c>
      <c r="BN81" s="54">
        <v>0</v>
      </c>
      <c r="BO81" s="54">
        <v>0.07213812677388837</v>
      </c>
      <c r="BP81" s="57">
        <v>0.07213812677388837</v>
      </c>
      <c r="BQ81" s="54">
        <v>0.0024440239672027754</v>
      </c>
      <c r="BR81" s="54">
        <v>0.010919268369599496</v>
      </c>
      <c r="BS81" s="54">
        <v>0</v>
      </c>
      <c r="BT81" s="54">
        <v>0</v>
      </c>
      <c r="BU81" s="57">
        <v>0.01336329233680227</v>
      </c>
      <c r="BV81" s="54">
        <v>0</v>
      </c>
      <c r="BW81" s="54">
        <v>0</v>
      </c>
      <c r="BX81" s="54">
        <v>0</v>
      </c>
      <c r="BY81" s="54">
        <v>0</v>
      </c>
      <c r="BZ81" s="54">
        <v>0.004533270261747083</v>
      </c>
      <c r="CA81" s="57">
        <v>0.004533270261747083</v>
      </c>
      <c r="CB81" s="50"/>
      <c r="CC81" s="50"/>
      <c r="CD81" s="20"/>
      <c r="CE81" s="20"/>
      <c r="CF81" s="21">
        <v>25933</v>
      </c>
      <c r="CG81" s="50"/>
      <c r="CH81" s="20">
        <v>7001</v>
      </c>
      <c r="CI81" s="20">
        <v>6049</v>
      </c>
      <c r="CJ81" s="20">
        <v>2559</v>
      </c>
      <c r="CK81" s="20">
        <v>0</v>
      </c>
      <c r="CL81" s="20">
        <v>2443</v>
      </c>
      <c r="CM81" s="20">
        <v>2462</v>
      </c>
      <c r="CN81" s="20">
        <v>4616</v>
      </c>
      <c r="CO81" s="20">
        <v>465</v>
      </c>
      <c r="CP81" s="20">
        <v>267</v>
      </c>
      <c r="CQ81" s="20">
        <v>0</v>
      </c>
      <c r="CR81" s="20">
        <v>0</v>
      </c>
      <c r="CS81" s="20">
        <v>0</v>
      </c>
      <c r="CT81" s="20">
        <v>0</v>
      </c>
      <c r="CU81" s="20">
        <v>0</v>
      </c>
      <c r="CV81" s="20">
        <v>0</v>
      </c>
      <c r="CW81" s="20">
        <v>0</v>
      </c>
      <c r="CX81" s="20">
        <v>71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1"/>
      <c r="DI81" s="19">
        <v>2559</v>
      </c>
      <c r="DJ81" s="22">
        <v>6049</v>
      </c>
      <c r="DK81" s="20">
        <v>8608</v>
      </c>
      <c r="DL81" s="21">
        <v>465</v>
      </c>
      <c r="DM81" s="21">
        <v>267</v>
      </c>
      <c r="DN81" s="21">
        <f t="shared" si="16"/>
        <v>0</v>
      </c>
      <c r="DO81" s="21">
        <f t="shared" si="17"/>
        <v>0</v>
      </c>
      <c r="DP81" s="20">
        <v>7001</v>
      </c>
      <c r="DQ81" s="20">
        <v>2443</v>
      </c>
      <c r="DR81" s="20">
        <v>2462</v>
      </c>
      <c r="DS81" s="20"/>
      <c r="DT81" s="20">
        <v>4616</v>
      </c>
      <c r="DU81" s="21">
        <f t="shared" si="18"/>
        <v>71</v>
      </c>
      <c r="DV81" s="50"/>
      <c r="DW81" s="71">
        <v>0.09867736089152816</v>
      </c>
      <c r="DX81" s="71">
        <v>0.23325492615586318</v>
      </c>
      <c r="DY81" s="60">
        <v>0.33193228704739136</v>
      </c>
      <c r="DZ81" s="71">
        <v>0.01793082173292716</v>
      </c>
      <c r="EA81" s="98">
        <v>0.2699649095746732</v>
      </c>
      <c r="EB81" s="71">
        <v>0.09420429568503451</v>
      </c>
      <c r="EC81" s="29">
        <v>0.09493695291713261</v>
      </c>
      <c r="ED81" s="60">
        <v>0</v>
      </c>
      <c r="EE81" s="71">
        <v>0.1779971464928855</v>
      </c>
      <c r="EF81" s="60">
        <v>0.010295762156325917</v>
      </c>
      <c r="EG81" s="98">
        <f t="shared" si="13"/>
        <v>0</v>
      </c>
      <c r="EH81" s="71">
        <f t="shared" si="14"/>
        <v>0</v>
      </c>
      <c r="EI81" s="60">
        <f t="shared" si="19"/>
        <v>0.002737824393629738</v>
      </c>
      <c r="EJ81" s="51"/>
      <c r="EK81" s="98">
        <v>-0.03479788351086856</v>
      </c>
      <c r="EL81" s="29">
        <v>-0.038898968514587795</v>
      </c>
      <c r="EM81" s="29">
        <f t="shared" si="20"/>
        <v>-0.028500473036896876</v>
      </c>
      <c r="EN81" s="59">
        <f t="shared" si="15"/>
        <v>-0.07369685202545635</v>
      </c>
      <c r="EO81" s="15">
        <f>SUM(EK81:EM81)</f>
        <v>-0.10219732506235323</v>
      </c>
      <c r="EP81" s="29">
        <v>0.007011553363327663</v>
      </c>
      <c r="EQ81" s="71">
        <v>0.08067131134067759</v>
      </c>
      <c r="ER81" s="60">
        <v>-0.03367334543763974</v>
      </c>
      <c r="ES81" s="71">
        <v>0.022798826143244244</v>
      </c>
      <c r="ET81" s="60">
        <v>-0.010874519294395493</v>
      </c>
      <c r="EU81" s="29">
        <f t="shared" si="12"/>
        <v>0.019332687331737597</v>
      </c>
      <c r="EV81" s="50"/>
      <c r="EW81" s="50"/>
    </row>
    <row r="82" spans="1:153" ht="12" hidden="1" outlineLevel="2">
      <c r="A82" s="66">
        <v>372</v>
      </c>
      <c r="B82" s="1">
        <v>374</v>
      </c>
      <c r="E82" s="2">
        <v>46020</v>
      </c>
      <c r="F82" s="50" t="s">
        <v>213</v>
      </c>
      <c r="G82" s="52">
        <v>27296</v>
      </c>
      <c r="H82" s="51">
        <v>25137</v>
      </c>
      <c r="I82" s="53">
        <v>23831</v>
      </c>
      <c r="J82" s="50"/>
      <c r="K82" s="51">
        <v>3592</v>
      </c>
      <c r="L82" s="51"/>
      <c r="M82" s="51"/>
      <c r="N82" s="50">
        <v>3592</v>
      </c>
      <c r="O82" s="51">
        <v>7998</v>
      </c>
      <c r="P82" s="51">
        <v>827</v>
      </c>
      <c r="Q82" s="51"/>
      <c r="R82" s="51">
        <v>8825</v>
      </c>
      <c r="S82" s="50">
        <v>12417</v>
      </c>
      <c r="T82" s="52"/>
      <c r="U82" s="51">
        <v>2380</v>
      </c>
      <c r="V82" s="51"/>
      <c r="W82" s="53"/>
      <c r="X82" s="51">
        <v>2380</v>
      </c>
      <c r="Y82" s="52"/>
      <c r="Z82" s="53">
        <v>2501</v>
      </c>
      <c r="AA82" s="50">
        <v>2501</v>
      </c>
      <c r="AB82" s="51"/>
      <c r="AC82" s="51">
        <v>4655</v>
      </c>
      <c r="AD82" s="50">
        <v>4655</v>
      </c>
      <c r="AE82" s="52"/>
      <c r="AF82" s="53">
        <v>1478</v>
      </c>
      <c r="AG82" s="50">
        <v>1478</v>
      </c>
      <c r="AH82" s="51">
        <v>47</v>
      </c>
      <c r="AI82" s="51">
        <v>231</v>
      </c>
      <c r="AJ82" s="51"/>
      <c r="AK82" s="51"/>
      <c r="AL82" s="50">
        <v>278</v>
      </c>
      <c r="AM82" s="52"/>
      <c r="AN82" s="51"/>
      <c r="AO82" s="51"/>
      <c r="AP82" s="51"/>
      <c r="AQ82" s="53">
        <v>122</v>
      </c>
      <c r="AR82" s="53">
        <v>122</v>
      </c>
      <c r="AS82" s="51"/>
      <c r="AT82" s="55">
        <v>0.15072804330493894</v>
      </c>
      <c r="AU82" s="54">
        <v>0</v>
      </c>
      <c r="AV82" s="56">
        <v>0</v>
      </c>
      <c r="AW82" s="55">
        <v>0.15072804330493894</v>
      </c>
      <c r="AX82" s="54">
        <v>0.3356132768243045</v>
      </c>
      <c r="AY82" s="54">
        <v>0.034702698166254035</v>
      </c>
      <c r="AZ82" s="56">
        <v>0</v>
      </c>
      <c r="BA82" s="56">
        <v>0.3703159749905585</v>
      </c>
      <c r="BB82" s="57">
        <v>0.5210440182954975</v>
      </c>
      <c r="BC82" s="54">
        <v>0</v>
      </c>
      <c r="BD82" s="54">
        <v>0.09986991733456423</v>
      </c>
      <c r="BE82" s="54">
        <v>0</v>
      </c>
      <c r="BF82" s="54">
        <v>0</v>
      </c>
      <c r="BG82" s="57">
        <v>0.09986991733456423</v>
      </c>
      <c r="BH82" s="54">
        <v>0</v>
      </c>
      <c r="BI82" s="54">
        <v>0.10494733750157358</v>
      </c>
      <c r="BJ82" s="57">
        <v>0.10494733750157358</v>
      </c>
      <c r="BK82" s="54">
        <v>0</v>
      </c>
      <c r="BL82" s="54">
        <v>0.19533380890436827</v>
      </c>
      <c r="BM82" s="57">
        <v>0.19533380890436827</v>
      </c>
      <c r="BN82" s="54">
        <v>0</v>
      </c>
      <c r="BO82" s="54">
        <v>0.06202005790776719</v>
      </c>
      <c r="BP82" s="57">
        <v>0.06202005790776719</v>
      </c>
      <c r="BQ82" s="54">
        <v>0.0019722210566069406</v>
      </c>
      <c r="BR82" s="54">
        <v>0.00969325668247241</v>
      </c>
      <c r="BS82" s="54">
        <v>0</v>
      </c>
      <c r="BT82" s="54">
        <v>0</v>
      </c>
      <c r="BU82" s="57">
        <v>0.01166547773907935</v>
      </c>
      <c r="BV82" s="54">
        <v>0</v>
      </c>
      <c r="BW82" s="54">
        <v>0</v>
      </c>
      <c r="BX82" s="54">
        <v>0</v>
      </c>
      <c r="BY82" s="54">
        <v>0</v>
      </c>
      <c r="BZ82" s="54">
        <v>0.005119382317149931</v>
      </c>
      <c r="CA82" s="57">
        <v>0.005119382317149931</v>
      </c>
      <c r="CB82" s="50"/>
      <c r="CC82" s="50"/>
      <c r="CD82" s="20"/>
      <c r="CE82" s="20"/>
      <c r="CF82" s="21">
        <v>24433</v>
      </c>
      <c r="CG82" s="50"/>
      <c r="CH82" s="20">
        <v>1847</v>
      </c>
      <c r="CI82" s="20">
        <v>8065</v>
      </c>
      <c r="CJ82" s="20">
        <v>3180</v>
      </c>
      <c r="CK82" s="20">
        <v>0</v>
      </c>
      <c r="CL82" s="20">
        <v>2230</v>
      </c>
      <c r="CM82" s="20">
        <v>2093</v>
      </c>
      <c r="CN82" s="20">
        <v>6178</v>
      </c>
      <c r="CO82" s="20">
        <v>356</v>
      </c>
      <c r="CP82" s="20">
        <v>383</v>
      </c>
      <c r="CQ82" s="20">
        <v>0</v>
      </c>
      <c r="CR82" s="20">
        <v>0</v>
      </c>
      <c r="CS82" s="20">
        <v>0</v>
      </c>
      <c r="CT82" s="20">
        <v>0</v>
      </c>
      <c r="CU82" s="20">
        <v>0</v>
      </c>
      <c r="CV82" s="20">
        <v>0</v>
      </c>
      <c r="CW82" s="20">
        <v>0</v>
      </c>
      <c r="CX82" s="20">
        <v>101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1"/>
      <c r="DI82" s="19">
        <v>3180</v>
      </c>
      <c r="DJ82" s="22">
        <v>8065</v>
      </c>
      <c r="DK82" s="20">
        <v>11245</v>
      </c>
      <c r="DL82" s="21">
        <v>356</v>
      </c>
      <c r="DM82" s="21">
        <v>383</v>
      </c>
      <c r="DN82" s="21">
        <f t="shared" si="16"/>
        <v>0</v>
      </c>
      <c r="DO82" s="21">
        <f t="shared" si="17"/>
        <v>0</v>
      </c>
      <c r="DP82" s="20">
        <v>1847</v>
      </c>
      <c r="DQ82" s="20">
        <v>2230</v>
      </c>
      <c r="DR82" s="20">
        <v>2093</v>
      </c>
      <c r="DS82" s="20"/>
      <c r="DT82" s="20">
        <v>6178</v>
      </c>
      <c r="DU82" s="21">
        <f t="shared" si="18"/>
        <v>101</v>
      </c>
      <c r="DV82" s="50"/>
      <c r="DW82" s="71">
        <v>0.1301518438177874</v>
      </c>
      <c r="DX82" s="71">
        <v>0.3300863586133508</v>
      </c>
      <c r="DY82" s="60">
        <v>0.4602382024311382</v>
      </c>
      <c r="DZ82" s="71">
        <v>0.014570457987148528</v>
      </c>
      <c r="EA82" s="98">
        <v>0.07559448287152622</v>
      </c>
      <c r="EB82" s="71">
        <v>0.09127000368354275</v>
      </c>
      <c r="EC82" s="29">
        <v>0.08566283305365693</v>
      </c>
      <c r="ED82" s="60">
        <v>0</v>
      </c>
      <c r="EE82" s="71">
        <v>0.25285474563090904</v>
      </c>
      <c r="EF82" s="60">
        <v>0.015675520812016536</v>
      </c>
      <c r="EG82" s="98">
        <f t="shared" si="13"/>
        <v>0</v>
      </c>
      <c r="EH82" s="71">
        <f t="shared" si="14"/>
        <v>0</v>
      </c>
      <c r="EI82" s="60">
        <f t="shared" si="19"/>
        <v>0.004133753530061801</v>
      </c>
      <c r="EJ82" s="51"/>
      <c r="EK82" s="98">
        <v>-0.02057619948715153</v>
      </c>
      <c r="EL82" s="29">
        <v>-0.005526918210953691</v>
      </c>
      <c r="EM82" s="29">
        <f t="shared" si="20"/>
        <v>-0.034702698166254035</v>
      </c>
      <c r="EN82" s="59">
        <f t="shared" si="15"/>
        <v>-0.02610311769810522</v>
      </c>
      <c r="EO82" s="15">
        <f>SUM(EK82:EM82)</f>
        <v>-0.06080581586435926</v>
      </c>
      <c r="EP82" s="29">
        <v>0.004877201304676119</v>
      </c>
      <c r="EQ82" s="71">
        <v>-0.02427543446303801</v>
      </c>
      <c r="ER82" s="60">
        <v>-0.013677333818030823</v>
      </c>
      <c r="ES82" s="71">
        <v>0.023642775145889743</v>
      </c>
      <c r="ET82" s="60">
        <v>0.009965441327858919</v>
      </c>
      <c r="EU82" s="29">
        <f t="shared" si="12"/>
        <v>0.05752093672654077</v>
      </c>
      <c r="EV82" s="50"/>
      <c r="EW82" s="50"/>
    </row>
    <row r="83" spans="1:153" ht="12" hidden="1" outlineLevel="2">
      <c r="A83" s="66">
        <v>375</v>
      </c>
      <c r="B83" s="1">
        <v>377</v>
      </c>
      <c r="E83" s="2">
        <v>46021</v>
      </c>
      <c r="F83" s="50" t="s">
        <v>214</v>
      </c>
      <c r="G83" s="52">
        <v>54399</v>
      </c>
      <c r="H83" s="51">
        <v>49026</v>
      </c>
      <c r="I83" s="53">
        <v>46769</v>
      </c>
      <c r="J83" s="50"/>
      <c r="K83" s="51">
        <v>6907</v>
      </c>
      <c r="L83" s="51"/>
      <c r="M83" s="51"/>
      <c r="N83" s="50">
        <v>6907</v>
      </c>
      <c r="O83" s="51">
        <v>15317</v>
      </c>
      <c r="P83" s="51">
        <v>1353</v>
      </c>
      <c r="Q83" s="51"/>
      <c r="R83" s="51">
        <v>16670</v>
      </c>
      <c r="S83" s="50">
        <v>23577</v>
      </c>
      <c r="T83" s="52"/>
      <c r="U83" s="51">
        <v>4898</v>
      </c>
      <c r="V83" s="51"/>
      <c r="W83" s="53"/>
      <c r="X83" s="51">
        <v>4898</v>
      </c>
      <c r="Y83" s="52"/>
      <c r="Z83" s="53">
        <v>7264</v>
      </c>
      <c r="AA83" s="50">
        <v>7264</v>
      </c>
      <c r="AB83" s="51"/>
      <c r="AC83" s="51">
        <v>6814</v>
      </c>
      <c r="AD83" s="50">
        <v>6814</v>
      </c>
      <c r="AE83" s="52"/>
      <c r="AF83" s="53">
        <v>3391</v>
      </c>
      <c r="AG83" s="50">
        <v>3391</v>
      </c>
      <c r="AH83" s="51">
        <v>83</v>
      </c>
      <c r="AI83" s="51">
        <v>579</v>
      </c>
      <c r="AJ83" s="51"/>
      <c r="AK83" s="51"/>
      <c r="AL83" s="50">
        <v>662</v>
      </c>
      <c r="AM83" s="52"/>
      <c r="AN83" s="51"/>
      <c r="AO83" s="51"/>
      <c r="AP83" s="51"/>
      <c r="AQ83" s="53">
        <v>163</v>
      </c>
      <c r="AR83" s="53">
        <v>163</v>
      </c>
      <c r="AS83" s="51"/>
      <c r="AT83" s="55">
        <v>0.14768329448993991</v>
      </c>
      <c r="AU83" s="54">
        <v>0</v>
      </c>
      <c r="AV83" s="56">
        <v>0</v>
      </c>
      <c r="AW83" s="55">
        <v>0.14768329448993991</v>
      </c>
      <c r="AX83" s="54">
        <v>0.32750326070687846</v>
      </c>
      <c r="AY83" s="54">
        <v>0.028929419059633518</v>
      </c>
      <c r="AZ83" s="56">
        <v>0</v>
      </c>
      <c r="BA83" s="56">
        <v>0.356432679766512</v>
      </c>
      <c r="BB83" s="57">
        <v>0.5041159742564519</v>
      </c>
      <c r="BC83" s="54">
        <v>0</v>
      </c>
      <c r="BD83" s="54">
        <v>0.10472749043169621</v>
      </c>
      <c r="BE83" s="54">
        <v>0</v>
      </c>
      <c r="BF83" s="54">
        <v>0</v>
      </c>
      <c r="BG83" s="57">
        <v>0.10472749043169621</v>
      </c>
      <c r="BH83" s="54">
        <v>0</v>
      </c>
      <c r="BI83" s="54">
        <v>0.15531655583826895</v>
      </c>
      <c r="BJ83" s="57">
        <v>0.15531655583826895</v>
      </c>
      <c r="BK83" s="54">
        <v>0</v>
      </c>
      <c r="BL83" s="54">
        <v>0.14569479783617353</v>
      </c>
      <c r="BM83" s="57">
        <v>0.14569479783617353</v>
      </c>
      <c r="BN83" s="54">
        <v>0</v>
      </c>
      <c r="BO83" s="54">
        <v>0.07250529196690116</v>
      </c>
      <c r="BP83" s="57">
        <v>0.07250529196690116</v>
      </c>
      <c r="BQ83" s="54">
        <v>0.0017746798092753747</v>
      </c>
      <c r="BR83" s="54">
        <v>0.012379995296029421</v>
      </c>
      <c r="BS83" s="54">
        <v>0</v>
      </c>
      <c r="BT83" s="54">
        <v>0</v>
      </c>
      <c r="BU83" s="57">
        <v>0.014154675105304796</v>
      </c>
      <c r="BV83" s="54">
        <v>0</v>
      </c>
      <c r="BW83" s="54">
        <v>0</v>
      </c>
      <c r="BX83" s="54">
        <v>0</v>
      </c>
      <c r="BY83" s="54">
        <v>0</v>
      </c>
      <c r="BZ83" s="54">
        <v>0.003485214565203447</v>
      </c>
      <c r="CA83" s="57">
        <v>0.003485214565203447</v>
      </c>
      <c r="CB83" s="50"/>
      <c r="CC83" s="50"/>
      <c r="CD83" s="20"/>
      <c r="CE83" s="20"/>
      <c r="CF83" s="21">
        <v>45943</v>
      </c>
      <c r="CG83" s="50"/>
      <c r="CH83" s="20">
        <v>4130</v>
      </c>
      <c r="CI83" s="20">
        <v>15039</v>
      </c>
      <c r="CJ83" s="20">
        <v>5924</v>
      </c>
      <c r="CK83" s="20">
        <v>0</v>
      </c>
      <c r="CL83" s="20">
        <v>8231</v>
      </c>
      <c r="CM83" s="20">
        <v>4000</v>
      </c>
      <c r="CN83" s="20">
        <v>6726</v>
      </c>
      <c r="CO83" s="20">
        <v>1085</v>
      </c>
      <c r="CP83" s="20">
        <v>667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141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1"/>
      <c r="DI83" s="19">
        <v>5924</v>
      </c>
      <c r="DJ83" s="22">
        <v>15039</v>
      </c>
      <c r="DK83" s="20">
        <v>20963</v>
      </c>
      <c r="DL83" s="21">
        <v>1085</v>
      </c>
      <c r="DM83" s="21">
        <v>667</v>
      </c>
      <c r="DN83" s="21">
        <f t="shared" si="16"/>
        <v>0</v>
      </c>
      <c r="DO83" s="21">
        <f t="shared" si="17"/>
        <v>0</v>
      </c>
      <c r="DP83" s="20">
        <v>4130</v>
      </c>
      <c r="DQ83" s="20">
        <v>8231</v>
      </c>
      <c r="DR83" s="20">
        <v>4000</v>
      </c>
      <c r="DS83" s="20"/>
      <c r="DT83" s="20">
        <v>6726</v>
      </c>
      <c r="DU83" s="21">
        <f t="shared" si="18"/>
        <v>141</v>
      </c>
      <c r="DV83" s="50"/>
      <c r="DW83" s="71">
        <v>0.12894238512939948</v>
      </c>
      <c r="DX83" s="71">
        <v>0.32734040006094506</v>
      </c>
      <c r="DY83" s="60">
        <v>0.45628278519034454</v>
      </c>
      <c r="DZ83" s="71">
        <v>0.0236162200988181</v>
      </c>
      <c r="EA83" s="98">
        <v>0.08989399908582374</v>
      </c>
      <c r="EB83" s="71">
        <v>0.1791567812289141</v>
      </c>
      <c r="EC83" s="29">
        <v>0.08706440589426027</v>
      </c>
      <c r="ED83" s="60">
        <v>0</v>
      </c>
      <c r="EE83" s="71">
        <v>0.14639879851119866</v>
      </c>
      <c r="EF83" s="60">
        <v>0.014517989682867901</v>
      </c>
      <c r="EG83" s="98">
        <f t="shared" si="13"/>
        <v>0</v>
      </c>
      <c r="EH83" s="71">
        <f t="shared" si="14"/>
        <v>0</v>
      </c>
      <c r="EI83" s="60">
        <f t="shared" si="19"/>
        <v>0.003069020307772675</v>
      </c>
      <c r="EJ83" s="51"/>
      <c r="EK83" s="98">
        <v>-0.01874090936054043</v>
      </c>
      <c r="EL83" s="29">
        <v>-0.00016286064593340477</v>
      </c>
      <c r="EM83" s="29">
        <f t="shared" si="20"/>
        <v>-0.028929419059633518</v>
      </c>
      <c r="EN83" s="59">
        <f t="shared" si="15"/>
        <v>-0.018903770006473836</v>
      </c>
      <c r="EO83" s="15">
        <f>SUM(EK83:EM83)</f>
        <v>-0.047833189066107354</v>
      </c>
      <c r="EP83" s="29">
        <v>0.011236224802788679</v>
      </c>
      <c r="EQ83" s="71">
        <v>-0.014833491345872474</v>
      </c>
      <c r="ER83" s="60">
        <v>0.023840225390645148</v>
      </c>
      <c r="ES83" s="71">
        <v>0.014559113927359119</v>
      </c>
      <c r="ET83" s="60">
        <v>0.038399339318004266</v>
      </c>
      <c r="EU83" s="29">
        <f t="shared" si="12"/>
        <v>0.0007040006750251293</v>
      </c>
      <c r="EV83" s="50"/>
      <c r="EW83" s="50"/>
    </row>
    <row r="84" spans="1:153" ht="12" hidden="1" outlineLevel="2">
      <c r="A84" s="66">
        <v>377</v>
      </c>
      <c r="B84" s="1">
        <v>379</v>
      </c>
      <c r="E84" s="2">
        <v>46025</v>
      </c>
      <c r="F84" s="50" t="s">
        <v>215</v>
      </c>
      <c r="G84" s="52">
        <v>33323</v>
      </c>
      <c r="H84" s="51">
        <v>30556</v>
      </c>
      <c r="I84" s="53">
        <v>29163</v>
      </c>
      <c r="J84" s="50"/>
      <c r="K84" s="51">
        <v>4748</v>
      </c>
      <c r="L84" s="51"/>
      <c r="M84" s="51"/>
      <c r="N84" s="50">
        <v>4748</v>
      </c>
      <c r="O84" s="51">
        <v>9851</v>
      </c>
      <c r="P84" s="51">
        <v>805</v>
      </c>
      <c r="Q84" s="51"/>
      <c r="R84" s="51">
        <v>10656</v>
      </c>
      <c r="S84" s="50">
        <v>15404</v>
      </c>
      <c r="T84" s="52"/>
      <c r="U84" s="51">
        <v>3257</v>
      </c>
      <c r="V84" s="51"/>
      <c r="W84" s="53"/>
      <c r="X84" s="51">
        <v>3257</v>
      </c>
      <c r="Y84" s="52"/>
      <c r="Z84" s="53">
        <v>3918</v>
      </c>
      <c r="AA84" s="50">
        <v>3918</v>
      </c>
      <c r="AB84" s="51"/>
      <c r="AC84" s="51">
        <v>4360</v>
      </c>
      <c r="AD84" s="50">
        <v>4360</v>
      </c>
      <c r="AE84" s="52"/>
      <c r="AF84" s="53">
        <v>1752</v>
      </c>
      <c r="AG84" s="50">
        <v>1752</v>
      </c>
      <c r="AH84" s="51">
        <v>49</v>
      </c>
      <c r="AI84" s="51">
        <v>323</v>
      </c>
      <c r="AJ84" s="51"/>
      <c r="AK84" s="51"/>
      <c r="AL84" s="50">
        <v>372</v>
      </c>
      <c r="AM84" s="52"/>
      <c r="AN84" s="51"/>
      <c r="AO84" s="51"/>
      <c r="AP84" s="51"/>
      <c r="AQ84" s="53">
        <v>100</v>
      </c>
      <c r="AR84" s="53">
        <v>100</v>
      </c>
      <c r="AS84" s="51"/>
      <c r="AT84" s="55">
        <v>0.16280903885059836</v>
      </c>
      <c r="AU84" s="54">
        <v>0</v>
      </c>
      <c r="AV84" s="56">
        <v>0</v>
      </c>
      <c r="AW84" s="55">
        <v>0.16280903885059836</v>
      </c>
      <c r="AX84" s="54">
        <v>0.3377910365874567</v>
      </c>
      <c r="AY84" s="54">
        <v>0.02760347015053321</v>
      </c>
      <c r="AZ84" s="56">
        <v>0</v>
      </c>
      <c r="BA84" s="56">
        <v>0.3653945067379899</v>
      </c>
      <c r="BB84" s="57">
        <v>0.5282035455885883</v>
      </c>
      <c r="BC84" s="54">
        <v>0</v>
      </c>
      <c r="BD84" s="54">
        <v>0.11168261152830641</v>
      </c>
      <c r="BE84" s="54">
        <v>0</v>
      </c>
      <c r="BF84" s="54">
        <v>0</v>
      </c>
      <c r="BG84" s="57">
        <v>0.11168261152830641</v>
      </c>
      <c r="BH84" s="54">
        <v>0</v>
      </c>
      <c r="BI84" s="54">
        <v>0.1343483180742722</v>
      </c>
      <c r="BJ84" s="57">
        <v>0.1343483180742722</v>
      </c>
      <c r="BK84" s="54">
        <v>0</v>
      </c>
      <c r="BL84" s="54">
        <v>0.14950450913829166</v>
      </c>
      <c r="BM84" s="57">
        <v>0.14950450913829166</v>
      </c>
      <c r="BN84" s="54">
        <v>0</v>
      </c>
      <c r="BO84" s="54">
        <v>0.060076123855570415</v>
      </c>
      <c r="BP84" s="57">
        <v>0.060076123855570415</v>
      </c>
      <c r="BQ84" s="54">
        <v>0.0016802112265541954</v>
      </c>
      <c r="BR84" s="54">
        <v>0.011075678085245002</v>
      </c>
      <c r="BS84" s="54">
        <v>0</v>
      </c>
      <c r="BT84" s="54">
        <v>0</v>
      </c>
      <c r="BU84" s="57">
        <v>0.012755889311799197</v>
      </c>
      <c r="BV84" s="54">
        <v>0</v>
      </c>
      <c r="BW84" s="54">
        <v>0</v>
      </c>
      <c r="BX84" s="54">
        <v>0</v>
      </c>
      <c r="BY84" s="54">
        <v>0</v>
      </c>
      <c r="BZ84" s="54">
        <v>0.003429002503171827</v>
      </c>
      <c r="CA84" s="57">
        <v>0.003429002503171827</v>
      </c>
      <c r="CB84" s="50"/>
      <c r="CC84" s="50"/>
      <c r="CD84" s="20"/>
      <c r="CE84" s="20"/>
      <c r="CF84" s="21">
        <v>29542</v>
      </c>
      <c r="CG84" s="50"/>
      <c r="CH84" s="20">
        <v>2903</v>
      </c>
      <c r="CI84" s="20">
        <v>9359</v>
      </c>
      <c r="CJ84" s="20">
        <v>3663</v>
      </c>
      <c r="CK84" s="20">
        <v>0</v>
      </c>
      <c r="CL84" s="20">
        <v>3419</v>
      </c>
      <c r="CM84" s="20">
        <v>2336</v>
      </c>
      <c r="CN84" s="20">
        <v>7074</v>
      </c>
      <c r="CO84" s="20">
        <v>393</v>
      </c>
      <c r="CP84" s="20">
        <v>341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0</v>
      </c>
      <c r="CX84" s="20">
        <v>54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1"/>
      <c r="DI84" s="19">
        <v>3663</v>
      </c>
      <c r="DJ84" s="22">
        <v>9359</v>
      </c>
      <c r="DK84" s="20">
        <v>13022</v>
      </c>
      <c r="DL84" s="21">
        <v>393</v>
      </c>
      <c r="DM84" s="21">
        <v>341</v>
      </c>
      <c r="DN84" s="21">
        <f t="shared" si="16"/>
        <v>0</v>
      </c>
      <c r="DO84" s="21">
        <f t="shared" si="17"/>
        <v>0</v>
      </c>
      <c r="DP84" s="20">
        <v>2903</v>
      </c>
      <c r="DQ84" s="20">
        <v>3419</v>
      </c>
      <c r="DR84" s="20">
        <v>2336</v>
      </c>
      <c r="DS84" s="20"/>
      <c r="DT84" s="20">
        <v>7074</v>
      </c>
      <c r="DU84" s="21">
        <f t="shared" si="18"/>
        <v>54</v>
      </c>
      <c r="DV84" s="50"/>
      <c r="DW84" s="71">
        <v>0.12399295917676528</v>
      </c>
      <c r="DX84" s="71">
        <v>0.31680319545054497</v>
      </c>
      <c r="DY84" s="60">
        <v>0.44079615462731025</v>
      </c>
      <c r="DZ84" s="71">
        <v>0.01330309390020987</v>
      </c>
      <c r="EA84" s="98">
        <v>0.09826687428068513</v>
      </c>
      <c r="EB84" s="71">
        <v>0.11573353192065534</v>
      </c>
      <c r="EC84" s="29">
        <v>0.07907386094374111</v>
      </c>
      <c r="ED84" s="60">
        <v>0</v>
      </c>
      <c r="EE84" s="71">
        <v>0.23945569020377766</v>
      </c>
      <c r="EF84" s="60">
        <v>0.011542888091530703</v>
      </c>
      <c r="EG84" s="98">
        <f t="shared" si="13"/>
        <v>0</v>
      </c>
      <c r="EH84" s="71">
        <f t="shared" si="14"/>
        <v>0</v>
      </c>
      <c r="EI84" s="60">
        <f t="shared" si="19"/>
        <v>0.0018279060320899058</v>
      </c>
      <c r="EJ84" s="51"/>
      <c r="EK84" s="98">
        <v>-0.038816079673833076</v>
      </c>
      <c r="EL84" s="29">
        <v>-0.02098784113691171</v>
      </c>
      <c r="EM84" s="29">
        <f t="shared" si="20"/>
        <v>-0.02760347015053321</v>
      </c>
      <c r="EN84" s="59">
        <f t="shared" si="15"/>
        <v>-0.059803920810744794</v>
      </c>
      <c r="EO84" s="15">
        <f>SUM(EK84:EM84)</f>
        <v>-0.087407390961278</v>
      </c>
      <c r="EP84" s="29">
        <v>0.002227415814964868</v>
      </c>
      <c r="EQ84" s="71">
        <v>-0.013415737247621282</v>
      </c>
      <c r="ER84" s="60">
        <v>-0.01861478615361685</v>
      </c>
      <c r="ES84" s="71">
        <v>0.018997737088170694</v>
      </c>
      <c r="ET84" s="60">
        <v>0.000382950934553844</v>
      </c>
      <c r="EU84" s="29">
        <f t="shared" si="12"/>
        <v>0.089951181065486</v>
      </c>
      <c r="EV84" s="50"/>
      <c r="EW84" s="50"/>
    </row>
    <row r="85" spans="1:153" ht="12" hidden="1" outlineLevel="1">
      <c r="A85" s="66">
        <v>380</v>
      </c>
      <c r="B85" s="1">
        <v>382</v>
      </c>
      <c r="E85" s="7">
        <v>46025</v>
      </c>
      <c r="F85" s="6" t="s">
        <v>216</v>
      </c>
      <c r="G85" s="8">
        <v>883</v>
      </c>
      <c r="H85" s="9">
        <v>835</v>
      </c>
      <c r="I85" s="10">
        <v>800</v>
      </c>
      <c r="J85" s="6"/>
      <c r="K85" s="9">
        <v>56</v>
      </c>
      <c r="L85" s="9"/>
      <c r="M85" s="9"/>
      <c r="N85" s="6">
        <v>56</v>
      </c>
      <c r="O85" s="9">
        <v>201</v>
      </c>
      <c r="P85" s="9">
        <v>15</v>
      </c>
      <c r="Q85" s="9"/>
      <c r="R85" s="9">
        <v>216</v>
      </c>
      <c r="S85" s="6">
        <v>272</v>
      </c>
      <c r="T85" s="8"/>
      <c r="U85" s="9">
        <v>183</v>
      </c>
      <c r="V85" s="9"/>
      <c r="W85" s="10"/>
      <c r="X85" s="9">
        <v>183</v>
      </c>
      <c r="Y85" s="8"/>
      <c r="Z85" s="10">
        <v>96</v>
      </c>
      <c r="AA85" s="6">
        <v>96</v>
      </c>
      <c r="AB85" s="9"/>
      <c r="AC85" s="9">
        <v>94</v>
      </c>
      <c r="AD85" s="6">
        <v>94</v>
      </c>
      <c r="AE85" s="8"/>
      <c r="AF85" s="10">
        <v>139</v>
      </c>
      <c r="AG85" s="6">
        <v>139</v>
      </c>
      <c r="AH85" s="9">
        <v>2</v>
      </c>
      <c r="AI85" s="9">
        <v>12</v>
      </c>
      <c r="AJ85" s="9"/>
      <c r="AK85" s="9"/>
      <c r="AL85" s="6">
        <v>14</v>
      </c>
      <c r="AM85" s="8"/>
      <c r="AN85" s="9"/>
      <c r="AO85" s="9"/>
      <c r="AP85" s="9"/>
      <c r="AQ85" s="10">
        <v>2</v>
      </c>
      <c r="AR85" s="10">
        <v>2</v>
      </c>
      <c r="AS85" s="9"/>
      <c r="AT85" s="12">
        <v>0.07</v>
      </c>
      <c r="AU85" s="11">
        <v>0</v>
      </c>
      <c r="AV85" s="13">
        <v>0</v>
      </c>
      <c r="AW85" s="12">
        <v>0.07</v>
      </c>
      <c r="AX85" s="11">
        <v>0.25125</v>
      </c>
      <c r="AY85" s="11">
        <v>0.01875</v>
      </c>
      <c r="AZ85" s="13">
        <v>0</v>
      </c>
      <c r="BA85" s="13">
        <v>0.27</v>
      </c>
      <c r="BB85" s="14">
        <v>0.34</v>
      </c>
      <c r="BC85" s="11">
        <v>0</v>
      </c>
      <c r="BD85" s="11">
        <v>0.22875</v>
      </c>
      <c r="BE85" s="11">
        <v>0</v>
      </c>
      <c r="BF85" s="11">
        <v>0</v>
      </c>
      <c r="BG85" s="14">
        <v>0.22875</v>
      </c>
      <c r="BH85" s="11">
        <v>0</v>
      </c>
      <c r="BI85" s="11">
        <v>0.12</v>
      </c>
      <c r="BJ85" s="14">
        <v>0.12</v>
      </c>
      <c r="BK85" s="11">
        <v>0</v>
      </c>
      <c r="BL85" s="11">
        <v>0.1175</v>
      </c>
      <c r="BM85" s="14">
        <v>0.1175</v>
      </c>
      <c r="BN85" s="11">
        <v>0</v>
      </c>
      <c r="BO85" s="11">
        <v>0.17375</v>
      </c>
      <c r="BP85" s="14">
        <v>0.17375</v>
      </c>
      <c r="BQ85" s="11">
        <v>0.0025</v>
      </c>
      <c r="BR85" s="11">
        <v>0.015</v>
      </c>
      <c r="BS85" s="11">
        <v>0</v>
      </c>
      <c r="BT85" s="11">
        <v>0</v>
      </c>
      <c r="BU85" s="14">
        <v>0.0175</v>
      </c>
      <c r="BV85" s="11">
        <v>0</v>
      </c>
      <c r="BW85" s="11">
        <v>0</v>
      </c>
      <c r="BX85" s="11">
        <v>0</v>
      </c>
      <c r="BY85" s="11">
        <v>0</v>
      </c>
      <c r="BZ85" s="11">
        <v>0.0025</v>
      </c>
      <c r="CA85" s="14">
        <v>0.0025</v>
      </c>
      <c r="CB85" s="6"/>
      <c r="CC85" s="6"/>
      <c r="CD85" s="31"/>
      <c r="CE85" s="31"/>
      <c r="CF85" s="27"/>
      <c r="CG85" s="6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27"/>
      <c r="DI85" s="30"/>
      <c r="DJ85" s="32"/>
      <c r="DK85" s="31"/>
      <c r="DL85" s="27"/>
      <c r="DM85" s="27"/>
      <c r="DN85" s="27">
        <f t="shared" si="16"/>
        <v>0</v>
      </c>
      <c r="DO85" s="27">
        <f t="shared" si="17"/>
        <v>0</v>
      </c>
      <c r="DP85" s="31"/>
      <c r="DQ85" s="31"/>
      <c r="DR85" s="31"/>
      <c r="DS85" s="31"/>
      <c r="DT85" s="31"/>
      <c r="DU85" s="27">
        <f t="shared" si="18"/>
        <v>0</v>
      </c>
      <c r="DV85" s="6"/>
      <c r="DW85" s="81"/>
      <c r="DX85" s="81"/>
      <c r="DY85" s="28"/>
      <c r="DZ85" s="81"/>
      <c r="EA85" s="97"/>
      <c r="EB85" s="81"/>
      <c r="EC85" s="37"/>
      <c r="ED85" s="28"/>
      <c r="EE85" s="81"/>
      <c r="EF85" s="28"/>
      <c r="EG85" s="97">
        <f t="shared" si="13"/>
        <v>0</v>
      </c>
      <c r="EH85" s="81" t="e">
        <f t="shared" si="14"/>
        <v>#DIV/0!</v>
      </c>
      <c r="EI85" s="28" t="e">
        <f t="shared" si="19"/>
        <v>#DIV/0!</v>
      </c>
      <c r="EJ85" s="9"/>
      <c r="EK85" s="97"/>
      <c r="EL85" s="37"/>
      <c r="EM85" s="37"/>
      <c r="EN85" s="16">
        <f t="shared" si="15"/>
        <v>0</v>
      </c>
      <c r="EO85" s="15"/>
      <c r="EP85" s="37"/>
      <c r="EQ85" s="81"/>
      <c r="ER85" s="28"/>
      <c r="ES85" s="81"/>
      <c r="ET85" s="28"/>
      <c r="EU85" s="37"/>
      <c r="EV85" s="6"/>
      <c r="EW85" s="6"/>
    </row>
    <row r="86" spans="1:153" ht="12" collapsed="1">
      <c r="A86" s="66">
        <v>94</v>
      </c>
      <c r="B86" s="1">
        <v>95</v>
      </c>
      <c r="D86" s="1">
        <v>79</v>
      </c>
      <c r="E86" s="7" t="s">
        <v>104</v>
      </c>
      <c r="F86" s="6" t="s">
        <v>105</v>
      </c>
      <c r="G86" s="8">
        <v>793011</v>
      </c>
      <c r="H86" s="9">
        <v>715661</v>
      </c>
      <c r="I86" s="10">
        <v>681864</v>
      </c>
      <c r="J86" s="6"/>
      <c r="K86" s="9">
        <v>64512</v>
      </c>
      <c r="L86" s="9">
        <v>912</v>
      </c>
      <c r="M86" s="9"/>
      <c r="N86" s="6">
        <v>65424</v>
      </c>
      <c r="O86" s="9">
        <v>178358</v>
      </c>
      <c r="P86" s="9">
        <v>17951</v>
      </c>
      <c r="Q86" s="9">
        <v>4925</v>
      </c>
      <c r="R86" s="9">
        <v>201234</v>
      </c>
      <c r="S86" s="6">
        <v>266658</v>
      </c>
      <c r="T86" s="8"/>
      <c r="U86" s="9">
        <v>94664</v>
      </c>
      <c r="V86" s="9">
        <v>33081</v>
      </c>
      <c r="W86" s="10">
        <v>343</v>
      </c>
      <c r="X86" s="9">
        <v>128088</v>
      </c>
      <c r="Y86" s="8">
        <v>16391</v>
      </c>
      <c r="Z86" s="10">
        <v>85279</v>
      </c>
      <c r="AA86" s="6">
        <v>101670</v>
      </c>
      <c r="AB86" s="9">
        <v>10614</v>
      </c>
      <c r="AC86" s="9">
        <v>101591</v>
      </c>
      <c r="AD86" s="6">
        <v>112205</v>
      </c>
      <c r="AE86" s="8">
        <v>10355</v>
      </c>
      <c r="AF86" s="10">
        <v>48591</v>
      </c>
      <c r="AG86" s="6">
        <v>58946</v>
      </c>
      <c r="AH86" s="9">
        <v>600</v>
      </c>
      <c r="AI86" s="9">
        <v>5780</v>
      </c>
      <c r="AJ86" s="9">
        <v>360</v>
      </c>
      <c r="AK86" s="9">
        <v>604</v>
      </c>
      <c r="AL86" s="6">
        <v>7344</v>
      </c>
      <c r="AM86" s="8">
        <v>1278</v>
      </c>
      <c r="AN86" s="9">
        <v>989</v>
      </c>
      <c r="AO86" s="9">
        <v>2464</v>
      </c>
      <c r="AP86" s="9">
        <v>646</v>
      </c>
      <c r="AQ86" s="10">
        <v>1576</v>
      </c>
      <c r="AR86" s="10">
        <v>6953</v>
      </c>
      <c r="AS86" s="9"/>
      <c r="AT86" s="12">
        <v>0.09461124212452923</v>
      </c>
      <c r="AU86" s="11">
        <v>0.0013375101193199817</v>
      </c>
      <c r="AV86" s="13">
        <v>0</v>
      </c>
      <c r="AW86" s="12">
        <v>0.09594875224384922</v>
      </c>
      <c r="AX86" s="11">
        <v>0.26157415555008035</v>
      </c>
      <c r="AY86" s="11">
        <v>0.026326364201658983</v>
      </c>
      <c r="AZ86" s="13">
        <v>0.007222847957950559</v>
      </c>
      <c r="BA86" s="13">
        <v>0.2951233677096899</v>
      </c>
      <c r="BB86" s="14">
        <v>0.39107211995353913</v>
      </c>
      <c r="BC86" s="11">
        <v>0</v>
      </c>
      <c r="BD86" s="11">
        <v>0.13883120387643283</v>
      </c>
      <c r="BE86" s="11">
        <v>0.048515539755728414</v>
      </c>
      <c r="BF86" s="11">
        <v>0.0005030328628582826</v>
      </c>
      <c r="BG86" s="14">
        <v>0.18784977649501952</v>
      </c>
      <c r="BH86" s="11">
        <v>0.024038517944927434</v>
      </c>
      <c r="BI86" s="11">
        <v>0.12506746213321132</v>
      </c>
      <c r="BJ86" s="14">
        <v>0.14910598007813874</v>
      </c>
      <c r="BK86" s="11">
        <v>0.015566153954454261</v>
      </c>
      <c r="BL86" s="11">
        <v>0.14899012119718888</v>
      </c>
      <c r="BM86" s="14">
        <v>0.16455627515164314</v>
      </c>
      <c r="BN86" s="11">
        <v>0.015186312813112291</v>
      </c>
      <c r="BO86" s="11">
        <v>0.07126201119284784</v>
      </c>
      <c r="BP86" s="14">
        <v>0.08644832400596013</v>
      </c>
      <c r="BQ86" s="11">
        <v>0.0008799408679736722</v>
      </c>
      <c r="BR86" s="11">
        <v>0.008476763694813042</v>
      </c>
      <c r="BS86" s="11">
        <v>0.0005279645207842033</v>
      </c>
      <c r="BT86" s="11">
        <v>0.00088580714042683</v>
      </c>
      <c r="BU86" s="14">
        <v>0.010770476223997747</v>
      </c>
      <c r="BV86" s="11">
        <v>0.0018742740487839218</v>
      </c>
      <c r="BW86" s="11">
        <v>0.0014504358640432696</v>
      </c>
      <c r="BX86" s="11">
        <v>0.0036136238311452137</v>
      </c>
      <c r="BY86" s="11">
        <v>0.000947403001184987</v>
      </c>
      <c r="BZ86" s="11">
        <v>0.0023113113465441787</v>
      </c>
      <c r="CA86" s="14">
        <v>0.01019704809170157</v>
      </c>
      <c r="CB86" s="6"/>
      <c r="CC86" s="6"/>
      <c r="CD86" s="9"/>
      <c r="CE86" s="9"/>
      <c r="CF86" s="6">
        <v>687593</v>
      </c>
      <c r="CG86" s="6"/>
      <c r="CH86" s="9">
        <v>115291</v>
      </c>
      <c r="CI86" s="9">
        <v>177202</v>
      </c>
      <c r="CJ86" s="9">
        <v>46128</v>
      </c>
      <c r="CK86" s="9">
        <v>0</v>
      </c>
      <c r="CL86" s="9">
        <v>82897</v>
      </c>
      <c r="CM86" s="9">
        <v>66038</v>
      </c>
      <c r="CN86" s="9">
        <v>133795</v>
      </c>
      <c r="CO86" s="9">
        <v>8370</v>
      </c>
      <c r="CP86" s="9">
        <v>3068</v>
      </c>
      <c r="CQ86" s="9">
        <v>176</v>
      </c>
      <c r="CR86" s="9">
        <v>0</v>
      </c>
      <c r="CS86" s="9">
        <v>5708</v>
      </c>
      <c r="CT86" s="9">
        <v>0</v>
      </c>
      <c r="CU86" s="9">
        <v>48920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6"/>
      <c r="DI86" s="8">
        <v>46128</v>
      </c>
      <c r="DJ86" s="10">
        <v>177202</v>
      </c>
      <c r="DK86" s="9">
        <v>223330</v>
      </c>
      <c r="DL86" s="6">
        <v>8370</v>
      </c>
      <c r="DM86" s="6">
        <v>3068</v>
      </c>
      <c r="DN86" s="6">
        <f t="shared" si="16"/>
        <v>48920</v>
      </c>
      <c r="DO86" s="6">
        <f t="shared" si="17"/>
        <v>5708</v>
      </c>
      <c r="DP86" s="9">
        <v>115291</v>
      </c>
      <c r="DQ86" s="9">
        <v>82897</v>
      </c>
      <c r="DR86" s="9">
        <v>66038</v>
      </c>
      <c r="DS86" s="9"/>
      <c r="DT86" s="9">
        <v>133795</v>
      </c>
      <c r="DU86" s="6">
        <f t="shared" si="18"/>
        <v>176</v>
      </c>
      <c r="DV86" s="6"/>
      <c r="DW86" s="80">
        <v>0.06708619779433472</v>
      </c>
      <c r="DX86" s="80">
        <v>0.2577135020280893</v>
      </c>
      <c r="DY86" s="15">
        <v>0.324799699822424</v>
      </c>
      <c r="DZ86" s="80">
        <v>0.012172898793326866</v>
      </c>
      <c r="EA86" s="96">
        <v>0.1676733183729328</v>
      </c>
      <c r="EB86" s="80">
        <v>0.12056114591044412</v>
      </c>
      <c r="EC86" s="16">
        <v>0.0960422808260119</v>
      </c>
      <c r="ED86" s="15"/>
      <c r="EE86" s="80">
        <v>0.1945845871031264</v>
      </c>
      <c r="EF86" s="15">
        <v>0.004461941875499024</v>
      </c>
      <c r="EG86" s="96">
        <f t="shared" si="13"/>
        <v>0.011955358515345847</v>
      </c>
      <c r="EH86" s="80">
        <f t="shared" si="14"/>
        <v>0.008301422498483842</v>
      </c>
      <c r="EI86" s="15">
        <f t="shared" si="19"/>
        <v>0.00025596537486565456</v>
      </c>
      <c r="EJ86" s="9"/>
      <c r="EK86" s="96">
        <v>-0.02752504433019451</v>
      </c>
      <c r="EL86" s="16">
        <v>-0.003860653521991053</v>
      </c>
      <c r="EM86" s="16">
        <f t="shared" si="20"/>
        <v>-0.026326364201658983</v>
      </c>
      <c r="EN86" s="16">
        <f t="shared" si="15"/>
        <v>-0.03138569785218556</v>
      </c>
      <c r="EO86" s="15">
        <f>SUM(EK86:EM86)</f>
        <v>-0.05771206205384455</v>
      </c>
      <c r="EP86" s="16">
        <v>0.0036961350985138235</v>
      </c>
      <c r="EQ86" s="80">
        <v>0.028842114496499982</v>
      </c>
      <c r="ER86" s="15">
        <v>-0.004506316222767204</v>
      </c>
      <c r="ES86" s="80">
        <v>0.02478026963316407</v>
      </c>
      <c r="ET86" s="15"/>
      <c r="EU86" s="16">
        <f aca="true" t="shared" si="21" ref="EU86:EU117">EE86-BL86</f>
        <v>0.04559446590593752</v>
      </c>
      <c r="EV86" s="6"/>
      <c r="EW86" s="6"/>
    </row>
    <row r="87" spans="1:153" ht="12" hidden="1" outlineLevel="1" collapsed="1">
      <c r="A87" s="66">
        <v>95</v>
      </c>
      <c r="B87" s="1">
        <v>96</v>
      </c>
      <c r="D87" s="1">
        <v>101</v>
      </c>
      <c r="E87" s="7" t="s">
        <v>106</v>
      </c>
      <c r="F87" s="6" t="s">
        <v>107</v>
      </c>
      <c r="G87" s="8">
        <v>427100</v>
      </c>
      <c r="H87" s="9">
        <v>383378</v>
      </c>
      <c r="I87" s="10">
        <v>366118</v>
      </c>
      <c r="J87" s="6"/>
      <c r="K87" s="9">
        <v>34174</v>
      </c>
      <c r="L87" s="9">
        <v>912</v>
      </c>
      <c r="M87" s="9"/>
      <c r="N87" s="6">
        <v>35086</v>
      </c>
      <c r="O87" s="9">
        <v>92959</v>
      </c>
      <c r="P87" s="9">
        <v>8044</v>
      </c>
      <c r="Q87" s="9">
        <v>4925</v>
      </c>
      <c r="R87" s="9">
        <v>105928</v>
      </c>
      <c r="S87" s="6">
        <v>141014</v>
      </c>
      <c r="T87" s="8"/>
      <c r="U87" s="9">
        <v>48850</v>
      </c>
      <c r="V87" s="9">
        <v>33081</v>
      </c>
      <c r="W87" s="10">
        <v>343</v>
      </c>
      <c r="X87" s="9">
        <v>82274</v>
      </c>
      <c r="Y87" s="8">
        <v>16391</v>
      </c>
      <c r="Z87" s="10">
        <v>29103</v>
      </c>
      <c r="AA87" s="6">
        <v>45494</v>
      </c>
      <c r="AB87" s="9">
        <v>10614</v>
      </c>
      <c r="AC87" s="9">
        <v>50263</v>
      </c>
      <c r="AD87" s="6">
        <v>60877</v>
      </c>
      <c r="AE87" s="8">
        <v>10355</v>
      </c>
      <c r="AF87" s="10">
        <v>17686</v>
      </c>
      <c r="AG87" s="6">
        <v>28041</v>
      </c>
      <c r="AH87" s="9"/>
      <c r="AI87" s="9">
        <v>2077</v>
      </c>
      <c r="AJ87" s="9">
        <v>360</v>
      </c>
      <c r="AK87" s="9">
        <v>604</v>
      </c>
      <c r="AL87" s="6">
        <v>3041</v>
      </c>
      <c r="AM87" s="8">
        <v>1278</v>
      </c>
      <c r="AN87" s="9">
        <v>989</v>
      </c>
      <c r="AO87" s="9">
        <v>2464</v>
      </c>
      <c r="AP87" s="9">
        <v>646</v>
      </c>
      <c r="AQ87" s="10"/>
      <c r="AR87" s="10">
        <v>5377</v>
      </c>
      <c r="AS87" s="9"/>
      <c r="AT87" s="12">
        <v>0.09334149099470662</v>
      </c>
      <c r="AU87" s="11">
        <v>0.0024910001693443096</v>
      </c>
      <c r="AV87" s="13">
        <v>0</v>
      </c>
      <c r="AW87" s="12">
        <v>0.09583249116405093</v>
      </c>
      <c r="AX87" s="11">
        <v>0.25390447888385714</v>
      </c>
      <c r="AY87" s="11">
        <v>0.02197105851119038</v>
      </c>
      <c r="AZ87" s="13">
        <v>0.013451947186426234</v>
      </c>
      <c r="BA87" s="13">
        <v>0.2893274845814737</v>
      </c>
      <c r="BB87" s="14">
        <v>0.3851599757455247</v>
      </c>
      <c r="BC87" s="11">
        <v>0</v>
      </c>
      <c r="BD87" s="11">
        <v>0.1334269279303394</v>
      </c>
      <c r="BE87" s="11">
        <v>0.09035611469526218</v>
      </c>
      <c r="BF87" s="11">
        <v>0.0009368564233389235</v>
      </c>
      <c r="BG87" s="14">
        <v>0.22471989904894052</v>
      </c>
      <c r="BH87" s="11">
        <v>0.04476971905232739</v>
      </c>
      <c r="BI87" s="11">
        <v>0.07949076527239851</v>
      </c>
      <c r="BJ87" s="14">
        <v>0.1242604843247259</v>
      </c>
      <c r="BK87" s="11">
        <v>0.02899065328664529</v>
      </c>
      <c r="BL87" s="11">
        <v>0.1372863393769222</v>
      </c>
      <c r="BM87" s="14">
        <v>0.1662769926635675</v>
      </c>
      <c r="BN87" s="11">
        <v>0.028283231089430184</v>
      </c>
      <c r="BO87" s="11">
        <v>0.04830683003840292</v>
      </c>
      <c r="BP87" s="14">
        <v>0.0765900611278331</v>
      </c>
      <c r="BQ87" s="11">
        <v>0</v>
      </c>
      <c r="BR87" s="11">
        <v>0.005673034376894881</v>
      </c>
      <c r="BS87" s="11">
        <v>0.0009832895405306485</v>
      </c>
      <c r="BT87" s="11">
        <v>0.0016497413402236437</v>
      </c>
      <c r="BU87" s="14">
        <v>0.008306065257649172</v>
      </c>
      <c r="BV87" s="11">
        <v>0.0034906778688838023</v>
      </c>
      <c r="BW87" s="11">
        <v>0.0027013148766244764</v>
      </c>
      <c r="BX87" s="11">
        <v>0.006730070632965328</v>
      </c>
      <c r="BY87" s="11">
        <v>0.0017644584532855528</v>
      </c>
      <c r="BZ87" s="11">
        <v>0</v>
      </c>
      <c r="CA87" s="14">
        <v>0.014686521831759159</v>
      </c>
      <c r="CB87" s="6"/>
      <c r="CC87" s="6"/>
      <c r="CD87" s="9"/>
      <c r="CE87" s="9"/>
      <c r="CF87" s="6">
        <v>369555</v>
      </c>
      <c r="CG87" s="6"/>
      <c r="CH87" s="9">
        <v>61792</v>
      </c>
      <c r="CI87" s="9">
        <v>97121</v>
      </c>
      <c r="CJ87" s="9">
        <v>24867</v>
      </c>
      <c r="CK87" s="9">
        <v>0</v>
      </c>
      <c r="CL87" s="9">
        <v>32649</v>
      </c>
      <c r="CM87" s="9">
        <v>29822</v>
      </c>
      <c r="CN87" s="9">
        <v>68282</v>
      </c>
      <c r="CO87" s="9">
        <v>3113</v>
      </c>
      <c r="CP87" s="9">
        <v>1789</v>
      </c>
      <c r="CQ87" s="9">
        <v>0</v>
      </c>
      <c r="CR87" s="9">
        <v>0</v>
      </c>
      <c r="CS87" s="9">
        <v>4111</v>
      </c>
      <c r="CT87" s="9">
        <v>0</v>
      </c>
      <c r="CU87" s="9">
        <v>46009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6"/>
      <c r="DI87" s="8">
        <v>24867</v>
      </c>
      <c r="DJ87" s="10">
        <v>97121</v>
      </c>
      <c r="DK87" s="9">
        <v>121988</v>
      </c>
      <c r="DL87" s="6">
        <v>3113</v>
      </c>
      <c r="DM87" s="6">
        <v>1789</v>
      </c>
      <c r="DN87" s="6">
        <f t="shared" si="16"/>
        <v>46009</v>
      </c>
      <c r="DO87" s="6">
        <f t="shared" si="17"/>
        <v>4111</v>
      </c>
      <c r="DP87" s="9">
        <v>61792</v>
      </c>
      <c r="DQ87" s="9">
        <v>32649</v>
      </c>
      <c r="DR87" s="9">
        <v>29822</v>
      </c>
      <c r="DS87" s="9"/>
      <c r="DT87" s="9">
        <v>68282</v>
      </c>
      <c r="DU87" s="6">
        <f t="shared" si="18"/>
        <v>0</v>
      </c>
      <c r="DV87" s="6"/>
      <c r="DW87" s="80">
        <v>0.06728903681454723</v>
      </c>
      <c r="DX87" s="80">
        <v>0.2628052657926425</v>
      </c>
      <c r="DY87" s="15">
        <v>0.33009430260718975</v>
      </c>
      <c r="DZ87" s="80">
        <v>0.008423644653705133</v>
      </c>
      <c r="EA87" s="96">
        <v>0.16720650512102395</v>
      </c>
      <c r="EB87" s="80">
        <v>0.08834679547022771</v>
      </c>
      <c r="EC87" s="16">
        <v>0.08069705456562623</v>
      </c>
      <c r="ED87" s="15"/>
      <c r="EE87" s="80">
        <v>0.18476816711991448</v>
      </c>
      <c r="EF87" s="15">
        <v>0.00484095736764487</v>
      </c>
      <c r="EG87" s="96">
        <f t="shared" si="13"/>
        <v>0.01124395114334724</v>
      </c>
      <c r="EH87" s="80">
        <f t="shared" si="14"/>
        <v>0.011124189904073819</v>
      </c>
      <c r="EI87" s="15">
        <f t="shared" si="19"/>
        <v>0</v>
      </c>
      <c r="EJ87" s="9"/>
      <c r="EK87" s="96">
        <v>-0.02605245418015939</v>
      </c>
      <c r="EL87" s="16">
        <v>0.008900786908785374</v>
      </c>
      <c r="EM87" s="16">
        <f t="shared" si="20"/>
        <v>-0.02197105851119038</v>
      </c>
      <c r="EN87" s="16">
        <f t="shared" si="15"/>
        <v>-0.01715166727137402</v>
      </c>
      <c r="EO87" s="15">
        <f>SUM(EK87:EM87)</f>
        <v>-0.0391227257825644</v>
      </c>
      <c r="EP87" s="16">
        <v>0.0027506102768102515</v>
      </c>
      <c r="EQ87" s="80">
        <v>0.03377957719068456</v>
      </c>
      <c r="ER87" s="15">
        <v>0.008856030197829198</v>
      </c>
      <c r="ES87" s="80">
        <v>0.03239022452722331</v>
      </c>
      <c r="ET87" s="15"/>
      <c r="EU87" s="16">
        <f t="shared" si="21"/>
        <v>0.04748182774299228</v>
      </c>
      <c r="EV87" s="6"/>
      <c r="EW87" s="6"/>
    </row>
    <row r="88" spans="1:153" ht="12" hidden="1" outlineLevel="2">
      <c r="A88" s="66">
        <v>96</v>
      </c>
      <c r="B88" s="1">
        <v>97</v>
      </c>
      <c r="E88" s="2">
        <v>23002</v>
      </c>
      <c r="F88" s="50" t="s">
        <v>108</v>
      </c>
      <c r="G88" s="52">
        <v>105080</v>
      </c>
      <c r="H88" s="51">
        <v>95354</v>
      </c>
      <c r="I88" s="53">
        <v>91951</v>
      </c>
      <c r="J88" s="50"/>
      <c r="K88" s="51">
        <v>9298</v>
      </c>
      <c r="L88" s="51">
        <v>175</v>
      </c>
      <c r="M88" s="51"/>
      <c r="N88" s="50">
        <v>9473</v>
      </c>
      <c r="O88" s="51">
        <v>27200</v>
      </c>
      <c r="P88" s="51">
        <v>2337</v>
      </c>
      <c r="Q88" s="51">
        <v>835</v>
      </c>
      <c r="R88" s="51">
        <v>30372</v>
      </c>
      <c r="S88" s="50">
        <v>39845</v>
      </c>
      <c r="T88" s="52"/>
      <c r="U88" s="51">
        <v>15597</v>
      </c>
      <c r="V88" s="51">
        <v>3623</v>
      </c>
      <c r="W88" s="53">
        <v>52</v>
      </c>
      <c r="X88" s="51">
        <v>19272</v>
      </c>
      <c r="Y88" s="52">
        <v>2963</v>
      </c>
      <c r="Z88" s="53">
        <v>7462</v>
      </c>
      <c r="AA88" s="50">
        <v>10425</v>
      </c>
      <c r="AB88" s="51">
        <v>1419</v>
      </c>
      <c r="AC88" s="51">
        <v>13485</v>
      </c>
      <c r="AD88" s="50">
        <v>14904</v>
      </c>
      <c r="AE88" s="52">
        <v>1484</v>
      </c>
      <c r="AF88" s="53">
        <v>4464</v>
      </c>
      <c r="AG88" s="50">
        <v>5948</v>
      </c>
      <c r="AH88" s="51"/>
      <c r="AI88" s="51">
        <v>463</v>
      </c>
      <c r="AJ88" s="51">
        <v>71</v>
      </c>
      <c r="AK88" s="51">
        <v>105</v>
      </c>
      <c r="AL88" s="50">
        <v>639</v>
      </c>
      <c r="AM88" s="52">
        <v>266</v>
      </c>
      <c r="AN88" s="51">
        <v>163</v>
      </c>
      <c r="AO88" s="51">
        <v>365</v>
      </c>
      <c r="AP88" s="51">
        <v>124</v>
      </c>
      <c r="AQ88" s="53"/>
      <c r="AR88" s="53">
        <v>918</v>
      </c>
      <c r="AS88" s="51"/>
      <c r="AT88" s="55">
        <v>0.10111907428956728</v>
      </c>
      <c r="AU88" s="54">
        <v>0.0019031875672912747</v>
      </c>
      <c r="AV88" s="56">
        <v>0</v>
      </c>
      <c r="AW88" s="55">
        <v>0.10302226185685855</v>
      </c>
      <c r="AX88" s="54">
        <v>0.29580972474470096</v>
      </c>
      <c r="AY88" s="54">
        <v>0.02541571054148405</v>
      </c>
      <c r="AZ88" s="56">
        <v>0.009080923535361225</v>
      </c>
      <c r="BA88" s="56">
        <v>0.33030635882154624</v>
      </c>
      <c r="BB88" s="57">
        <v>0.43332862067840483</v>
      </c>
      <c r="BC88" s="54">
        <v>0</v>
      </c>
      <c r="BD88" s="54">
        <v>0.1696229513545258</v>
      </c>
      <c r="BE88" s="54">
        <v>0.039401420321693074</v>
      </c>
      <c r="BF88" s="54">
        <v>0.0005655185914236931</v>
      </c>
      <c r="BG88" s="57">
        <v>0.20958989026764255</v>
      </c>
      <c r="BH88" s="54">
        <v>0.032223684353623126</v>
      </c>
      <c r="BI88" s="54">
        <v>0.08115191786929996</v>
      </c>
      <c r="BJ88" s="57">
        <v>0.11337560222292307</v>
      </c>
      <c r="BK88" s="54">
        <v>0.015432132331350393</v>
      </c>
      <c r="BL88" s="54">
        <v>0.14665419625670195</v>
      </c>
      <c r="BM88" s="57">
        <v>0.16208632858805233</v>
      </c>
      <c r="BN88" s="54">
        <v>0.01613903057063001</v>
      </c>
      <c r="BO88" s="54">
        <v>0.04854759600221857</v>
      </c>
      <c r="BP88" s="57">
        <v>0.06468662657284859</v>
      </c>
      <c r="BQ88" s="54">
        <v>0</v>
      </c>
      <c r="BR88" s="54">
        <v>0.005035290535176344</v>
      </c>
      <c r="BS88" s="54">
        <v>0.0007721503844438886</v>
      </c>
      <c r="BT88" s="54">
        <v>0.0011419125403747648</v>
      </c>
      <c r="BU88" s="57">
        <v>0.006949353459994997</v>
      </c>
      <c r="BV88" s="54">
        <v>0.0028928451022827376</v>
      </c>
      <c r="BW88" s="54">
        <v>0.0017726832769627303</v>
      </c>
      <c r="BX88" s="54">
        <v>0.00396950549749323</v>
      </c>
      <c r="BY88" s="54">
        <v>0.0013485443333949604</v>
      </c>
      <c r="BZ88" s="54">
        <v>0</v>
      </c>
      <c r="CA88" s="57">
        <v>0.009983578210133659</v>
      </c>
      <c r="CB88" s="50"/>
      <c r="CC88" s="50"/>
      <c r="CD88" s="20"/>
      <c r="CE88" s="20"/>
      <c r="CF88" s="21">
        <v>92478</v>
      </c>
      <c r="CG88" s="50"/>
      <c r="CH88" s="20">
        <v>21990</v>
      </c>
      <c r="CI88" s="20">
        <v>27186</v>
      </c>
      <c r="CJ88" s="20">
        <v>5607</v>
      </c>
      <c r="CK88" s="20">
        <v>0</v>
      </c>
      <c r="CL88" s="20">
        <v>6492</v>
      </c>
      <c r="CM88" s="20">
        <v>6703</v>
      </c>
      <c r="CN88" s="20">
        <v>18829</v>
      </c>
      <c r="CO88" s="20">
        <v>644</v>
      </c>
      <c r="CP88" s="20">
        <v>0</v>
      </c>
      <c r="CQ88" s="20">
        <v>0</v>
      </c>
      <c r="CR88" s="20">
        <v>0</v>
      </c>
      <c r="CS88" s="20">
        <v>894</v>
      </c>
      <c r="CT88" s="20">
        <v>0</v>
      </c>
      <c r="CU88" s="20">
        <v>4133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1"/>
      <c r="DI88" s="19">
        <v>5607</v>
      </c>
      <c r="DJ88" s="22">
        <v>27186</v>
      </c>
      <c r="DK88" s="20">
        <v>32793</v>
      </c>
      <c r="DL88" s="21">
        <v>644</v>
      </c>
      <c r="DM88" s="21">
        <v>0</v>
      </c>
      <c r="DN88" s="21">
        <f t="shared" si="16"/>
        <v>4133</v>
      </c>
      <c r="DO88" s="21">
        <f t="shared" si="17"/>
        <v>894</v>
      </c>
      <c r="DP88" s="20">
        <v>21990</v>
      </c>
      <c r="DQ88" s="20">
        <v>6492</v>
      </c>
      <c r="DR88" s="20">
        <v>6703</v>
      </c>
      <c r="DS88" s="20"/>
      <c r="DT88" s="20">
        <v>18829</v>
      </c>
      <c r="DU88" s="21">
        <f t="shared" si="18"/>
        <v>0</v>
      </c>
      <c r="DV88" s="50"/>
      <c r="DW88" s="71">
        <v>0.060630636475702326</v>
      </c>
      <c r="DX88" s="71">
        <v>0.29397262051514955</v>
      </c>
      <c r="DY88" s="60">
        <v>0.3546032569908519</v>
      </c>
      <c r="DZ88" s="71">
        <v>0.0069638184216786695</v>
      </c>
      <c r="EA88" s="98">
        <v>0.23778628430545642</v>
      </c>
      <c r="EB88" s="71">
        <v>0.07020048011418932</v>
      </c>
      <c r="EC88" s="29">
        <v>0.0724821038517269</v>
      </c>
      <c r="ED88" s="60"/>
      <c r="EE88" s="71">
        <v>0.20360518177296222</v>
      </c>
      <c r="EF88" s="60">
        <v>0</v>
      </c>
      <c r="EG88" s="98">
        <f t="shared" si="13"/>
        <v>0.0010100469489763774</v>
      </c>
      <c r="EH88" s="71">
        <f t="shared" si="14"/>
        <v>0.009667164082268215</v>
      </c>
      <c r="EI88" s="60">
        <f t="shared" si="19"/>
        <v>0</v>
      </c>
      <c r="EJ88" s="51"/>
      <c r="EK88" s="98">
        <v>-0.04048843781386495</v>
      </c>
      <c r="EL88" s="29">
        <v>-0.0018371042295514117</v>
      </c>
      <c r="EM88" s="29">
        <f t="shared" si="20"/>
        <v>-0.02541571054148405</v>
      </c>
      <c r="EN88" s="59">
        <f t="shared" si="15"/>
        <v>-0.04232554204341636</v>
      </c>
      <c r="EO88" s="15">
        <f>SUM(EK88:EM88)</f>
        <v>-0.06774125258490041</v>
      </c>
      <c r="EP88" s="29">
        <v>0.0019285278865023257</v>
      </c>
      <c r="EQ88" s="71">
        <v>0.06816333295093063</v>
      </c>
      <c r="ER88" s="60">
        <v>-0.010951437755110635</v>
      </c>
      <c r="ES88" s="71">
        <v>0.023934507849508332</v>
      </c>
      <c r="ET88" s="60"/>
      <c r="EU88" s="29">
        <f t="shared" si="21"/>
        <v>0.056950985516260266</v>
      </c>
      <c r="EV88" s="50"/>
      <c r="EW88" s="50"/>
    </row>
    <row r="89" spans="1:153" ht="12" hidden="1" outlineLevel="2">
      <c r="A89" s="66">
        <v>104</v>
      </c>
      <c r="B89" s="1">
        <v>105</v>
      </c>
      <c r="E89" s="2">
        <v>23027</v>
      </c>
      <c r="F89" s="50" t="s">
        <v>109</v>
      </c>
      <c r="G89" s="52">
        <v>87927</v>
      </c>
      <c r="H89" s="51">
        <v>77900</v>
      </c>
      <c r="I89" s="53">
        <v>73053</v>
      </c>
      <c r="J89" s="50"/>
      <c r="K89" s="51">
        <v>6154</v>
      </c>
      <c r="L89" s="51">
        <v>276</v>
      </c>
      <c r="M89" s="51"/>
      <c r="N89" s="50">
        <v>6430</v>
      </c>
      <c r="O89" s="51">
        <v>16547</v>
      </c>
      <c r="P89" s="51">
        <v>1518</v>
      </c>
      <c r="Q89" s="51">
        <v>1303</v>
      </c>
      <c r="R89" s="51">
        <v>19368</v>
      </c>
      <c r="S89" s="50">
        <v>25798</v>
      </c>
      <c r="T89" s="52"/>
      <c r="U89" s="51">
        <v>6561</v>
      </c>
      <c r="V89" s="51">
        <v>10154</v>
      </c>
      <c r="W89" s="53">
        <v>122</v>
      </c>
      <c r="X89" s="51">
        <v>16837</v>
      </c>
      <c r="Y89" s="52">
        <v>4771</v>
      </c>
      <c r="Z89" s="53">
        <v>4996</v>
      </c>
      <c r="AA89" s="50">
        <v>9767</v>
      </c>
      <c r="AB89" s="51">
        <v>3266</v>
      </c>
      <c r="AC89" s="51">
        <v>8961</v>
      </c>
      <c r="AD89" s="50">
        <v>12227</v>
      </c>
      <c r="AE89" s="52">
        <v>2888</v>
      </c>
      <c r="AF89" s="53">
        <v>3289</v>
      </c>
      <c r="AG89" s="50">
        <v>6177</v>
      </c>
      <c r="AH89" s="51"/>
      <c r="AI89" s="51">
        <v>393</v>
      </c>
      <c r="AJ89" s="51">
        <v>109</v>
      </c>
      <c r="AK89" s="51">
        <v>153</v>
      </c>
      <c r="AL89" s="50">
        <v>655</v>
      </c>
      <c r="AM89" s="52">
        <v>356</v>
      </c>
      <c r="AN89" s="51">
        <v>276</v>
      </c>
      <c r="AO89" s="51">
        <v>768</v>
      </c>
      <c r="AP89" s="51">
        <v>192</v>
      </c>
      <c r="AQ89" s="53"/>
      <c r="AR89" s="53">
        <v>1592</v>
      </c>
      <c r="AS89" s="51"/>
      <c r="AT89" s="55">
        <v>0.08424020916321028</v>
      </c>
      <c r="AU89" s="54">
        <v>0.0037780789289967556</v>
      </c>
      <c r="AV89" s="56">
        <v>0</v>
      </c>
      <c r="AW89" s="55">
        <v>0.08801828809220703</v>
      </c>
      <c r="AX89" s="54">
        <v>0.22650678274677288</v>
      </c>
      <c r="AY89" s="54">
        <v>0.020779434109482155</v>
      </c>
      <c r="AZ89" s="56">
        <v>0.01783636537856077</v>
      </c>
      <c r="BA89" s="56">
        <v>0.26512258223481583</v>
      </c>
      <c r="BB89" s="57">
        <v>0.35314087032702285</v>
      </c>
      <c r="BC89" s="54">
        <v>0</v>
      </c>
      <c r="BD89" s="54">
        <v>0.08981150671430331</v>
      </c>
      <c r="BE89" s="54">
        <v>0.13899497625011978</v>
      </c>
      <c r="BF89" s="54">
        <v>0.00167002039615074</v>
      </c>
      <c r="BG89" s="57">
        <v>0.23047650336057382</v>
      </c>
      <c r="BH89" s="54">
        <v>0.0653087484429113</v>
      </c>
      <c r="BI89" s="54">
        <v>0.06838870409154997</v>
      </c>
      <c r="BJ89" s="57">
        <v>0.13369745253446128</v>
      </c>
      <c r="BK89" s="54">
        <v>0.04470726732646161</v>
      </c>
      <c r="BL89" s="54">
        <v>0.12266436696644901</v>
      </c>
      <c r="BM89" s="57">
        <v>0.16737163429291063</v>
      </c>
      <c r="BN89" s="54">
        <v>0.03953294183674866</v>
      </c>
      <c r="BO89" s="54">
        <v>0.04502210723721134</v>
      </c>
      <c r="BP89" s="57">
        <v>0.08455504907396</v>
      </c>
      <c r="BQ89" s="54">
        <v>0</v>
      </c>
      <c r="BR89" s="54">
        <v>0.005379655866288859</v>
      </c>
      <c r="BS89" s="54">
        <v>0.001492067403118284</v>
      </c>
      <c r="BT89" s="54">
        <v>0.0020943698410742883</v>
      </c>
      <c r="BU89" s="57">
        <v>0.008966093110481431</v>
      </c>
      <c r="BV89" s="54">
        <v>0.004873174270734946</v>
      </c>
      <c r="BW89" s="54">
        <v>0.0037780789289967556</v>
      </c>
      <c r="BX89" s="54">
        <v>0.010512915280686624</v>
      </c>
      <c r="BY89" s="54">
        <v>0.002628228820171656</v>
      </c>
      <c r="BZ89" s="54">
        <v>0</v>
      </c>
      <c r="CA89" s="57">
        <v>0.02179239730058998</v>
      </c>
      <c r="CB89" s="50"/>
      <c r="CC89" s="50"/>
      <c r="CD89" s="20"/>
      <c r="CE89" s="20"/>
      <c r="CF89" s="21">
        <v>73749</v>
      </c>
      <c r="CG89" s="50"/>
      <c r="CH89" s="20">
        <v>7606</v>
      </c>
      <c r="CI89" s="20">
        <v>18472</v>
      </c>
      <c r="CJ89" s="20">
        <v>4784</v>
      </c>
      <c r="CK89" s="20">
        <v>0</v>
      </c>
      <c r="CL89" s="20">
        <v>6521</v>
      </c>
      <c r="CM89" s="20">
        <v>6387</v>
      </c>
      <c r="CN89" s="20">
        <v>12596</v>
      </c>
      <c r="CO89" s="20">
        <v>577</v>
      </c>
      <c r="CP89" s="20">
        <v>0</v>
      </c>
      <c r="CQ89" s="20">
        <v>0</v>
      </c>
      <c r="CR89" s="20">
        <v>0</v>
      </c>
      <c r="CS89" s="20">
        <v>722</v>
      </c>
      <c r="CT89" s="20">
        <v>0</v>
      </c>
      <c r="CU89" s="20">
        <v>16084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1"/>
      <c r="DI89" s="19">
        <v>4784</v>
      </c>
      <c r="DJ89" s="22">
        <v>18472</v>
      </c>
      <c r="DK89" s="20">
        <v>23256</v>
      </c>
      <c r="DL89" s="21">
        <v>577</v>
      </c>
      <c r="DM89" s="21">
        <v>0</v>
      </c>
      <c r="DN89" s="21">
        <f t="shared" si="16"/>
        <v>16084</v>
      </c>
      <c r="DO89" s="21">
        <f t="shared" si="17"/>
        <v>722</v>
      </c>
      <c r="DP89" s="20">
        <v>7606</v>
      </c>
      <c r="DQ89" s="20">
        <v>6521</v>
      </c>
      <c r="DR89" s="20">
        <v>6387</v>
      </c>
      <c r="DS89" s="20"/>
      <c r="DT89" s="20">
        <v>12596</v>
      </c>
      <c r="DU89" s="21">
        <f t="shared" si="18"/>
        <v>0</v>
      </c>
      <c r="DV89" s="50"/>
      <c r="DW89" s="71">
        <v>0.0648686761854398</v>
      </c>
      <c r="DX89" s="71">
        <v>0.2504711928297333</v>
      </c>
      <c r="DY89" s="60">
        <v>0.3153398690151731</v>
      </c>
      <c r="DZ89" s="71">
        <v>0.007823834899456265</v>
      </c>
      <c r="EA89" s="98">
        <v>0.10313360181154999</v>
      </c>
      <c r="EB89" s="71">
        <v>0.08842153791915823</v>
      </c>
      <c r="EC89" s="29">
        <v>0.08660456412968312</v>
      </c>
      <c r="ED89" s="60"/>
      <c r="EE89" s="71">
        <v>0.1707955362106605</v>
      </c>
      <c r="EF89" s="60">
        <v>0</v>
      </c>
      <c r="EG89" s="98">
        <f t="shared" si="13"/>
        <v>0.003930702910074051</v>
      </c>
      <c r="EH89" s="71">
        <f t="shared" si="14"/>
        <v>0.009789963253739034</v>
      </c>
      <c r="EI89" s="60">
        <f t="shared" si="19"/>
        <v>0</v>
      </c>
      <c r="EJ89" s="51"/>
      <c r="EK89" s="98">
        <v>-0.019371532977770473</v>
      </c>
      <c r="EL89" s="29">
        <v>0.023964410082960408</v>
      </c>
      <c r="EM89" s="29">
        <f t="shared" si="20"/>
        <v>-0.020779434109482155</v>
      </c>
      <c r="EN89" s="59">
        <f t="shared" si="15"/>
        <v>0.004592877105189935</v>
      </c>
      <c r="EO89" s="15">
        <f>SUM(EK89:EM89)</f>
        <v>-0.01618655700429222</v>
      </c>
      <c r="EP89" s="29">
        <v>0.0024441790331674058</v>
      </c>
      <c r="EQ89" s="71">
        <v>0.013322095097246675</v>
      </c>
      <c r="ER89" s="60">
        <v>0.02003283382760826</v>
      </c>
      <c r="ES89" s="71">
        <v>0.04158245689247178</v>
      </c>
      <c r="ET89" s="60"/>
      <c r="EU89" s="29">
        <f t="shared" si="21"/>
        <v>0.04813116924421147</v>
      </c>
      <c r="EV89" s="50"/>
      <c r="EW89" s="50"/>
    </row>
    <row r="90" spans="1:153" ht="12" hidden="1" outlineLevel="2">
      <c r="A90" s="66">
        <v>112</v>
      </c>
      <c r="B90" s="1">
        <v>113</v>
      </c>
      <c r="E90" s="2">
        <v>23050</v>
      </c>
      <c r="F90" s="50" t="s">
        <v>110</v>
      </c>
      <c r="G90" s="52">
        <v>71469</v>
      </c>
      <c r="H90" s="51">
        <v>64434</v>
      </c>
      <c r="I90" s="53">
        <v>61204</v>
      </c>
      <c r="J90" s="50"/>
      <c r="K90" s="51">
        <v>6175</v>
      </c>
      <c r="L90" s="51">
        <v>183</v>
      </c>
      <c r="M90" s="51"/>
      <c r="N90" s="50">
        <v>6358</v>
      </c>
      <c r="O90" s="51">
        <v>16336</v>
      </c>
      <c r="P90" s="51">
        <v>1201</v>
      </c>
      <c r="Q90" s="51">
        <v>867</v>
      </c>
      <c r="R90" s="51">
        <v>18404</v>
      </c>
      <c r="S90" s="50">
        <v>24762</v>
      </c>
      <c r="T90" s="52"/>
      <c r="U90" s="51">
        <v>7979</v>
      </c>
      <c r="V90" s="51">
        <v>4742</v>
      </c>
      <c r="W90" s="53">
        <v>58</v>
      </c>
      <c r="X90" s="51">
        <v>12779</v>
      </c>
      <c r="Y90" s="52">
        <v>2481</v>
      </c>
      <c r="Z90" s="53">
        <v>5112</v>
      </c>
      <c r="AA90" s="50">
        <v>7593</v>
      </c>
      <c r="AB90" s="51">
        <v>1394</v>
      </c>
      <c r="AC90" s="51">
        <v>8363</v>
      </c>
      <c r="AD90" s="50">
        <v>9757</v>
      </c>
      <c r="AE90" s="52">
        <v>1530</v>
      </c>
      <c r="AF90" s="53">
        <v>3378</v>
      </c>
      <c r="AG90" s="50">
        <v>4908</v>
      </c>
      <c r="AH90" s="51"/>
      <c r="AI90" s="51">
        <v>358</v>
      </c>
      <c r="AJ90" s="51">
        <v>39</v>
      </c>
      <c r="AK90" s="51">
        <v>89</v>
      </c>
      <c r="AL90" s="50">
        <v>486</v>
      </c>
      <c r="AM90" s="52">
        <v>129</v>
      </c>
      <c r="AN90" s="51">
        <v>168</v>
      </c>
      <c r="AO90" s="51">
        <v>502</v>
      </c>
      <c r="AP90" s="51">
        <v>120</v>
      </c>
      <c r="AQ90" s="53"/>
      <c r="AR90" s="53">
        <v>919</v>
      </c>
      <c r="AS90" s="51"/>
      <c r="AT90" s="55">
        <v>0.10089209855564996</v>
      </c>
      <c r="AU90" s="54">
        <v>0.0029900006535520554</v>
      </c>
      <c r="AV90" s="56">
        <v>0</v>
      </c>
      <c r="AW90" s="55">
        <v>0.10388209920920201</v>
      </c>
      <c r="AX90" s="54">
        <v>0.2669106594340239</v>
      </c>
      <c r="AY90" s="54">
        <v>0.01962290046402196</v>
      </c>
      <c r="AZ90" s="56">
        <v>0.01416574080125482</v>
      </c>
      <c r="BA90" s="56">
        <v>0.3006993006993007</v>
      </c>
      <c r="BB90" s="57">
        <v>0.4045813999085027</v>
      </c>
      <c r="BC90" s="54">
        <v>0</v>
      </c>
      <c r="BD90" s="54">
        <v>0.13036729625514673</v>
      </c>
      <c r="BE90" s="54">
        <v>0.07747859617018496</v>
      </c>
      <c r="BF90" s="54">
        <v>0.0009476504803607607</v>
      </c>
      <c r="BG90" s="57">
        <v>0.20879354290569244</v>
      </c>
      <c r="BH90" s="54">
        <v>0.040536566237500814</v>
      </c>
      <c r="BI90" s="54">
        <v>0.08352395268283119</v>
      </c>
      <c r="BJ90" s="57">
        <v>0.124060518920332</v>
      </c>
      <c r="BK90" s="54">
        <v>0.022776289131429317</v>
      </c>
      <c r="BL90" s="54">
        <v>0.13664139598719038</v>
      </c>
      <c r="BM90" s="57">
        <v>0.1594176851186197</v>
      </c>
      <c r="BN90" s="54">
        <v>0.024998366119861448</v>
      </c>
      <c r="BO90" s="54">
        <v>0.05519247108032155</v>
      </c>
      <c r="BP90" s="57">
        <v>0.080190837200183</v>
      </c>
      <c r="BQ90" s="54">
        <v>0</v>
      </c>
      <c r="BR90" s="54">
        <v>0.005849290896019868</v>
      </c>
      <c r="BS90" s="54">
        <v>0.000637213254035684</v>
      </c>
      <c r="BT90" s="54">
        <v>0.0014541533233122018</v>
      </c>
      <c r="BU90" s="57">
        <v>0.007940657473367753</v>
      </c>
      <c r="BV90" s="54">
        <v>0.0021077053787334162</v>
      </c>
      <c r="BW90" s="54">
        <v>0.0027449186327691</v>
      </c>
      <c r="BX90" s="54">
        <v>0.00820207829553624</v>
      </c>
      <c r="BY90" s="54">
        <v>0.001960656166263643</v>
      </c>
      <c r="BZ90" s="54">
        <v>0</v>
      </c>
      <c r="CA90" s="57">
        <v>0.015015358473302398</v>
      </c>
      <c r="CB90" s="50"/>
      <c r="CC90" s="50"/>
      <c r="CD90" s="20"/>
      <c r="CE90" s="20"/>
      <c r="CF90" s="21">
        <v>62190</v>
      </c>
      <c r="CG90" s="50"/>
      <c r="CH90" s="20">
        <v>9204</v>
      </c>
      <c r="CI90" s="20">
        <v>17163</v>
      </c>
      <c r="CJ90" s="20">
        <v>5060</v>
      </c>
      <c r="CK90" s="20">
        <v>0</v>
      </c>
      <c r="CL90" s="20">
        <v>6672</v>
      </c>
      <c r="CM90" s="20">
        <v>5790</v>
      </c>
      <c r="CN90" s="20">
        <v>10180</v>
      </c>
      <c r="CO90" s="20">
        <v>568</v>
      </c>
      <c r="CP90" s="20">
        <v>656</v>
      </c>
      <c r="CQ90" s="20">
        <v>0</v>
      </c>
      <c r="CR90" s="20">
        <v>0</v>
      </c>
      <c r="CS90" s="20">
        <v>632</v>
      </c>
      <c r="CT90" s="20">
        <v>0</v>
      </c>
      <c r="CU90" s="20">
        <v>6265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1"/>
      <c r="DI90" s="19">
        <v>5060</v>
      </c>
      <c r="DJ90" s="22">
        <v>17163</v>
      </c>
      <c r="DK90" s="20">
        <v>22223</v>
      </c>
      <c r="DL90" s="21">
        <v>568</v>
      </c>
      <c r="DM90" s="21">
        <v>656</v>
      </c>
      <c r="DN90" s="21">
        <f t="shared" si="16"/>
        <v>6265</v>
      </c>
      <c r="DO90" s="21">
        <f t="shared" si="17"/>
        <v>632</v>
      </c>
      <c r="DP90" s="20">
        <v>9204</v>
      </c>
      <c r="DQ90" s="20">
        <v>6672</v>
      </c>
      <c r="DR90" s="20">
        <v>5790</v>
      </c>
      <c r="DS90" s="20"/>
      <c r="DT90" s="20">
        <v>10180</v>
      </c>
      <c r="DU90" s="21">
        <f t="shared" si="18"/>
        <v>0</v>
      </c>
      <c r="DV90" s="50"/>
      <c r="DW90" s="71">
        <v>0.08136356327383824</v>
      </c>
      <c r="DX90" s="71">
        <v>0.2759768451519537</v>
      </c>
      <c r="DY90" s="60">
        <v>0.35734040842579196</v>
      </c>
      <c r="DZ90" s="71">
        <v>0.009133301173822158</v>
      </c>
      <c r="EA90" s="98">
        <v>0.14799807042932947</v>
      </c>
      <c r="EB90" s="71">
        <v>0.10728412928123493</v>
      </c>
      <c r="EC90" s="29">
        <v>0.09310178485287024</v>
      </c>
      <c r="ED90" s="60"/>
      <c r="EE90" s="71">
        <v>0.16369191188293938</v>
      </c>
      <c r="EF90" s="60">
        <v>0.010548319665541084</v>
      </c>
      <c r="EG90" s="98">
        <f t="shared" si="13"/>
        <v>0.0015310777002992995</v>
      </c>
      <c r="EH90" s="71">
        <f t="shared" si="14"/>
        <v>0.010162405531435922</v>
      </c>
      <c r="EI90" s="60">
        <f t="shared" si="19"/>
        <v>0</v>
      </c>
      <c r="EJ90" s="51"/>
      <c r="EK90" s="98">
        <v>-0.019528535281811712</v>
      </c>
      <c r="EL90" s="29">
        <v>0.009066185717929776</v>
      </c>
      <c r="EM90" s="29">
        <f t="shared" si="20"/>
        <v>-0.01962290046402196</v>
      </c>
      <c r="EN90" s="59">
        <f t="shared" si="15"/>
        <v>-0.010462349563881937</v>
      </c>
      <c r="EO90" s="15">
        <f>SUM(EK90:EM90)</f>
        <v>-0.030085250027903895</v>
      </c>
      <c r="EP90" s="29">
        <v>0.0032840102778022903</v>
      </c>
      <c r="EQ90" s="71">
        <v>0.01763077417418274</v>
      </c>
      <c r="ER90" s="60">
        <v>0.023760176598403737</v>
      </c>
      <c r="ES90" s="71">
        <v>0.03790931377254869</v>
      </c>
      <c r="ET90" s="60"/>
      <c r="EU90" s="29">
        <f t="shared" si="21"/>
        <v>0.027050515895749</v>
      </c>
      <c r="EV90" s="50"/>
      <c r="EW90" s="50"/>
    </row>
    <row r="91" spans="1:153" ht="12" hidden="1" outlineLevel="2">
      <c r="A91" s="66">
        <v>118</v>
      </c>
      <c r="B91" s="1">
        <v>119</v>
      </c>
      <c r="E91" s="2">
        <v>23088</v>
      </c>
      <c r="F91" s="50" t="s">
        <v>111</v>
      </c>
      <c r="G91" s="52">
        <v>60487</v>
      </c>
      <c r="H91" s="51">
        <v>53993</v>
      </c>
      <c r="I91" s="53">
        <v>51729</v>
      </c>
      <c r="J91" s="50"/>
      <c r="K91" s="51">
        <v>5932</v>
      </c>
      <c r="L91" s="51">
        <v>99</v>
      </c>
      <c r="M91" s="51"/>
      <c r="N91" s="50">
        <v>6031</v>
      </c>
      <c r="O91" s="51">
        <v>13299</v>
      </c>
      <c r="P91" s="51">
        <v>1386</v>
      </c>
      <c r="Q91" s="51">
        <v>528</v>
      </c>
      <c r="R91" s="51">
        <v>15213</v>
      </c>
      <c r="S91" s="50">
        <v>21244</v>
      </c>
      <c r="T91" s="52"/>
      <c r="U91" s="51">
        <v>5939</v>
      </c>
      <c r="V91" s="51">
        <v>2574</v>
      </c>
      <c r="W91" s="53">
        <v>33</v>
      </c>
      <c r="X91" s="51">
        <v>8546</v>
      </c>
      <c r="Y91" s="52">
        <v>2934</v>
      </c>
      <c r="Z91" s="53">
        <v>6431</v>
      </c>
      <c r="AA91" s="50">
        <v>9365</v>
      </c>
      <c r="AB91" s="51">
        <v>1263</v>
      </c>
      <c r="AC91" s="51">
        <v>5904</v>
      </c>
      <c r="AD91" s="50">
        <v>7167</v>
      </c>
      <c r="AE91" s="52">
        <v>1187</v>
      </c>
      <c r="AF91" s="53">
        <v>2876</v>
      </c>
      <c r="AG91" s="50">
        <v>4063</v>
      </c>
      <c r="AH91" s="51"/>
      <c r="AI91" s="51">
        <v>473</v>
      </c>
      <c r="AJ91" s="51">
        <v>46</v>
      </c>
      <c r="AK91" s="51">
        <v>129</v>
      </c>
      <c r="AL91" s="50">
        <v>648</v>
      </c>
      <c r="AM91" s="52">
        <v>187</v>
      </c>
      <c r="AN91" s="51">
        <v>150</v>
      </c>
      <c r="AO91" s="51">
        <v>282</v>
      </c>
      <c r="AP91" s="51">
        <v>77</v>
      </c>
      <c r="AQ91" s="53"/>
      <c r="AR91" s="53">
        <v>696</v>
      </c>
      <c r="AS91" s="51"/>
      <c r="AT91" s="55">
        <v>0.11467455392526436</v>
      </c>
      <c r="AU91" s="54">
        <v>0.0019138201009105144</v>
      </c>
      <c r="AV91" s="56">
        <v>0</v>
      </c>
      <c r="AW91" s="55">
        <v>0.11658837402617488</v>
      </c>
      <c r="AX91" s="54">
        <v>0.2570898335556458</v>
      </c>
      <c r="AY91" s="54">
        <v>0.026793481412747202</v>
      </c>
      <c r="AZ91" s="56">
        <v>0.01020704053818941</v>
      </c>
      <c r="BA91" s="56">
        <v>0.29409035550658236</v>
      </c>
      <c r="BB91" s="57">
        <v>0.41067872953275725</v>
      </c>
      <c r="BC91" s="54">
        <v>0</v>
      </c>
      <c r="BD91" s="54">
        <v>0.11480987453846005</v>
      </c>
      <c r="BE91" s="54">
        <v>0.04975932262367337</v>
      </c>
      <c r="BF91" s="54">
        <v>0.0006379400336368381</v>
      </c>
      <c r="BG91" s="57">
        <v>0.16520713719577027</v>
      </c>
      <c r="BH91" s="54">
        <v>0.056718668445166154</v>
      </c>
      <c r="BI91" s="54">
        <v>0.12432098049450019</v>
      </c>
      <c r="BJ91" s="57">
        <v>0.18103964893966634</v>
      </c>
      <c r="BK91" s="54">
        <v>0.02441570492373717</v>
      </c>
      <c r="BL91" s="54">
        <v>0.11413327147248159</v>
      </c>
      <c r="BM91" s="57">
        <v>0.13854897639621874</v>
      </c>
      <c r="BN91" s="54">
        <v>0.02294650969475536</v>
      </c>
      <c r="BO91" s="54">
        <v>0.05559744050725898</v>
      </c>
      <c r="BP91" s="57">
        <v>0.07854395020201434</v>
      </c>
      <c r="BQ91" s="54">
        <v>0</v>
      </c>
      <c r="BR91" s="54">
        <v>0.00914380714879468</v>
      </c>
      <c r="BS91" s="54">
        <v>0.0008892497438574107</v>
      </c>
      <c r="BT91" s="54">
        <v>0.0024937655860349127</v>
      </c>
      <c r="BU91" s="57">
        <v>0.012526822478687003</v>
      </c>
      <c r="BV91" s="54">
        <v>0.003614993523942083</v>
      </c>
      <c r="BW91" s="54">
        <v>0.0028997274256219916</v>
      </c>
      <c r="BX91" s="54">
        <v>0.005451487560169344</v>
      </c>
      <c r="BY91" s="54">
        <v>0.0014885267451526223</v>
      </c>
      <c r="BZ91" s="54">
        <v>0</v>
      </c>
      <c r="CA91" s="57">
        <v>0.01345473525488604</v>
      </c>
      <c r="CB91" s="50"/>
      <c r="CC91" s="50"/>
      <c r="CD91" s="20"/>
      <c r="CE91" s="20"/>
      <c r="CF91" s="21">
        <v>52000</v>
      </c>
      <c r="CG91" s="50"/>
      <c r="CH91" s="20">
        <v>7402</v>
      </c>
      <c r="CI91" s="20">
        <v>13776</v>
      </c>
      <c r="CJ91" s="20">
        <v>4513</v>
      </c>
      <c r="CK91" s="20">
        <v>0</v>
      </c>
      <c r="CL91" s="20">
        <v>8076</v>
      </c>
      <c r="CM91" s="20">
        <v>4332</v>
      </c>
      <c r="CN91" s="20">
        <v>8777</v>
      </c>
      <c r="CO91" s="20">
        <v>631</v>
      </c>
      <c r="CP91" s="20">
        <v>590</v>
      </c>
      <c r="CQ91" s="20">
        <v>0</v>
      </c>
      <c r="CR91" s="20">
        <v>0</v>
      </c>
      <c r="CS91" s="20">
        <v>571</v>
      </c>
      <c r="CT91" s="20">
        <v>0</v>
      </c>
      <c r="CU91" s="20">
        <v>3332</v>
      </c>
      <c r="CV91" s="20">
        <v>0</v>
      </c>
      <c r="CW91" s="20">
        <v>0</v>
      </c>
      <c r="CX91" s="20">
        <v>0</v>
      </c>
      <c r="CY91" s="20">
        <v>0</v>
      </c>
      <c r="CZ91" s="20">
        <v>0</v>
      </c>
      <c r="DA91" s="20">
        <v>0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1"/>
      <c r="DI91" s="19">
        <v>4513</v>
      </c>
      <c r="DJ91" s="22">
        <v>13776</v>
      </c>
      <c r="DK91" s="20">
        <v>18289</v>
      </c>
      <c r="DL91" s="21">
        <v>631</v>
      </c>
      <c r="DM91" s="21">
        <v>590</v>
      </c>
      <c r="DN91" s="21">
        <f t="shared" si="16"/>
        <v>3332</v>
      </c>
      <c r="DO91" s="21">
        <f t="shared" si="17"/>
        <v>571</v>
      </c>
      <c r="DP91" s="20">
        <v>7402</v>
      </c>
      <c r="DQ91" s="20">
        <v>8076</v>
      </c>
      <c r="DR91" s="20">
        <v>4332</v>
      </c>
      <c r="DS91" s="20"/>
      <c r="DT91" s="20">
        <v>8777</v>
      </c>
      <c r="DU91" s="21">
        <f t="shared" si="18"/>
        <v>0</v>
      </c>
      <c r="DV91" s="50"/>
      <c r="DW91" s="71">
        <v>0.08678846153846154</v>
      </c>
      <c r="DX91" s="71">
        <v>0.26492307692307693</v>
      </c>
      <c r="DY91" s="60">
        <v>0.35171153846153846</v>
      </c>
      <c r="DZ91" s="71">
        <v>0.012134615384615384</v>
      </c>
      <c r="EA91" s="98">
        <v>0.14234615384615384</v>
      </c>
      <c r="EB91" s="71">
        <v>0.1553076923076923</v>
      </c>
      <c r="EC91" s="29">
        <v>0.0833076923076923</v>
      </c>
      <c r="ED91" s="60"/>
      <c r="EE91" s="71">
        <v>0.16878846153846153</v>
      </c>
      <c r="EF91" s="60">
        <v>0.011346153846153846</v>
      </c>
      <c r="EG91" s="98">
        <f t="shared" si="13"/>
        <v>0.000814293838371471</v>
      </c>
      <c r="EH91" s="71">
        <f t="shared" si="14"/>
        <v>0.010980769230769231</v>
      </c>
      <c r="EI91" s="60">
        <f t="shared" si="19"/>
        <v>0</v>
      </c>
      <c r="EJ91" s="51"/>
      <c r="EK91" s="98">
        <v>-0.027886092386802827</v>
      </c>
      <c r="EL91" s="29">
        <v>0.00783324336743113</v>
      </c>
      <c r="EM91" s="29">
        <f t="shared" si="20"/>
        <v>-0.026793481412747202</v>
      </c>
      <c r="EN91" s="59">
        <f t="shared" si="15"/>
        <v>-0.0200528490193717</v>
      </c>
      <c r="EO91" s="15">
        <f>SUM(EK91:EM91)</f>
        <v>-0.0468463304321189</v>
      </c>
      <c r="EP91" s="29">
        <v>0.0029908082358207043</v>
      </c>
      <c r="EQ91" s="71">
        <v>0.027536279307693798</v>
      </c>
      <c r="ER91" s="60">
        <v>0.030986711813192125</v>
      </c>
      <c r="ES91" s="71">
        <v>0.027710251800433322</v>
      </c>
      <c r="ET91" s="60"/>
      <c r="EU91" s="29">
        <f t="shared" si="21"/>
        <v>0.054655190065979936</v>
      </c>
      <c r="EV91" s="50"/>
      <c r="EW91" s="50"/>
    </row>
    <row r="92" spans="1:153" ht="12" hidden="1" outlineLevel="2">
      <c r="A92" s="66">
        <v>123</v>
      </c>
      <c r="B92" s="1">
        <v>124</v>
      </c>
      <c r="E92" s="2">
        <v>23094</v>
      </c>
      <c r="F92" s="50" t="s">
        <v>112</v>
      </c>
      <c r="G92" s="52">
        <v>66197</v>
      </c>
      <c r="H92" s="51">
        <v>58752</v>
      </c>
      <c r="I92" s="53">
        <v>56928</v>
      </c>
      <c r="J92" s="50"/>
      <c r="K92" s="51">
        <v>3114</v>
      </c>
      <c r="L92" s="51">
        <v>139</v>
      </c>
      <c r="M92" s="51"/>
      <c r="N92" s="50">
        <v>3253</v>
      </c>
      <c r="O92" s="51">
        <v>11407</v>
      </c>
      <c r="P92" s="51">
        <v>773</v>
      </c>
      <c r="Q92" s="51">
        <v>1266</v>
      </c>
      <c r="R92" s="51">
        <v>13446</v>
      </c>
      <c r="S92" s="50">
        <v>16699</v>
      </c>
      <c r="T92" s="52"/>
      <c r="U92" s="51">
        <v>8418</v>
      </c>
      <c r="V92" s="51">
        <v>11465</v>
      </c>
      <c r="W92" s="53">
        <v>64</v>
      </c>
      <c r="X92" s="51">
        <v>19947</v>
      </c>
      <c r="Y92" s="52">
        <v>2694</v>
      </c>
      <c r="Z92" s="53">
        <v>3109</v>
      </c>
      <c r="AA92" s="50">
        <v>5803</v>
      </c>
      <c r="AB92" s="51">
        <v>2975</v>
      </c>
      <c r="AC92" s="51">
        <v>4760</v>
      </c>
      <c r="AD92" s="50">
        <v>7735</v>
      </c>
      <c r="AE92" s="52">
        <v>2927</v>
      </c>
      <c r="AF92" s="53">
        <v>2367</v>
      </c>
      <c r="AG92" s="50">
        <v>5294</v>
      </c>
      <c r="AH92" s="51"/>
      <c r="AI92" s="51">
        <v>288</v>
      </c>
      <c r="AJ92" s="51">
        <v>74</v>
      </c>
      <c r="AK92" s="51">
        <v>102</v>
      </c>
      <c r="AL92" s="50">
        <v>464</v>
      </c>
      <c r="AM92" s="52">
        <v>286</v>
      </c>
      <c r="AN92" s="51">
        <v>204</v>
      </c>
      <c r="AO92" s="51">
        <v>416</v>
      </c>
      <c r="AP92" s="51">
        <v>80</v>
      </c>
      <c r="AQ92" s="53"/>
      <c r="AR92" s="53">
        <v>986</v>
      </c>
      <c r="AS92" s="51"/>
      <c r="AT92" s="55">
        <v>0.05470067453625632</v>
      </c>
      <c r="AU92" s="54">
        <v>0.00244168071950534</v>
      </c>
      <c r="AV92" s="56">
        <v>0</v>
      </c>
      <c r="AW92" s="55">
        <v>0.05714235525576166</v>
      </c>
      <c r="AX92" s="54">
        <v>0.20037591343451377</v>
      </c>
      <c r="AY92" s="54">
        <v>0.013578555368184373</v>
      </c>
      <c r="AZ92" s="56">
        <v>0.022238617200674535</v>
      </c>
      <c r="BA92" s="56">
        <v>0.2361930860033727</v>
      </c>
      <c r="BB92" s="57">
        <v>0.29333544125913436</v>
      </c>
      <c r="BC92" s="54">
        <v>0</v>
      </c>
      <c r="BD92" s="54">
        <v>0.14787099494097808</v>
      </c>
      <c r="BE92" s="54">
        <v>0.20139474423833614</v>
      </c>
      <c r="BF92" s="54">
        <v>0.0011242270938729624</v>
      </c>
      <c r="BG92" s="57">
        <v>0.3503899662731872</v>
      </c>
      <c r="BH92" s="54">
        <v>0.04732293423271501</v>
      </c>
      <c r="BI92" s="54">
        <v>0.0546128442945475</v>
      </c>
      <c r="BJ92" s="57">
        <v>0.1019357785272625</v>
      </c>
      <c r="BK92" s="54">
        <v>0.05225899381675098</v>
      </c>
      <c r="BL92" s="54">
        <v>0.08361439010680158</v>
      </c>
      <c r="BM92" s="57">
        <v>0.13587338392355255</v>
      </c>
      <c r="BN92" s="54">
        <v>0.05141582349634626</v>
      </c>
      <c r="BO92" s="54">
        <v>0.04157883642495784</v>
      </c>
      <c r="BP92" s="57">
        <v>0.09299465992130411</v>
      </c>
      <c r="BQ92" s="54">
        <v>0</v>
      </c>
      <c r="BR92" s="54">
        <v>0.00505902192242833</v>
      </c>
      <c r="BS92" s="54">
        <v>0.0012998875772906127</v>
      </c>
      <c r="BT92" s="54">
        <v>0.0017917369308600337</v>
      </c>
      <c r="BU92" s="57">
        <v>0.008150646430578976</v>
      </c>
      <c r="BV92" s="54">
        <v>0.005023889825744801</v>
      </c>
      <c r="BW92" s="54">
        <v>0.0035834738617200675</v>
      </c>
      <c r="BX92" s="54">
        <v>0.007307476110174255</v>
      </c>
      <c r="BY92" s="54">
        <v>0.001405283867341203</v>
      </c>
      <c r="BZ92" s="54">
        <v>0</v>
      </c>
      <c r="CA92" s="57">
        <v>0.017320123664980328</v>
      </c>
      <c r="CB92" s="50"/>
      <c r="CC92" s="50"/>
      <c r="CD92" s="20"/>
      <c r="CE92" s="20"/>
      <c r="CF92" s="21">
        <v>56534</v>
      </c>
      <c r="CG92" s="50"/>
      <c r="CH92" s="20">
        <v>10886</v>
      </c>
      <c r="CI92" s="20">
        <v>11677</v>
      </c>
      <c r="CJ92" s="20">
        <v>2404</v>
      </c>
      <c r="CK92" s="20">
        <v>0</v>
      </c>
      <c r="CL92" s="20">
        <v>3289</v>
      </c>
      <c r="CM92" s="20">
        <v>4734</v>
      </c>
      <c r="CN92" s="20">
        <v>5568</v>
      </c>
      <c r="CO92" s="20">
        <v>527</v>
      </c>
      <c r="CP92" s="20">
        <v>543</v>
      </c>
      <c r="CQ92" s="20">
        <v>0</v>
      </c>
      <c r="CR92" s="20">
        <v>0</v>
      </c>
      <c r="CS92" s="20">
        <v>1153</v>
      </c>
      <c r="CT92" s="20">
        <v>0</v>
      </c>
      <c r="CU92" s="20">
        <v>15753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1"/>
      <c r="DI92" s="19">
        <v>2404</v>
      </c>
      <c r="DJ92" s="22">
        <v>11677</v>
      </c>
      <c r="DK92" s="20">
        <v>14081</v>
      </c>
      <c r="DL92" s="21">
        <v>527</v>
      </c>
      <c r="DM92" s="21">
        <v>543</v>
      </c>
      <c r="DN92" s="21">
        <f t="shared" si="16"/>
        <v>15753</v>
      </c>
      <c r="DO92" s="21">
        <f t="shared" si="17"/>
        <v>1153</v>
      </c>
      <c r="DP92" s="20">
        <v>10886</v>
      </c>
      <c r="DQ92" s="20">
        <v>3289</v>
      </c>
      <c r="DR92" s="20">
        <v>4734</v>
      </c>
      <c r="DS92" s="20"/>
      <c r="DT92" s="20">
        <v>5568</v>
      </c>
      <c r="DU92" s="21">
        <f t="shared" si="18"/>
        <v>0</v>
      </c>
      <c r="DV92" s="50"/>
      <c r="DW92" s="71">
        <v>0.04252308345420455</v>
      </c>
      <c r="DX92" s="71">
        <v>0.20654827183641702</v>
      </c>
      <c r="DY92" s="60">
        <v>0.24907135529062158</v>
      </c>
      <c r="DZ92" s="71">
        <v>0.009321824035093925</v>
      </c>
      <c r="EA92" s="98">
        <v>0.19255669154844873</v>
      </c>
      <c r="EB92" s="71">
        <v>0.05817737998372661</v>
      </c>
      <c r="EC92" s="29">
        <v>0.0837372200799519</v>
      </c>
      <c r="ED92" s="60"/>
      <c r="EE92" s="71">
        <v>0.09848940460607776</v>
      </c>
      <c r="EF92" s="60">
        <v>0.009604839565571162</v>
      </c>
      <c r="EG92" s="98">
        <f t="shared" si="13"/>
        <v>0.0038498111752298266</v>
      </c>
      <c r="EH92" s="71">
        <f t="shared" si="14"/>
        <v>0.020394806665015742</v>
      </c>
      <c r="EI92" s="60">
        <f t="shared" si="19"/>
        <v>0</v>
      </c>
      <c r="EJ92" s="51"/>
      <c r="EK92" s="98">
        <v>-0.01217759108205177</v>
      </c>
      <c r="EL92" s="29">
        <v>0.00617235840190325</v>
      </c>
      <c r="EM92" s="29">
        <f t="shared" si="20"/>
        <v>-0.013578555368184373</v>
      </c>
      <c r="EN92" s="59">
        <f t="shared" si="15"/>
        <v>-0.006005232680148518</v>
      </c>
      <c r="EO92" s="15">
        <f>SUM(EK92:EM92)</f>
        <v>-0.01958378804833289</v>
      </c>
      <c r="EP92" s="29">
        <v>0.004262802112665595</v>
      </c>
      <c r="EQ92" s="71">
        <v>0.044685696607470654</v>
      </c>
      <c r="ER92" s="60">
        <v>0.0035645356891791102</v>
      </c>
      <c r="ES92" s="71">
        <v>0.04215838365499405</v>
      </c>
      <c r="ET92" s="60"/>
      <c r="EU92" s="29">
        <f t="shared" si="21"/>
        <v>0.014875014499276182</v>
      </c>
      <c r="EV92" s="50"/>
      <c r="EW92" s="50"/>
    </row>
    <row r="93" spans="1:153" ht="12" hidden="1" outlineLevel="2">
      <c r="A93" s="66">
        <v>130</v>
      </c>
      <c r="B93" s="1">
        <v>131</v>
      </c>
      <c r="E93" s="2">
        <v>23104</v>
      </c>
      <c r="F93" s="50" t="s">
        <v>113</v>
      </c>
      <c r="G93" s="52">
        <v>35940</v>
      </c>
      <c r="H93" s="51">
        <v>32945</v>
      </c>
      <c r="I93" s="53">
        <v>31253</v>
      </c>
      <c r="J93" s="50"/>
      <c r="K93" s="51">
        <v>3501</v>
      </c>
      <c r="L93" s="51">
        <v>40</v>
      </c>
      <c r="M93" s="51"/>
      <c r="N93" s="50">
        <v>3541</v>
      </c>
      <c r="O93" s="51">
        <v>8170</v>
      </c>
      <c r="P93" s="51">
        <v>829</v>
      </c>
      <c r="Q93" s="51">
        <v>126</v>
      </c>
      <c r="R93" s="51">
        <v>9125</v>
      </c>
      <c r="S93" s="50">
        <v>12666</v>
      </c>
      <c r="T93" s="52"/>
      <c r="U93" s="51">
        <v>4356</v>
      </c>
      <c r="V93" s="51">
        <v>523</v>
      </c>
      <c r="W93" s="53">
        <v>14</v>
      </c>
      <c r="X93" s="51">
        <v>4893</v>
      </c>
      <c r="Y93" s="52">
        <v>548</v>
      </c>
      <c r="Z93" s="53">
        <v>1993</v>
      </c>
      <c r="AA93" s="50">
        <v>2541</v>
      </c>
      <c r="AB93" s="51">
        <v>297</v>
      </c>
      <c r="AC93" s="51">
        <v>8790</v>
      </c>
      <c r="AD93" s="50">
        <v>9087</v>
      </c>
      <c r="AE93" s="52">
        <v>339</v>
      </c>
      <c r="AF93" s="53">
        <v>1312</v>
      </c>
      <c r="AG93" s="50">
        <v>1651</v>
      </c>
      <c r="AH93" s="51"/>
      <c r="AI93" s="51">
        <v>102</v>
      </c>
      <c r="AJ93" s="51">
        <v>21</v>
      </c>
      <c r="AK93" s="51">
        <v>26</v>
      </c>
      <c r="AL93" s="50">
        <v>149</v>
      </c>
      <c r="AM93" s="52">
        <v>54</v>
      </c>
      <c r="AN93" s="51">
        <v>28</v>
      </c>
      <c r="AO93" s="51">
        <v>131</v>
      </c>
      <c r="AP93" s="51">
        <v>53</v>
      </c>
      <c r="AQ93" s="53"/>
      <c r="AR93" s="53">
        <v>266</v>
      </c>
      <c r="AS93" s="51"/>
      <c r="AT93" s="55">
        <v>0.1120212459603878</v>
      </c>
      <c r="AU93" s="54">
        <v>0.0012798771317953477</v>
      </c>
      <c r="AV93" s="56">
        <v>0</v>
      </c>
      <c r="AW93" s="55">
        <v>0.11330112309218315</v>
      </c>
      <c r="AX93" s="54">
        <v>0.26141490416919977</v>
      </c>
      <c r="AY93" s="54">
        <v>0.02652545355645858</v>
      </c>
      <c r="AZ93" s="56">
        <v>0.004031612965155345</v>
      </c>
      <c r="BA93" s="56">
        <v>0.2919719706908137</v>
      </c>
      <c r="BB93" s="57">
        <v>0.4052730937829968</v>
      </c>
      <c r="BC93" s="54">
        <v>0</v>
      </c>
      <c r="BD93" s="54">
        <v>0.13937861965251336</v>
      </c>
      <c r="BE93" s="54">
        <v>0.01673439349822417</v>
      </c>
      <c r="BF93" s="54">
        <v>0.0004479569961283717</v>
      </c>
      <c r="BG93" s="57">
        <v>0.1565609701468659</v>
      </c>
      <c r="BH93" s="54">
        <v>0.017534316705596263</v>
      </c>
      <c r="BI93" s="54">
        <v>0.0637698780917032</v>
      </c>
      <c r="BJ93" s="57">
        <v>0.08130419479729946</v>
      </c>
      <c r="BK93" s="54">
        <v>0.009503087703580456</v>
      </c>
      <c r="BL93" s="54">
        <v>0.28125299971202766</v>
      </c>
      <c r="BM93" s="57">
        <v>0.2907560874156081</v>
      </c>
      <c r="BN93" s="54">
        <v>0.010846958691965572</v>
      </c>
      <c r="BO93" s="54">
        <v>0.041979969922887404</v>
      </c>
      <c r="BP93" s="57">
        <v>0.052826928614852976</v>
      </c>
      <c r="BQ93" s="54">
        <v>0</v>
      </c>
      <c r="BR93" s="54">
        <v>0.0032636866860781366</v>
      </c>
      <c r="BS93" s="54">
        <v>0.0006719354941925576</v>
      </c>
      <c r="BT93" s="54">
        <v>0.000831920135666976</v>
      </c>
      <c r="BU93" s="57">
        <v>0.00476754231593767</v>
      </c>
      <c r="BV93" s="54">
        <v>0.0017278341279237193</v>
      </c>
      <c r="BW93" s="54">
        <v>0.0008959139922567434</v>
      </c>
      <c r="BX93" s="54">
        <v>0.004191597606629764</v>
      </c>
      <c r="BY93" s="54">
        <v>0.0016958371996288355</v>
      </c>
      <c r="BZ93" s="54">
        <v>0</v>
      </c>
      <c r="CA93" s="57">
        <v>0.008511182926439062</v>
      </c>
      <c r="CB93" s="50"/>
      <c r="CC93" s="50"/>
      <c r="CD93" s="20"/>
      <c r="CE93" s="20"/>
      <c r="CF93" s="21">
        <v>32604</v>
      </c>
      <c r="CG93" s="50"/>
      <c r="CH93" s="20">
        <v>4704</v>
      </c>
      <c r="CI93" s="20">
        <v>8847</v>
      </c>
      <c r="CJ93" s="20">
        <v>2499</v>
      </c>
      <c r="CK93" s="20">
        <v>0</v>
      </c>
      <c r="CL93" s="20">
        <v>1599</v>
      </c>
      <c r="CM93" s="20">
        <v>1876</v>
      </c>
      <c r="CN93" s="20">
        <v>12332</v>
      </c>
      <c r="CO93" s="20">
        <v>166</v>
      </c>
      <c r="CP93" s="20">
        <v>0</v>
      </c>
      <c r="CQ93" s="20">
        <v>0</v>
      </c>
      <c r="CR93" s="20">
        <v>0</v>
      </c>
      <c r="CS93" s="20">
        <v>139</v>
      </c>
      <c r="CT93" s="20">
        <v>0</v>
      </c>
      <c r="CU93" s="20">
        <v>442</v>
      </c>
      <c r="CV93" s="20">
        <v>0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1"/>
      <c r="DI93" s="19">
        <v>2499</v>
      </c>
      <c r="DJ93" s="22">
        <v>8847</v>
      </c>
      <c r="DK93" s="20">
        <v>11346</v>
      </c>
      <c r="DL93" s="21">
        <v>166</v>
      </c>
      <c r="DM93" s="21">
        <v>0</v>
      </c>
      <c r="DN93" s="21">
        <f t="shared" si="16"/>
        <v>442</v>
      </c>
      <c r="DO93" s="21">
        <f t="shared" si="17"/>
        <v>139</v>
      </c>
      <c r="DP93" s="20">
        <v>4704</v>
      </c>
      <c r="DQ93" s="20">
        <v>1599</v>
      </c>
      <c r="DR93" s="20">
        <v>1876</v>
      </c>
      <c r="DS93" s="20"/>
      <c r="DT93" s="20">
        <v>12332</v>
      </c>
      <c r="DU93" s="21">
        <f t="shared" si="18"/>
        <v>0</v>
      </c>
      <c r="DV93" s="50"/>
      <c r="DW93" s="71">
        <v>0.07664703717335296</v>
      </c>
      <c r="DX93" s="71">
        <v>0.27134707397865293</v>
      </c>
      <c r="DY93" s="60">
        <v>0.3479941111520059</v>
      </c>
      <c r="DZ93" s="71">
        <v>0.005091399828241933</v>
      </c>
      <c r="EA93" s="98">
        <v>0.1442767758557232</v>
      </c>
      <c r="EB93" s="71">
        <v>0.04904306220095694</v>
      </c>
      <c r="EC93" s="29">
        <v>0.05753895227579438</v>
      </c>
      <c r="ED93" s="60"/>
      <c r="EE93" s="71">
        <v>0.3782357992884309</v>
      </c>
      <c r="EF93" s="60">
        <v>0</v>
      </c>
      <c r="EG93" s="98">
        <f t="shared" si="13"/>
        <v>0.00010801857039621554</v>
      </c>
      <c r="EH93" s="71">
        <f t="shared" si="14"/>
        <v>0.004263280579070053</v>
      </c>
      <c r="EI93" s="60">
        <f t="shared" si="19"/>
        <v>0</v>
      </c>
      <c r="EJ93" s="51"/>
      <c r="EK93" s="98">
        <v>-0.035374208787034844</v>
      </c>
      <c r="EL93" s="29">
        <v>0.009932169809453162</v>
      </c>
      <c r="EM93" s="29">
        <f t="shared" si="20"/>
        <v>-0.02652545355645858</v>
      </c>
      <c r="EN93" s="59">
        <f t="shared" si="15"/>
        <v>-0.02544203897758168</v>
      </c>
      <c r="EO93" s="15">
        <f>SUM(EK93:EM93)</f>
        <v>-0.05196749253404026</v>
      </c>
      <c r="EP93" s="29">
        <v>0.0018277131421637967</v>
      </c>
      <c r="EQ93" s="71">
        <v>0.0048981562032098525</v>
      </c>
      <c r="ER93" s="60">
        <v>-0.014726815890746266</v>
      </c>
      <c r="ES93" s="71">
        <v>0.015558982352906973</v>
      </c>
      <c r="ET93" s="60"/>
      <c r="EU93" s="29">
        <f t="shared" si="21"/>
        <v>0.09698279957640321</v>
      </c>
      <c r="EV93" s="50"/>
      <c r="EW93" s="50"/>
    </row>
    <row r="94" spans="1:153" ht="12" hidden="1" outlineLevel="1" collapsed="1">
      <c r="A94" s="66">
        <v>137</v>
      </c>
      <c r="B94" s="1">
        <v>138</v>
      </c>
      <c r="D94" s="1">
        <v>137</v>
      </c>
      <c r="E94" s="7" t="s">
        <v>114</v>
      </c>
      <c r="F94" s="6" t="s">
        <v>115</v>
      </c>
      <c r="G94" s="8">
        <v>365911</v>
      </c>
      <c r="H94" s="9">
        <v>332283</v>
      </c>
      <c r="I94" s="10">
        <v>315746</v>
      </c>
      <c r="J94" s="6"/>
      <c r="K94" s="9">
        <v>30338</v>
      </c>
      <c r="L94" s="9"/>
      <c r="M94" s="9"/>
      <c r="N94" s="6">
        <v>30338</v>
      </c>
      <c r="O94" s="9">
        <v>85399</v>
      </c>
      <c r="P94" s="9">
        <v>9907</v>
      </c>
      <c r="Q94" s="9"/>
      <c r="R94" s="9">
        <v>95306</v>
      </c>
      <c r="S94" s="6">
        <v>125644</v>
      </c>
      <c r="T94" s="8"/>
      <c r="U94" s="9">
        <v>45814</v>
      </c>
      <c r="V94" s="9"/>
      <c r="W94" s="10"/>
      <c r="X94" s="9">
        <v>45814</v>
      </c>
      <c r="Y94" s="8"/>
      <c r="Z94" s="10">
        <v>56176</v>
      </c>
      <c r="AA94" s="6">
        <v>56176</v>
      </c>
      <c r="AB94" s="9"/>
      <c r="AC94" s="9">
        <v>51328</v>
      </c>
      <c r="AD94" s="6">
        <v>51328</v>
      </c>
      <c r="AE94" s="8"/>
      <c r="AF94" s="10">
        <v>30905</v>
      </c>
      <c r="AG94" s="6">
        <v>30905</v>
      </c>
      <c r="AH94" s="9">
        <v>600</v>
      </c>
      <c r="AI94" s="9">
        <v>3703</v>
      </c>
      <c r="AJ94" s="9"/>
      <c r="AK94" s="9"/>
      <c r="AL94" s="6">
        <v>4303</v>
      </c>
      <c r="AM94" s="8"/>
      <c r="AN94" s="9"/>
      <c r="AO94" s="9"/>
      <c r="AP94" s="9"/>
      <c r="AQ94" s="10">
        <v>1576</v>
      </c>
      <c r="AR94" s="10">
        <v>1576</v>
      </c>
      <c r="AS94" s="9"/>
      <c r="AT94" s="12">
        <v>0.0960835608368752</v>
      </c>
      <c r="AU94" s="11">
        <v>0</v>
      </c>
      <c r="AV94" s="13">
        <v>0</v>
      </c>
      <c r="AW94" s="12">
        <v>0.0960835608368752</v>
      </c>
      <c r="AX94" s="11">
        <v>0.270467401012206</v>
      </c>
      <c r="AY94" s="11">
        <v>0.03137648616292843</v>
      </c>
      <c r="AZ94" s="13">
        <v>0</v>
      </c>
      <c r="BA94" s="13">
        <v>0.30184388717513444</v>
      </c>
      <c r="BB94" s="14">
        <v>0.39792744801200963</v>
      </c>
      <c r="BC94" s="11">
        <v>0</v>
      </c>
      <c r="BD94" s="11">
        <v>0.14509764177535106</v>
      </c>
      <c r="BE94" s="11">
        <v>0</v>
      </c>
      <c r="BF94" s="11">
        <v>0</v>
      </c>
      <c r="BG94" s="14">
        <v>0.14509764177535106</v>
      </c>
      <c r="BH94" s="11">
        <v>0</v>
      </c>
      <c r="BI94" s="11">
        <v>0.17791515965364565</v>
      </c>
      <c r="BJ94" s="14">
        <v>0.17791515965364565</v>
      </c>
      <c r="BK94" s="11">
        <v>0</v>
      </c>
      <c r="BL94" s="11">
        <v>0.16256104590398612</v>
      </c>
      <c r="BM94" s="14">
        <v>0.16256104590398612</v>
      </c>
      <c r="BN94" s="11">
        <v>0</v>
      </c>
      <c r="BO94" s="11">
        <v>0.09787930805140842</v>
      </c>
      <c r="BP94" s="14">
        <v>0.09787930805140842</v>
      </c>
      <c r="BQ94" s="11">
        <v>0.0019002616026806357</v>
      </c>
      <c r="BR94" s="11">
        <v>0.011727781191210656</v>
      </c>
      <c r="BS94" s="11">
        <v>0</v>
      </c>
      <c r="BT94" s="11">
        <v>0</v>
      </c>
      <c r="BU94" s="14">
        <v>0.013628042793891293</v>
      </c>
      <c r="BV94" s="11">
        <v>0</v>
      </c>
      <c r="BW94" s="11">
        <v>0</v>
      </c>
      <c r="BX94" s="11">
        <v>0</v>
      </c>
      <c r="BY94" s="11">
        <v>0</v>
      </c>
      <c r="BZ94" s="11">
        <v>0.004991353809707803</v>
      </c>
      <c r="CA94" s="14">
        <v>0.004991353809707803</v>
      </c>
      <c r="CB94" s="6"/>
      <c r="CC94" s="6"/>
      <c r="CD94" s="51"/>
      <c r="CE94" s="51"/>
      <c r="CF94" s="50">
        <v>318038</v>
      </c>
      <c r="CG94" s="50"/>
      <c r="CH94" s="51">
        <v>53499</v>
      </c>
      <c r="CI94" s="51">
        <v>80081</v>
      </c>
      <c r="CJ94" s="51">
        <v>21261</v>
      </c>
      <c r="CK94" s="51">
        <v>0</v>
      </c>
      <c r="CL94" s="51">
        <v>50248</v>
      </c>
      <c r="CM94" s="51">
        <v>36216</v>
      </c>
      <c r="CN94" s="51">
        <v>65513</v>
      </c>
      <c r="CO94" s="51">
        <v>5257</v>
      </c>
      <c r="CP94" s="51">
        <v>1279</v>
      </c>
      <c r="CQ94" s="51">
        <v>176</v>
      </c>
      <c r="CR94" s="51">
        <v>0</v>
      </c>
      <c r="CS94" s="51">
        <v>1597</v>
      </c>
      <c r="CT94" s="51">
        <v>0</v>
      </c>
      <c r="CU94" s="51">
        <v>2911</v>
      </c>
      <c r="CV94" s="51">
        <v>0</v>
      </c>
      <c r="CW94" s="51">
        <v>0</v>
      </c>
      <c r="CX94" s="51">
        <v>0</v>
      </c>
      <c r="CY94" s="51">
        <v>0</v>
      </c>
      <c r="CZ94" s="51">
        <v>0</v>
      </c>
      <c r="DA94" s="51">
        <v>0</v>
      </c>
      <c r="DB94" s="51">
        <v>0</v>
      </c>
      <c r="DC94" s="51">
        <v>0</v>
      </c>
      <c r="DD94" s="51">
        <v>0</v>
      </c>
      <c r="DE94" s="51">
        <v>0</v>
      </c>
      <c r="DF94" s="51">
        <v>0</v>
      </c>
      <c r="DG94" s="51">
        <v>0</v>
      </c>
      <c r="DH94" s="50"/>
      <c r="DI94" s="52">
        <v>21261</v>
      </c>
      <c r="DJ94" s="53">
        <v>80081</v>
      </c>
      <c r="DK94" s="51">
        <v>101342</v>
      </c>
      <c r="DL94" s="50">
        <v>5257</v>
      </c>
      <c r="DM94" s="50">
        <v>1279</v>
      </c>
      <c r="DN94" s="50">
        <f t="shared" si="16"/>
        <v>2911</v>
      </c>
      <c r="DO94" s="50">
        <f t="shared" si="17"/>
        <v>1597</v>
      </c>
      <c r="DP94" s="51">
        <v>53499</v>
      </c>
      <c r="DQ94" s="51">
        <v>50248</v>
      </c>
      <c r="DR94" s="51">
        <v>36216</v>
      </c>
      <c r="DS94" s="51"/>
      <c r="DT94" s="51">
        <v>65513</v>
      </c>
      <c r="DU94" s="50">
        <f t="shared" si="18"/>
        <v>176</v>
      </c>
      <c r="DV94" s="50"/>
      <c r="DW94" s="70">
        <v>0.06685050214125356</v>
      </c>
      <c r="DX94" s="70">
        <v>0.2517969550808394</v>
      </c>
      <c r="DY94" s="58">
        <v>0.318647457222093</v>
      </c>
      <c r="DZ94" s="70">
        <v>0.016529471321037107</v>
      </c>
      <c r="EA94" s="100">
        <v>0.16821574780372156</v>
      </c>
      <c r="EB94" s="70">
        <v>0.15799369886617323</v>
      </c>
      <c r="EC94" s="59">
        <v>0.1138731849653186</v>
      </c>
      <c r="ED94" s="58"/>
      <c r="EE94" s="70">
        <v>0.20599110798080733</v>
      </c>
      <c r="EF94" s="58">
        <v>0.004021532018186506</v>
      </c>
      <c r="EG94" s="100">
        <f t="shared" si="13"/>
        <v>0.000711407371998605</v>
      </c>
      <c r="EH94" s="70">
        <f t="shared" si="14"/>
        <v>0.005021412535608952</v>
      </c>
      <c r="EI94" s="58">
        <f t="shared" si="19"/>
        <v>0.0005533929907746873</v>
      </c>
      <c r="EJ94" s="51"/>
      <c r="EK94" s="100">
        <v>-0.02923305869562165</v>
      </c>
      <c r="EL94" s="59">
        <v>-0.01867044593136663</v>
      </c>
      <c r="EM94" s="59">
        <f t="shared" si="20"/>
        <v>-0.03137648616292843</v>
      </c>
      <c r="EN94" s="59">
        <f t="shared" si="15"/>
        <v>-0.04790350462698828</v>
      </c>
      <c r="EO94" s="15">
        <f>SUM(EK94:EM94)</f>
        <v>-0.07927999078991671</v>
      </c>
      <c r="EP94" s="59">
        <v>0.004801690129826451</v>
      </c>
      <c r="EQ94" s="70">
        <v>0.0231181060283705</v>
      </c>
      <c r="ER94" s="58">
        <v>-0.019921460787472423</v>
      </c>
      <c r="ES94" s="70">
        <v>0.015993876913910188</v>
      </c>
      <c r="ET94" s="58"/>
      <c r="EU94" s="59">
        <f t="shared" si="21"/>
        <v>0.04343006207682121</v>
      </c>
      <c r="EV94" s="50"/>
      <c r="EW94" s="50"/>
    </row>
    <row r="95" spans="1:153" ht="12" hidden="1" outlineLevel="2">
      <c r="A95" s="66">
        <v>138</v>
      </c>
      <c r="B95" s="1">
        <v>139</v>
      </c>
      <c r="E95" s="2">
        <v>24001</v>
      </c>
      <c r="F95" s="50" t="s">
        <v>116</v>
      </c>
      <c r="G95" s="52">
        <v>39232</v>
      </c>
      <c r="H95" s="51">
        <v>36086</v>
      </c>
      <c r="I95" s="53">
        <v>34063</v>
      </c>
      <c r="J95" s="50"/>
      <c r="K95" s="51">
        <v>4328</v>
      </c>
      <c r="L95" s="51"/>
      <c r="M95" s="51"/>
      <c r="N95" s="50">
        <v>4328</v>
      </c>
      <c r="O95" s="51">
        <v>8678</v>
      </c>
      <c r="P95" s="51">
        <v>1391</v>
      </c>
      <c r="Q95" s="51"/>
      <c r="R95" s="51">
        <v>10069</v>
      </c>
      <c r="S95" s="50">
        <v>14397</v>
      </c>
      <c r="T95" s="52"/>
      <c r="U95" s="51">
        <v>5123</v>
      </c>
      <c r="V95" s="51"/>
      <c r="W95" s="53"/>
      <c r="X95" s="51">
        <v>5123</v>
      </c>
      <c r="Y95" s="52"/>
      <c r="Z95" s="53">
        <v>5694</v>
      </c>
      <c r="AA95" s="50">
        <v>5694</v>
      </c>
      <c r="AB95" s="51"/>
      <c r="AC95" s="51">
        <v>5942</v>
      </c>
      <c r="AD95" s="50">
        <v>5942</v>
      </c>
      <c r="AE95" s="52"/>
      <c r="AF95" s="53">
        <v>2290</v>
      </c>
      <c r="AG95" s="50">
        <v>2290</v>
      </c>
      <c r="AH95" s="51">
        <v>52</v>
      </c>
      <c r="AI95" s="51">
        <v>291</v>
      </c>
      <c r="AJ95" s="51"/>
      <c r="AK95" s="51"/>
      <c r="AL95" s="50">
        <v>343</v>
      </c>
      <c r="AM95" s="52"/>
      <c r="AN95" s="51"/>
      <c r="AO95" s="51"/>
      <c r="AP95" s="51"/>
      <c r="AQ95" s="53">
        <v>274</v>
      </c>
      <c r="AR95" s="53">
        <v>274</v>
      </c>
      <c r="AS95" s="51"/>
      <c r="AT95" s="55">
        <v>0.1270586853770954</v>
      </c>
      <c r="AU95" s="54">
        <v>0</v>
      </c>
      <c r="AV95" s="56">
        <v>0</v>
      </c>
      <c r="AW95" s="55">
        <v>0.1270586853770954</v>
      </c>
      <c r="AX95" s="54">
        <v>0.2547632328332795</v>
      </c>
      <c r="AY95" s="54">
        <v>0.04083609781874761</v>
      </c>
      <c r="AZ95" s="56">
        <v>0</v>
      </c>
      <c r="BA95" s="56">
        <v>0.29559933065202715</v>
      </c>
      <c r="BB95" s="57">
        <v>0.4226580160291225</v>
      </c>
      <c r="BC95" s="54">
        <v>0</v>
      </c>
      <c r="BD95" s="54">
        <v>0.15039779232598421</v>
      </c>
      <c r="BE95" s="54">
        <v>0</v>
      </c>
      <c r="BF95" s="54">
        <v>0</v>
      </c>
      <c r="BG95" s="57">
        <v>0.15039779232598421</v>
      </c>
      <c r="BH95" s="54">
        <v>0</v>
      </c>
      <c r="BI95" s="54">
        <v>0.16716084901506034</v>
      </c>
      <c r="BJ95" s="57">
        <v>0.16716084901506034</v>
      </c>
      <c r="BK95" s="54">
        <v>0</v>
      </c>
      <c r="BL95" s="54">
        <v>0.1744414760884244</v>
      </c>
      <c r="BM95" s="57">
        <v>0.1744414760884244</v>
      </c>
      <c r="BN95" s="54">
        <v>0</v>
      </c>
      <c r="BO95" s="54">
        <v>0.06722837095969234</v>
      </c>
      <c r="BP95" s="57">
        <v>0.06722837095969234</v>
      </c>
      <c r="BQ95" s="54">
        <v>0.0015265830960279482</v>
      </c>
      <c r="BR95" s="54">
        <v>0.008542993864310249</v>
      </c>
      <c r="BS95" s="54">
        <v>0</v>
      </c>
      <c r="BT95" s="54">
        <v>0</v>
      </c>
      <c r="BU95" s="57">
        <v>0.010069576960338196</v>
      </c>
      <c r="BV95" s="54">
        <v>0</v>
      </c>
      <c r="BW95" s="54">
        <v>0</v>
      </c>
      <c r="BX95" s="54">
        <v>0</v>
      </c>
      <c r="BY95" s="54">
        <v>0</v>
      </c>
      <c r="BZ95" s="54">
        <v>0.008043918621378035</v>
      </c>
      <c r="CA95" s="57">
        <v>0.008043918621378035</v>
      </c>
      <c r="CB95" s="50"/>
      <c r="CC95" s="50"/>
      <c r="CD95" s="20"/>
      <c r="CE95" s="20"/>
      <c r="CF95" s="21">
        <v>34398</v>
      </c>
      <c r="CG95" s="50"/>
      <c r="CH95" s="20">
        <v>5987</v>
      </c>
      <c r="CI95" s="20">
        <v>8559</v>
      </c>
      <c r="CJ95" s="20">
        <v>3194</v>
      </c>
      <c r="CK95" s="20">
        <v>0</v>
      </c>
      <c r="CL95" s="20">
        <v>4682</v>
      </c>
      <c r="CM95" s="20">
        <v>2985</v>
      </c>
      <c r="CN95" s="20">
        <v>8175</v>
      </c>
      <c r="CO95" s="20">
        <v>515</v>
      </c>
      <c r="CP95" s="20">
        <v>0</v>
      </c>
      <c r="CQ95" s="20">
        <v>0</v>
      </c>
      <c r="CR95" s="20">
        <v>0</v>
      </c>
      <c r="CS95" s="20">
        <v>187</v>
      </c>
      <c r="CT95" s="20">
        <v>0</v>
      </c>
      <c r="CU95" s="20">
        <v>114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1"/>
      <c r="DI95" s="19">
        <v>3194</v>
      </c>
      <c r="DJ95" s="22">
        <v>8559</v>
      </c>
      <c r="DK95" s="20">
        <v>11753</v>
      </c>
      <c r="DL95" s="21">
        <v>515</v>
      </c>
      <c r="DM95" s="21">
        <v>0</v>
      </c>
      <c r="DN95" s="21">
        <f t="shared" si="16"/>
        <v>114</v>
      </c>
      <c r="DO95" s="21">
        <f t="shared" si="17"/>
        <v>187</v>
      </c>
      <c r="DP95" s="20">
        <v>5987</v>
      </c>
      <c r="DQ95" s="20">
        <v>4682</v>
      </c>
      <c r="DR95" s="20">
        <v>2985</v>
      </c>
      <c r="DS95" s="20"/>
      <c r="DT95" s="20">
        <v>8175</v>
      </c>
      <c r="DU95" s="21">
        <f t="shared" si="18"/>
        <v>0</v>
      </c>
      <c r="DV95" s="50"/>
      <c r="DW95" s="71">
        <v>0.09285423571137857</v>
      </c>
      <c r="DX95" s="71">
        <v>0.2488226059654631</v>
      </c>
      <c r="DY95" s="60">
        <v>0.3416768416768417</v>
      </c>
      <c r="DZ95" s="71">
        <v>0.0149718006860864</v>
      </c>
      <c r="EA95" s="98">
        <v>0.17405081690795976</v>
      </c>
      <c r="EB95" s="71">
        <v>0.13611256468399324</v>
      </c>
      <c r="EC95" s="29">
        <v>0.08677830106401535</v>
      </c>
      <c r="ED95" s="60"/>
      <c r="EE95" s="71">
        <v>0.2376591662305948</v>
      </c>
      <c r="EF95" s="60">
        <v>0</v>
      </c>
      <c r="EG95" s="98">
        <f t="shared" si="13"/>
        <v>2.785999326961215E-05</v>
      </c>
      <c r="EH95" s="71">
        <f t="shared" si="14"/>
        <v>0.005436362579219722</v>
      </c>
      <c r="EI95" s="60">
        <f t="shared" si="19"/>
        <v>0</v>
      </c>
      <c r="EJ95" s="51"/>
      <c r="EK95" s="98">
        <v>-0.03420444966571681</v>
      </c>
      <c r="EL95" s="29">
        <v>-0.0059406268678164065</v>
      </c>
      <c r="EM95" s="29">
        <f t="shared" si="20"/>
        <v>-0.04083609781874761</v>
      </c>
      <c r="EN95" s="59">
        <f t="shared" si="15"/>
        <v>-0.04014507653353322</v>
      </c>
      <c r="EO95" s="15">
        <f>SUM(EK95:EM95)</f>
        <v>-0.08098117435228083</v>
      </c>
      <c r="EP95" s="29">
        <v>0.006428806821776151</v>
      </c>
      <c r="EQ95" s="71">
        <v>0.023653024581975546</v>
      </c>
      <c r="ER95" s="60">
        <v>-0.0310482843310671</v>
      </c>
      <c r="ES95" s="71">
        <v>0.019549930104323016</v>
      </c>
      <c r="ET95" s="60"/>
      <c r="EU95" s="29">
        <f t="shared" si="21"/>
        <v>0.06321769014217041</v>
      </c>
      <c r="EV95" s="50"/>
      <c r="EW95" s="50"/>
    </row>
    <row r="96" spans="1:153" ht="12" hidden="1" outlineLevel="2">
      <c r="A96" s="66">
        <v>142</v>
      </c>
      <c r="B96" s="1">
        <v>143</v>
      </c>
      <c r="E96" s="2">
        <v>24020</v>
      </c>
      <c r="F96" s="50" t="s">
        <v>117</v>
      </c>
      <c r="G96" s="52">
        <v>47506</v>
      </c>
      <c r="H96" s="51">
        <v>43480</v>
      </c>
      <c r="I96" s="53">
        <v>40743</v>
      </c>
      <c r="J96" s="50"/>
      <c r="K96" s="51">
        <v>5214</v>
      </c>
      <c r="L96" s="51"/>
      <c r="M96" s="51"/>
      <c r="N96" s="50">
        <v>5214</v>
      </c>
      <c r="O96" s="51">
        <v>9957</v>
      </c>
      <c r="P96" s="51">
        <v>1808</v>
      </c>
      <c r="Q96" s="51"/>
      <c r="R96" s="51">
        <v>11765</v>
      </c>
      <c r="S96" s="50">
        <v>16979</v>
      </c>
      <c r="T96" s="52"/>
      <c r="U96" s="51">
        <v>5622</v>
      </c>
      <c r="V96" s="51"/>
      <c r="W96" s="53"/>
      <c r="X96" s="51">
        <v>5622</v>
      </c>
      <c r="Y96" s="52"/>
      <c r="Z96" s="53">
        <v>8049</v>
      </c>
      <c r="AA96" s="50">
        <v>8049</v>
      </c>
      <c r="AB96" s="51"/>
      <c r="AC96" s="51">
        <v>7195</v>
      </c>
      <c r="AD96" s="50">
        <v>7195</v>
      </c>
      <c r="AE96" s="52"/>
      <c r="AF96" s="53">
        <v>2151</v>
      </c>
      <c r="AG96" s="50">
        <v>2151</v>
      </c>
      <c r="AH96" s="51">
        <v>81</v>
      </c>
      <c r="AI96" s="51">
        <v>383</v>
      </c>
      <c r="AJ96" s="51"/>
      <c r="AK96" s="51"/>
      <c r="AL96" s="50">
        <v>464</v>
      </c>
      <c r="AM96" s="52"/>
      <c r="AN96" s="51"/>
      <c r="AO96" s="51"/>
      <c r="AP96" s="51"/>
      <c r="AQ96" s="53">
        <v>283</v>
      </c>
      <c r="AR96" s="53">
        <v>283</v>
      </c>
      <c r="AS96" s="51"/>
      <c r="AT96" s="55">
        <v>0.12797290332081585</v>
      </c>
      <c r="AU96" s="54">
        <v>0</v>
      </c>
      <c r="AV96" s="56">
        <v>0</v>
      </c>
      <c r="AW96" s="55">
        <v>0.12797290332081585</v>
      </c>
      <c r="AX96" s="54">
        <v>0.24438553862013107</v>
      </c>
      <c r="AY96" s="54">
        <v>0.044375720982745503</v>
      </c>
      <c r="AZ96" s="56">
        <v>0</v>
      </c>
      <c r="BA96" s="56">
        <v>0.2887612596028766</v>
      </c>
      <c r="BB96" s="57">
        <v>0.4167341629236924</v>
      </c>
      <c r="BC96" s="54">
        <v>0</v>
      </c>
      <c r="BD96" s="54">
        <v>0.13798689345409026</v>
      </c>
      <c r="BE96" s="54">
        <v>0</v>
      </c>
      <c r="BF96" s="54">
        <v>0</v>
      </c>
      <c r="BG96" s="57">
        <v>0.13798689345409026</v>
      </c>
      <c r="BH96" s="54">
        <v>0</v>
      </c>
      <c r="BI96" s="54">
        <v>0.19755540829099477</v>
      </c>
      <c r="BJ96" s="57">
        <v>0.19755540829099477</v>
      </c>
      <c r="BK96" s="54">
        <v>0</v>
      </c>
      <c r="BL96" s="54">
        <v>0.17659475247281742</v>
      </c>
      <c r="BM96" s="57">
        <v>0.17659475247281742</v>
      </c>
      <c r="BN96" s="54">
        <v>0</v>
      </c>
      <c r="BO96" s="54">
        <v>0.052794345040865914</v>
      </c>
      <c r="BP96" s="57">
        <v>0.052794345040865914</v>
      </c>
      <c r="BQ96" s="54">
        <v>0.0019880715705765406</v>
      </c>
      <c r="BR96" s="54">
        <v>0.00940038779667673</v>
      </c>
      <c r="BS96" s="54">
        <v>0</v>
      </c>
      <c r="BT96" s="54">
        <v>0</v>
      </c>
      <c r="BU96" s="57">
        <v>0.011388459367253271</v>
      </c>
      <c r="BV96" s="54">
        <v>0</v>
      </c>
      <c r="BW96" s="54">
        <v>0</v>
      </c>
      <c r="BX96" s="54">
        <v>0</v>
      </c>
      <c r="BY96" s="54">
        <v>0</v>
      </c>
      <c r="BZ96" s="54">
        <v>0.006945978450285939</v>
      </c>
      <c r="CA96" s="57">
        <v>0.006945978450285939</v>
      </c>
      <c r="CB96" s="50"/>
      <c r="CC96" s="50"/>
      <c r="CD96" s="20"/>
      <c r="CE96" s="20"/>
      <c r="CF96" s="21">
        <v>41348</v>
      </c>
      <c r="CG96" s="50"/>
      <c r="CH96" s="20">
        <v>7541</v>
      </c>
      <c r="CI96" s="20">
        <v>10142</v>
      </c>
      <c r="CJ96" s="20">
        <v>4053</v>
      </c>
      <c r="CK96" s="20">
        <v>0</v>
      </c>
      <c r="CL96" s="20">
        <v>6587</v>
      </c>
      <c r="CM96" s="20">
        <v>2258</v>
      </c>
      <c r="CN96" s="20">
        <v>9986</v>
      </c>
      <c r="CO96" s="20">
        <v>509</v>
      </c>
      <c r="CP96" s="20">
        <v>0</v>
      </c>
      <c r="CQ96" s="20">
        <v>0</v>
      </c>
      <c r="CR96" s="20">
        <v>0</v>
      </c>
      <c r="CS96" s="20">
        <v>150</v>
      </c>
      <c r="CT96" s="20">
        <v>0</v>
      </c>
      <c r="CU96" s="20">
        <v>122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1"/>
      <c r="DI96" s="19">
        <v>4053</v>
      </c>
      <c r="DJ96" s="22">
        <v>10142</v>
      </c>
      <c r="DK96" s="20">
        <v>14195</v>
      </c>
      <c r="DL96" s="21">
        <v>509</v>
      </c>
      <c r="DM96" s="21">
        <v>0</v>
      </c>
      <c r="DN96" s="21">
        <f t="shared" si="16"/>
        <v>122</v>
      </c>
      <c r="DO96" s="21">
        <f t="shared" si="17"/>
        <v>150</v>
      </c>
      <c r="DP96" s="20">
        <v>7541</v>
      </c>
      <c r="DQ96" s="20">
        <v>6587</v>
      </c>
      <c r="DR96" s="20">
        <v>2258</v>
      </c>
      <c r="DS96" s="20"/>
      <c r="DT96" s="20">
        <v>9986</v>
      </c>
      <c r="DU96" s="21">
        <f t="shared" si="18"/>
        <v>0</v>
      </c>
      <c r="DV96" s="50"/>
      <c r="DW96" s="71">
        <v>0.09802166973009577</v>
      </c>
      <c r="DX96" s="71">
        <v>0.2452839315081745</v>
      </c>
      <c r="DY96" s="60">
        <v>0.3433056012382703</v>
      </c>
      <c r="DZ96" s="71">
        <v>0.012310148011995743</v>
      </c>
      <c r="EA96" s="98">
        <v>0.18237883331721003</v>
      </c>
      <c r="EB96" s="71">
        <v>0.15930637515720228</v>
      </c>
      <c r="EC96" s="29">
        <v>0.0546096546386766</v>
      </c>
      <c r="ED96" s="60"/>
      <c r="EE96" s="71">
        <v>0.24151107671471414</v>
      </c>
      <c r="EF96" s="60">
        <v>0</v>
      </c>
      <c r="EG96" s="98">
        <f t="shared" si="13"/>
        <v>2.9815080516602478E-05</v>
      </c>
      <c r="EH96" s="71">
        <f t="shared" si="14"/>
        <v>0.003627744993711909</v>
      </c>
      <c r="EI96" s="60">
        <f t="shared" si="19"/>
        <v>0</v>
      </c>
      <c r="EJ96" s="51"/>
      <c r="EK96" s="98">
        <v>-0.029951233590720078</v>
      </c>
      <c r="EL96" s="29">
        <v>0.0008983928880434422</v>
      </c>
      <c r="EM96" s="29">
        <f t="shared" si="20"/>
        <v>-0.044375720982745503</v>
      </c>
      <c r="EN96" s="59">
        <f t="shared" si="15"/>
        <v>-0.029052840702676636</v>
      </c>
      <c r="EO96" s="15">
        <f>SUM(EK96:EM96)</f>
        <v>-0.07342856168542214</v>
      </c>
      <c r="EP96" s="29">
        <v>0.0029097602153190134</v>
      </c>
      <c r="EQ96" s="71">
        <v>0.04439193986311976</v>
      </c>
      <c r="ER96" s="60">
        <v>-0.03824903313379249</v>
      </c>
      <c r="ES96" s="71">
        <v>0.001815309597810684</v>
      </c>
      <c r="ET96" s="60"/>
      <c r="EU96" s="29">
        <f t="shared" si="21"/>
        <v>0.06491632424189672</v>
      </c>
      <c r="EV96" s="50"/>
      <c r="EW96" s="50"/>
    </row>
    <row r="97" spans="1:153" ht="12" hidden="1" outlineLevel="2">
      <c r="A97" s="66">
        <v>147</v>
      </c>
      <c r="B97" s="1">
        <v>148</v>
      </c>
      <c r="E97" s="2">
        <v>24033</v>
      </c>
      <c r="F97" s="50" t="s">
        <v>118</v>
      </c>
      <c r="G97" s="52">
        <v>60413</v>
      </c>
      <c r="H97" s="51">
        <v>54624</v>
      </c>
      <c r="I97" s="53">
        <v>51879</v>
      </c>
      <c r="J97" s="50"/>
      <c r="K97" s="51">
        <v>5271</v>
      </c>
      <c r="L97" s="51"/>
      <c r="M97" s="51"/>
      <c r="N97" s="50">
        <v>5271</v>
      </c>
      <c r="O97" s="51">
        <v>16759</v>
      </c>
      <c r="P97" s="51">
        <v>1577</v>
      </c>
      <c r="Q97" s="51"/>
      <c r="R97" s="51">
        <v>18336</v>
      </c>
      <c r="S97" s="50">
        <v>23607</v>
      </c>
      <c r="T97" s="52"/>
      <c r="U97" s="51">
        <v>8211</v>
      </c>
      <c r="V97" s="51"/>
      <c r="W97" s="53"/>
      <c r="X97" s="51">
        <v>8211</v>
      </c>
      <c r="Y97" s="52"/>
      <c r="Z97" s="53">
        <v>7195</v>
      </c>
      <c r="AA97" s="50">
        <v>7195</v>
      </c>
      <c r="AB97" s="51"/>
      <c r="AC97" s="51">
        <v>7771</v>
      </c>
      <c r="AD97" s="50">
        <v>7771</v>
      </c>
      <c r="AE97" s="52"/>
      <c r="AF97" s="53">
        <v>4354</v>
      </c>
      <c r="AG97" s="50">
        <v>4354</v>
      </c>
      <c r="AH97" s="51">
        <v>81</v>
      </c>
      <c r="AI97" s="51">
        <v>455</v>
      </c>
      <c r="AJ97" s="51"/>
      <c r="AK97" s="51"/>
      <c r="AL97" s="50">
        <v>536</v>
      </c>
      <c r="AM97" s="52"/>
      <c r="AN97" s="51"/>
      <c r="AO97" s="51"/>
      <c r="AP97" s="51"/>
      <c r="AQ97" s="53">
        <v>205</v>
      </c>
      <c r="AR97" s="53">
        <v>205</v>
      </c>
      <c r="AS97" s="51"/>
      <c r="AT97" s="55">
        <v>0.10160180419823049</v>
      </c>
      <c r="AU97" s="54">
        <v>0</v>
      </c>
      <c r="AV97" s="56">
        <v>0</v>
      </c>
      <c r="AW97" s="55">
        <v>0.10160180419823049</v>
      </c>
      <c r="AX97" s="54">
        <v>0.3230401511208774</v>
      </c>
      <c r="AY97" s="54">
        <v>0.030397656084350123</v>
      </c>
      <c r="AZ97" s="56">
        <v>0</v>
      </c>
      <c r="BA97" s="56">
        <v>0.35343780720522755</v>
      </c>
      <c r="BB97" s="57">
        <v>0.45503961140345806</v>
      </c>
      <c r="BC97" s="54">
        <v>0</v>
      </c>
      <c r="BD97" s="54">
        <v>0.1582721332331001</v>
      </c>
      <c r="BE97" s="54">
        <v>0</v>
      </c>
      <c r="BF97" s="54">
        <v>0</v>
      </c>
      <c r="BG97" s="57">
        <v>0.1582721332331001</v>
      </c>
      <c r="BH97" s="54">
        <v>0</v>
      </c>
      <c r="BI97" s="54">
        <v>0.1386881011584649</v>
      </c>
      <c r="BJ97" s="57">
        <v>0.1386881011584649</v>
      </c>
      <c r="BK97" s="54">
        <v>0</v>
      </c>
      <c r="BL97" s="54">
        <v>0.14979085949999035</v>
      </c>
      <c r="BM97" s="57">
        <v>0.14979085949999035</v>
      </c>
      <c r="BN97" s="54">
        <v>0</v>
      </c>
      <c r="BO97" s="54">
        <v>0.08392605871354498</v>
      </c>
      <c r="BP97" s="57">
        <v>0.08392605871354498</v>
      </c>
      <c r="BQ97" s="54">
        <v>0.0015613253917770196</v>
      </c>
      <c r="BR97" s="54">
        <v>0.008770408064920295</v>
      </c>
      <c r="BS97" s="54">
        <v>0</v>
      </c>
      <c r="BT97" s="54">
        <v>0</v>
      </c>
      <c r="BU97" s="57">
        <v>0.010331733456697315</v>
      </c>
      <c r="BV97" s="54">
        <v>0</v>
      </c>
      <c r="BW97" s="54">
        <v>0</v>
      </c>
      <c r="BX97" s="54">
        <v>0</v>
      </c>
      <c r="BY97" s="54">
        <v>0</v>
      </c>
      <c r="BZ97" s="54">
        <v>0.003951502534744309</v>
      </c>
      <c r="CA97" s="57">
        <v>0.003951502534744309</v>
      </c>
      <c r="CB97" s="50"/>
      <c r="CC97" s="50"/>
      <c r="CD97" s="20"/>
      <c r="CE97" s="20"/>
      <c r="CF97" s="21">
        <v>53201</v>
      </c>
      <c r="CG97" s="50"/>
      <c r="CH97" s="20">
        <v>12658</v>
      </c>
      <c r="CI97" s="20">
        <v>14700</v>
      </c>
      <c r="CJ97" s="20">
        <v>3338</v>
      </c>
      <c r="CK97" s="20">
        <v>0</v>
      </c>
      <c r="CL97" s="20">
        <v>5782</v>
      </c>
      <c r="CM97" s="20">
        <v>5371</v>
      </c>
      <c r="CN97" s="20">
        <v>10480</v>
      </c>
      <c r="CO97" s="20">
        <v>572</v>
      </c>
      <c r="CP97" s="20">
        <v>0</v>
      </c>
      <c r="CQ97" s="20">
        <v>0</v>
      </c>
      <c r="CR97" s="20">
        <v>0</v>
      </c>
      <c r="CS97" s="20">
        <v>212</v>
      </c>
      <c r="CT97" s="20">
        <v>0</v>
      </c>
      <c r="CU97" s="20">
        <v>88</v>
      </c>
      <c r="CV97" s="20">
        <v>0</v>
      </c>
      <c r="CW97" s="20">
        <v>0</v>
      </c>
      <c r="CX97" s="20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1"/>
      <c r="DI97" s="19">
        <v>3338</v>
      </c>
      <c r="DJ97" s="22">
        <v>14700</v>
      </c>
      <c r="DK97" s="20">
        <v>18038</v>
      </c>
      <c r="DL97" s="21">
        <v>572</v>
      </c>
      <c r="DM97" s="21">
        <v>0</v>
      </c>
      <c r="DN97" s="21">
        <f t="shared" si="16"/>
        <v>88</v>
      </c>
      <c r="DO97" s="21">
        <f t="shared" si="17"/>
        <v>212</v>
      </c>
      <c r="DP97" s="20">
        <v>12658</v>
      </c>
      <c r="DQ97" s="20">
        <v>5782</v>
      </c>
      <c r="DR97" s="20">
        <v>5371</v>
      </c>
      <c r="DS97" s="20"/>
      <c r="DT97" s="20">
        <v>10480</v>
      </c>
      <c r="DU97" s="21">
        <f t="shared" si="18"/>
        <v>0</v>
      </c>
      <c r="DV97" s="50"/>
      <c r="DW97" s="71">
        <v>0.06274318151914438</v>
      </c>
      <c r="DX97" s="71">
        <v>0.276310595665495</v>
      </c>
      <c r="DY97" s="60">
        <v>0.33905377718463936</v>
      </c>
      <c r="DZ97" s="71">
        <v>0.010751677600045112</v>
      </c>
      <c r="EA97" s="98">
        <v>0.23792785849890039</v>
      </c>
      <c r="EB97" s="71">
        <v>0.10868216762842804</v>
      </c>
      <c r="EC97" s="29">
        <v>0.10095674893329072</v>
      </c>
      <c r="ED97" s="60"/>
      <c r="EE97" s="71">
        <v>0.19698877840642093</v>
      </c>
      <c r="EF97" s="60">
        <v>0</v>
      </c>
      <c r="EG97" s="98">
        <f t="shared" si="13"/>
        <v>2.150595971689359E-05</v>
      </c>
      <c r="EH97" s="71">
        <f t="shared" si="14"/>
        <v>0.003984887502114622</v>
      </c>
      <c r="EI97" s="60">
        <f t="shared" si="19"/>
        <v>0</v>
      </c>
      <c r="EJ97" s="51"/>
      <c r="EK97" s="98">
        <v>-0.038858622679086116</v>
      </c>
      <c r="EL97" s="29">
        <v>-0.04672955545538243</v>
      </c>
      <c r="EM97" s="29">
        <f t="shared" si="20"/>
        <v>-0.030397656084350123</v>
      </c>
      <c r="EN97" s="59">
        <f t="shared" si="15"/>
        <v>-0.08558817813446855</v>
      </c>
      <c r="EO97" s="15">
        <f>SUM(EK97:EM97)</f>
        <v>-0.11598583421881867</v>
      </c>
      <c r="EP97" s="29">
        <v>0.0019812695351248168</v>
      </c>
      <c r="EQ97" s="71">
        <v>0.07965572526580028</v>
      </c>
      <c r="ER97" s="60">
        <v>-0.030005933530036846</v>
      </c>
      <c r="ES97" s="71">
        <v>0.017030690219745737</v>
      </c>
      <c r="ET97" s="60"/>
      <c r="EU97" s="29">
        <f t="shared" si="21"/>
        <v>0.047197918906430575</v>
      </c>
      <c r="EV97" s="50"/>
      <c r="EW97" s="50"/>
    </row>
    <row r="98" spans="1:153" ht="12" hidden="1" outlineLevel="2">
      <c r="A98" s="66">
        <v>154</v>
      </c>
      <c r="B98" s="1">
        <v>155</v>
      </c>
      <c r="E98" s="2">
        <v>24059</v>
      </c>
      <c r="F98" s="50" t="s">
        <v>119</v>
      </c>
      <c r="G98" s="52">
        <v>12184</v>
      </c>
      <c r="H98" s="51">
        <v>11194</v>
      </c>
      <c r="I98" s="53">
        <v>10426</v>
      </c>
      <c r="J98" s="50"/>
      <c r="K98" s="51">
        <v>1063</v>
      </c>
      <c r="L98" s="51"/>
      <c r="M98" s="51"/>
      <c r="N98" s="50">
        <v>1063</v>
      </c>
      <c r="O98" s="51">
        <v>2183</v>
      </c>
      <c r="P98" s="51">
        <v>366</v>
      </c>
      <c r="Q98" s="51"/>
      <c r="R98" s="51">
        <v>2549</v>
      </c>
      <c r="S98" s="50">
        <v>3612</v>
      </c>
      <c r="T98" s="52"/>
      <c r="U98" s="51">
        <v>1360</v>
      </c>
      <c r="V98" s="51"/>
      <c r="W98" s="53"/>
      <c r="X98" s="51">
        <v>1360</v>
      </c>
      <c r="Y98" s="52"/>
      <c r="Z98" s="53">
        <v>2964</v>
      </c>
      <c r="AA98" s="50">
        <v>2964</v>
      </c>
      <c r="AB98" s="51"/>
      <c r="AC98" s="51">
        <v>1537</v>
      </c>
      <c r="AD98" s="50">
        <v>1537</v>
      </c>
      <c r="AE98" s="52"/>
      <c r="AF98" s="53">
        <v>710</v>
      </c>
      <c r="AG98" s="50">
        <v>710</v>
      </c>
      <c r="AH98" s="51">
        <v>21</v>
      </c>
      <c r="AI98" s="51">
        <v>123</v>
      </c>
      <c r="AJ98" s="51"/>
      <c r="AK98" s="51"/>
      <c r="AL98" s="50">
        <v>144</v>
      </c>
      <c r="AM98" s="52"/>
      <c r="AN98" s="51"/>
      <c r="AO98" s="51"/>
      <c r="AP98" s="51"/>
      <c r="AQ98" s="53">
        <v>99</v>
      </c>
      <c r="AR98" s="53">
        <v>99</v>
      </c>
      <c r="AS98" s="51"/>
      <c r="AT98" s="55">
        <v>0.10195664684442739</v>
      </c>
      <c r="AU98" s="54">
        <v>0</v>
      </c>
      <c r="AV98" s="56">
        <v>0</v>
      </c>
      <c r="AW98" s="55">
        <v>0.10195664684442739</v>
      </c>
      <c r="AX98" s="54">
        <v>0.20938039516593132</v>
      </c>
      <c r="AY98" s="54">
        <v>0.035104546326491466</v>
      </c>
      <c r="AZ98" s="56">
        <v>0</v>
      </c>
      <c r="BA98" s="56">
        <v>0.24448494149242278</v>
      </c>
      <c r="BB98" s="57">
        <v>0.3464415883368502</v>
      </c>
      <c r="BC98" s="54">
        <v>0</v>
      </c>
      <c r="BD98" s="54">
        <v>0.1304431229618262</v>
      </c>
      <c r="BE98" s="54">
        <v>0</v>
      </c>
      <c r="BF98" s="54">
        <v>0</v>
      </c>
      <c r="BG98" s="57">
        <v>0.1304431229618262</v>
      </c>
      <c r="BH98" s="54">
        <v>0</v>
      </c>
      <c r="BI98" s="54">
        <v>0.28428927680798005</v>
      </c>
      <c r="BJ98" s="57">
        <v>0.28428927680798005</v>
      </c>
      <c r="BK98" s="54">
        <v>0</v>
      </c>
      <c r="BL98" s="54">
        <v>0.14741991175906388</v>
      </c>
      <c r="BM98" s="57">
        <v>0.14741991175906388</v>
      </c>
      <c r="BN98" s="54">
        <v>0</v>
      </c>
      <c r="BO98" s="54">
        <v>0.06809898331095339</v>
      </c>
      <c r="BP98" s="57">
        <v>0.06809898331095339</v>
      </c>
      <c r="BQ98" s="54">
        <v>0.002014195281028199</v>
      </c>
      <c r="BR98" s="54">
        <v>0.011797429503165164</v>
      </c>
      <c r="BS98" s="54">
        <v>0</v>
      </c>
      <c r="BT98" s="54">
        <v>0</v>
      </c>
      <c r="BU98" s="57">
        <v>0.013811624784193363</v>
      </c>
      <c r="BV98" s="54">
        <v>0</v>
      </c>
      <c r="BW98" s="54">
        <v>0</v>
      </c>
      <c r="BX98" s="54">
        <v>0</v>
      </c>
      <c r="BY98" s="54">
        <v>0</v>
      </c>
      <c r="BZ98" s="54">
        <v>0.009495492039132938</v>
      </c>
      <c r="CA98" s="57">
        <v>0.009495492039132938</v>
      </c>
      <c r="CB98" s="50"/>
      <c r="CC98" s="50"/>
      <c r="CD98" s="20"/>
      <c r="CE98" s="20"/>
      <c r="CF98" s="21">
        <v>10473</v>
      </c>
      <c r="CG98" s="50"/>
      <c r="CH98" s="20">
        <v>1882</v>
      </c>
      <c r="CI98" s="20">
        <v>2110</v>
      </c>
      <c r="CJ98" s="20">
        <v>890</v>
      </c>
      <c r="CK98" s="20">
        <v>0</v>
      </c>
      <c r="CL98" s="20">
        <v>2312</v>
      </c>
      <c r="CM98" s="20">
        <v>775</v>
      </c>
      <c r="CN98" s="20">
        <v>2101</v>
      </c>
      <c r="CO98" s="20">
        <v>199</v>
      </c>
      <c r="CP98" s="20">
        <v>0</v>
      </c>
      <c r="CQ98" s="20">
        <v>0</v>
      </c>
      <c r="CR98" s="20">
        <v>0</v>
      </c>
      <c r="CS98" s="20">
        <v>149</v>
      </c>
      <c r="CT98" s="20">
        <v>0</v>
      </c>
      <c r="CU98" s="20">
        <v>55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1"/>
      <c r="DI98" s="19">
        <v>890</v>
      </c>
      <c r="DJ98" s="22">
        <v>2110</v>
      </c>
      <c r="DK98" s="20">
        <v>3000</v>
      </c>
      <c r="DL98" s="21">
        <v>199</v>
      </c>
      <c r="DM98" s="21">
        <v>0</v>
      </c>
      <c r="DN98" s="21">
        <f t="shared" si="16"/>
        <v>55</v>
      </c>
      <c r="DO98" s="21">
        <f t="shared" si="17"/>
        <v>149</v>
      </c>
      <c r="DP98" s="20">
        <v>1882</v>
      </c>
      <c r="DQ98" s="20">
        <v>2312</v>
      </c>
      <c r="DR98" s="20">
        <v>775</v>
      </c>
      <c r="DS98" s="20"/>
      <c r="DT98" s="20">
        <v>2101</v>
      </c>
      <c r="DU98" s="21">
        <f t="shared" si="18"/>
        <v>0</v>
      </c>
      <c r="DV98" s="50"/>
      <c r="DW98" s="71">
        <v>0.08498042585696552</v>
      </c>
      <c r="DX98" s="71">
        <v>0.20147044781819917</v>
      </c>
      <c r="DY98" s="60">
        <v>0.2864508736751647</v>
      </c>
      <c r="DZ98" s="71">
        <v>0.019001241287119258</v>
      </c>
      <c r="EA98" s="98">
        <v>0.17970018141888666</v>
      </c>
      <c r="EB98" s="71">
        <v>0.2207581399789936</v>
      </c>
      <c r="EC98" s="29">
        <v>0.07399980903275089</v>
      </c>
      <c r="ED98" s="60"/>
      <c r="EE98" s="71">
        <v>0.20061109519717368</v>
      </c>
      <c r="EF98" s="60">
        <v>0</v>
      </c>
      <c r="EG98" s="98">
        <f t="shared" si="13"/>
        <v>1.3441224823058495E-05</v>
      </c>
      <c r="EH98" s="71">
        <f t="shared" si="14"/>
        <v>0.014227060059199848</v>
      </c>
      <c r="EI98" s="60">
        <f t="shared" si="19"/>
        <v>0</v>
      </c>
      <c r="EJ98" s="51"/>
      <c r="EK98" s="98">
        <v>-0.016976220987461862</v>
      </c>
      <c r="EL98" s="29">
        <v>-0.00790994734773215</v>
      </c>
      <c r="EM98" s="29">
        <f t="shared" si="20"/>
        <v>-0.035104546326491466</v>
      </c>
      <c r="EN98" s="59">
        <f t="shared" si="15"/>
        <v>-0.02488616833519401</v>
      </c>
      <c r="EO98" s="15">
        <f>SUM(EK98:EM98)</f>
        <v>-0.05999071466168548</v>
      </c>
      <c r="EP98" s="29">
        <v>0.0072038117839540936</v>
      </c>
      <c r="EQ98" s="71">
        <v>0.049257058457060465</v>
      </c>
      <c r="ER98" s="60">
        <v>-0.06353113682898645</v>
      </c>
      <c r="ES98" s="71">
        <v>0.005900825721797495</v>
      </c>
      <c r="ET98" s="60"/>
      <c r="EU98" s="29">
        <f t="shared" si="21"/>
        <v>0.0531911834381098</v>
      </c>
      <c r="EV98" s="50"/>
      <c r="EW98" s="50"/>
    </row>
    <row r="99" spans="1:153" ht="12" hidden="1" outlineLevel="2">
      <c r="A99" s="66">
        <v>156</v>
      </c>
      <c r="B99" s="1">
        <v>157</v>
      </c>
      <c r="E99" s="2">
        <v>24062</v>
      </c>
      <c r="F99" s="50" t="s">
        <v>120</v>
      </c>
      <c r="G99" s="52">
        <v>137001</v>
      </c>
      <c r="H99" s="51">
        <v>123399</v>
      </c>
      <c r="I99" s="53">
        <v>118649</v>
      </c>
      <c r="J99" s="50"/>
      <c r="K99" s="51">
        <v>8362</v>
      </c>
      <c r="L99" s="51"/>
      <c r="M99" s="51"/>
      <c r="N99" s="50">
        <v>8362</v>
      </c>
      <c r="O99" s="51">
        <v>32970</v>
      </c>
      <c r="P99" s="51">
        <v>2400</v>
      </c>
      <c r="Q99" s="51"/>
      <c r="R99" s="51">
        <v>35370</v>
      </c>
      <c r="S99" s="50">
        <v>43732</v>
      </c>
      <c r="T99" s="52"/>
      <c r="U99" s="51">
        <v>16184</v>
      </c>
      <c r="V99" s="51"/>
      <c r="W99" s="53"/>
      <c r="X99" s="51">
        <v>16184</v>
      </c>
      <c r="Y99" s="52"/>
      <c r="Z99" s="53">
        <v>20443</v>
      </c>
      <c r="AA99" s="50">
        <v>20443</v>
      </c>
      <c r="AB99" s="51"/>
      <c r="AC99" s="51">
        <v>18561</v>
      </c>
      <c r="AD99" s="50">
        <v>18561</v>
      </c>
      <c r="AE99" s="52"/>
      <c r="AF99" s="53">
        <v>17171</v>
      </c>
      <c r="AG99" s="50">
        <v>17171</v>
      </c>
      <c r="AH99" s="51">
        <v>251</v>
      </c>
      <c r="AI99" s="51">
        <v>1880</v>
      </c>
      <c r="AJ99" s="51"/>
      <c r="AK99" s="51"/>
      <c r="AL99" s="50">
        <v>2131</v>
      </c>
      <c r="AM99" s="52"/>
      <c r="AN99" s="51"/>
      <c r="AO99" s="51"/>
      <c r="AP99" s="51"/>
      <c r="AQ99" s="53">
        <v>427</v>
      </c>
      <c r="AR99" s="53">
        <v>427</v>
      </c>
      <c r="AS99" s="51"/>
      <c r="AT99" s="55">
        <v>0.07047678446510296</v>
      </c>
      <c r="AU99" s="54">
        <v>0</v>
      </c>
      <c r="AV99" s="56">
        <v>0</v>
      </c>
      <c r="AW99" s="55">
        <v>0.07047678446510296</v>
      </c>
      <c r="AX99" s="54">
        <v>0.27787844819593926</v>
      </c>
      <c r="AY99" s="54">
        <v>0.02022773053291642</v>
      </c>
      <c r="AZ99" s="56">
        <v>0</v>
      </c>
      <c r="BA99" s="56">
        <v>0.2981061787288557</v>
      </c>
      <c r="BB99" s="57">
        <v>0.36858296319395867</v>
      </c>
      <c r="BC99" s="54">
        <v>0</v>
      </c>
      <c r="BD99" s="54">
        <v>0.1364023295602997</v>
      </c>
      <c r="BE99" s="54">
        <v>0</v>
      </c>
      <c r="BF99" s="54">
        <v>0</v>
      </c>
      <c r="BG99" s="57">
        <v>0.1364023295602997</v>
      </c>
      <c r="BH99" s="54">
        <v>0</v>
      </c>
      <c r="BI99" s="54">
        <v>0.17229812303517097</v>
      </c>
      <c r="BJ99" s="57">
        <v>0.17229812303517097</v>
      </c>
      <c r="BK99" s="54">
        <v>0</v>
      </c>
      <c r="BL99" s="54">
        <v>0.15643621100894234</v>
      </c>
      <c r="BM99" s="57">
        <v>0.15643621100894234</v>
      </c>
      <c r="BN99" s="54">
        <v>0</v>
      </c>
      <c r="BO99" s="54">
        <v>0.14472098374196157</v>
      </c>
      <c r="BP99" s="57">
        <v>0.14472098374196157</v>
      </c>
      <c r="BQ99" s="54">
        <v>0.002115483484900842</v>
      </c>
      <c r="BR99" s="54">
        <v>0.015845055584117862</v>
      </c>
      <c r="BS99" s="54">
        <v>0</v>
      </c>
      <c r="BT99" s="54">
        <v>0</v>
      </c>
      <c r="BU99" s="57">
        <v>0.0179605390690187</v>
      </c>
      <c r="BV99" s="54">
        <v>0</v>
      </c>
      <c r="BW99" s="54">
        <v>0</v>
      </c>
      <c r="BX99" s="54">
        <v>0</v>
      </c>
      <c r="BY99" s="54">
        <v>0</v>
      </c>
      <c r="BZ99" s="54">
        <v>0.003598850390648046</v>
      </c>
      <c r="CA99" s="57">
        <v>0.003598850390648046</v>
      </c>
      <c r="CB99" s="50"/>
      <c r="CC99" s="50"/>
      <c r="CD99" s="20"/>
      <c r="CE99" s="20"/>
      <c r="CF99" s="21">
        <v>118378</v>
      </c>
      <c r="CG99" s="50"/>
      <c r="CH99" s="20">
        <v>15195</v>
      </c>
      <c r="CI99" s="20">
        <v>30634</v>
      </c>
      <c r="CJ99" s="20">
        <v>5654</v>
      </c>
      <c r="CK99" s="20">
        <v>0</v>
      </c>
      <c r="CL99" s="20">
        <v>19704</v>
      </c>
      <c r="CM99" s="20">
        <v>19674</v>
      </c>
      <c r="CN99" s="20">
        <v>20516</v>
      </c>
      <c r="CO99" s="20">
        <v>2610</v>
      </c>
      <c r="CP99" s="20">
        <v>1279</v>
      </c>
      <c r="CQ99" s="20">
        <v>176</v>
      </c>
      <c r="CR99" s="20">
        <v>0</v>
      </c>
      <c r="CS99" s="20">
        <v>617</v>
      </c>
      <c r="CT99" s="20">
        <v>0</v>
      </c>
      <c r="CU99" s="20">
        <v>2319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1"/>
      <c r="DI99" s="19">
        <v>5654</v>
      </c>
      <c r="DJ99" s="22">
        <v>30634</v>
      </c>
      <c r="DK99" s="20">
        <v>36288</v>
      </c>
      <c r="DL99" s="21">
        <v>2610</v>
      </c>
      <c r="DM99" s="21">
        <v>1279</v>
      </c>
      <c r="DN99" s="21">
        <f t="shared" si="16"/>
        <v>2319</v>
      </c>
      <c r="DO99" s="21">
        <f t="shared" si="17"/>
        <v>617</v>
      </c>
      <c r="DP99" s="20">
        <v>15195</v>
      </c>
      <c r="DQ99" s="20">
        <v>19704</v>
      </c>
      <c r="DR99" s="20">
        <v>19674</v>
      </c>
      <c r="DS99" s="20"/>
      <c r="DT99" s="20">
        <v>20516</v>
      </c>
      <c r="DU99" s="21">
        <f t="shared" si="18"/>
        <v>176</v>
      </c>
      <c r="DV99" s="50"/>
      <c r="DW99" s="71">
        <v>0.04776225312135701</v>
      </c>
      <c r="DX99" s="71">
        <v>0.25878119245130005</v>
      </c>
      <c r="DY99" s="60">
        <v>0.30654344557265706</v>
      </c>
      <c r="DZ99" s="71">
        <v>0.022048015678588925</v>
      </c>
      <c r="EA99" s="98">
        <v>0.12835999932419875</v>
      </c>
      <c r="EB99" s="71">
        <v>0.1664498470999679</v>
      </c>
      <c r="EC99" s="29">
        <v>0.16619642163239792</v>
      </c>
      <c r="ED99" s="60"/>
      <c r="EE99" s="71">
        <v>0.1733092297555289</v>
      </c>
      <c r="EF99" s="60">
        <v>0.010804372434067141</v>
      </c>
      <c r="EG99" s="98">
        <f aca="true" t="shared" si="22" ref="EG99:EG130">DN99/CF$3</f>
        <v>0.0005667309157213209</v>
      </c>
      <c r="EH99" s="71">
        <f aca="true" t="shared" si="23" ref="EH99:EH130">DO99/CF99</f>
        <v>0.00521211711635608</v>
      </c>
      <c r="EI99" s="60">
        <f t="shared" si="19"/>
        <v>0.001486762743077261</v>
      </c>
      <c r="EJ99" s="51"/>
      <c r="EK99" s="98">
        <v>-0.022714531343745945</v>
      </c>
      <c r="EL99" s="29">
        <v>-0.01909725574463922</v>
      </c>
      <c r="EM99" s="29">
        <f t="shared" si="20"/>
        <v>-0.02022773053291642</v>
      </c>
      <c r="EN99" s="59">
        <f aca="true" t="shared" si="24" ref="EN99:EN130">EO99-EM99</f>
        <v>-0.04181178708838516</v>
      </c>
      <c r="EO99" s="15">
        <f>SUM(EK99:EM99)</f>
        <v>-0.06203951762130158</v>
      </c>
      <c r="EP99" s="29">
        <v>0.006202960094471063</v>
      </c>
      <c r="EQ99" s="71">
        <v>-0.008042330236100959</v>
      </c>
      <c r="ER99" s="60">
        <v>-0.005848275935203068</v>
      </c>
      <c r="ES99" s="71">
        <v>0.02147543789043635</v>
      </c>
      <c r="ET99" s="60"/>
      <c r="EU99" s="29">
        <f t="shared" si="21"/>
        <v>0.01687301874658656</v>
      </c>
      <c r="EV99" s="50"/>
      <c r="EW99" s="50"/>
    </row>
    <row r="100" spans="1:153" ht="12" hidden="1" outlineLevel="2">
      <c r="A100" s="66">
        <v>165</v>
      </c>
      <c r="B100" s="1">
        <v>166</v>
      </c>
      <c r="E100" s="2">
        <v>24062</v>
      </c>
      <c r="F100" s="50" t="s">
        <v>121</v>
      </c>
      <c r="G100" s="52">
        <v>373</v>
      </c>
      <c r="H100" s="51">
        <v>340</v>
      </c>
      <c r="I100" s="53">
        <v>336</v>
      </c>
      <c r="J100" s="50"/>
      <c r="K100" s="51">
        <v>10</v>
      </c>
      <c r="L100" s="51"/>
      <c r="M100" s="51"/>
      <c r="N100" s="50">
        <v>10</v>
      </c>
      <c r="O100" s="51">
        <v>86</v>
      </c>
      <c r="P100" s="51">
        <v>3</v>
      </c>
      <c r="Q100" s="51"/>
      <c r="R100" s="51">
        <v>89</v>
      </c>
      <c r="S100" s="50">
        <v>99</v>
      </c>
      <c r="T100" s="52"/>
      <c r="U100" s="51">
        <v>46</v>
      </c>
      <c r="V100" s="51"/>
      <c r="W100" s="53"/>
      <c r="X100" s="51">
        <v>46</v>
      </c>
      <c r="Y100" s="52"/>
      <c r="Z100" s="53">
        <v>52</v>
      </c>
      <c r="AA100" s="50">
        <v>52</v>
      </c>
      <c r="AB100" s="51"/>
      <c r="AC100" s="51">
        <v>73</v>
      </c>
      <c r="AD100" s="50">
        <v>73</v>
      </c>
      <c r="AE100" s="52"/>
      <c r="AF100" s="53">
        <v>59</v>
      </c>
      <c r="AG100" s="50">
        <v>59</v>
      </c>
      <c r="AH100" s="51">
        <v>3</v>
      </c>
      <c r="AI100" s="51">
        <v>2</v>
      </c>
      <c r="AJ100" s="51"/>
      <c r="AK100" s="51"/>
      <c r="AL100" s="50">
        <v>5</v>
      </c>
      <c r="AM100" s="52"/>
      <c r="AN100" s="51"/>
      <c r="AO100" s="51"/>
      <c r="AP100" s="51"/>
      <c r="AQ100" s="53">
        <v>2</v>
      </c>
      <c r="AR100" s="53">
        <v>2</v>
      </c>
      <c r="AS100" s="51"/>
      <c r="AT100" s="55">
        <v>0.02976190476190476</v>
      </c>
      <c r="AU100" s="54">
        <v>0</v>
      </c>
      <c r="AV100" s="56">
        <v>0</v>
      </c>
      <c r="AW100" s="55">
        <v>0.02976190476190476</v>
      </c>
      <c r="AX100" s="54">
        <v>0.25595238095238093</v>
      </c>
      <c r="AY100" s="54">
        <v>0.008928571428571428</v>
      </c>
      <c r="AZ100" s="56">
        <v>0</v>
      </c>
      <c r="BA100" s="56">
        <v>0.2648809523809524</v>
      </c>
      <c r="BB100" s="57">
        <v>0.29464285714285715</v>
      </c>
      <c r="BC100" s="54">
        <v>0</v>
      </c>
      <c r="BD100" s="54">
        <v>0.13690476190476192</v>
      </c>
      <c r="BE100" s="54">
        <v>0</v>
      </c>
      <c r="BF100" s="54">
        <v>0</v>
      </c>
      <c r="BG100" s="57">
        <v>0.13690476190476192</v>
      </c>
      <c r="BH100" s="54">
        <v>0</v>
      </c>
      <c r="BI100" s="54">
        <v>0.15476190476190477</v>
      </c>
      <c r="BJ100" s="57">
        <v>0.15476190476190477</v>
      </c>
      <c r="BK100" s="54">
        <v>0</v>
      </c>
      <c r="BL100" s="54">
        <v>0.21726190476190477</v>
      </c>
      <c r="BM100" s="57">
        <v>0.21726190476190477</v>
      </c>
      <c r="BN100" s="54">
        <v>0</v>
      </c>
      <c r="BO100" s="54">
        <v>0.17559523809523808</v>
      </c>
      <c r="BP100" s="57">
        <v>0.17559523809523808</v>
      </c>
      <c r="BQ100" s="54">
        <v>0.008928571428571428</v>
      </c>
      <c r="BR100" s="54">
        <v>0.005952380952380952</v>
      </c>
      <c r="BS100" s="54">
        <v>0</v>
      </c>
      <c r="BT100" s="54">
        <v>0</v>
      </c>
      <c r="BU100" s="57">
        <v>0.01488095238095238</v>
      </c>
      <c r="BV100" s="54">
        <v>0</v>
      </c>
      <c r="BW100" s="54">
        <v>0</v>
      </c>
      <c r="BX100" s="54">
        <v>0</v>
      </c>
      <c r="BY100" s="54">
        <v>0</v>
      </c>
      <c r="BZ100" s="54">
        <v>0.005952380952380952</v>
      </c>
      <c r="CA100" s="57">
        <v>0.005952380952380952</v>
      </c>
      <c r="CB100" s="50"/>
      <c r="CC100" s="50"/>
      <c r="CD100" s="20"/>
      <c r="CE100" s="20"/>
      <c r="CF100" s="21">
        <v>0</v>
      </c>
      <c r="CG100" s="5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1"/>
      <c r="DI100" s="19">
        <v>0</v>
      </c>
      <c r="DJ100" s="22">
        <v>0</v>
      </c>
      <c r="DK100" s="20">
        <v>0</v>
      </c>
      <c r="DL100" s="21">
        <v>0</v>
      </c>
      <c r="DM100" s="21">
        <v>0</v>
      </c>
      <c r="DN100" s="21">
        <f t="shared" si="16"/>
        <v>0</v>
      </c>
      <c r="DO100" s="21">
        <f t="shared" si="17"/>
        <v>0</v>
      </c>
      <c r="DP100" s="20">
        <v>0</v>
      </c>
      <c r="DQ100" s="20">
        <v>0</v>
      </c>
      <c r="DR100" s="20">
        <v>0</v>
      </c>
      <c r="DS100" s="20"/>
      <c r="DT100" s="20">
        <v>0</v>
      </c>
      <c r="DU100" s="21">
        <f t="shared" si="18"/>
        <v>0</v>
      </c>
      <c r="DV100" s="50"/>
      <c r="DW100" s="71" t="e">
        <v>#DIV/0!</v>
      </c>
      <c r="DX100" s="71" t="e">
        <v>#DIV/0!</v>
      </c>
      <c r="DY100" s="60" t="e">
        <v>#DIV/0!</v>
      </c>
      <c r="DZ100" s="71" t="e">
        <v>#DIV/0!</v>
      </c>
      <c r="EA100" s="98" t="e">
        <v>#DIV/0!</v>
      </c>
      <c r="EB100" s="71" t="e">
        <v>#DIV/0!</v>
      </c>
      <c r="EC100" s="29" t="e">
        <v>#DIV/0!</v>
      </c>
      <c r="ED100" s="60"/>
      <c r="EE100" s="71" t="e">
        <v>#DIV/0!</v>
      </c>
      <c r="EF100" s="60" t="e">
        <v>#DIV/0!</v>
      </c>
      <c r="EG100" s="98">
        <f t="shared" si="22"/>
        <v>0</v>
      </c>
      <c r="EH100" s="71" t="e">
        <f t="shared" si="23"/>
        <v>#DIV/0!</v>
      </c>
      <c r="EI100" s="60" t="e">
        <f t="shared" si="19"/>
        <v>#DIV/0!</v>
      </c>
      <c r="EJ100" s="51"/>
      <c r="EK100" s="98"/>
      <c r="EL100" s="29"/>
      <c r="EM100" s="29">
        <f t="shared" si="20"/>
        <v>-0.008928571428571428</v>
      </c>
      <c r="EN100" s="59">
        <f t="shared" si="24"/>
        <v>0</v>
      </c>
      <c r="EO100" s="15">
        <f>SUM(EK100:EM100)</f>
        <v>-0.008928571428571428</v>
      </c>
      <c r="EP100" s="29"/>
      <c r="EQ100" s="71"/>
      <c r="ER100" s="60"/>
      <c r="ES100" s="71"/>
      <c r="ET100" s="60"/>
      <c r="EU100" s="29" t="e">
        <f t="shared" si="21"/>
        <v>#DIV/0!</v>
      </c>
      <c r="EV100" s="50"/>
      <c r="EW100" s="50"/>
    </row>
    <row r="101" spans="1:153" ht="12" hidden="1" outlineLevel="2">
      <c r="A101" s="66">
        <v>166</v>
      </c>
      <c r="B101" s="1">
        <v>167</v>
      </c>
      <c r="E101" s="2">
        <v>24107</v>
      </c>
      <c r="F101" s="50" t="s">
        <v>122</v>
      </c>
      <c r="G101" s="52">
        <v>37257</v>
      </c>
      <c r="H101" s="51">
        <v>33700</v>
      </c>
      <c r="I101" s="53">
        <v>31830</v>
      </c>
      <c r="J101" s="50"/>
      <c r="K101" s="51">
        <v>3254</v>
      </c>
      <c r="L101" s="51"/>
      <c r="M101" s="51"/>
      <c r="N101" s="50">
        <v>3254</v>
      </c>
      <c r="O101" s="51">
        <v>7173</v>
      </c>
      <c r="P101" s="51">
        <v>1214</v>
      </c>
      <c r="Q101" s="51"/>
      <c r="R101" s="51">
        <v>8387</v>
      </c>
      <c r="S101" s="50">
        <v>11641</v>
      </c>
      <c r="T101" s="52"/>
      <c r="U101" s="51">
        <v>4777</v>
      </c>
      <c r="V101" s="51"/>
      <c r="W101" s="53"/>
      <c r="X101" s="51">
        <v>4777</v>
      </c>
      <c r="Y101" s="52"/>
      <c r="Z101" s="53">
        <v>7555</v>
      </c>
      <c r="AA101" s="50">
        <v>7555</v>
      </c>
      <c r="AB101" s="51"/>
      <c r="AC101" s="51">
        <v>4749</v>
      </c>
      <c r="AD101" s="50">
        <v>4749</v>
      </c>
      <c r="AE101" s="52"/>
      <c r="AF101" s="53">
        <v>2506</v>
      </c>
      <c r="AG101" s="50">
        <v>2506</v>
      </c>
      <c r="AH101" s="51">
        <v>67</v>
      </c>
      <c r="AI101" s="51">
        <v>335</v>
      </c>
      <c r="AJ101" s="51"/>
      <c r="AK101" s="51"/>
      <c r="AL101" s="50">
        <v>402</v>
      </c>
      <c r="AM101" s="52"/>
      <c r="AN101" s="51"/>
      <c r="AO101" s="51"/>
      <c r="AP101" s="51"/>
      <c r="AQ101" s="53">
        <v>200</v>
      </c>
      <c r="AR101" s="53">
        <v>200</v>
      </c>
      <c r="AS101" s="51"/>
      <c r="AT101" s="55">
        <v>0.1022306000628338</v>
      </c>
      <c r="AU101" s="54">
        <v>0</v>
      </c>
      <c r="AV101" s="56">
        <v>0</v>
      </c>
      <c r="AW101" s="55">
        <v>0.1022306000628338</v>
      </c>
      <c r="AX101" s="54">
        <v>0.22535344015080114</v>
      </c>
      <c r="AY101" s="54">
        <v>0.03814011938422872</v>
      </c>
      <c r="AZ101" s="56">
        <v>0</v>
      </c>
      <c r="BA101" s="56">
        <v>0.26349355953502984</v>
      </c>
      <c r="BB101" s="57">
        <v>0.36572415959786364</v>
      </c>
      <c r="BC101" s="54">
        <v>0</v>
      </c>
      <c r="BD101" s="54">
        <v>0.15007854225573358</v>
      </c>
      <c r="BE101" s="54">
        <v>0</v>
      </c>
      <c r="BF101" s="54">
        <v>0</v>
      </c>
      <c r="BG101" s="57">
        <v>0.15007854225573358</v>
      </c>
      <c r="BH101" s="54">
        <v>0</v>
      </c>
      <c r="BI101" s="54">
        <v>0.23735469682689286</v>
      </c>
      <c r="BJ101" s="57">
        <v>0.23735469682689286</v>
      </c>
      <c r="BK101" s="54">
        <v>0</v>
      </c>
      <c r="BL101" s="54">
        <v>0.14919886899151744</v>
      </c>
      <c r="BM101" s="57">
        <v>0.14919886899151744</v>
      </c>
      <c r="BN101" s="54">
        <v>0</v>
      </c>
      <c r="BO101" s="54">
        <v>0.07873075714734527</v>
      </c>
      <c r="BP101" s="57">
        <v>0.07873075714734527</v>
      </c>
      <c r="BQ101" s="54">
        <v>0.002104932453660069</v>
      </c>
      <c r="BR101" s="54">
        <v>0.010524662268300346</v>
      </c>
      <c r="BS101" s="54">
        <v>0</v>
      </c>
      <c r="BT101" s="54">
        <v>0</v>
      </c>
      <c r="BU101" s="57">
        <v>0.012629594721960414</v>
      </c>
      <c r="BV101" s="54">
        <v>0</v>
      </c>
      <c r="BW101" s="54">
        <v>0</v>
      </c>
      <c r="BX101" s="54">
        <v>0</v>
      </c>
      <c r="BY101" s="54">
        <v>0</v>
      </c>
      <c r="BZ101" s="54">
        <v>0.006283380458686773</v>
      </c>
      <c r="CA101" s="57">
        <v>0.006283380458686773</v>
      </c>
      <c r="CB101" s="50"/>
      <c r="CC101" s="50"/>
      <c r="CD101" s="20"/>
      <c r="CE101" s="20"/>
      <c r="CF101" s="21">
        <v>31701</v>
      </c>
      <c r="CG101" s="50"/>
      <c r="CH101" s="20">
        <v>5467</v>
      </c>
      <c r="CI101" s="20">
        <v>6848</v>
      </c>
      <c r="CJ101" s="20">
        <v>2508</v>
      </c>
      <c r="CK101" s="20">
        <v>0</v>
      </c>
      <c r="CL101" s="20">
        <v>7241</v>
      </c>
      <c r="CM101" s="20">
        <v>3184</v>
      </c>
      <c r="CN101" s="20">
        <v>5529</v>
      </c>
      <c r="CO101" s="20">
        <v>529</v>
      </c>
      <c r="CP101" s="20">
        <v>0</v>
      </c>
      <c r="CQ101" s="20">
        <v>0</v>
      </c>
      <c r="CR101" s="20">
        <v>0</v>
      </c>
      <c r="CS101" s="20">
        <v>205</v>
      </c>
      <c r="CT101" s="20">
        <v>0</v>
      </c>
      <c r="CU101" s="20">
        <v>190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1"/>
      <c r="DI101" s="19">
        <v>2508</v>
      </c>
      <c r="DJ101" s="22">
        <v>6848</v>
      </c>
      <c r="DK101" s="20">
        <v>9356</v>
      </c>
      <c r="DL101" s="21">
        <v>529</v>
      </c>
      <c r="DM101" s="21">
        <v>0</v>
      </c>
      <c r="DN101" s="21">
        <f t="shared" si="16"/>
        <v>190</v>
      </c>
      <c r="DO101" s="21">
        <f t="shared" si="17"/>
        <v>205</v>
      </c>
      <c r="DP101" s="20">
        <v>5467</v>
      </c>
      <c r="DQ101" s="20">
        <v>7241</v>
      </c>
      <c r="DR101" s="20">
        <v>3184</v>
      </c>
      <c r="DS101" s="20"/>
      <c r="DT101" s="20">
        <v>5529</v>
      </c>
      <c r="DU101" s="21">
        <f t="shared" si="18"/>
        <v>0</v>
      </c>
      <c r="DV101" s="50"/>
      <c r="DW101" s="71">
        <v>0.07911422352607174</v>
      </c>
      <c r="DX101" s="71">
        <v>0.21601842213179395</v>
      </c>
      <c r="DY101" s="60">
        <v>0.2951326456578657</v>
      </c>
      <c r="DZ101" s="71">
        <v>0.016687170751711302</v>
      </c>
      <c r="EA101" s="98">
        <v>0.17245512759849846</v>
      </c>
      <c r="EB101" s="71">
        <v>0.22841550739724298</v>
      </c>
      <c r="EC101" s="29">
        <v>0.10043847197249298</v>
      </c>
      <c r="ED101" s="60"/>
      <c r="EE101" s="71">
        <v>0.1744109018642945</v>
      </c>
      <c r="EF101" s="60">
        <v>0</v>
      </c>
      <c r="EG101" s="98">
        <f t="shared" si="22"/>
        <v>4.643332211602025E-05</v>
      </c>
      <c r="EH101" s="71">
        <f t="shared" si="23"/>
        <v>0.0064666729756159115</v>
      </c>
      <c r="EI101" s="60">
        <f t="shared" si="19"/>
        <v>0</v>
      </c>
      <c r="EJ101" s="51"/>
      <c r="EK101" s="98">
        <v>-0.02311637653676206</v>
      </c>
      <c r="EL101" s="29">
        <v>-0.009335018019007185</v>
      </c>
      <c r="EM101" s="29">
        <f t="shared" si="20"/>
        <v>-0.03814011938422872</v>
      </c>
      <c r="EN101" s="59">
        <f t="shared" si="24"/>
        <v>-0.032451394555769245</v>
      </c>
      <c r="EO101" s="15">
        <f>SUM(EK101:EM101)</f>
        <v>-0.07059151393999796</v>
      </c>
      <c r="EP101" s="29">
        <v>0.006162508483410956</v>
      </c>
      <c r="EQ101" s="71">
        <v>0.022376585342764876</v>
      </c>
      <c r="ER101" s="60">
        <v>-0.008939189429649885</v>
      </c>
      <c r="ES101" s="71">
        <v>0.021707714825147703</v>
      </c>
      <c r="ET101" s="60"/>
      <c r="EU101" s="29">
        <f t="shared" si="21"/>
        <v>0.025212032872777068</v>
      </c>
      <c r="EV101" s="50"/>
      <c r="EW101" s="50"/>
    </row>
    <row r="102" spans="1:153" ht="12" hidden="1" outlineLevel="2">
      <c r="A102" s="66">
        <v>170</v>
      </c>
      <c r="B102" s="1">
        <v>171</v>
      </c>
      <c r="E102" s="2">
        <v>24130</v>
      </c>
      <c r="F102" s="50" t="s">
        <v>123</v>
      </c>
      <c r="G102" s="52">
        <v>16969</v>
      </c>
      <c r="H102" s="51">
        <v>15644</v>
      </c>
      <c r="I102" s="53">
        <v>14634</v>
      </c>
      <c r="J102" s="50"/>
      <c r="K102" s="51">
        <v>1792</v>
      </c>
      <c r="L102" s="51"/>
      <c r="M102" s="51"/>
      <c r="N102" s="50">
        <v>1792</v>
      </c>
      <c r="O102" s="51">
        <v>3558</v>
      </c>
      <c r="P102" s="51">
        <v>616</v>
      </c>
      <c r="Q102" s="51"/>
      <c r="R102" s="51">
        <v>4174</v>
      </c>
      <c r="S102" s="50">
        <v>5966</v>
      </c>
      <c r="T102" s="52"/>
      <c r="U102" s="51">
        <v>2332</v>
      </c>
      <c r="V102" s="51"/>
      <c r="W102" s="53"/>
      <c r="X102" s="51">
        <v>2332</v>
      </c>
      <c r="Y102" s="52"/>
      <c r="Z102" s="53">
        <v>2535</v>
      </c>
      <c r="AA102" s="50">
        <v>2535</v>
      </c>
      <c r="AB102" s="51"/>
      <c r="AC102" s="51">
        <v>3081</v>
      </c>
      <c r="AD102" s="50">
        <v>3081</v>
      </c>
      <c r="AE102" s="52"/>
      <c r="AF102" s="53">
        <v>519</v>
      </c>
      <c r="AG102" s="50">
        <v>519</v>
      </c>
      <c r="AH102" s="51">
        <v>28</v>
      </c>
      <c r="AI102" s="51">
        <v>116</v>
      </c>
      <c r="AJ102" s="51"/>
      <c r="AK102" s="51"/>
      <c r="AL102" s="50">
        <v>144</v>
      </c>
      <c r="AM102" s="52"/>
      <c r="AN102" s="51"/>
      <c r="AO102" s="51"/>
      <c r="AP102" s="51"/>
      <c r="AQ102" s="53">
        <v>57</v>
      </c>
      <c r="AR102" s="53">
        <v>57</v>
      </c>
      <c r="AS102" s="51"/>
      <c r="AT102" s="55">
        <v>0.12245455787891213</v>
      </c>
      <c r="AU102" s="54">
        <v>0</v>
      </c>
      <c r="AV102" s="56">
        <v>0</v>
      </c>
      <c r="AW102" s="55">
        <v>0.12245455787891213</v>
      </c>
      <c r="AX102" s="54">
        <v>0.24313243132431325</v>
      </c>
      <c r="AY102" s="54">
        <v>0.04209375427087604</v>
      </c>
      <c r="AZ102" s="56">
        <v>0</v>
      </c>
      <c r="BA102" s="56">
        <v>0.2852261855951893</v>
      </c>
      <c r="BB102" s="57">
        <v>0.4076807434741014</v>
      </c>
      <c r="BC102" s="54">
        <v>0</v>
      </c>
      <c r="BD102" s="54">
        <v>0.15935492688260217</v>
      </c>
      <c r="BE102" s="54">
        <v>0</v>
      </c>
      <c r="BF102" s="54">
        <v>0</v>
      </c>
      <c r="BG102" s="57">
        <v>0.15935492688260217</v>
      </c>
      <c r="BH102" s="54">
        <v>0</v>
      </c>
      <c r="BI102" s="54">
        <v>0.1732267322673227</v>
      </c>
      <c r="BJ102" s="57">
        <v>0.1732267322673227</v>
      </c>
      <c r="BK102" s="54">
        <v>0</v>
      </c>
      <c r="BL102" s="54">
        <v>0.21053710537105372</v>
      </c>
      <c r="BM102" s="57">
        <v>0.21053710537105372</v>
      </c>
      <c r="BN102" s="54">
        <v>0</v>
      </c>
      <c r="BO102" s="54">
        <v>0.035465354653546534</v>
      </c>
      <c r="BP102" s="57">
        <v>0.035465354653546534</v>
      </c>
      <c r="BQ102" s="54">
        <v>0.001913352466858002</v>
      </c>
      <c r="BR102" s="54">
        <v>0.007926745934126008</v>
      </c>
      <c r="BS102" s="54">
        <v>0</v>
      </c>
      <c r="BT102" s="54">
        <v>0</v>
      </c>
      <c r="BU102" s="57">
        <v>0.00984009840098401</v>
      </c>
      <c r="BV102" s="54">
        <v>0</v>
      </c>
      <c r="BW102" s="54">
        <v>0</v>
      </c>
      <c r="BX102" s="54">
        <v>0</v>
      </c>
      <c r="BY102" s="54">
        <v>0</v>
      </c>
      <c r="BZ102" s="54">
        <v>0.003895038950389504</v>
      </c>
      <c r="CA102" s="57">
        <v>0.003895038950389504</v>
      </c>
      <c r="CB102" s="50"/>
      <c r="CC102" s="50"/>
      <c r="CD102" s="20"/>
      <c r="CE102" s="20"/>
      <c r="CF102" s="21">
        <v>15303</v>
      </c>
      <c r="CG102" s="50"/>
      <c r="CH102" s="20">
        <v>2271</v>
      </c>
      <c r="CI102" s="20">
        <v>3136</v>
      </c>
      <c r="CJ102" s="20">
        <v>937</v>
      </c>
      <c r="CK102" s="20">
        <v>0</v>
      </c>
      <c r="CL102" s="20">
        <v>2382</v>
      </c>
      <c r="CM102" s="20">
        <v>564</v>
      </c>
      <c r="CN102" s="20">
        <v>5853</v>
      </c>
      <c r="CO102" s="20">
        <v>119</v>
      </c>
      <c r="CP102" s="20">
        <v>0</v>
      </c>
      <c r="CQ102" s="20">
        <v>0</v>
      </c>
      <c r="CR102" s="20">
        <v>0</v>
      </c>
      <c r="CS102" s="20">
        <v>32</v>
      </c>
      <c r="CT102" s="20">
        <v>0</v>
      </c>
      <c r="CU102" s="20">
        <v>9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1"/>
      <c r="DI102" s="19">
        <v>937</v>
      </c>
      <c r="DJ102" s="22">
        <v>3136</v>
      </c>
      <c r="DK102" s="20">
        <v>4073</v>
      </c>
      <c r="DL102" s="21">
        <v>119</v>
      </c>
      <c r="DM102" s="21">
        <v>0</v>
      </c>
      <c r="DN102" s="21">
        <f t="shared" si="16"/>
        <v>9</v>
      </c>
      <c r="DO102" s="21">
        <f t="shared" si="17"/>
        <v>32</v>
      </c>
      <c r="DP102" s="20">
        <v>2271</v>
      </c>
      <c r="DQ102" s="20">
        <v>2382</v>
      </c>
      <c r="DR102" s="20">
        <v>564</v>
      </c>
      <c r="DS102" s="20"/>
      <c r="DT102" s="20">
        <v>5853</v>
      </c>
      <c r="DU102" s="21">
        <f t="shared" si="18"/>
        <v>0</v>
      </c>
      <c r="DV102" s="50"/>
      <c r="DW102" s="71">
        <v>0.0612298242174737</v>
      </c>
      <c r="DX102" s="71">
        <v>0.20492713846958113</v>
      </c>
      <c r="DY102" s="60">
        <v>0.2661569626870548</v>
      </c>
      <c r="DZ102" s="71">
        <v>0.007776253022283212</v>
      </c>
      <c r="EA102" s="98">
        <v>0.14840227406390905</v>
      </c>
      <c r="EB102" s="71">
        <v>0.15565575377376986</v>
      </c>
      <c r="EC102" s="29">
        <v>0.03685551852577926</v>
      </c>
      <c r="ED102" s="60"/>
      <c r="EE102" s="71">
        <v>0.38247402470103903</v>
      </c>
      <c r="EF102" s="60">
        <v>0</v>
      </c>
      <c r="EG102" s="98">
        <f t="shared" si="22"/>
        <v>2.1994731528641175E-06</v>
      </c>
      <c r="EH102" s="71">
        <f t="shared" si="23"/>
        <v>0.0020910932496896032</v>
      </c>
      <c r="EI102" s="60">
        <f t="shared" si="19"/>
        <v>0</v>
      </c>
      <c r="EJ102" s="51"/>
      <c r="EK102" s="98">
        <v>-0.06122473366143843</v>
      </c>
      <c r="EL102" s="29">
        <v>-0.03820529285473212</v>
      </c>
      <c r="EM102" s="29">
        <f t="shared" si="20"/>
        <v>-0.04209375427087604</v>
      </c>
      <c r="EN102" s="59">
        <f t="shared" si="24"/>
        <v>-0.09943002651617054</v>
      </c>
      <c r="EO102" s="15">
        <f>SUM(EK102:EM102)</f>
        <v>-0.14152378078704658</v>
      </c>
      <c r="EP102" s="29">
        <v>-0.00015049291184279605</v>
      </c>
      <c r="EQ102" s="71">
        <v>-0.01095265281869312</v>
      </c>
      <c r="ER102" s="60">
        <v>-0.017570978493552825</v>
      </c>
      <c r="ES102" s="71">
        <v>0.0013901638722327234</v>
      </c>
      <c r="ET102" s="60"/>
      <c r="EU102" s="29">
        <f t="shared" si="21"/>
        <v>0.1719369193299853</v>
      </c>
      <c r="EV102" s="50"/>
      <c r="EW102" s="50"/>
    </row>
    <row r="103" spans="1:153" ht="12" hidden="1" outlineLevel="2">
      <c r="A103" s="66">
        <v>174</v>
      </c>
      <c r="B103" s="1">
        <v>175</v>
      </c>
      <c r="E103" s="2">
        <v>24137</v>
      </c>
      <c r="F103" s="50" t="s">
        <v>124</v>
      </c>
      <c r="G103" s="52">
        <v>14976</v>
      </c>
      <c r="H103" s="51">
        <v>13816</v>
      </c>
      <c r="I103" s="53">
        <v>13186</v>
      </c>
      <c r="J103" s="50"/>
      <c r="K103" s="51">
        <v>1044</v>
      </c>
      <c r="L103" s="51"/>
      <c r="M103" s="51"/>
      <c r="N103" s="50">
        <v>1044</v>
      </c>
      <c r="O103" s="51">
        <v>4035</v>
      </c>
      <c r="P103" s="51">
        <v>532</v>
      </c>
      <c r="Q103" s="51"/>
      <c r="R103" s="51">
        <v>4567</v>
      </c>
      <c r="S103" s="50">
        <v>5611</v>
      </c>
      <c r="T103" s="52"/>
      <c r="U103" s="51">
        <v>2159</v>
      </c>
      <c r="V103" s="51"/>
      <c r="W103" s="53"/>
      <c r="X103" s="51">
        <v>2159</v>
      </c>
      <c r="Y103" s="52"/>
      <c r="Z103" s="53">
        <v>1689</v>
      </c>
      <c r="AA103" s="50">
        <v>1689</v>
      </c>
      <c r="AB103" s="51"/>
      <c r="AC103" s="51">
        <v>2419</v>
      </c>
      <c r="AD103" s="50">
        <v>2419</v>
      </c>
      <c r="AE103" s="52"/>
      <c r="AF103" s="53">
        <v>1145</v>
      </c>
      <c r="AG103" s="50">
        <v>1145</v>
      </c>
      <c r="AH103" s="51">
        <v>16</v>
      </c>
      <c r="AI103" s="51">
        <v>118</v>
      </c>
      <c r="AJ103" s="51"/>
      <c r="AK103" s="51"/>
      <c r="AL103" s="50">
        <v>134</v>
      </c>
      <c r="AM103" s="52"/>
      <c r="AN103" s="51"/>
      <c r="AO103" s="51"/>
      <c r="AP103" s="51"/>
      <c r="AQ103" s="53">
        <v>29</v>
      </c>
      <c r="AR103" s="53">
        <v>29</v>
      </c>
      <c r="AS103" s="51"/>
      <c r="AT103" s="55">
        <v>0.07917488245108448</v>
      </c>
      <c r="AU103" s="54">
        <v>0</v>
      </c>
      <c r="AV103" s="56">
        <v>0</v>
      </c>
      <c r="AW103" s="55">
        <v>0.07917488245108448</v>
      </c>
      <c r="AX103" s="54">
        <v>0.3060063703928409</v>
      </c>
      <c r="AY103" s="54">
        <v>0.040345821325648415</v>
      </c>
      <c r="AZ103" s="56">
        <v>0</v>
      </c>
      <c r="BA103" s="56">
        <v>0.3463521917184893</v>
      </c>
      <c r="BB103" s="57">
        <v>0.4255270741695738</v>
      </c>
      <c r="BC103" s="54">
        <v>0</v>
      </c>
      <c r="BD103" s="54">
        <v>0.1637342636129228</v>
      </c>
      <c r="BE103" s="54">
        <v>0</v>
      </c>
      <c r="BF103" s="54">
        <v>0</v>
      </c>
      <c r="BG103" s="57">
        <v>0.1637342636129228</v>
      </c>
      <c r="BH103" s="54">
        <v>0</v>
      </c>
      <c r="BI103" s="54">
        <v>0.12809039890793267</v>
      </c>
      <c r="BJ103" s="57">
        <v>0.12809039890793267</v>
      </c>
      <c r="BK103" s="54">
        <v>0</v>
      </c>
      <c r="BL103" s="54">
        <v>0.1834521462156833</v>
      </c>
      <c r="BM103" s="57">
        <v>0.1834521462156833</v>
      </c>
      <c r="BN103" s="54">
        <v>0</v>
      </c>
      <c r="BO103" s="54">
        <v>0.08683452146215684</v>
      </c>
      <c r="BP103" s="57">
        <v>0.08683452146215684</v>
      </c>
      <c r="BQ103" s="54">
        <v>0.0012134081601698772</v>
      </c>
      <c r="BR103" s="54">
        <v>0.008948885181252845</v>
      </c>
      <c r="BS103" s="54">
        <v>0</v>
      </c>
      <c r="BT103" s="54">
        <v>0</v>
      </c>
      <c r="BU103" s="57">
        <v>0.010162293341422721</v>
      </c>
      <c r="BV103" s="54">
        <v>0</v>
      </c>
      <c r="BW103" s="54">
        <v>0</v>
      </c>
      <c r="BX103" s="54">
        <v>0</v>
      </c>
      <c r="BY103" s="54">
        <v>0</v>
      </c>
      <c r="BZ103" s="54">
        <v>0.0021993022903079025</v>
      </c>
      <c r="CA103" s="57">
        <v>0.0021993022903079025</v>
      </c>
      <c r="CB103" s="50"/>
      <c r="CC103" s="50"/>
      <c r="CD103" s="20"/>
      <c r="CE103" s="20"/>
      <c r="CF103" s="21">
        <v>13236</v>
      </c>
      <c r="CG103" s="50"/>
      <c r="CH103" s="20">
        <v>2498</v>
      </c>
      <c r="CI103" s="20">
        <v>3952</v>
      </c>
      <c r="CJ103" s="20">
        <v>687</v>
      </c>
      <c r="CK103" s="20">
        <v>0</v>
      </c>
      <c r="CL103" s="20">
        <v>1558</v>
      </c>
      <c r="CM103" s="20">
        <v>1405</v>
      </c>
      <c r="CN103" s="20">
        <v>2873</v>
      </c>
      <c r="CO103" s="20">
        <v>204</v>
      </c>
      <c r="CP103" s="20">
        <v>0</v>
      </c>
      <c r="CQ103" s="20">
        <v>0</v>
      </c>
      <c r="CR103" s="20">
        <v>0</v>
      </c>
      <c r="CS103" s="20">
        <v>45</v>
      </c>
      <c r="CT103" s="20">
        <v>0</v>
      </c>
      <c r="CU103" s="20">
        <v>14</v>
      </c>
      <c r="CV103" s="20">
        <v>0</v>
      </c>
      <c r="CW103" s="20">
        <v>0</v>
      </c>
      <c r="CX103" s="20">
        <v>0</v>
      </c>
      <c r="CY103" s="20">
        <v>0</v>
      </c>
      <c r="CZ103" s="20">
        <v>0</v>
      </c>
      <c r="DA103" s="20">
        <v>0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1"/>
      <c r="DI103" s="19">
        <v>687</v>
      </c>
      <c r="DJ103" s="22">
        <v>3952</v>
      </c>
      <c r="DK103" s="20">
        <v>4639</v>
      </c>
      <c r="DL103" s="21">
        <v>204</v>
      </c>
      <c r="DM103" s="21">
        <v>0</v>
      </c>
      <c r="DN103" s="21">
        <f t="shared" si="16"/>
        <v>14</v>
      </c>
      <c r="DO103" s="21">
        <f t="shared" si="17"/>
        <v>45</v>
      </c>
      <c r="DP103" s="20">
        <v>2498</v>
      </c>
      <c r="DQ103" s="20">
        <v>1558</v>
      </c>
      <c r="DR103" s="20">
        <v>1405</v>
      </c>
      <c r="DS103" s="20"/>
      <c r="DT103" s="20">
        <v>2873</v>
      </c>
      <c r="DU103" s="21">
        <f t="shared" si="18"/>
        <v>0</v>
      </c>
      <c r="DV103" s="50"/>
      <c r="DW103" s="71">
        <v>0.05190389845874887</v>
      </c>
      <c r="DX103" s="71">
        <v>0.2985796313085524</v>
      </c>
      <c r="DY103" s="60">
        <v>0.3504835297673013</v>
      </c>
      <c r="DZ103" s="71">
        <v>0.015412511332728921</v>
      </c>
      <c r="EA103" s="98">
        <v>0.18872771229978846</v>
      </c>
      <c r="EB103" s="71">
        <v>0.11770927772741009</v>
      </c>
      <c r="EC103" s="29">
        <v>0.1061498942278634</v>
      </c>
      <c r="ED103" s="60"/>
      <c r="EE103" s="71">
        <v>0.21705953460259897</v>
      </c>
      <c r="EF103" s="60">
        <v>0</v>
      </c>
      <c r="EG103" s="98">
        <f t="shared" si="22"/>
        <v>3.4214026822330715E-06</v>
      </c>
      <c r="EH103" s="71">
        <f t="shared" si="23"/>
        <v>0.003399818676337262</v>
      </c>
      <c r="EI103" s="60">
        <f t="shared" si="19"/>
        <v>0</v>
      </c>
      <c r="EJ103" s="51"/>
      <c r="EK103" s="98">
        <v>-0.027270983992335608</v>
      </c>
      <c r="EL103" s="29">
        <v>-0.007426739084288481</v>
      </c>
      <c r="EM103" s="29">
        <f t="shared" si="20"/>
        <v>-0.040345821325648415</v>
      </c>
      <c r="EN103" s="59">
        <f t="shared" si="24"/>
        <v>-0.034697723076624096</v>
      </c>
      <c r="EO103" s="15">
        <f>SUM(EK103:EM103)</f>
        <v>-0.07504354440227251</v>
      </c>
      <c r="EP103" s="29">
        <v>0.006463626151476077</v>
      </c>
      <c r="EQ103" s="71">
        <v>0.024993448686865677</v>
      </c>
      <c r="ER103" s="60">
        <v>-0.010381121180522576</v>
      </c>
      <c r="ES103" s="71">
        <v>0.019315372765706565</v>
      </c>
      <c r="ET103" s="60"/>
      <c r="EU103" s="29">
        <f t="shared" si="21"/>
        <v>0.03360738838691568</v>
      </c>
      <c r="EV103" s="50"/>
      <c r="EW103" s="50"/>
    </row>
    <row r="104" spans="1:153" ht="12" collapsed="1">
      <c r="A104" s="66">
        <v>177</v>
      </c>
      <c r="B104" s="1">
        <v>178</v>
      </c>
      <c r="D104" s="1">
        <v>196</v>
      </c>
      <c r="E104" s="7" t="s">
        <v>125</v>
      </c>
      <c r="F104" s="6" t="s">
        <v>126</v>
      </c>
      <c r="G104" s="8">
        <v>916107</v>
      </c>
      <c r="H104" s="9">
        <v>835742</v>
      </c>
      <c r="I104" s="10">
        <v>785221</v>
      </c>
      <c r="J104" s="6"/>
      <c r="K104" s="9">
        <v>71200</v>
      </c>
      <c r="L104" s="9"/>
      <c r="M104" s="9"/>
      <c r="N104" s="6">
        <v>71200</v>
      </c>
      <c r="O104" s="9">
        <v>188317</v>
      </c>
      <c r="P104" s="9">
        <v>60210</v>
      </c>
      <c r="Q104" s="9"/>
      <c r="R104" s="9">
        <v>248527</v>
      </c>
      <c r="S104" s="6">
        <v>319727</v>
      </c>
      <c r="T104" s="8"/>
      <c r="U104" s="9">
        <v>106265</v>
      </c>
      <c r="V104" s="9"/>
      <c r="W104" s="10"/>
      <c r="X104" s="9">
        <v>106265</v>
      </c>
      <c r="Y104" s="8"/>
      <c r="Z104" s="10">
        <v>118803</v>
      </c>
      <c r="AA104" s="6">
        <v>118803</v>
      </c>
      <c r="AB104" s="9"/>
      <c r="AC104" s="9">
        <v>180702</v>
      </c>
      <c r="AD104" s="6">
        <v>180702</v>
      </c>
      <c r="AE104" s="8"/>
      <c r="AF104" s="10">
        <v>49533</v>
      </c>
      <c r="AG104" s="6">
        <v>49533</v>
      </c>
      <c r="AH104" s="9">
        <v>1443</v>
      </c>
      <c r="AI104" s="9">
        <v>6489</v>
      </c>
      <c r="AJ104" s="9"/>
      <c r="AK104" s="9"/>
      <c r="AL104" s="6">
        <v>7932</v>
      </c>
      <c r="AM104" s="8"/>
      <c r="AN104" s="9"/>
      <c r="AO104" s="9"/>
      <c r="AP104" s="9"/>
      <c r="AQ104" s="10">
        <v>2259</v>
      </c>
      <c r="AR104" s="10">
        <v>2259</v>
      </c>
      <c r="AS104" s="9"/>
      <c r="AT104" s="12">
        <v>0.09067510930043898</v>
      </c>
      <c r="AU104" s="11">
        <v>0</v>
      </c>
      <c r="AV104" s="13">
        <v>0</v>
      </c>
      <c r="AW104" s="12">
        <v>0.09067510930043898</v>
      </c>
      <c r="AX104" s="11">
        <v>0.23982674941194898</v>
      </c>
      <c r="AY104" s="11">
        <v>0.07667904959240775</v>
      </c>
      <c r="AZ104" s="13">
        <v>0</v>
      </c>
      <c r="BA104" s="13">
        <v>0.3165057990043567</v>
      </c>
      <c r="BB104" s="14">
        <v>0.4071809083047957</v>
      </c>
      <c r="BC104" s="11">
        <v>0</v>
      </c>
      <c r="BD104" s="11">
        <v>0.13533132710408916</v>
      </c>
      <c r="BE104" s="11">
        <v>0</v>
      </c>
      <c r="BF104" s="11">
        <v>0</v>
      </c>
      <c r="BG104" s="14">
        <v>0.13533132710408916</v>
      </c>
      <c r="BH104" s="11">
        <v>0</v>
      </c>
      <c r="BI104" s="11">
        <v>0.15129880632331535</v>
      </c>
      <c r="BJ104" s="14">
        <v>0.15129880632331535</v>
      </c>
      <c r="BK104" s="11">
        <v>0</v>
      </c>
      <c r="BL104" s="11">
        <v>0.23012884270797648</v>
      </c>
      <c r="BM104" s="14">
        <v>0.23012884270797648</v>
      </c>
      <c r="BN104" s="11">
        <v>0</v>
      </c>
      <c r="BO104" s="11">
        <v>0.06308160377778994</v>
      </c>
      <c r="BP104" s="14">
        <v>0.06308160377778994</v>
      </c>
      <c r="BQ104" s="11">
        <v>0.0018376991955131104</v>
      </c>
      <c r="BR104" s="11">
        <v>0.008263915509136919</v>
      </c>
      <c r="BS104" s="11">
        <v>0</v>
      </c>
      <c r="BT104" s="11">
        <v>0</v>
      </c>
      <c r="BU104" s="14">
        <v>0.010101614704650028</v>
      </c>
      <c r="BV104" s="11">
        <v>0</v>
      </c>
      <c r="BW104" s="11">
        <v>0</v>
      </c>
      <c r="BX104" s="11">
        <v>0</v>
      </c>
      <c r="BY104" s="11">
        <v>0</v>
      </c>
      <c r="BZ104" s="11">
        <v>0.00287689707738331</v>
      </c>
      <c r="CA104" s="14">
        <v>0.00287689707738331</v>
      </c>
      <c r="CB104" s="6"/>
      <c r="CC104" s="6"/>
      <c r="CD104" s="9"/>
      <c r="CE104" s="9"/>
      <c r="CF104" s="6">
        <v>791116</v>
      </c>
      <c r="CG104" s="6"/>
      <c r="CH104" s="9">
        <v>105798</v>
      </c>
      <c r="CI104" s="9">
        <v>200171</v>
      </c>
      <c r="CJ104" s="9">
        <v>60995</v>
      </c>
      <c r="CK104" s="9">
        <v>0</v>
      </c>
      <c r="CL104" s="9">
        <v>124857</v>
      </c>
      <c r="CM104" s="9">
        <v>59121</v>
      </c>
      <c r="CN104" s="9">
        <v>218204</v>
      </c>
      <c r="CO104" s="9">
        <v>10288</v>
      </c>
      <c r="CP104" s="9">
        <v>8643</v>
      </c>
      <c r="CQ104" s="9">
        <v>1126</v>
      </c>
      <c r="CR104" s="9">
        <v>223</v>
      </c>
      <c r="CS104" s="9">
        <v>868</v>
      </c>
      <c r="CT104" s="9">
        <v>822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6"/>
      <c r="DI104" s="8">
        <v>60995</v>
      </c>
      <c r="DJ104" s="10">
        <v>200171</v>
      </c>
      <c r="DK104" s="9">
        <v>261166</v>
      </c>
      <c r="DL104" s="6">
        <v>10288</v>
      </c>
      <c r="DM104" s="6">
        <v>8643</v>
      </c>
      <c r="DN104" s="6">
        <f t="shared" si="16"/>
        <v>0</v>
      </c>
      <c r="DO104" s="6">
        <f t="shared" si="17"/>
        <v>868</v>
      </c>
      <c r="DP104" s="9">
        <v>105798</v>
      </c>
      <c r="DQ104" s="9">
        <v>124857</v>
      </c>
      <c r="DR104" s="9">
        <v>59121</v>
      </c>
      <c r="DS104" s="9"/>
      <c r="DT104" s="9">
        <v>218204</v>
      </c>
      <c r="DU104" s="6">
        <f t="shared" si="18"/>
        <v>2171</v>
      </c>
      <c r="DV104" s="6"/>
      <c r="DW104" s="80">
        <v>0.07709994488798103</v>
      </c>
      <c r="DX104" s="80">
        <v>0.2530235768205927</v>
      </c>
      <c r="DY104" s="15">
        <v>0.33012352170857373</v>
      </c>
      <c r="DZ104" s="80">
        <v>0.013004414017666183</v>
      </c>
      <c r="EA104" s="96">
        <v>0.13373260052887315</v>
      </c>
      <c r="EB104" s="80">
        <v>0.15782388423442328</v>
      </c>
      <c r="EC104" s="16">
        <v>0.07473113930194814</v>
      </c>
      <c r="ED104" s="15"/>
      <c r="EE104" s="80">
        <v>0.2758179584283468</v>
      </c>
      <c r="EF104" s="15">
        <v>0.010925072934942538</v>
      </c>
      <c r="EG104" s="96">
        <f t="shared" si="22"/>
        <v>0</v>
      </c>
      <c r="EH104" s="80">
        <f t="shared" si="23"/>
        <v>0.0010971842308839664</v>
      </c>
      <c r="EI104" s="15">
        <f t="shared" si="19"/>
        <v>0.002744224614342271</v>
      </c>
      <c r="EJ104" s="9"/>
      <c r="EK104" s="96">
        <v>-0.013575164412457957</v>
      </c>
      <c r="EL104" s="16">
        <v>0.013196827408643697</v>
      </c>
      <c r="EM104" s="16">
        <f t="shared" si="20"/>
        <v>-0.07667904959240775</v>
      </c>
      <c r="EN104" s="16">
        <f t="shared" si="24"/>
        <v>-0.00037833700381426083</v>
      </c>
      <c r="EO104" s="15">
        <f>SUM(EK104:EM104)</f>
        <v>-0.07705738659622201</v>
      </c>
      <c r="EP104" s="16">
        <v>0.004740498508529265</v>
      </c>
      <c r="EQ104" s="80">
        <v>-0.0015987265752160085</v>
      </c>
      <c r="ER104" s="15">
        <v>0.006525077911107929</v>
      </c>
      <c r="ES104" s="80">
        <v>0.011649535524158192</v>
      </c>
      <c r="ET104" s="15"/>
      <c r="EU104" s="16">
        <f t="shared" si="21"/>
        <v>0.045689115720370294</v>
      </c>
      <c r="EV104" s="6"/>
      <c r="EW104" s="6"/>
    </row>
    <row r="105" spans="1:153" ht="12" hidden="1" outlineLevel="1" collapsed="1">
      <c r="A105" s="66">
        <v>178</v>
      </c>
      <c r="B105" s="1">
        <v>179</v>
      </c>
      <c r="D105" s="1">
        <v>197</v>
      </c>
      <c r="E105" s="7" t="s">
        <v>127</v>
      </c>
      <c r="F105" s="6" t="s">
        <v>128</v>
      </c>
      <c r="G105" s="8">
        <v>221838</v>
      </c>
      <c r="H105" s="9">
        <v>199970</v>
      </c>
      <c r="I105" s="10">
        <v>189459</v>
      </c>
      <c r="J105" s="6"/>
      <c r="K105" s="9">
        <v>16344</v>
      </c>
      <c r="L105" s="9"/>
      <c r="M105" s="9"/>
      <c r="N105" s="6">
        <v>16344</v>
      </c>
      <c r="O105" s="9">
        <v>48511</v>
      </c>
      <c r="P105" s="9">
        <v>12302</v>
      </c>
      <c r="Q105" s="9"/>
      <c r="R105" s="9">
        <v>60813</v>
      </c>
      <c r="S105" s="6">
        <v>77157</v>
      </c>
      <c r="T105" s="8"/>
      <c r="U105" s="9">
        <v>26371</v>
      </c>
      <c r="V105" s="9"/>
      <c r="W105" s="10"/>
      <c r="X105" s="9">
        <v>26371</v>
      </c>
      <c r="Y105" s="8"/>
      <c r="Z105" s="10">
        <v>29582</v>
      </c>
      <c r="AA105" s="6">
        <v>29582</v>
      </c>
      <c r="AB105" s="9"/>
      <c r="AC105" s="9">
        <v>39838</v>
      </c>
      <c r="AD105" s="6">
        <v>39838</v>
      </c>
      <c r="AE105" s="8"/>
      <c r="AF105" s="10">
        <v>14197</v>
      </c>
      <c r="AG105" s="6">
        <v>14197</v>
      </c>
      <c r="AH105" s="9">
        <v>326</v>
      </c>
      <c r="AI105" s="9">
        <v>1407</v>
      </c>
      <c r="AJ105" s="9"/>
      <c r="AK105" s="9"/>
      <c r="AL105" s="6">
        <v>1733</v>
      </c>
      <c r="AM105" s="8"/>
      <c r="AN105" s="9"/>
      <c r="AO105" s="9"/>
      <c r="AP105" s="9"/>
      <c r="AQ105" s="10">
        <v>581</v>
      </c>
      <c r="AR105" s="10">
        <v>581</v>
      </c>
      <c r="AS105" s="9"/>
      <c r="AT105" s="12">
        <v>0.08626668566813928</v>
      </c>
      <c r="AU105" s="11">
        <v>0</v>
      </c>
      <c r="AV105" s="13">
        <v>0</v>
      </c>
      <c r="AW105" s="12">
        <v>0.08626668566813928</v>
      </c>
      <c r="AX105" s="11">
        <v>0.2560501216622066</v>
      </c>
      <c r="AY105" s="11">
        <v>0.0649322544719438</v>
      </c>
      <c r="AZ105" s="13">
        <v>0</v>
      </c>
      <c r="BA105" s="13">
        <v>0.32098237613415037</v>
      </c>
      <c r="BB105" s="14">
        <v>0.4072490618022897</v>
      </c>
      <c r="BC105" s="11">
        <v>0</v>
      </c>
      <c r="BD105" s="11">
        <v>0.1391910650853219</v>
      </c>
      <c r="BE105" s="11">
        <v>0</v>
      </c>
      <c r="BF105" s="11">
        <v>0</v>
      </c>
      <c r="BG105" s="14">
        <v>0.1391910650853219</v>
      </c>
      <c r="BH105" s="11">
        <v>0</v>
      </c>
      <c r="BI105" s="11">
        <v>0.15613932301975625</v>
      </c>
      <c r="BJ105" s="14">
        <v>0.15613932301975625</v>
      </c>
      <c r="BK105" s="11">
        <v>0</v>
      </c>
      <c r="BL105" s="11">
        <v>0.21027240722267088</v>
      </c>
      <c r="BM105" s="14">
        <v>0.21027240722267088</v>
      </c>
      <c r="BN105" s="11">
        <v>0</v>
      </c>
      <c r="BO105" s="11">
        <v>0.07493441852854707</v>
      </c>
      <c r="BP105" s="14">
        <v>0.07493441852854707</v>
      </c>
      <c r="BQ105" s="11">
        <v>0.001720688908945999</v>
      </c>
      <c r="BR105" s="11">
        <v>0.007426408880021535</v>
      </c>
      <c r="BS105" s="11">
        <v>0</v>
      </c>
      <c r="BT105" s="11">
        <v>0</v>
      </c>
      <c r="BU105" s="14">
        <v>0.009147097788967534</v>
      </c>
      <c r="BV105" s="11">
        <v>0</v>
      </c>
      <c r="BW105" s="11">
        <v>0</v>
      </c>
      <c r="BX105" s="11">
        <v>0</v>
      </c>
      <c r="BY105" s="11">
        <v>0</v>
      </c>
      <c r="BZ105" s="11">
        <v>0.0030666265524467036</v>
      </c>
      <c r="CA105" s="14">
        <v>0.0030666265524467036</v>
      </c>
      <c r="CB105" s="6"/>
      <c r="CC105" s="6"/>
      <c r="CD105" s="9"/>
      <c r="CE105" s="9"/>
      <c r="CF105" s="6">
        <v>189788</v>
      </c>
      <c r="CG105" s="6"/>
      <c r="CH105" s="9">
        <v>23633</v>
      </c>
      <c r="CI105" s="9">
        <v>50881</v>
      </c>
      <c r="CJ105" s="9">
        <v>13063</v>
      </c>
      <c r="CK105" s="9">
        <v>0</v>
      </c>
      <c r="CL105" s="9">
        <v>31492</v>
      </c>
      <c r="CM105" s="9">
        <v>16691</v>
      </c>
      <c r="CN105" s="9">
        <v>48406</v>
      </c>
      <c r="CO105" s="9">
        <v>2058</v>
      </c>
      <c r="CP105" s="9">
        <v>1752</v>
      </c>
      <c r="CQ105" s="9">
        <v>490</v>
      </c>
      <c r="CR105" s="9">
        <v>0</v>
      </c>
      <c r="CS105" s="9">
        <v>500</v>
      </c>
      <c r="CT105" s="9">
        <v>822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6"/>
      <c r="DI105" s="8">
        <v>13063</v>
      </c>
      <c r="DJ105" s="10">
        <v>50881</v>
      </c>
      <c r="DK105" s="9">
        <v>63944</v>
      </c>
      <c r="DL105" s="6">
        <v>2058</v>
      </c>
      <c r="DM105" s="6">
        <v>1752</v>
      </c>
      <c r="DN105" s="6">
        <f t="shared" si="16"/>
        <v>0</v>
      </c>
      <c r="DO105" s="6">
        <f t="shared" si="17"/>
        <v>500</v>
      </c>
      <c r="DP105" s="9">
        <v>23633</v>
      </c>
      <c r="DQ105" s="9">
        <v>31492</v>
      </c>
      <c r="DR105" s="9">
        <v>16691</v>
      </c>
      <c r="DS105" s="9"/>
      <c r="DT105" s="9">
        <v>48406</v>
      </c>
      <c r="DU105" s="6">
        <f t="shared" si="18"/>
        <v>1312</v>
      </c>
      <c r="DV105" s="6"/>
      <c r="DW105" s="80">
        <v>0.06882943073323919</v>
      </c>
      <c r="DX105" s="80">
        <v>0.2680938731637406</v>
      </c>
      <c r="DY105" s="15">
        <v>0.3369233038969798</v>
      </c>
      <c r="DZ105" s="80">
        <v>0.010843678209370456</v>
      </c>
      <c r="EA105" s="96">
        <v>0.1245231521487133</v>
      </c>
      <c r="EB105" s="80">
        <v>0.1659325141737096</v>
      </c>
      <c r="EC105" s="16">
        <v>0.08794549708095349</v>
      </c>
      <c r="ED105" s="15"/>
      <c r="EE105" s="80">
        <v>0.25505300651252977</v>
      </c>
      <c r="EF105" s="15">
        <v>0.009231352877948027</v>
      </c>
      <c r="EG105" s="96">
        <f t="shared" si="22"/>
        <v>0</v>
      </c>
      <c r="EH105" s="80">
        <f t="shared" si="23"/>
        <v>0.002634518515396126</v>
      </c>
      <c r="EI105" s="15">
        <f t="shared" si="19"/>
        <v>0.0069129765843994355</v>
      </c>
      <c r="EJ105" s="9"/>
      <c r="EK105" s="96">
        <v>-0.017437254934900087</v>
      </c>
      <c r="EL105" s="16">
        <v>0.012043751501534028</v>
      </c>
      <c r="EM105" s="16">
        <f t="shared" si="20"/>
        <v>-0.0649322544719438</v>
      </c>
      <c r="EN105" s="16">
        <f t="shared" si="24"/>
        <v>-0.005393503433366059</v>
      </c>
      <c r="EO105" s="15">
        <f>SUM(EK105:EM105)</f>
        <v>-0.07032575790530986</v>
      </c>
      <c r="EP105" s="16">
        <v>0.003417269329348921</v>
      </c>
      <c r="EQ105" s="80">
        <v>-0.014667912936608588</v>
      </c>
      <c r="ER105" s="80">
        <v>0.009793191153953357</v>
      </c>
      <c r="ES105" s="80">
        <v>0.013011078552406422</v>
      </c>
      <c r="ET105" s="15"/>
      <c r="EU105" s="16">
        <f t="shared" si="21"/>
        <v>0.04478059928985889</v>
      </c>
      <c r="EV105" s="6"/>
      <c r="EW105" s="6"/>
    </row>
    <row r="106" spans="1:153" ht="12" hidden="1" outlineLevel="2">
      <c r="A106" s="66">
        <v>179</v>
      </c>
      <c r="B106" s="1">
        <v>180</v>
      </c>
      <c r="E106" s="2" t="s">
        <v>129</v>
      </c>
      <c r="F106" s="50" t="s">
        <v>130</v>
      </c>
      <c r="G106" s="52">
        <v>205831</v>
      </c>
      <c r="H106" s="51">
        <v>185094</v>
      </c>
      <c r="I106" s="53">
        <v>175544</v>
      </c>
      <c r="J106" s="50"/>
      <c r="K106" s="51">
        <v>15243</v>
      </c>
      <c r="L106" s="51"/>
      <c r="M106" s="51"/>
      <c r="N106" s="50">
        <v>15243</v>
      </c>
      <c r="O106" s="51">
        <v>45448</v>
      </c>
      <c r="P106" s="51">
        <v>11327</v>
      </c>
      <c r="Q106" s="51"/>
      <c r="R106" s="51">
        <v>56775</v>
      </c>
      <c r="S106" s="50">
        <v>72018</v>
      </c>
      <c r="T106" s="52"/>
      <c r="U106" s="51">
        <v>24867</v>
      </c>
      <c r="V106" s="51"/>
      <c r="W106" s="53"/>
      <c r="X106" s="51">
        <v>24867</v>
      </c>
      <c r="Y106" s="52"/>
      <c r="Z106" s="53">
        <v>27386</v>
      </c>
      <c r="AA106" s="50">
        <v>27386</v>
      </c>
      <c r="AB106" s="51"/>
      <c r="AC106" s="51">
        <v>35727</v>
      </c>
      <c r="AD106" s="50">
        <v>35727</v>
      </c>
      <c r="AE106" s="52"/>
      <c r="AF106" s="53">
        <v>13396</v>
      </c>
      <c r="AG106" s="50">
        <v>13396</v>
      </c>
      <c r="AH106" s="51">
        <v>303</v>
      </c>
      <c r="AI106" s="51">
        <v>1320</v>
      </c>
      <c r="AJ106" s="51"/>
      <c r="AK106" s="51"/>
      <c r="AL106" s="50">
        <v>1623</v>
      </c>
      <c r="AM106" s="52"/>
      <c r="AN106" s="51"/>
      <c r="AO106" s="51"/>
      <c r="AP106" s="51"/>
      <c r="AQ106" s="53">
        <v>527</v>
      </c>
      <c r="AR106" s="53">
        <v>527</v>
      </c>
      <c r="AS106" s="51"/>
      <c r="AT106" s="55">
        <v>0.08683293077519026</v>
      </c>
      <c r="AU106" s="54">
        <v>0</v>
      </c>
      <c r="AV106" s="56">
        <v>0</v>
      </c>
      <c r="AW106" s="55">
        <v>0.08683293077519026</v>
      </c>
      <c r="AX106" s="54">
        <v>0.2588980540491273</v>
      </c>
      <c r="AY106" s="54">
        <v>0.06452513329991341</v>
      </c>
      <c r="AZ106" s="56">
        <v>0</v>
      </c>
      <c r="BA106" s="56">
        <v>0.3234231873490407</v>
      </c>
      <c r="BB106" s="57">
        <v>0.41025611812423096</v>
      </c>
      <c r="BC106" s="54">
        <v>0</v>
      </c>
      <c r="BD106" s="54">
        <v>0.14165679259900651</v>
      </c>
      <c r="BE106" s="54">
        <v>0</v>
      </c>
      <c r="BF106" s="54">
        <v>0</v>
      </c>
      <c r="BG106" s="57">
        <v>0.14165679259900651</v>
      </c>
      <c r="BH106" s="54">
        <v>0</v>
      </c>
      <c r="BI106" s="54">
        <v>0.15600647131203574</v>
      </c>
      <c r="BJ106" s="57">
        <v>0.15600647131203574</v>
      </c>
      <c r="BK106" s="54">
        <v>0</v>
      </c>
      <c r="BL106" s="54">
        <v>0.20352162420817574</v>
      </c>
      <c r="BM106" s="57">
        <v>0.20352162420817574</v>
      </c>
      <c r="BN106" s="54">
        <v>0</v>
      </c>
      <c r="BO106" s="54">
        <v>0.07631135213963451</v>
      </c>
      <c r="BP106" s="57">
        <v>0.07631135213963451</v>
      </c>
      <c r="BQ106" s="54">
        <v>0.0017260629813607984</v>
      </c>
      <c r="BR106" s="54">
        <v>0.0075194822950371415</v>
      </c>
      <c r="BS106" s="54">
        <v>0</v>
      </c>
      <c r="BT106" s="54">
        <v>0</v>
      </c>
      <c r="BU106" s="57">
        <v>0.00924554527639794</v>
      </c>
      <c r="BV106" s="54">
        <v>0</v>
      </c>
      <c r="BW106" s="54">
        <v>0</v>
      </c>
      <c r="BX106" s="54">
        <v>0</v>
      </c>
      <c r="BY106" s="54">
        <v>0</v>
      </c>
      <c r="BZ106" s="54">
        <v>0.0030020963405186164</v>
      </c>
      <c r="CA106" s="57">
        <v>0.0030020963405186164</v>
      </c>
      <c r="CB106" s="50"/>
      <c r="CC106" s="50"/>
      <c r="CD106" s="20"/>
      <c r="CE106" s="20"/>
      <c r="CF106" s="21">
        <v>175748</v>
      </c>
      <c r="CG106" s="50"/>
      <c r="CH106" s="20">
        <v>22492</v>
      </c>
      <c r="CI106" s="20">
        <v>47615</v>
      </c>
      <c r="CJ106" s="20">
        <v>12199</v>
      </c>
      <c r="CK106" s="20">
        <v>0</v>
      </c>
      <c r="CL106" s="20">
        <v>28976</v>
      </c>
      <c r="CM106" s="20">
        <v>15725</v>
      </c>
      <c r="CN106" s="20">
        <v>43575</v>
      </c>
      <c r="CO106" s="20">
        <v>1828</v>
      </c>
      <c r="CP106" s="20">
        <v>1623</v>
      </c>
      <c r="CQ106" s="20">
        <v>450</v>
      </c>
      <c r="CR106" s="20">
        <v>0</v>
      </c>
      <c r="CS106" s="20">
        <v>481</v>
      </c>
      <c r="CT106" s="20">
        <v>784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1"/>
      <c r="DI106" s="19">
        <v>12199</v>
      </c>
      <c r="DJ106" s="22">
        <v>47615</v>
      </c>
      <c r="DK106" s="20">
        <v>59814</v>
      </c>
      <c r="DL106" s="21">
        <v>1828</v>
      </c>
      <c r="DM106" s="21">
        <v>1623</v>
      </c>
      <c r="DN106" s="21">
        <f t="shared" si="16"/>
        <v>0</v>
      </c>
      <c r="DO106" s="21">
        <f t="shared" si="17"/>
        <v>481</v>
      </c>
      <c r="DP106" s="20">
        <v>22492</v>
      </c>
      <c r="DQ106" s="20">
        <v>28976</v>
      </c>
      <c r="DR106" s="20">
        <v>15725</v>
      </c>
      <c r="DS106" s="20"/>
      <c r="DT106" s="20">
        <v>43575</v>
      </c>
      <c r="DU106" s="21">
        <f t="shared" si="18"/>
        <v>1234</v>
      </c>
      <c r="DV106" s="50"/>
      <c r="DW106" s="71">
        <v>0.06941188519926259</v>
      </c>
      <c r="DX106" s="71">
        <v>0.2709276919225254</v>
      </c>
      <c r="DY106" s="60">
        <v>0.34033957712178803</v>
      </c>
      <c r="DZ106" s="71">
        <v>0.010401256344311173</v>
      </c>
      <c r="EA106" s="98">
        <v>0.12797869677037577</v>
      </c>
      <c r="EB106" s="71">
        <v>0.1648724309807224</v>
      </c>
      <c r="EC106" s="29">
        <v>0.08947470241482122</v>
      </c>
      <c r="ED106" s="60"/>
      <c r="EE106" s="71">
        <v>0.24794023260577644</v>
      </c>
      <c r="EF106" s="60">
        <v>0.009234813482941485</v>
      </c>
      <c r="EG106" s="98">
        <f t="shared" si="22"/>
        <v>0</v>
      </c>
      <c r="EH106" s="71">
        <f t="shared" si="23"/>
        <v>0.002736873250335708</v>
      </c>
      <c r="EI106" s="60">
        <f t="shared" si="19"/>
        <v>0.007021417028927783</v>
      </c>
      <c r="EJ106" s="51"/>
      <c r="EK106" s="98">
        <v>-0.017421045575927677</v>
      </c>
      <c r="EL106" s="29">
        <v>0.012029637873398114</v>
      </c>
      <c r="EM106" s="29">
        <f t="shared" si="20"/>
        <v>-0.06452513329991341</v>
      </c>
      <c r="EN106" s="59">
        <f t="shared" si="24"/>
        <v>-0.005391407702529563</v>
      </c>
      <c r="EO106" s="15">
        <f>SUM(EK106:EM106)</f>
        <v>-0.06991654100244298</v>
      </c>
      <c r="EP106" s="29">
        <v>0.002881774049274031</v>
      </c>
      <c r="EQ106" s="71">
        <v>-0.013678095828630749</v>
      </c>
      <c r="ER106" s="71">
        <v>0.008865959668686668</v>
      </c>
      <c r="ES106" s="71">
        <v>0.013163350275186711</v>
      </c>
      <c r="ET106" s="60"/>
      <c r="EU106" s="29">
        <f t="shared" si="21"/>
        <v>0.0444186083976007</v>
      </c>
      <c r="EV106" s="50"/>
      <c r="EW106" s="50"/>
    </row>
    <row r="107" spans="1:153" ht="12" hidden="1" outlineLevel="2">
      <c r="A107" s="66">
        <v>189</v>
      </c>
      <c r="B107" s="1">
        <v>190</v>
      </c>
      <c r="E107" s="2">
        <v>31033</v>
      </c>
      <c r="F107" s="50" t="s">
        <v>131</v>
      </c>
      <c r="G107" s="52">
        <v>16007</v>
      </c>
      <c r="H107" s="51">
        <v>14876</v>
      </c>
      <c r="I107" s="53">
        <v>13915</v>
      </c>
      <c r="J107" s="50"/>
      <c r="K107" s="51">
        <v>1101</v>
      </c>
      <c r="L107" s="51"/>
      <c r="M107" s="51"/>
      <c r="N107" s="50">
        <v>1101</v>
      </c>
      <c r="O107" s="51">
        <v>3063</v>
      </c>
      <c r="P107" s="51">
        <v>975</v>
      </c>
      <c r="Q107" s="51"/>
      <c r="R107" s="51">
        <v>4038</v>
      </c>
      <c r="S107" s="50">
        <v>5139</v>
      </c>
      <c r="T107" s="52"/>
      <c r="U107" s="51">
        <v>1504</v>
      </c>
      <c r="V107" s="51"/>
      <c r="W107" s="53"/>
      <c r="X107" s="51">
        <v>1504</v>
      </c>
      <c r="Y107" s="52"/>
      <c r="Z107" s="53">
        <v>2196</v>
      </c>
      <c r="AA107" s="50">
        <v>2196</v>
      </c>
      <c r="AB107" s="51"/>
      <c r="AC107" s="51">
        <v>4111</v>
      </c>
      <c r="AD107" s="50">
        <v>4111</v>
      </c>
      <c r="AE107" s="52"/>
      <c r="AF107" s="53">
        <v>801</v>
      </c>
      <c r="AG107" s="50">
        <v>801</v>
      </c>
      <c r="AH107" s="51">
        <v>23</v>
      </c>
      <c r="AI107" s="51">
        <v>87</v>
      </c>
      <c r="AJ107" s="51"/>
      <c r="AK107" s="51"/>
      <c r="AL107" s="50">
        <v>110</v>
      </c>
      <c r="AM107" s="52"/>
      <c r="AN107" s="51"/>
      <c r="AO107" s="51"/>
      <c r="AP107" s="51"/>
      <c r="AQ107" s="53">
        <v>54</v>
      </c>
      <c r="AR107" s="53">
        <v>54</v>
      </c>
      <c r="AS107" s="51"/>
      <c r="AT107" s="55">
        <v>0.07912324829320877</v>
      </c>
      <c r="AU107" s="54">
        <v>0</v>
      </c>
      <c r="AV107" s="56">
        <v>0</v>
      </c>
      <c r="AW107" s="55">
        <v>0.07912324829320877</v>
      </c>
      <c r="AX107" s="54">
        <v>0.22012217031979878</v>
      </c>
      <c r="AY107" s="54">
        <v>0.07006827164929932</v>
      </c>
      <c r="AZ107" s="56">
        <v>0</v>
      </c>
      <c r="BA107" s="56">
        <v>0.2901904419690981</v>
      </c>
      <c r="BB107" s="57">
        <v>0.36931369026230687</v>
      </c>
      <c r="BC107" s="54">
        <v>0</v>
      </c>
      <c r="BD107" s="54">
        <v>0.10808480057491915</v>
      </c>
      <c r="BE107" s="54">
        <v>0</v>
      </c>
      <c r="BF107" s="54">
        <v>0</v>
      </c>
      <c r="BG107" s="57">
        <v>0.10808480057491915</v>
      </c>
      <c r="BH107" s="54">
        <v>0</v>
      </c>
      <c r="BI107" s="54">
        <v>0.15781530722242185</v>
      </c>
      <c r="BJ107" s="57">
        <v>0.15781530722242185</v>
      </c>
      <c r="BK107" s="54">
        <v>0</v>
      </c>
      <c r="BL107" s="54">
        <v>0.29543657923104566</v>
      </c>
      <c r="BM107" s="57">
        <v>0.29543657923104566</v>
      </c>
      <c r="BN107" s="54">
        <v>0</v>
      </c>
      <c r="BO107" s="54">
        <v>0.05756378009342436</v>
      </c>
      <c r="BP107" s="57">
        <v>0.05756378009342436</v>
      </c>
      <c r="BQ107" s="54">
        <v>0.001652892561983471</v>
      </c>
      <c r="BR107" s="54">
        <v>0.0062522457779374775</v>
      </c>
      <c r="BS107" s="54">
        <v>0</v>
      </c>
      <c r="BT107" s="54">
        <v>0</v>
      </c>
      <c r="BU107" s="57">
        <v>0.007905138339920948</v>
      </c>
      <c r="BV107" s="54">
        <v>0</v>
      </c>
      <c r="BW107" s="54">
        <v>0</v>
      </c>
      <c r="BX107" s="54">
        <v>0</v>
      </c>
      <c r="BY107" s="54">
        <v>0</v>
      </c>
      <c r="BZ107" s="54">
        <v>0.003880704275961193</v>
      </c>
      <c r="CA107" s="57">
        <v>0.003880704275961193</v>
      </c>
      <c r="CB107" s="50"/>
      <c r="CC107" s="50"/>
      <c r="CD107" s="20"/>
      <c r="CE107" s="20"/>
      <c r="CF107" s="21">
        <v>14040</v>
      </c>
      <c r="CG107" s="50"/>
      <c r="CH107" s="20">
        <v>1141</v>
      </c>
      <c r="CI107" s="20">
        <v>3266</v>
      </c>
      <c r="CJ107" s="20">
        <v>864</v>
      </c>
      <c r="CK107" s="20">
        <v>0</v>
      </c>
      <c r="CL107" s="20">
        <v>2516</v>
      </c>
      <c r="CM107" s="20">
        <v>966</v>
      </c>
      <c r="CN107" s="20">
        <v>4831</v>
      </c>
      <c r="CO107" s="20">
        <v>230</v>
      </c>
      <c r="CP107" s="20">
        <v>129</v>
      </c>
      <c r="CQ107" s="20">
        <v>40</v>
      </c>
      <c r="CR107" s="20">
        <v>0</v>
      </c>
      <c r="CS107" s="20">
        <v>19</v>
      </c>
      <c r="CT107" s="20">
        <v>38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1"/>
      <c r="DI107" s="19">
        <v>864</v>
      </c>
      <c r="DJ107" s="22">
        <v>3266</v>
      </c>
      <c r="DK107" s="20">
        <v>4130</v>
      </c>
      <c r="DL107" s="21">
        <v>230</v>
      </c>
      <c r="DM107" s="21">
        <v>129</v>
      </c>
      <c r="DN107" s="21">
        <f t="shared" si="16"/>
        <v>0</v>
      </c>
      <c r="DO107" s="21">
        <f t="shared" si="17"/>
        <v>19</v>
      </c>
      <c r="DP107" s="20">
        <v>1141</v>
      </c>
      <c r="DQ107" s="20">
        <v>2516</v>
      </c>
      <c r="DR107" s="20">
        <v>966</v>
      </c>
      <c r="DS107" s="20"/>
      <c r="DT107" s="20">
        <v>4831</v>
      </c>
      <c r="DU107" s="21">
        <f t="shared" si="18"/>
        <v>78</v>
      </c>
      <c r="DV107" s="50"/>
      <c r="DW107" s="71">
        <v>0.06153846153846154</v>
      </c>
      <c r="DX107" s="71">
        <v>0.2326210826210826</v>
      </c>
      <c r="DY107" s="60">
        <v>0.29415954415954415</v>
      </c>
      <c r="DZ107" s="71">
        <v>0.01638176638176638</v>
      </c>
      <c r="EA107" s="98">
        <v>0.08126780626780626</v>
      </c>
      <c r="EB107" s="71">
        <v>0.1792022792022792</v>
      </c>
      <c r="EC107" s="29">
        <v>0.06880341880341881</v>
      </c>
      <c r="ED107" s="60"/>
      <c r="EE107" s="71">
        <v>0.3440883190883191</v>
      </c>
      <c r="EF107" s="60">
        <v>0.009188034188034188</v>
      </c>
      <c r="EG107" s="98">
        <f t="shared" si="22"/>
        <v>0</v>
      </c>
      <c r="EH107" s="71">
        <f t="shared" si="23"/>
        <v>0.0013532763532763533</v>
      </c>
      <c r="EI107" s="60">
        <f t="shared" si="19"/>
        <v>0.005555555555555556</v>
      </c>
      <c r="EJ107" s="51"/>
      <c r="EK107" s="98">
        <v>-0.017584786754747228</v>
      </c>
      <c r="EL107" s="29">
        <v>0.012498912301283832</v>
      </c>
      <c r="EM107" s="29">
        <f t="shared" si="20"/>
        <v>-0.07006827164929932</v>
      </c>
      <c r="EN107" s="59">
        <f t="shared" si="24"/>
        <v>-0.005085874453463396</v>
      </c>
      <c r="EO107" s="15">
        <f>SUM(EK107:EM107)</f>
        <v>-0.07515414610276272</v>
      </c>
      <c r="EP107" s="29">
        <v>0.010129520603828903</v>
      </c>
      <c r="EQ107" s="71">
        <v>-0.026816994307112887</v>
      </c>
      <c r="ER107" s="71">
        <v>0.021386971979857367</v>
      </c>
      <c r="ES107" s="71">
        <v>0.011239638709994448</v>
      </c>
      <c r="ET107" s="60"/>
      <c r="EU107" s="29">
        <f t="shared" si="21"/>
        <v>0.048651739857273446</v>
      </c>
      <c r="EV107" s="50"/>
      <c r="EW107" s="50"/>
    </row>
    <row r="108" spans="1:153" ht="12" hidden="1" outlineLevel="1" collapsed="1">
      <c r="A108" s="66">
        <v>191</v>
      </c>
      <c r="B108" s="1">
        <v>192</v>
      </c>
      <c r="D108" s="1">
        <v>208</v>
      </c>
      <c r="E108" s="7" t="s">
        <v>132</v>
      </c>
      <c r="F108" s="6" t="s">
        <v>133</v>
      </c>
      <c r="G108" s="8">
        <v>39281</v>
      </c>
      <c r="H108" s="9">
        <v>36270</v>
      </c>
      <c r="I108" s="10">
        <v>33605</v>
      </c>
      <c r="J108" s="6"/>
      <c r="K108" s="9">
        <v>3056</v>
      </c>
      <c r="L108" s="9"/>
      <c r="M108" s="9"/>
      <c r="N108" s="6">
        <v>3056</v>
      </c>
      <c r="O108" s="9">
        <v>6469</v>
      </c>
      <c r="P108" s="9">
        <v>3362</v>
      </c>
      <c r="Q108" s="9"/>
      <c r="R108" s="9">
        <v>9831</v>
      </c>
      <c r="S108" s="6">
        <v>12887</v>
      </c>
      <c r="T108" s="8"/>
      <c r="U108" s="9">
        <v>4977</v>
      </c>
      <c r="V108" s="9"/>
      <c r="W108" s="10"/>
      <c r="X108" s="9">
        <v>4977</v>
      </c>
      <c r="Y108" s="8"/>
      <c r="Z108" s="10">
        <v>4311</v>
      </c>
      <c r="AA108" s="6">
        <v>4311</v>
      </c>
      <c r="AB108" s="9"/>
      <c r="AC108" s="9">
        <v>9697</v>
      </c>
      <c r="AD108" s="6">
        <v>9697</v>
      </c>
      <c r="AE108" s="8"/>
      <c r="AF108" s="10">
        <v>1363</v>
      </c>
      <c r="AG108" s="6">
        <v>1363</v>
      </c>
      <c r="AH108" s="9">
        <v>55</v>
      </c>
      <c r="AI108" s="9">
        <v>227</v>
      </c>
      <c r="AJ108" s="9"/>
      <c r="AK108" s="9"/>
      <c r="AL108" s="6">
        <v>282</v>
      </c>
      <c r="AM108" s="8"/>
      <c r="AN108" s="9"/>
      <c r="AO108" s="9"/>
      <c r="AP108" s="9"/>
      <c r="AQ108" s="10">
        <v>88</v>
      </c>
      <c r="AR108" s="10">
        <v>88</v>
      </c>
      <c r="AS108" s="9"/>
      <c r="AT108" s="12">
        <v>0.0909388483856569</v>
      </c>
      <c r="AU108" s="11">
        <v>0</v>
      </c>
      <c r="AV108" s="13">
        <v>0</v>
      </c>
      <c r="AW108" s="12">
        <v>0.0909388483856569</v>
      </c>
      <c r="AX108" s="11">
        <v>0.19250111590537122</v>
      </c>
      <c r="AY108" s="11">
        <v>0.10004463621484898</v>
      </c>
      <c r="AZ108" s="13">
        <v>0</v>
      </c>
      <c r="BA108" s="13">
        <v>0.2925457521202202</v>
      </c>
      <c r="BB108" s="14">
        <v>0.3834846005058771</v>
      </c>
      <c r="BC108" s="11">
        <v>0</v>
      </c>
      <c r="BD108" s="11">
        <v>0.1481029608689183</v>
      </c>
      <c r="BE108" s="11">
        <v>0</v>
      </c>
      <c r="BF108" s="11">
        <v>0</v>
      </c>
      <c r="BG108" s="14">
        <v>0.1481029608689183</v>
      </c>
      <c r="BH108" s="11">
        <v>0</v>
      </c>
      <c r="BI108" s="11">
        <v>0.12828448147597082</v>
      </c>
      <c r="BJ108" s="14">
        <v>0.12828448147597082</v>
      </c>
      <c r="BK108" s="11">
        <v>0</v>
      </c>
      <c r="BL108" s="11">
        <v>0.2885582502603779</v>
      </c>
      <c r="BM108" s="14">
        <v>0.2885582502603779</v>
      </c>
      <c r="BN108" s="11">
        <v>0</v>
      </c>
      <c r="BO108" s="11">
        <v>0.04055944055944056</v>
      </c>
      <c r="BP108" s="14">
        <v>0.04055944055944056</v>
      </c>
      <c r="BQ108" s="11">
        <v>0.0016366612111292963</v>
      </c>
      <c r="BR108" s="11">
        <v>0.006754947180479095</v>
      </c>
      <c r="BS108" s="11">
        <v>0</v>
      </c>
      <c r="BT108" s="11">
        <v>0</v>
      </c>
      <c r="BU108" s="14">
        <v>0.008391608391608392</v>
      </c>
      <c r="BV108" s="11">
        <v>0</v>
      </c>
      <c r="BW108" s="11">
        <v>0</v>
      </c>
      <c r="BX108" s="11">
        <v>0</v>
      </c>
      <c r="BY108" s="11">
        <v>0</v>
      </c>
      <c r="BZ108" s="11">
        <v>0.002618657937806874</v>
      </c>
      <c r="CA108" s="14">
        <v>0.002618657937806874</v>
      </c>
      <c r="CB108" s="6"/>
      <c r="CC108" s="6"/>
      <c r="CD108" s="9"/>
      <c r="CE108" s="9"/>
      <c r="CF108" s="6">
        <v>34676</v>
      </c>
      <c r="CG108" s="6"/>
      <c r="CH108" s="9">
        <v>5353</v>
      </c>
      <c r="CI108" s="9">
        <v>7790</v>
      </c>
      <c r="CJ108" s="9">
        <v>2428</v>
      </c>
      <c r="CK108" s="9">
        <v>0</v>
      </c>
      <c r="CL108" s="9">
        <v>5314</v>
      </c>
      <c r="CM108" s="9">
        <v>1636</v>
      </c>
      <c r="CN108" s="9">
        <v>11079</v>
      </c>
      <c r="CO108" s="9">
        <v>566</v>
      </c>
      <c r="CP108" s="9">
        <v>510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6"/>
      <c r="DI108" s="8">
        <v>2428</v>
      </c>
      <c r="DJ108" s="10">
        <v>7790</v>
      </c>
      <c r="DK108" s="9">
        <v>10218</v>
      </c>
      <c r="DL108" s="6">
        <v>566</v>
      </c>
      <c r="DM108" s="6">
        <v>510</v>
      </c>
      <c r="DN108" s="6">
        <f t="shared" si="16"/>
        <v>0</v>
      </c>
      <c r="DO108" s="6">
        <f t="shared" si="17"/>
        <v>0</v>
      </c>
      <c r="DP108" s="9">
        <v>5353</v>
      </c>
      <c r="DQ108" s="9">
        <v>5314</v>
      </c>
      <c r="DR108" s="9">
        <v>1636</v>
      </c>
      <c r="DS108" s="9"/>
      <c r="DT108" s="9">
        <v>11079</v>
      </c>
      <c r="DU108" s="6">
        <f t="shared" si="18"/>
        <v>0</v>
      </c>
      <c r="DV108" s="6"/>
      <c r="DW108" s="80">
        <v>0.07001961010497174</v>
      </c>
      <c r="DX108" s="80">
        <v>0.2246510554850617</v>
      </c>
      <c r="DY108" s="15">
        <v>0.29467066559003346</v>
      </c>
      <c r="DZ108" s="80">
        <v>0.016322528550005766</v>
      </c>
      <c r="EA108" s="96">
        <v>0.1543718998731111</v>
      </c>
      <c r="EB108" s="80">
        <v>0.15324720267620257</v>
      </c>
      <c r="EC108" s="16">
        <v>0.04717960549082939</v>
      </c>
      <c r="ED108" s="15"/>
      <c r="EE108" s="80">
        <v>0.31950051909101396</v>
      </c>
      <c r="EF108" s="15">
        <v>0.014707578728803784</v>
      </c>
      <c r="EG108" s="96">
        <f t="shared" si="22"/>
        <v>0</v>
      </c>
      <c r="EH108" s="80">
        <f t="shared" si="23"/>
        <v>0</v>
      </c>
      <c r="EI108" s="15">
        <f t="shared" si="19"/>
        <v>0</v>
      </c>
      <c r="EJ108" s="9"/>
      <c r="EK108" s="96">
        <v>-0.020919238280685162</v>
      </c>
      <c r="EL108" s="16">
        <v>0.03214993957969048</v>
      </c>
      <c r="EM108" s="16">
        <f t="shared" si="20"/>
        <v>-0.10004463621484898</v>
      </c>
      <c r="EN108" s="16">
        <f t="shared" si="24"/>
        <v>0.011230701299005316</v>
      </c>
      <c r="EO108" s="15">
        <f>SUM(EK108:EM108)</f>
        <v>-0.08881393491584366</v>
      </c>
      <c r="EP108" s="16">
        <v>0.009567581369526672</v>
      </c>
      <c r="EQ108" s="80">
        <v>0.006268939004192786</v>
      </c>
      <c r="ER108" s="80">
        <v>0.02496272120023174</v>
      </c>
      <c r="ES108" s="80">
        <v>0.006620164931388832</v>
      </c>
      <c r="ET108" s="15"/>
      <c r="EU108" s="16">
        <f t="shared" si="21"/>
        <v>0.030942268830636055</v>
      </c>
      <c r="EV108" s="6"/>
      <c r="EW108" s="6"/>
    </row>
    <row r="109" spans="1:153" ht="12" hidden="1" outlineLevel="2">
      <c r="A109" s="66">
        <v>192</v>
      </c>
      <c r="B109" s="1">
        <v>193</v>
      </c>
      <c r="E109" s="2">
        <v>32003</v>
      </c>
      <c r="F109" s="50" t="s">
        <v>134</v>
      </c>
      <c r="G109" s="52">
        <v>39281</v>
      </c>
      <c r="H109" s="51">
        <v>36270</v>
      </c>
      <c r="I109" s="53">
        <v>33605</v>
      </c>
      <c r="J109" s="50"/>
      <c r="K109" s="51">
        <v>3056</v>
      </c>
      <c r="L109" s="51"/>
      <c r="M109" s="51"/>
      <c r="N109" s="50">
        <v>3056</v>
      </c>
      <c r="O109" s="51">
        <v>6469</v>
      </c>
      <c r="P109" s="51">
        <v>3362</v>
      </c>
      <c r="Q109" s="51"/>
      <c r="R109" s="51">
        <v>9831</v>
      </c>
      <c r="S109" s="50">
        <v>12887</v>
      </c>
      <c r="T109" s="52"/>
      <c r="U109" s="51">
        <v>4977</v>
      </c>
      <c r="V109" s="51"/>
      <c r="W109" s="53"/>
      <c r="X109" s="51">
        <v>4977</v>
      </c>
      <c r="Y109" s="52"/>
      <c r="Z109" s="53">
        <v>4311</v>
      </c>
      <c r="AA109" s="50">
        <v>4311</v>
      </c>
      <c r="AB109" s="51"/>
      <c r="AC109" s="51">
        <v>9697</v>
      </c>
      <c r="AD109" s="50">
        <v>9697</v>
      </c>
      <c r="AE109" s="52"/>
      <c r="AF109" s="53">
        <v>1363</v>
      </c>
      <c r="AG109" s="50">
        <v>1363</v>
      </c>
      <c r="AH109" s="51">
        <v>55</v>
      </c>
      <c r="AI109" s="51">
        <v>227</v>
      </c>
      <c r="AJ109" s="51"/>
      <c r="AK109" s="51"/>
      <c r="AL109" s="50">
        <v>282</v>
      </c>
      <c r="AM109" s="52"/>
      <c r="AN109" s="51"/>
      <c r="AO109" s="51"/>
      <c r="AP109" s="51"/>
      <c r="AQ109" s="53">
        <v>88</v>
      </c>
      <c r="AR109" s="53">
        <v>88</v>
      </c>
      <c r="AS109" s="51"/>
      <c r="AT109" s="55">
        <v>0.0909388483856569</v>
      </c>
      <c r="AU109" s="54">
        <v>0</v>
      </c>
      <c r="AV109" s="56">
        <v>0</v>
      </c>
      <c r="AW109" s="55">
        <v>0.0909388483856569</v>
      </c>
      <c r="AX109" s="54">
        <v>0.19250111590537122</v>
      </c>
      <c r="AY109" s="54">
        <v>0.10004463621484898</v>
      </c>
      <c r="AZ109" s="56">
        <v>0</v>
      </c>
      <c r="BA109" s="56">
        <v>0.2925457521202202</v>
      </c>
      <c r="BB109" s="57">
        <v>0.3834846005058771</v>
      </c>
      <c r="BC109" s="54">
        <v>0</v>
      </c>
      <c r="BD109" s="54">
        <v>0.1481029608689183</v>
      </c>
      <c r="BE109" s="54">
        <v>0</v>
      </c>
      <c r="BF109" s="54">
        <v>0</v>
      </c>
      <c r="BG109" s="57">
        <v>0.1481029608689183</v>
      </c>
      <c r="BH109" s="54">
        <v>0</v>
      </c>
      <c r="BI109" s="54">
        <v>0.12828448147597082</v>
      </c>
      <c r="BJ109" s="57">
        <v>0.12828448147597082</v>
      </c>
      <c r="BK109" s="54">
        <v>0</v>
      </c>
      <c r="BL109" s="54">
        <v>0.2885582502603779</v>
      </c>
      <c r="BM109" s="57">
        <v>0.2885582502603779</v>
      </c>
      <c r="BN109" s="54">
        <v>0</v>
      </c>
      <c r="BO109" s="54">
        <v>0.04055944055944056</v>
      </c>
      <c r="BP109" s="57">
        <v>0.04055944055944056</v>
      </c>
      <c r="BQ109" s="54">
        <v>0.0016366612111292963</v>
      </c>
      <c r="BR109" s="54">
        <v>0.006754947180479095</v>
      </c>
      <c r="BS109" s="54">
        <v>0</v>
      </c>
      <c r="BT109" s="54">
        <v>0</v>
      </c>
      <c r="BU109" s="57">
        <v>0.008391608391608392</v>
      </c>
      <c r="BV109" s="54">
        <v>0</v>
      </c>
      <c r="BW109" s="54">
        <v>0</v>
      </c>
      <c r="BX109" s="54">
        <v>0</v>
      </c>
      <c r="BY109" s="54">
        <v>0</v>
      </c>
      <c r="BZ109" s="54">
        <v>0.002618657937806874</v>
      </c>
      <c r="CA109" s="57">
        <v>0.002618657937806874</v>
      </c>
      <c r="CB109" s="50"/>
      <c r="CC109" s="50"/>
      <c r="CD109" s="20"/>
      <c r="CE109" s="20"/>
      <c r="CF109" s="21">
        <v>34676</v>
      </c>
      <c r="CG109" s="50"/>
      <c r="CH109" s="20">
        <v>5353</v>
      </c>
      <c r="CI109" s="20">
        <v>7790</v>
      </c>
      <c r="CJ109" s="20">
        <v>2428</v>
      </c>
      <c r="CK109" s="20">
        <v>0</v>
      </c>
      <c r="CL109" s="20">
        <v>5314</v>
      </c>
      <c r="CM109" s="20">
        <v>1636</v>
      </c>
      <c r="CN109" s="20">
        <v>11079</v>
      </c>
      <c r="CO109" s="20">
        <v>566</v>
      </c>
      <c r="CP109" s="20">
        <v>510</v>
      </c>
      <c r="CQ109" s="20">
        <v>0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1"/>
      <c r="DI109" s="19">
        <v>2428</v>
      </c>
      <c r="DJ109" s="22">
        <v>7790</v>
      </c>
      <c r="DK109" s="20">
        <v>10218</v>
      </c>
      <c r="DL109" s="21">
        <v>566</v>
      </c>
      <c r="DM109" s="21">
        <v>510</v>
      </c>
      <c r="DN109" s="21">
        <f t="shared" si="16"/>
        <v>0</v>
      </c>
      <c r="DO109" s="21">
        <f t="shared" si="17"/>
        <v>0</v>
      </c>
      <c r="DP109" s="20">
        <v>5353</v>
      </c>
      <c r="DQ109" s="20">
        <v>5314</v>
      </c>
      <c r="DR109" s="20">
        <v>1636</v>
      </c>
      <c r="DS109" s="20"/>
      <c r="DT109" s="20">
        <v>11079</v>
      </c>
      <c r="DU109" s="21">
        <f t="shared" si="18"/>
        <v>0</v>
      </c>
      <c r="DV109" s="50"/>
      <c r="DW109" s="71">
        <v>0.07001961010497174</v>
      </c>
      <c r="DX109" s="71">
        <v>0.2246510554850617</v>
      </c>
      <c r="DY109" s="60">
        <v>0.29467066559003346</v>
      </c>
      <c r="DZ109" s="71">
        <v>0.016322528550005766</v>
      </c>
      <c r="EA109" s="98">
        <v>0.1543718998731111</v>
      </c>
      <c r="EB109" s="71">
        <v>0.15324720267620257</v>
      </c>
      <c r="EC109" s="29">
        <v>0.04717960549082939</v>
      </c>
      <c r="ED109" s="60"/>
      <c r="EE109" s="71">
        <v>0.31950051909101396</v>
      </c>
      <c r="EF109" s="60">
        <v>0.014707578728803784</v>
      </c>
      <c r="EG109" s="98">
        <f t="shared" si="22"/>
        <v>0</v>
      </c>
      <c r="EH109" s="71">
        <f t="shared" si="23"/>
        <v>0</v>
      </c>
      <c r="EI109" s="60">
        <f t="shared" si="19"/>
        <v>0</v>
      </c>
      <c r="EJ109" s="51"/>
      <c r="EK109" s="98">
        <v>-0.020919238280685162</v>
      </c>
      <c r="EL109" s="29">
        <v>0.03214993957969048</v>
      </c>
      <c r="EM109" s="29">
        <f t="shared" si="20"/>
        <v>-0.10004463621484898</v>
      </c>
      <c r="EN109" s="59">
        <f t="shared" si="24"/>
        <v>0.011230701299005316</v>
      </c>
      <c r="EO109" s="15">
        <f>SUM(EK109:EM109)</f>
        <v>-0.08881393491584366</v>
      </c>
      <c r="EP109" s="29">
        <v>0.009567581369526672</v>
      </c>
      <c r="EQ109" s="71">
        <v>0.006268939004192786</v>
      </c>
      <c r="ER109" s="71">
        <v>0.02496272120023174</v>
      </c>
      <c r="ES109" s="71">
        <v>0.006620164931388832</v>
      </c>
      <c r="ET109" s="60"/>
      <c r="EU109" s="29">
        <f t="shared" si="21"/>
        <v>0.030942268830636055</v>
      </c>
      <c r="EV109" s="50"/>
      <c r="EW109" s="50"/>
    </row>
    <row r="110" spans="1:153" ht="12" hidden="1" outlineLevel="1" collapsed="1">
      <c r="A110" s="66">
        <v>198</v>
      </c>
      <c r="B110" s="1">
        <v>199</v>
      </c>
      <c r="D110" s="1">
        <v>214</v>
      </c>
      <c r="E110" s="7" t="s">
        <v>135</v>
      </c>
      <c r="F110" s="6" t="s">
        <v>136</v>
      </c>
      <c r="G110" s="8">
        <v>81651</v>
      </c>
      <c r="H110" s="9">
        <v>74802</v>
      </c>
      <c r="I110" s="10">
        <v>69568</v>
      </c>
      <c r="J110" s="6"/>
      <c r="K110" s="9">
        <v>6370</v>
      </c>
      <c r="L110" s="9"/>
      <c r="M110" s="9"/>
      <c r="N110" s="6">
        <v>6370</v>
      </c>
      <c r="O110" s="9">
        <v>13844</v>
      </c>
      <c r="P110" s="9">
        <v>5051</v>
      </c>
      <c r="Q110" s="9"/>
      <c r="R110" s="9">
        <v>18895</v>
      </c>
      <c r="S110" s="6">
        <v>25265</v>
      </c>
      <c r="T110" s="8"/>
      <c r="U110" s="9">
        <v>8848</v>
      </c>
      <c r="V110" s="9"/>
      <c r="W110" s="10"/>
      <c r="X110" s="9">
        <v>8848</v>
      </c>
      <c r="Y110" s="8"/>
      <c r="Z110" s="10">
        <v>9871</v>
      </c>
      <c r="AA110" s="6">
        <v>9871</v>
      </c>
      <c r="AB110" s="9"/>
      <c r="AC110" s="9">
        <v>21252</v>
      </c>
      <c r="AD110" s="6">
        <v>21252</v>
      </c>
      <c r="AE110" s="8"/>
      <c r="AF110" s="10">
        <v>3438</v>
      </c>
      <c r="AG110" s="6">
        <v>3438</v>
      </c>
      <c r="AH110" s="9">
        <v>118</v>
      </c>
      <c r="AI110" s="9">
        <v>574</v>
      </c>
      <c r="AJ110" s="9"/>
      <c r="AK110" s="9"/>
      <c r="AL110" s="6">
        <v>692</v>
      </c>
      <c r="AM110" s="8"/>
      <c r="AN110" s="9"/>
      <c r="AO110" s="9"/>
      <c r="AP110" s="9"/>
      <c r="AQ110" s="10">
        <v>202</v>
      </c>
      <c r="AR110" s="10">
        <v>202</v>
      </c>
      <c r="AS110" s="9"/>
      <c r="AT110" s="12">
        <v>0.09156508739650414</v>
      </c>
      <c r="AU110" s="11">
        <v>0</v>
      </c>
      <c r="AV110" s="13">
        <v>0</v>
      </c>
      <c r="AW110" s="12">
        <v>0.09156508739650414</v>
      </c>
      <c r="AX110" s="11">
        <v>0.19899954001839926</v>
      </c>
      <c r="AY110" s="11">
        <v>0.07260522079116835</v>
      </c>
      <c r="AZ110" s="13">
        <v>0</v>
      </c>
      <c r="BA110" s="13">
        <v>0.27160476080956764</v>
      </c>
      <c r="BB110" s="14">
        <v>0.36316984820607173</v>
      </c>
      <c r="BC110" s="11">
        <v>0</v>
      </c>
      <c r="BD110" s="11">
        <v>0.12718491260349585</v>
      </c>
      <c r="BE110" s="11">
        <v>0</v>
      </c>
      <c r="BF110" s="11">
        <v>0</v>
      </c>
      <c r="BG110" s="14">
        <v>0.12718491260349585</v>
      </c>
      <c r="BH110" s="11">
        <v>0</v>
      </c>
      <c r="BI110" s="11">
        <v>0.14188994940202393</v>
      </c>
      <c r="BJ110" s="14">
        <v>0.14188994940202393</v>
      </c>
      <c r="BK110" s="11">
        <v>0</v>
      </c>
      <c r="BL110" s="11">
        <v>0.30548528058877644</v>
      </c>
      <c r="BM110" s="14">
        <v>0.30548528058877644</v>
      </c>
      <c r="BN110" s="11">
        <v>0</v>
      </c>
      <c r="BO110" s="11">
        <v>0.04941927322907084</v>
      </c>
      <c r="BP110" s="14">
        <v>0.04941927322907084</v>
      </c>
      <c r="BQ110" s="11">
        <v>0.0016961821527138915</v>
      </c>
      <c r="BR110" s="11">
        <v>0.008250919963201472</v>
      </c>
      <c r="BS110" s="11">
        <v>0</v>
      </c>
      <c r="BT110" s="11">
        <v>0</v>
      </c>
      <c r="BU110" s="14">
        <v>0.009947102115915363</v>
      </c>
      <c r="BV110" s="11">
        <v>0</v>
      </c>
      <c r="BW110" s="11">
        <v>0</v>
      </c>
      <c r="BX110" s="11">
        <v>0</v>
      </c>
      <c r="BY110" s="11">
        <v>0</v>
      </c>
      <c r="BZ110" s="11">
        <v>0.0029036338546458143</v>
      </c>
      <c r="CA110" s="14">
        <v>0.0029036338546458143</v>
      </c>
      <c r="CB110" s="6"/>
      <c r="CC110" s="6"/>
      <c r="CD110" s="9"/>
      <c r="CE110" s="9"/>
      <c r="CF110" s="6">
        <v>68923</v>
      </c>
      <c r="CG110" s="6"/>
      <c r="CH110" s="9">
        <v>10139</v>
      </c>
      <c r="CI110" s="9">
        <v>13289</v>
      </c>
      <c r="CJ110" s="9">
        <v>5759</v>
      </c>
      <c r="CK110" s="9">
        <v>0</v>
      </c>
      <c r="CL110" s="9">
        <v>10247</v>
      </c>
      <c r="CM110" s="9">
        <v>4468</v>
      </c>
      <c r="CN110" s="9">
        <v>22884</v>
      </c>
      <c r="CO110" s="9">
        <v>1016</v>
      </c>
      <c r="CP110" s="9">
        <v>1121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6"/>
      <c r="DI110" s="8">
        <v>5759</v>
      </c>
      <c r="DJ110" s="10">
        <v>13289</v>
      </c>
      <c r="DK110" s="9">
        <v>19048</v>
      </c>
      <c r="DL110" s="6">
        <v>1016</v>
      </c>
      <c r="DM110" s="6">
        <v>1121</v>
      </c>
      <c r="DN110" s="6">
        <f t="shared" si="16"/>
        <v>0</v>
      </c>
      <c r="DO110" s="6">
        <f t="shared" si="17"/>
        <v>0</v>
      </c>
      <c r="DP110" s="9">
        <v>10139</v>
      </c>
      <c r="DQ110" s="9">
        <v>10247</v>
      </c>
      <c r="DR110" s="9">
        <v>4468</v>
      </c>
      <c r="DS110" s="9"/>
      <c r="DT110" s="9">
        <v>22884</v>
      </c>
      <c r="DU110" s="6">
        <f t="shared" si="18"/>
        <v>0</v>
      </c>
      <c r="DV110" s="6"/>
      <c r="DW110" s="80">
        <v>0.0835570128984519</v>
      </c>
      <c r="DX110" s="80">
        <v>0.19280936697473994</v>
      </c>
      <c r="DY110" s="15">
        <v>0.27636637987319185</v>
      </c>
      <c r="DZ110" s="80">
        <v>0.014741087880678438</v>
      </c>
      <c r="EA110" s="96">
        <v>0.147106190966731</v>
      </c>
      <c r="EB110" s="80">
        <v>0.1486731570012913</v>
      </c>
      <c r="EC110" s="16">
        <v>0.06482596520755045</v>
      </c>
      <c r="ED110" s="15"/>
      <c r="EE110" s="80">
        <v>0.3320226919896116</v>
      </c>
      <c r="EF110" s="15">
        <v>0.016264527080945404</v>
      </c>
      <c r="EG110" s="96">
        <f t="shared" si="22"/>
        <v>0</v>
      </c>
      <c r="EH110" s="80">
        <f t="shared" si="23"/>
        <v>0</v>
      </c>
      <c r="EI110" s="15">
        <f t="shared" si="19"/>
        <v>0</v>
      </c>
      <c r="EJ110" s="9"/>
      <c r="EK110" s="96">
        <v>-0.008008074498052242</v>
      </c>
      <c r="EL110" s="16">
        <v>-0.006190173043659319</v>
      </c>
      <c r="EM110" s="16">
        <f t="shared" si="20"/>
        <v>-0.07260522079116835</v>
      </c>
      <c r="EN110" s="16">
        <f t="shared" si="24"/>
        <v>-0.014198247541711562</v>
      </c>
      <c r="EO110" s="15">
        <f>SUM(EK110:EM110)</f>
        <v>-0.08680346833287991</v>
      </c>
      <c r="EP110" s="16">
        <v>0.006490167917476966</v>
      </c>
      <c r="EQ110" s="80">
        <v>0.01992127836323515</v>
      </c>
      <c r="ER110" s="80">
        <v>0.006783207599267371</v>
      </c>
      <c r="ES110" s="80">
        <v>0.01540669197847961</v>
      </c>
      <c r="ET110" s="15"/>
      <c r="EU110" s="16">
        <f t="shared" si="21"/>
        <v>0.026537411400835154</v>
      </c>
      <c r="EV110" s="6"/>
      <c r="EW110" s="6"/>
    </row>
    <row r="111" spans="1:153" ht="12" hidden="1" outlineLevel="2">
      <c r="A111" s="66">
        <v>199</v>
      </c>
      <c r="B111" s="1">
        <v>200</v>
      </c>
      <c r="E111" s="2">
        <v>33011</v>
      </c>
      <c r="F111" s="50" t="s">
        <v>137</v>
      </c>
      <c r="G111" s="52">
        <v>33571</v>
      </c>
      <c r="H111" s="51">
        <v>30571</v>
      </c>
      <c r="I111" s="53">
        <v>28598</v>
      </c>
      <c r="J111" s="50"/>
      <c r="K111" s="51">
        <v>2577</v>
      </c>
      <c r="L111" s="51"/>
      <c r="M111" s="51"/>
      <c r="N111" s="50">
        <v>2577</v>
      </c>
      <c r="O111" s="51">
        <v>5617</v>
      </c>
      <c r="P111" s="51">
        <v>2058</v>
      </c>
      <c r="Q111" s="51"/>
      <c r="R111" s="51">
        <v>7675</v>
      </c>
      <c r="S111" s="50">
        <v>10252</v>
      </c>
      <c r="T111" s="52"/>
      <c r="U111" s="51">
        <v>3191</v>
      </c>
      <c r="V111" s="51"/>
      <c r="W111" s="53"/>
      <c r="X111" s="51">
        <v>3191</v>
      </c>
      <c r="Y111" s="52"/>
      <c r="Z111" s="53">
        <v>3643</v>
      </c>
      <c r="AA111" s="50">
        <v>3643</v>
      </c>
      <c r="AB111" s="51"/>
      <c r="AC111" s="51">
        <v>9751</v>
      </c>
      <c r="AD111" s="50">
        <v>9751</v>
      </c>
      <c r="AE111" s="52"/>
      <c r="AF111" s="53">
        <v>1424</v>
      </c>
      <c r="AG111" s="50">
        <v>1424</v>
      </c>
      <c r="AH111" s="51">
        <v>37</v>
      </c>
      <c r="AI111" s="51">
        <v>222</v>
      </c>
      <c r="AJ111" s="51"/>
      <c r="AK111" s="51"/>
      <c r="AL111" s="50">
        <v>259</v>
      </c>
      <c r="AM111" s="52"/>
      <c r="AN111" s="51"/>
      <c r="AO111" s="51"/>
      <c r="AP111" s="51"/>
      <c r="AQ111" s="53">
        <v>78</v>
      </c>
      <c r="AR111" s="53">
        <v>78</v>
      </c>
      <c r="AS111" s="51"/>
      <c r="AT111" s="55">
        <v>0.09011119658717393</v>
      </c>
      <c r="AU111" s="54">
        <v>0</v>
      </c>
      <c r="AV111" s="56">
        <v>0</v>
      </c>
      <c r="AW111" s="55">
        <v>0.09011119658717393</v>
      </c>
      <c r="AX111" s="54">
        <v>0.19641233652702986</v>
      </c>
      <c r="AY111" s="54">
        <v>0.07196307434086299</v>
      </c>
      <c r="AZ111" s="56">
        <v>0</v>
      </c>
      <c r="BA111" s="56">
        <v>0.26837541086789285</v>
      </c>
      <c r="BB111" s="57">
        <v>0.3584866074550668</v>
      </c>
      <c r="BC111" s="54">
        <v>0</v>
      </c>
      <c r="BD111" s="54">
        <v>0.11158122945660535</v>
      </c>
      <c r="BE111" s="54">
        <v>0</v>
      </c>
      <c r="BF111" s="54">
        <v>0</v>
      </c>
      <c r="BG111" s="57">
        <v>0.11158122945660535</v>
      </c>
      <c r="BH111" s="54">
        <v>0</v>
      </c>
      <c r="BI111" s="54">
        <v>0.12738653052661025</v>
      </c>
      <c r="BJ111" s="57">
        <v>0.12738653052661025</v>
      </c>
      <c r="BK111" s="54">
        <v>0</v>
      </c>
      <c r="BL111" s="54">
        <v>0.3409678998531366</v>
      </c>
      <c r="BM111" s="57">
        <v>0.3409678998531366</v>
      </c>
      <c r="BN111" s="54">
        <v>0</v>
      </c>
      <c r="BO111" s="54">
        <v>0.04979369186656409</v>
      </c>
      <c r="BP111" s="57">
        <v>0.04979369186656409</v>
      </c>
      <c r="BQ111" s="54">
        <v>0.0012937967690048256</v>
      </c>
      <c r="BR111" s="54">
        <v>0.007762780614028953</v>
      </c>
      <c r="BS111" s="54">
        <v>0</v>
      </c>
      <c r="BT111" s="54">
        <v>0</v>
      </c>
      <c r="BU111" s="57">
        <v>0.009056577383033778</v>
      </c>
      <c r="BV111" s="54">
        <v>0</v>
      </c>
      <c r="BW111" s="54">
        <v>0</v>
      </c>
      <c r="BX111" s="54">
        <v>0</v>
      </c>
      <c r="BY111" s="54">
        <v>0</v>
      </c>
      <c r="BZ111" s="54">
        <v>0.0027274634589831456</v>
      </c>
      <c r="CA111" s="57">
        <v>0.0027274634589831456</v>
      </c>
      <c r="CB111" s="50"/>
      <c r="CC111" s="50"/>
      <c r="CD111" s="20"/>
      <c r="CE111" s="20"/>
      <c r="CF111" s="21">
        <v>28572</v>
      </c>
      <c r="CG111" s="50"/>
      <c r="CH111" s="20">
        <v>3982</v>
      </c>
      <c r="CI111" s="20">
        <v>4578</v>
      </c>
      <c r="CJ111" s="20">
        <v>2564</v>
      </c>
      <c r="CK111" s="20">
        <v>0</v>
      </c>
      <c r="CL111" s="20">
        <v>4244</v>
      </c>
      <c r="CM111" s="20">
        <v>1952</v>
      </c>
      <c r="CN111" s="20">
        <v>10253</v>
      </c>
      <c r="CO111" s="20">
        <v>467</v>
      </c>
      <c r="CP111" s="20">
        <v>532</v>
      </c>
      <c r="CQ111" s="20">
        <v>0</v>
      </c>
      <c r="CR111" s="20">
        <v>0</v>
      </c>
      <c r="CS111" s="20">
        <v>0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1"/>
      <c r="DI111" s="19">
        <v>2564</v>
      </c>
      <c r="DJ111" s="22">
        <v>4578</v>
      </c>
      <c r="DK111" s="20">
        <v>7142</v>
      </c>
      <c r="DL111" s="21">
        <v>467</v>
      </c>
      <c r="DM111" s="21">
        <v>532</v>
      </c>
      <c r="DN111" s="21">
        <f t="shared" si="16"/>
        <v>0</v>
      </c>
      <c r="DO111" s="21">
        <f t="shared" si="17"/>
        <v>0</v>
      </c>
      <c r="DP111" s="20">
        <v>3982</v>
      </c>
      <c r="DQ111" s="20">
        <v>4244</v>
      </c>
      <c r="DR111" s="20">
        <v>1952</v>
      </c>
      <c r="DS111" s="20"/>
      <c r="DT111" s="20">
        <v>10253</v>
      </c>
      <c r="DU111" s="21">
        <f t="shared" si="18"/>
        <v>0</v>
      </c>
      <c r="DV111" s="50"/>
      <c r="DW111" s="71">
        <v>0.08973820523589528</v>
      </c>
      <c r="DX111" s="71">
        <v>0.16022679546409072</v>
      </c>
      <c r="DY111" s="60">
        <v>0.249965000699986</v>
      </c>
      <c r="DZ111" s="71">
        <v>0.01634467310653787</v>
      </c>
      <c r="EA111" s="98">
        <v>0.1393672126557469</v>
      </c>
      <c r="EB111" s="71">
        <v>0.1485370292594148</v>
      </c>
      <c r="EC111" s="29">
        <v>0.06831863362732746</v>
      </c>
      <c r="ED111" s="60"/>
      <c r="EE111" s="71">
        <v>0.3588478230435391</v>
      </c>
      <c r="EF111" s="60">
        <v>0.018619627607447852</v>
      </c>
      <c r="EG111" s="98">
        <f t="shared" si="22"/>
        <v>0</v>
      </c>
      <c r="EH111" s="71">
        <f t="shared" si="23"/>
        <v>0</v>
      </c>
      <c r="EI111" s="60">
        <f t="shared" si="19"/>
        <v>0</v>
      </c>
      <c r="EJ111" s="51"/>
      <c r="EK111" s="98">
        <v>-0.00037299135127864813</v>
      </c>
      <c r="EL111" s="29">
        <v>-0.03618554106293914</v>
      </c>
      <c r="EM111" s="29">
        <f t="shared" si="20"/>
        <v>-0.07196307434086299</v>
      </c>
      <c r="EN111" s="59">
        <f t="shared" si="24"/>
        <v>-0.03655853241421779</v>
      </c>
      <c r="EO111" s="15">
        <f>SUM(EK111:EM111)</f>
        <v>-0.10852160675508078</v>
      </c>
      <c r="EP111" s="29">
        <v>0.008581892492508916</v>
      </c>
      <c r="EQ111" s="71">
        <v>0.027785983199141537</v>
      </c>
      <c r="ER111" s="71">
        <v>0.021150498732804557</v>
      </c>
      <c r="ES111" s="71">
        <v>0.018524941760763365</v>
      </c>
      <c r="ET111" s="60"/>
      <c r="EU111" s="29">
        <f t="shared" si="21"/>
        <v>0.017879923190402547</v>
      </c>
      <c r="EV111" s="50"/>
      <c r="EW111" s="50"/>
    </row>
    <row r="112" spans="1:153" ht="12" hidden="1" outlineLevel="2">
      <c r="A112" s="66">
        <v>202</v>
      </c>
      <c r="B112" s="1">
        <v>203</v>
      </c>
      <c r="E112" s="2">
        <v>33016</v>
      </c>
      <c r="F112" s="50" t="s">
        <v>138</v>
      </c>
      <c r="G112" s="52">
        <v>6587</v>
      </c>
      <c r="H112" s="51">
        <v>6149</v>
      </c>
      <c r="I112" s="53">
        <v>5667</v>
      </c>
      <c r="J112" s="50"/>
      <c r="K112" s="51">
        <v>506</v>
      </c>
      <c r="L112" s="51"/>
      <c r="M112" s="51"/>
      <c r="N112" s="50">
        <v>506</v>
      </c>
      <c r="O112" s="51">
        <v>1112</v>
      </c>
      <c r="P112" s="51">
        <v>454</v>
      </c>
      <c r="Q112" s="51"/>
      <c r="R112" s="51">
        <v>1566</v>
      </c>
      <c r="S112" s="50">
        <v>2072</v>
      </c>
      <c r="T112" s="52"/>
      <c r="U112" s="51">
        <v>769</v>
      </c>
      <c r="V112" s="51"/>
      <c r="W112" s="53"/>
      <c r="X112" s="51">
        <v>769</v>
      </c>
      <c r="Y112" s="52"/>
      <c r="Z112" s="53">
        <v>637</v>
      </c>
      <c r="AA112" s="50">
        <v>637</v>
      </c>
      <c r="AB112" s="51"/>
      <c r="AC112" s="51">
        <v>1754</v>
      </c>
      <c r="AD112" s="50">
        <v>1754</v>
      </c>
      <c r="AE112" s="52"/>
      <c r="AF112" s="53">
        <v>340</v>
      </c>
      <c r="AG112" s="50">
        <v>340</v>
      </c>
      <c r="AH112" s="51">
        <v>16</v>
      </c>
      <c r="AI112" s="51">
        <v>54</v>
      </c>
      <c r="AJ112" s="51"/>
      <c r="AK112" s="51"/>
      <c r="AL112" s="50">
        <v>70</v>
      </c>
      <c r="AM112" s="52"/>
      <c r="AN112" s="51"/>
      <c r="AO112" s="51"/>
      <c r="AP112" s="51"/>
      <c r="AQ112" s="53">
        <v>25</v>
      </c>
      <c r="AR112" s="53">
        <v>25</v>
      </c>
      <c r="AS112" s="51"/>
      <c r="AT112" s="55">
        <v>0.08928886536086113</v>
      </c>
      <c r="AU112" s="54">
        <v>0</v>
      </c>
      <c r="AV112" s="56">
        <v>0</v>
      </c>
      <c r="AW112" s="55">
        <v>0.08928886536086113</v>
      </c>
      <c r="AX112" s="54">
        <v>0.19622375154402683</v>
      </c>
      <c r="AY112" s="54">
        <v>0.08011293453326275</v>
      </c>
      <c r="AZ112" s="56">
        <v>0</v>
      </c>
      <c r="BA112" s="56">
        <v>0.27633668607728956</v>
      </c>
      <c r="BB112" s="57">
        <v>0.3656255514381507</v>
      </c>
      <c r="BC112" s="54">
        <v>0</v>
      </c>
      <c r="BD112" s="54">
        <v>0.13569790012352215</v>
      </c>
      <c r="BE112" s="54">
        <v>0</v>
      </c>
      <c r="BF112" s="54">
        <v>0</v>
      </c>
      <c r="BG112" s="57">
        <v>0.13569790012352215</v>
      </c>
      <c r="BH112" s="54">
        <v>0</v>
      </c>
      <c r="BI112" s="54">
        <v>0.11240515263808011</v>
      </c>
      <c r="BJ112" s="57">
        <v>0.11240515263808011</v>
      </c>
      <c r="BK112" s="54">
        <v>0</v>
      </c>
      <c r="BL112" s="54">
        <v>0.3095112052232222</v>
      </c>
      <c r="BM112" s="57">
        <v>0.3095112052232222</v>
      </c>
      <c r="BN112" s="54">
        <v>0</v>
      </c>
      <c r="BO112" s="54">
        <v>0.05999647079583554</v>
      </c>
      <c r="BP112" s="57">
        <v>0.05999647079583554</v>
      </c>
      <c r="BQ112" s="54">
        <v>0.0028233633315687314</v>
      </c>
      <c r="BR112" s="54">
        <v>0.009528851244044468</v>
      </c>
      <c r="BS112" s="54">
        <v>0</v>
      </c>
      <c r="BT112" s="54">
        <v>0</v>
      </c>
      <c r="BU112" s="57">
        <v>0.0123522145756132</v>
      </c>
      <c r="BV112" s="54">
        <v>0</v>
      </c>
      <c r="BW112" s="54">
        <v>0</v>
      </c>
      <c r="BX112" s="54">
        <v>0</v>
      </c>
      <c r="BY112" s="54">
        <v>0</v>
      </c>
      <c r="BZ112" s="54">
        <v>0.0044115052055761425</v>
      </c>
      <c r="CA112" s="57">
        <v>0.0044115052055761425</v>
      </c>
      <c r="CB112" s="50"/>
      <c r="CC112" s="50"/>
      <c r="CD112" s="20"/>
      <c r="CE112" s="20"/>
      <c r="CF112" s="21">
        <v>5684</v>
      </c>
      <c r="CG112" s="50"/>
      <c r="CH112" s="20">
        <v>729</v>
      </c>
      <c r="CI112" s="20">
        <v>1187</v>
      </c>
      <c r="CJ112" s="20">
        <v>479</v>
      </c>
      <c r="CK112" s="20">
        <v>0</v>
      </c>
      <c r="CL112" s="20">
        <v>731</v>
      </c>
      <c r="CM112" s="20">
        <v>473</v>
      </c>
      <c r="CN112" s="20">
        <v>1833</v>
      </c>
      <c r="CO112" s="20">
        <v>135</v>
      </c>
      <c r="CP112" s="20">
        <v>117</v>
      </c>
      <c r="CQ112" s="20">
        <v>0</v>
      </c>
      <c r="CR112" s="20">
        <v>0</v>
      </c>
      <c r="CS112" s="20">
        <v>0</v>
      </c>
      <c r="CT112" s="20">
        <v>0</v>
      </c>
      <c r="CU112" s="20">
        <v>0</v>
      </c>
      <c r="CV112" s="20">
        <v>0</v>
      </c>
      <c r="CW112" s="20">
        <v>0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1"/>
      <c r="DI112" s="19">
        <v>479</v>
      </c>
      <c r="DJ112" s="22">
        <v>1187</v>
      </c>
      <c r="DK112" s="20">
        <v>1666</v>
      </c>
      <c r="DL112" s="21">
        <v>135</v>
      </c>
      <c r="DM112" s="21">
        <v>117</v>
      </c>
      <c r="DN112" s="21">
        <f t="shared" si="16"/>
        <v>0</v>
      </c>
      <c r="DO112" s="21">
        <f t="shared" si="17"/>
        <v>0</v>
      </c>
      <c r="DP112" s="20">
        <v>729</v>
      </c>
      <c r="DQ112" s="20">
        <v>731</v>
      </c>
      <c r="DR112" s="20">
        <v>473</v>
      </c>
      <c r="DS112" s="20"/>
      <c r="DT112" s="20">
        <v>1833</v>
      </c>
      <c r="DU112" s="21">
        <f t="shared" si="18"/>
        <v>0</v>
      </c>
      <c r="DV112" s="50"/>
      <c r="DW112" s="71">
        <v>0.0842716396903589</v>
      </c>
      <c r="DX112" s="71">
        <v>0.20883180858550315</v>
      </c>
      <c r="DY112" s="60">
        <v>0.29310344827586204</v>
      </c>
      <c r="DZ112" s="71">
        <v>0.023750879662209713</v>
      </c>
      <c r="EA112" s="98">
        <v>0.12825475017593244</v>
      </c>
      <c r="EB112" s="71">
        <v>0.12860661505981702</v>
      </c>
      <c r="EC112" s="29">
        <v>0.08321604503870514</v>
      </c>
      <c r="ED112" s="60"/>
      <c r="EE112" s="71">
        <v>0.3224841660802252</v>
      </c>
      <c r="EF112" s="60">
        <v>0.020584095707248416</v>
      </c>
      <c r="EG112" s="98">
        <f t="shared" si="22"/>
        <v>0</v>
      </c>
      <c r="EH112" s="71">
        <f t="shared" si="23"/>
        <v>0</v>
      </c>
      <c r="EI112" s="60">
        <f t="shared" si="19"/>
        <v>0</v>
      </c>
      <c r="EJ112" s="51"/>
      <c r="EK112" s="98">
        <v>-0.005017225670502223</v>
      </c>
      <c r="EL112" s="29">
        <v>0.012608057041476328</v>
      </c>
      <c r="EM112" s="29">
        <f t="shared" si="20"/>
        <v>-0.08011293453326275</v>
      </c>
      <c r="EN112" s="59">
        <f t="shared" si="24"/>
        <v>0.007590831370974105</v>
      </c>
      <c r="EO112" s="15">
        <f>SUM(EK112:EM112)</f>
        <v>-0.07252210316228865</v>
      </c>
      <c r="EP112" s="29">
        <v>0.014222028418165245</v>
      </c>
      <c r="EQ112" s="71">
        <v>-0.007443149947589711</v>
      </c>
      <c r="ER112" s="71">
        <v>0.01620146242173691</v>
      </c>
      <c r="ES112" s="71">
        <v>0.0232195742428696</v>
      </c>
      <c r="ET112" s="60"/>
      <c r="EU112" s="29">
        <f t="shared" si="21"/>
        <v>0.012972960857003002</v>
      </c>
      <c r="EV112" s="50"/>
      <c r="EW112" s="50"/>
    </row>
    <row r="113" spans="1:153" ht="12" hidden="1" outlineLevel="2">
      <c r="A113" s="66">
        <v>205</v>
      </c>
      <c r="B113" s="1">
        <v>206</v>
      </c>
      <c r="E113" s="2">
        <v>33021</v>
      </c>
      <c r="F113" s="50" t="s">
        <v>139</v>
      </c>
      <c r="G113" s="52">
        <v>15442</v>
      </c>
      <c r="H113" s="51">
        <v>14108</v>
      </c>
      <c r="I113" s="53">
        <v>13115</v>
      </c>
      <c r="J113" s="50"/>
      <c r="K113" s="51">
        <v>1135</v>
      </c>
      <c r="L113" s="51"/>
      <c r="M113" s="51"/>
      <c r="N113" s="50">
        <v>1135</v>
      </c>
      <c r="O113" s="51">
        <v>2552</v>
      </c>
      <c r="P113" s="51">
        <v>984</v>
      </c>
      <c r="Q113" s="51"/>
      <c r="R113" s="51">
        <v>3536</v>
      </c>
      <c r="S113" s="50">
        <v>4671</v>
      </c>
      <c r="T113" s="52"/>
      <c r="U113" s="51">
        <v>2479</v>
      </c>
      <c r="V113" s="51"/>
      <c r="W113" s="53"/>
      <c r="X113" s="51">
        <v>2479</v>
      </c>
      <c r="Y113" s="52"/>
      <c r="Z113" s="53">
        <v>1636</v>
      </c>
      <c r="AA113" s="50">
        <v>1636</v>
      </c>
      <c r="AB113" s="51"/>
      <c r="AC113" s="51">
        <v>3570</v>
      </c>
      <c r="AD113" s="50">
        <v>3570</v>
      </c>
      <c r="AE113" s="52"/>
      <c r="AF113" s="53">
        <v>619</v>
      </c>
      <c r="AG113" s="50">
        <v>619</v>
      </c>
      <c r="AH113" s="51">
        <v>20</v>
      </c>
      <c r="AI113" s="51">
        <v>107</v>
      </c>
      <c r="AJ113" s="51"/>
      <c r="AK113" s="51"/>
      <c r="AL113" s="50">
        <v>127</v>
      </c>
      <c r="AM113" s="52"/>
      <c r="AN113" s="51"/>
      <c r="AO113" s="51"/>
      <c r="AP113" s="51"/>
      <c r="AQ113" s="53">
        <v>13</v>
      </c>
      <c r="AR113" s="53">
        <v>13</v>
      </c>
      <c r="AS113" s="51"/>
      <c r="AT113" s="55">
        <v>0.08654212733511246</v>
      </c>
      <c r="AU113" s="54">
        <v>0</v>
      </c>
      <c r="AV113" s="56">
        <v>0</v>
      </c>
      <c r="AW113" s="55">
        <v>0.08654212733511246</v>
      </c>
      <c r="AX113" s="54">
        <v>0.19458635150590928</v>
      </c>
      <c r="AY113" s="54">
        <v>0.07502859321387724</v>
      </c>
      <c r="AZ113" s="56">
        <v>0</v>
      </c>
      <c r="BA113" s="56">
        <v>0.26961494471978653</v>
      </c>
      <c r="BB113" s="57">
        <v>0.356157072054899</v>
      </c>
      <c r="BC113" s="54">
        <v>0</v>
      </c>
      <c r="BD113" s="54">
        <v>0.1890202058711399</v>
      </c>
      <c r="BE113" s="54">
        <v>0</v>
      </c>
      <c r="BF113" s="54">
        <v>0</v>
      </c>
      <c r="BG113" s="57">
        <v>0.1890202058711399</v>
      </c>
      <c r="BH113" s="54">
        <v>0</v>
      </c>
      <c r="BI113" s="54">
        <v>0.12474266107510484</v>
      </c>
      <c r="BJ113" s="57">
        <v>0.12474266107510484</v>
      </c>
      <c r="BK113" s="54">
        <v>0</v>
      </c>
      <c r="BL113" s="54">
        <v>0.2722073961113229</v>
      </c>
      <c r="BM113" s="57">
        <v>0.2722073961113229</v>
      </c>
      <c r="BN113" s="54">
        <v>0</v>
      </c>
      <c r="BO113" s="54">
        <v>0.0471978650400305</v>
      </c>
      <c r="BP113" s="57">
        <v>0.0471978650400305</v>
      </c>
      <c r="BQ113" s="54">
        <v>0.0015249714067861228</v>
      </c>
      <c r="BR113" s="54">
        <v>0.008158597026305756</v>
      </c>
      <c r="BS113" s="54">
        <v>0</v>
      </c>
      <c r="BT113" s="54">
        <v>0</v>
      </c>
      <c r="BU113" s="57">
        <v>0.00968356843309188</v>
      </c>
      <c r="BV113" s="54">
        <v>0</v>
      </c>
      <c r="BW113" s="54">
        <v>0</v>
      </c>
      <c r="BX113" s="54">
        <v>0</v>
      </c>
      <c r="BY113" s="54">
        <v>0</v>
      </c>
      <c r="BZ113" s="54">
        <v>0.00099123141441098</v>
      </c>
      <c r="CA113" s="57">
        <v>0.00099123141441098</v>
      </c>
      <c r="CB113" s="50"/>
      <c r="CC113" s="50"/>
      <c r="CD113" s="20"/>
      <c r="CE113" s="20"/>
      <c r="CF113" s="21">
        <v>13318</v>
      </c>
      <c r="CG113" s="50"/>
      <c r="CH113" s="20">
        <v>2990</v>
      </c>
      <c r="CI113" s="20">
        <v>2145</v>
      </c>
      <c r="CJ113" s="20">
        <v>965</v>
      </c>
      <c r="CK113" s="20">
        <v>0</v>
      </c>
      <c r="CL113" s="20">
        <v>1203</v>
      </c>
      <c r="CM113" s="20">
        <v>838</v>
      </c>
      <c r="CN113" s="20">
        <v>4906</v>
      </c>
      <c r="CO113" s="20">
        <v>164</v>
      </c>
      <c r="CP113" s="20">
        <v>107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1"/>
      <c r="DI113" s="19">
        <v>965</v>
      </c>
      <c r="DJ113" s="22">
        <v>2145</v>
      </c>
      <c r="DK113" s="20">
        <v>3110</v>
      </c>
      <c r="DL113" s="21">
        <v>164</v>
      </c>
      <c r="DM113" s="21">
        <v>107</v>
      </c>
      <c r="DN113" s="21">
        <f t="shared" si="16"/>
        <v>0</v>
      </c>
      <c r="DO113" s="21">
        <f t="shared" si="17"/>
        <v>0</v>
      </c>
      <c r="DP113" s="20">
        <v>2990</v>
      </c>
      <c r="DQ113" s="20">
        <v>1203</v>
      </c>
      <c r="DR113" s="20">
        <v>838</v>
      </c>
      <c r="DS113" s="20"/>
      <c r="DT113" s="20">
        <v>4906</v>
      </c>
      <c r="DU113" s="21">
        <f t="shared" si="18"/>
        <v>0</v>
      </c>
      <c r="DV113" s="50"/>
      <c r="DW113" s="71">
        <v>0.07245832707613756</v>
      </c>
      <c r="DX113" s="71">
        <v>0.16106021925213995</v>
      </c>
      <c r="DY113" s="60">
        <v>0.2335185463282775</v>
      </c>
      <c r="DZ113" s="71">
        <v>0.0123141612854783</v>
      </c>
      <c r="EA113" s="98">
        <v>0.22450818441207387</v>
      </c>
      <c r="EB113" s="71">
        <v>0.09032887820994143</v>
      </c>
      <c r="EC113" s="29">
        <v>0.06292236071482205</v>
      </c>
      <c r="ED113" s="60"/>
      <c r="EE113" s="71">
        <v>0.36837362967412524</v>
      </c>
      <c r="EF113" s="60">
        <v>0.008034239375281573</v>
      </c>
      <c r="EG113" s="98">
        <f t="shared" si="22"/>
        <v>0</v>
      </c>
      <c r="EH113" s="71">
        <f t="shared" si="23"/>
        <v>0</v>
      </c>
      <c r="EI113" s="60">
        <f t="shared" si="19"/>
        <v>0</v>
      </c>
      <c r="EJ113" s="51"/>
      <c r="EK113" s="98">
        <v>-0.014083800258974905</v>
      </c>
      <c r="EL113" s="29">
        <v>-0.033526132253769325</v>
      </c>
      <c r="EM113" s="29">
        <f t="shared" si="20"/>
        <v>-0.07502859321387724</v>
      </c>
      <c r="EN113" s="59">
        <f t="shared" si="24"/>
        <v>-0.04760993251274423</v>
      </c>
      <c r="EO113" s="15">
        <f>SUM(EK113:EM113)</f>
        <v>-0.12263852572662147</v>
      </c>
      <c r="EP113" s="29">
        <v>0.004155564259172543</v>
      </c>
      <c r="EQ113" s="71">
        <v>0.03548797854093397</v>
      </c>
      <c r="ER113" s="71">
        <v>-0.03441378286516342</v>
      </c>
      <c r="ES113" s="71">
        <v>0.015724495674791547</v>
      </c>
      <c r="ET113" s="60"/>
      <c r="EU113" s="29">
        <f t="shared" si="21"/>
        <v>0.09616623356280235</v>
      </c>
      <c r="EV113" s="50"/>
      <c r="EW113" s="50"/>
    </row>
    <row r="114" spans="1:153" ht="12" hidden="1" outlineLevel="2">
      <c r="A114" s="66">
        <v>207</v>
      </c>
      <c r="B114" s="1">
        <v>208</v>
      </c>
      <c r="E114" s="2">
        <v>33029</v>
      </c>
      <c r="F114" s="50" t="s">
        <v>140</v>
      </c>
      <c r="G114" s="52">
        <v>13696</v>
      </c>
      <c r="H114" s="51">
        <v>12592</v>
      </c>
      <c r="I114" s="53">
        <v>11601</v>
      </c>
      <c r="J114" s="50"/>
      <c r="K114" s="51">
        <v>1217</v>
      </c>
      <c r="L114" s="51"/>
      <c r="M114" s="51"/>
      <c r="N114" s="50">
        <v>1217</v>
      </c>
      <c r="O114" s="51">
        <v>2268</v>
      </c>
      <c r="P114" s="51">
        <v>730</v>
      </c>
      <c r="Q114" s="51"/>
      <c r="R114" s="51">
        <v>2998</v>
      </c>
      <c r="S114" s="50">
        <v>4215</v>
      </c>
      <c r="T114" s="52"/>
      <c r="U114" s="51">
        <v>1110</v>
      </c>
      <c r="V114" s="51"/>
      <c r="W114" s="53"/>
      <c r="X114" s="51">
        <v>1110</v>
      </c>
      <c r="Y114" s="52"/>
      <c r="Z114" s="53">
        <v>2561</v>
      </c>
      <c r="AA114" s="50">
        <v>2561</v>
      </c>
      <c r="AB114" s="51"/>
      <c r="AC114" s="51">
        <v>2883</v>
      </c>
      <c r="AD114" s="50">
        <v>2883</v>
      </c>
      <c r="AE114" s="52"/>
      <c r="AF114" s="53">
        <v>629</v>
      </c>
      <c r="AG114" s="50">
        <v>629</v>
      </c>
      <c r="AH114" s="51">
        <v>33</v>
      </c>
      <c r="AI114" s="51">
        <v>123</v>
      </c>
      <c r="AJ114" s="51"/>
      <c r="AK114" s="51"/>
      <c r="AL114" s="50">
        <v>156</v>
      </c>
      <c r="AM114" s="52"/>
      <c r="AN114" s="51"/>
      <c r="AO114" s="51"/>
      <c r="AP114" s="51"/>
      <c r="AQ114" s="53">
        <v>47</v>
      </c>
      <c r="AR114" s="53">
        <v>47</v>
      </c>
      <c r="AS114" s="51"/>
      <c r="AT114" s="55">
        <v>0.10490474959055254</v>
      </c>
      <c r="AU114" s="54">
        <v>0</v>
      </c>
      <c r="AV114" s="56">
        <v>0</v>
      </c>
      <c r="AW114" s="55">
        <v>0.10490474959055254</v>
      </c>
      <c r="AX114" s="54">
        <v>0.19550038789759502</v>
      </c>
      <c r="AY114" s="54">
        <v>0.06292560986121885</v>
      </c>
      <c r="AZ114" s="56">
        <v>0</v>
      </c>
      <c r="BA114" s="56">
        <v>0.2584259977588139</v>
      </c>
      <c r="BB114" s="57">
        <v>0.36333074734936643</v>
      </c>
      <c r="BC114" s="54">
        <v>0</v>
      </c>
      <c r="BD114" s="54">
        <v>0.09568140677527799</v>
      </c>
      <c r="BE114" s="54">
        <v>0</v>
      </c>
      <c r="BF114" s="54">
        <v>0</v>
      </c>
      <c r="BG114" s="57">
        <v>0.09568140677527799</v>
      </c>
      <c r="BH114" s="54">
        <v>0</v>
      </c>
      <c r="BI114" s="54">
        <v>0.2207568313076459</v>
      </c>
      <c r="BJ114" s="57">
        <v>0.2207568313076459</v>
      </c>
      <c r="BK114" s="54">
        <v>0</v>
      </c>
      <c r="BL114" s="54">
        <v>0.24851305921903286</v>
      </c>
      <c r="BM114" s="57">
        <v>0.24851305921903286</v>
      </c>
      <c r="BN114" s="54">
        <v>0</v>
      </c>
      <c r="BO114" s="54">
        <v>0.054219463839324196</v>
      </c>
      <c r="BP114" s="57">
        <v>0.054219463839324196</v>
      </c>
      <c r="BQ114" s="54">
        <v>0.0028445823635893457</v>
      </c>
      <c r="BR114" s="54">
        <v>0.01060253426428756</v>
      </c>
      <c r="BS114" s="54">
        <v>0</v>
      </c>
      <c r="BT114" s="54">
        <v>0</v>
      </c>
      <c r="BU114" s="57">
        <v>0.013447116627876907</v>
      </c>
      <c r="BV114" s="54">
        <v>0</v>
      </c>
      <c r="BW114" s="54">
        <v>0</v>
      </c>
      <c r="BX114" s="54">
        <v>0</v>
      </c>
      <c r="BY114" s="54">
        <v>0</v>
      </c>
      <c r="BZ114" s="54">
        <v>0.004051374881475735</v>
      </c>
      <c r="CA114" s="57">
        <v>0.004051374881475735</v>
      </c>
      <c r="CB114" s="50"/>
      <c r="CC114" s="50"/>
      <c r="CD114" s="20"/>
      <c r="CE114" s="20"/>
      <c r="CF114" s="21">
        <v>10475</v>
      </c>
      <c r="CG114" s="50"/>
      <c r="CH114" s="20">
        <v>1247</v>
      </c>
      <c r="CI114" s="20">
        <v>2291</v>
      </c>
      <c r="CJ114" s="20">
        <v>885</v>
      </c>
      <c r="CK114" s="20">
        <v>0</v>
      </c>
      <c r="CL114" s="20">
        <v>2460</v>
      </c>
      <c r="CM114" s="20">
        <v>690</v>
      </c>
      <c r="CN114" s="20">
        <v>2553</v>
      </c>
      <c r="CO114" s="20">
        <v>136</v>
      </c>
      <c r="CP114" s="20">
        <v>213</v>
      </c>
      <c r="CQ114" s="20">
        <v>0</v>
      </c>
      <c r="CR114" s="20">
        <v>0</v>
      </c>
      <c r="CS114" s="20">
        <v>0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1"/>
      <c r="DI114" s="19">
        <v>885</v>
      </c>
      <c r="DJ114" s="22">
        <v>2291</v>
      </c>
      <c r="DK114" s="20">
        <v>3176</v>
      </c>
      <c r="DL114" s="21">
        <v>136</v>
      </c>
      <c r="DM114" s="21">
        <v>213</v>
      </c>
      <c r="DN114" s="21">
        <f t="shared" si="16"/>
        <v>0</v>
      </c>
      <c r="DO114" s="21">
        <f t="shared" si="17"/>
        <v>0</v>
      </c>
      <c r="DP114" s="20">
        <v>1247</v>
      </c>
      <c r="DQ114" s="20">
        <v>2460</v>
      </c>
      <c r="DR114" s="20">
        <v>690</v>
      </c>
      <c r="DS114" s="20"/>
      <c r="DT114" s="20">
        <v>2553</v>
      </c>
      <c r="DU114" s="21">
        <f t="shared" si="18"/>
        <v>0</v>
      </c>
      <c r="DV114" s="50"/>
      <c r="DW114" s="71">
        <v>0.08448687350835322</v>
      </c>
      <c r="DX114" s="71">
        <v>0.21871121718377087</v>
      </c>
      <c r="DY114" s="60">
        <v>0.3031980906921241</v>
      </c>
      <c r="DZ114" s="71">
        <v>0.012983293556085919</v>
      </c>
      <c r="EA114" s="98">
        <v>0.11904534606205251</v>
      </c>
      <c r="EB114" s="71">
        <v>0.23484486873508353</v>
      </c>
      <c r="EC114" s="29">
        <v>0.06587112171837708</v>
      </c>
      <c r="ED114" s="60"/>
      <c r="EE114" s="71">
        <v>0.24372315035799522</v>
      </c>
      <c r="EF114" s="60">
        <v>0.020334128878281624</v>
      </c>
      <c r="EG114" s="98">
        <f t="shared" si="22"/>
        <v>0</v>
      </c>
      <c r="EH114" s="71">
        <f t="shared" si="23"/>
        <v>0</v>
      </c>
      <c r="EI114" s="60">
        <f t="shared" si="19"/>
        <v>0</v>
      </c>
      <c r="EJ114" s="51"/>
      <c r="EK114" s="98">
        <v>-0.02041787608219932</v>
      </c>
      <c r="EL114" s="29">
        <v>0.02321082928617585</v>
      </c>
      <c r="EM114" s="29">
        <f t="shared" si="20"/>
        <v>-0.06292560986121885</v>
      </c>
      <c r="EN114" s="59">
        <f t="shared" si="24"/>
        <v>0.002792953203976531</v>
      </c>
      <c r="EO114" s="15">
        <f>SUM(EK114:EM114)</f>
        <v>-0.06013265665724232</v>
      </c>
      <c r="EP114" s="29">
        <v>0.0023807592917983577</v>
      </c>
      <c r="EQ114" s="71">
        <v>0.02336393928677452</v>
      </c>
      <c r="ER114" s="71">
        <v>0.014088037427437639</v>
      </c>
      <c r="ES114" s="71">
        <v>0.011651657879052889</v>
      </c>
      <c r="ET114" s="60"/>
      <c r="EU114" s="29">
        <f t="shared" si="21"/>
        <v>-0.0047899088610376395</v>
      </c>
      <c r="EV114" s="50"/>
      <c r="EW114" s="50"/>
    </row>
    <row r="115" spans="1:153" ht="12" hidden="1" outlineLevel="2">
      <c r="A115" s="66">
        <v>209</v>
      </c>
      <c r="B115" s="1">
        <v>210</v>
      </c>
      <c r="E115" s="2">
        <v>33037</v>
      </c>
      <c r="F115" s="50" t="s">
        <v>141</v>
      </c>
      <c r="G115" s="52">
        <v>9491</v>
      </c>
      <c r="H115" s="51">
        <v>8721</v>
      </c>
      <c r="I115" s="53">
        <v>8141</v>
      </c>
      <c r="J115" s="50"/>
      <c r="K115" s="51">
        <v>683</v>
      </c>
      <c r="L115" s="51"/>
      <c r="M115" s="51"/>
      <c r="N115" s="50">
        <v>683</v>
      </c>
      <c r="O115" s="51">
        <v>1787</v>
      </c>
      <c r="P115" s="51">
        <v>567</v>
      </c>
      <c r="Q115" s="51"/>
      <c r="R115" s="51">
        <v>2354</v>
      </c>
      <c r="S115" s="50">
        <v>3037</v>
      </c>
      <c r="T115" s="52"/>
      <c r="U115" s="51">
        <v>856</v>
      </c>
      <c r="V115" s="51"/>
      <c r="W115" s="53"/>
      <c r="X115" s="51">
        <v>856</v>
      </c>
      <c r="Y115" s="52"/>
      <c r="Z115" s="53">
        <v>1205</v>
      </c>
      <c r="AA115" s="50">
        <v>1205</v>
      </c>
      <c r="AB115" s="51"/>
      <c r="AC115" s="51">
        <v>2622</v>
      </c>
      <c r="AD115" s="50">
        <v>2622</v>
      </c>
      <c r="AE115" s="52"/>
      <c r="AF115" s="53">
        <v>328</v>
      </c>
      <c r="AG115" s="50">
        <v>328</v>
      </c>
      <c r="AH115" s="51">
        <v>12</v>
      </c>
      <c r="AI115" s="51">
        <v>54</v>
      </c>
      <c r="AJ115" s="51"/>
      <c r="AK115" s="51"/>
      <c r="AL115" s="50">
        <v>66</v>
      </c>
      <c r="AM115" s="52"/>
      <c r="AN115" s="51"/>
      <c r="AO115" s="51"/>
      <c r="AP115" s="51"/>
      <c r="AQ115" s="53">
        <v>27</v>
      </c>
      <c r="AR115" s="53">
        <v>27</v>
      </c>
      <c r="AS115" s="51"/>
      <c r="AT115" s="55">
        <v>0.08389632723252671</v>
      </c>
      <c r="AU115" s="54">
        <v>0</v>
      </c>
      <c r="AV115" s="56">
        <v>0</v>
      </c>
      <c r="AW115" s="55">
        <v>0.08389632723252671</v>
      </c>
      <c r="AX115" s="54">
        <v>0.21950620316914385</v>
      </c>
      <c r="AY115" s="54">
        <v>0.06964746345657781</v>
      </c>
      <c r="AZ115" s="56">
        <v>0</v>
      </c>
      <c r="BA115" s="56">
        <v>0.2891536666257217</v>
      </c>
      <c r="BB115" s="57">
        <v>0.3730499938582484</v>
      </c>
      <c r="BC115" s="54">
        <v>0</v>
      </c>
      <c r="BD115" s="54">
        <v>0.10514678786389878</v>
      </c>
      <c r="BE115" s="54">
        <v>0</v>
      </c>
      <c r="BF115" s="54">
        <v>0</v>
      </c>
      <c r="BG115" s="57">
        <v>0.10514678786389878</v>
      </c>
      <c r="BH115" s="54">
        <v>0</v>
      </c>
      <c r="BI115" s="54">
        <v>0.14801621422429678</v>
      </c>
      <c r="BJ115" s="57">
        <v>0.14801621422429678</v>
      </c>
      <c r="BK115" s="54">
        <v>0</v>
      </c>
      <c r="BL115" s="54">
        <v>0.3220734553494657</v>
      </c>
      <c r="BM115" s="57">
        <v>0.3220734553494657</v>
      </c>
      <c r="BN115" s="54">
        <v>0</v>
      </c>
      <c r="BO115" s="54">
        <v>0.04028989067682103</v>
      </c>
      <c r="BP115" s="57">
        <v>0.04028989067682103</v>
      </c>
      <c r="BQ115" s="54">
        <v>0.0014740203906154035</v>
      </c>
      <c r="BR115" s="54">
        <v>0.006633091757769316</v>
      </c>
      <c r="BS115" s="54">
        <v>0</v>
      </c>
      <c r="BT115" s="54">
        <v>0</v>
      </c>
      <c r="BU115" s="57">
        <v>0.008107112148384719</v>
      </c>
      <c r="BV115" s="54">
        <v>0</v>
      </c>
      <c r="BW115" s="54">
        <v>0</v>
      </c>
      <c r="BX115" s="54">
        <v>0</v>
      </c>
      <c r="BY115" s="54">
        <v>0</v>
      </c>
      <c r="BZ115" s="54">
        <v>0.003316545878884658</v>
      </c>
      <c r="CA115" s="57">
        <v>0.003316545878884658</v>
      </c>
      <c r="CB115" s="50"/>
      <c r="CC115" s="50"/>
      <c r="CD115" s="20"/>
      <c r="CE115" s="20"/>
      <c r="CF115" s="21">
        <v>8349</v>
      </c>
      <c r="CG115" s="50"/>
      <c r="CH115" s="20">
        <v>753</v>
      </c>
      <c r="CI115" s="20">
        <v>2481</v>
      </c>
      <c r="CJ115" s="20">
        <v>634</v>
      </c>
      <c r="CK115" s="20">
        <v>0</v>
      </c>
      <c r="CL115" s="20">
        <v>1463</v>
      </c>
      <c r="CM115" s="20">
        <v>369</v>
      </c>
      <c r="CN115" s="20">
        <v>2442</v>
      </c>
      <c r="CO115" s="20">
        <v>85</v>
      </c>
      <c r="CP115" s="20">
        <v>122</v>
      </c>
      <c r="CQ115" s="20">
        <v>0</v>
      </c>
      <c r="CR115" s="20">
        <v>0</v>
      </c>
      <c r="CS115" s="20">
        <v>0</v>
      </c>
      <c r="CT115" s="20">
        <v>0</v>
      </c>
      <c r="CU115" s="20">
        <v>0</v>
      </c>
      <c r="CV115" s="20">
        <v>0</v>
      </c>
      <c r="CW115" s="20">
        <v>0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1"/>
      <c r="DI115" s="19">
        <v>634</v>
      </c>
      <c r="DJ115" s="22">
        <v>2481</v>
      </c>
      <c r="DK115" s="20">
        <v>3115</v>
      </c>
      <c r="DL115" s="21">
        <v>85</v>
      </c>
      <c r="DM115" s="21">
        <v>122</v>
      </c>
      <c r="DN115" s="21">
        <f t="shared" si="16"/>
        <v>0</v>
      </c>
      <c r="DO115" s="21">
        <f t="shared" si="17"/>
        <v>0</v>
      </c>
      <c r="DP115" s="20">
        <v>753</v>
      </c>
      <c r="DQ115" s="20">
        <v>1463</v>
      </c>
      <c r="DR115" s="20">
        <v>369</v>
      </c>
      <c r="DS115" s="20"/>
      <c r="DT115" s="20">
        <v>2442</v>
      </c>
      <c r="DU115" s="21">
        <f t="shared" si="18"/>
        <v>0</v>
      </c>
      <c r="DV115" s="50"/>
      <c r="DW115" s="71">
        <v>0.07593723799257396</v>
      </c>
      <c r="DX115" s="71">
        <v>0.2971613366870284</v>
      </c>
      <c r="DY115" s="60">
        <v>0.37309857467960234</v>
      </c>
      <c r="DZ115" s="71">
        <v>0.010180859983231524</v>
      </c>
      <c r="EA115" s="98">
        <v>0.09019044196909809</v>
      </c>
      <c r="EB115" s="71">
        <v>0.17523056653491437</v>
      </c>
      <c r="EC115" s="29">
        <v>0.04419690980955803</v>
      </c>
      <c r="ED115" s="60"/>
      <c r="EE115" s="71">
        <v>0.2924901185770751</v>
      </c>
      <c r="EF115" s="60">
        <v>0.01461252844652054</v>
      </c>
      <c r="EG115" s="98">
        <f t="shared" si="22"/>
        <v>0</v>
      </c>
      <c r="EH115" s="71">
        <f t="shared" si="23"/>
        <v>0</v>
      </c>
      <c r="EI115" s="60">
        <f t="shared" si="19"/>
        <v>0</v>
      </c>
      <c r="EJ115" s="51"/>
      <c r="EK115" s="98">
        <v>-0.007959089239952755</v>
      </c>
      <c r="EL115" s="29">
        <v>0.07765513351788453</v>
      </c>
      <c r="EM115" s="29">
        <f t="shared" si="20"/>
        <v>-0.06964746345657781</v>
      </c>
      <c r="EN115" s="59">
        <f t="shared" si="24"/>
        <v>0.06969604427793177</v>
      </c>
      <c r="EO115" s="15">
        <f>SUM(EK115:EM115)</f>
        <v>4.8580821353963466E-05</v>
      </c>
      <c r="EP115" s="29">
        <v>0.0035477682254622086</v>
      </c>
      <c r="EQ115" s="71">
        <v>-0.014956345894800688</v>
      </c>
      <c r="ER115" s="71">
        <v>0.027214352310617584</v>
      </c>
      <c r="ES115" s="71">
        <v>0.003907019132737</v>
      </c>
      <c r="ET115" s="60"/>
      <c r="EU115" s="29">
        <f t="shared" si="21"/>
        <v>-0.02958333677239061</v>
      </c>
      <c r="EV115" s="50"/>
      <c r="EW115" s="50"/>
    </row>
    <row r="116" spans="1:153" ht="12" hidden="1" outlineLevel="2">
      <c r="A116" s="66">
        <v>211</v>
      </c>
      <c r="B116" s="1">
        <v>212</v>
      </c>
      <c r="E116" s="2">
        <v>33041</v>
      </c>
      <c r="F116" s="50" t="s">
        <v>142</v>
      </c>
      <c r="G116" s="52">
        <v>2864</v>
      </c>
      <c r="H116" s="51">
        <v>2661</v>
      </c>
      <c r="I116" s="53">
        <v>2446</v>
      </c>
      <c r="J116" s="50"/>
      <c r="K116" s="51">
        <v>252</v>
      </c>
      <c r="L116" s="51"/>
      <c r="M116" s="51"/>
      <c r="N116" s="50">
        <v>252</v>
      </c>
      <c r="O116" s="51">
        <v>508</v>
      </c>
      <c r="P116" s="51">
        <v>258</v>
      </c>
      <c r="Q116" s="51"/>
      <c r="R116" s="51">
        <v>766</v>
      </c>
      <c r="S116" s="50">
        <v>1018</v>
      </c>
      <c r="T116" s="52"/>
      <c r="U116" s="51">
        <v>443</v>
      </c>
      <c r="V116" s="51"/>
      <c r="W116" s="53"/>
      <c r="X116" s="51">
        <v>443</v>
      </c>
      <c r="Y116" s="52"/>
      <c r="Z116" s="53">
        <v>189</v>
      </c>
      <c r="AA116" s="50">
        <v>189</v>
      </c>
      <c r="AB116" s="51"/>
      <c r="AC116" s="51">
        <v>672</v>
      </c>
      <c r="AD116" s="50">
        <v>672</v>
      </c>
      <c r="AE116" s="52"/>
      <c r="AF116" s="53">
        <v>98</v>
      </c>
      <c r="AG116" s="50">
        <v>98</v>
      </c>
      <c r="AH116" s="51">
        <v>0</v>
      </c>
      <c r="AI116" s="51">
        <v>14</v>
      </c>
      <c r="AJ116" s="51"/>
      <c r="AK116" s="51"/>
      <c r="AL116" s="50">
        <v>14</v>
      </c>
      <c r="AM116" s="52"/>
      <c r="AN116" s="51"/>
      <c r="AO116" s="51"/>
      <c r="AP116" s="51"/>
      <c r="AQ116" s="53">
        <v>12</v>
      </c>
      <c r="AR116" s="53">
        <v>12</v>
      </c>
      <c r="AS116" s="51"/>
      <c r="AT116" s="55">
        <v>0.10302534750613246</v>
      </c>
      <c r="AU116" s="54">
        <v>0</v>
      </c>
      <c r="AV116" s="56">
        <v>0</v>
      </c>
      <c r="AW116" s="55">
        <v>0.10302534750613246</v>
      </c>
      <c r="AX116" s="54">
        <v>0.20768601798855274</v>
      </c>
      <c r="AY116" s="54">
        <v>0.1054783319705642</v>
      </c>
      <c r="AZ116" s="56">
        <v>0</v>
      </c>
      <c r="BA116" s="56">
        <v>0.3131643499591169</v>
      </c>
      <c r="BB116" s="57">
        <v>0.41618969746524936</v>
      </c>
      <c r="BC116" s="54">
        <v>0</v>
      </c>
      <c r="BD116" s="54">
        <v>0.18111201962387571</v>
      </c>
      <c r="BE116" s="54">
        <v>0</v>
      </c>
      <c r="BF116" s="54">
        <v>0</v>
      </c>
      <c r="BG116" s="57">
        <v>0.18111201962387571</v>
      </c>
      <c r="BH116" s="54">
        <v>0</v>
      </c>
      <c r="BI116" s="54">
        <v>0.07726901062959934</v>
      </c>
      <c r="BJ116" s="57">
        <v>0.07726901062959934</v>
      </c>
      <c r="BK116" s="54">
        <v>0</v>
      </c>
      <c r="BL116" s="54">
        <v>0.2747342600163532</v>
      </c>
      <c r="BM116" s="57">
        <v>0.2747342600163532</v>
      </c>
      <c r="BN116" s="54">
        <v>0</v>
      </c>
      <c r="BO116" s="54">
        <v>0.04006541291905151</v>
      </c>
      <c r="BP116" s="57">
        <v>0.04006541291905151</v>
      </c>
      <c r="BQ116" s="54">
        <v>0</v>
      </c>
      <c r="BR116" s="54">
        <v>0.005723630417007359</v>
      </c>
      <c r="BS116" s="54">
        <v>0</v>
      </c>
      <c r="BT116" s="54">
        <v>0</v>
      </c>
      <c r="BU116" s="57">
        <v>0.005723630417007359</v>
      </c>
      <c r="BV116" s="54">
        <v>0</v>
      </c>
      <c r="BW116" s="54">
        <v>0</v>
      </c>
      <c r="BX116" s="54">
        <v>0</v>
      </c>
      <c r="BY116" s="54">
        <v>0</v>
      </c>
      <c r="BZ116" s="54">
        <v>0.004905968928863451</v>
      </c>
      <c r="CA116" s="57">
        <v>0.004905968928863451</v>
      </c>
      <c r="CB116" s="50"/>
      <c r="CC116" s="50"/>
      <c r="CD116" s="20"/>
      <c r="CE116" s="20"/>
      <c r="CF116" s="21">
        <v>2525</v>
      </c>
      <c r="CG116" s="50"/>
      <c r="CH116" s="20">
        <v>438</v>
      </c>
      <c r="CI116" s="20">
        <v>607</v>
      </c>
      <c r="CJ116" s="20">
        <v>232</v>
      </c>
      <c r="CK116" s="20">
        <v>0</v>
      </c>
      <c r="CL116" s="20">
        <v>146</v>
      </c>
      <c r="CM116" s="20">
        <v>146</v>
      </c>
      <c r="CN116" s="20">
        <v>897</v>
      </c>
      <c r="CO116" s="20">
        <v>29</v>
      </c>
      <c r="CP116" s="20">
        <v>30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1"/>
      <c r="DI116" s="19">
        <v>232</v>
      </c>
      <c r="DJ116" s="22">
        <v>607</v>
      </c>
      <c r="DK116" s="20">
        <v>839</v>
      </c>
      <c r="DL116" s="21">
        <v>29</v>
      </c>
      <c r="DM116" s="21">
        <v>30</v>
      </c>
      <c r="DN116" s="21">
        <f t="shared" si="16"/>
        <v>0</v>
      </c>
      <c r="DO116" s="21">
        <f t="shared" si="17"/>
        <v>0</v>
      </c>
      <c r="DP116" s="20">
        <v>438</v>
      </c>
      <c r="DQ116" s="20">
        <v>146</v>
      </c>
      <c r="DR116" s="20">
        <v>146</v>
      </c>
      <c r="DS116" s="20"/>
      <c r="DT116" s="20">
        <v>897</v>
      </c>
      <c r="DU116" s="21">
        <f t="shared" si="18"/>
        <v>0</v>
      </c>
      <c r="DV116" s="50"/>
      <c r="DW116" s="71">
        <v>0.09188118811881188</v>
      </c>
      <c r="DX116" s="71">
        <v>0.2403960396039604</v>
      </c>
      <c r="DY116" s="60">
        <v>0.3322772277227723</v>
      </c>
      <c r="DZ116" s="71">
        <v>0.011485148514851485</v>
      </c>
      <c r="EA116" s="98">
        <v>0.17346534653465345</v>
      </c>
      <c r="EB116" s="71">
        <v>0.057821782178217825</v>
      </c>
      <c r="EC116" s="29">
        <v>0.057821782178217825</v>
      </c>
      <c r="ED116" s="60"/>
      <c r="EE116" s="71">
        <v>0.35524752475247523</v>
      </c>
      <c r="EF116" s="60">
        <v>0.011881188118811881</v>
      </c>
      <c r="EG116" s="98">
        <f t="shared" si="22"/>
        <v>0</v>
      </c>
      <c r="EH116" s="71">
        <f t="shared" si="23"/>
        <v>0</v>
      </c>
      <c r="EI116" s="60">
        <f t="shared" si="19"/>
        <v>0</v>
      </c>
      <c r="EJ116" s="51"/>
      <c r="EK116" s="98">
        <v>-0.011144159387320579</v>
      </c>
      <c r="EL116" s="29">
        <v>0.03271002161540765</v>
      </c>
      <c r="EM116" s="29">
        <f t="shared" si="20"/>
        <v>-0.1054783319705642</v>
      </c>
      <c r="EN116" s="59">
        <f t="shared" si="24"/>
        <v>0.021565862228087068</v>
      </c>
      <c r="EO116" s="15">
        <f>SUM(EK116:EM116)</f>
        <v>-0.08391246974247712</v>
      </c>
      <c r="EP116" s="29">
        <v>0.005761518097844126</v>
      </c>
      <c r="EQ116" s="71">
        <v>-0.007646673089222261</v>
      </c>
      <c r="ER116" s="71">
        <v>-0.01944722845138152</v>
      </c>
      <c r="ES116" s="71">
        <v>0.017756369259166314</v>
      </c>
      <c r="ET116" s="60"/>
      <c r="EU116" s="29">
        <f t="shared" si="21"/>
        <v>0.08051326473612203</v>
      </c>
      <c r="EV116" s="50"/>
      <c r="EW116" s="50"/>
    </row>
    <row r="117" spans="1:153" ht="12" hidden="1" outlineLevel="1" collapsed="1">
      <c r="A117" s="66">
        <v>213</v>
      </c>
      <c r="B117" s="1">
        <v>214</v>
      </c>
      <c r="D117" s="1">
        <v>223</v>
      </c>
      <c r="E117" s="7" t="s">
        <v>143</v>
      </c>
      <c r="F117" s="6" t="s">
        <v>144</v>
      </c>
      <c r="G117" s="8">
        <v>217967</v>
      </c>
      <c r="H117" s="9">
        <v>200849</v>
      </c>
      <c r="I117" s="10">
        <v>188669</v>
      </c>
      <c r="J117" s="6"/>
      <c r="K117" s="9">
        <v>18013</v>
      </c>
      <c r="L117" s="9"/>
      <c r="M117" s="9"/>
      <c r="N117" s="6">
        <v>18013</v>
      </c>
      <c r="O117" s="9">
        <v>44054</v>
      </c>
      <c r="P117" s="9">
        <v>11760</v>
      </c>
      <c r="Q117" s="9"/>
      <c r="R117" s="9">
        <v>55814</v>
      </c>
      <c r="S117" s="6">
        <v>73827</v>
      </c>
      <c r="T117" s="8"/>
      <c r="U117" s="9">
        <v>25973</v>
      </c>
      <c r="V117" s="9"/>
      <c r="W117" s="10"/>
      <c r="X117" s="9">
        <v>25973</v>
      </c>
      <c r="Y117" s="8"/>
      <c r="Z117" s="10">
        <v>28703</v>
      </c>
      <c r="AA117" s="6">
        <v>28703</v>
      </c>
      <c r="AB117" s="9"/>
      <c r="AC117" s="9">
        <v>45003</v>
      </c>
      <c r="AD117" s="6">
        <v>45003</v>
      </c>
      <c r="AE117" s="8"/>
      <c r="AF117" s="10">
        <v>12277</v>
      </c>
      <c r="AG117" s="6">
        <v>12277</v>
      </c>
      <c r="AH117" s="9">
        <v>348</v>
      </c>
      <c r="AI117" s="9">
        <v>2024</v>
      </c>
      <c r="AJ117" s="9"/>
      <c r="AK117" s="9"/>
      <c r="AL117" s="6">
        <v>2372</v>
      </c>
      <c r="AM117" s="8"/>
      <c r="AN117" s="9"/>
      <c r="AO117" s="9"/>
      <c r="AP117" s="9"/>
      <c r="AQ117" s="10">
        <v>514</v>
      </c>
      <c r="AR117" s="10">
        <v>514</v>
      </c>
      <c r="AS117" s="9"/>
      <c r="AT117" s="12">
        <v>0.09547408424277438</v>
      </c>
      <c r="AU117" s="11">
        <v>0</v>
      </c>
      <c r="AV117" s="13">
        <v>0</v>
      </c>
      <c r="AW117" s="12">
        <v>0.09547408424277438</v>
      </c>
      <c r="AX117" s="11">
        <v>0.2334988789891291</v>
      </c>
      <c r="AY117" s="11">
        <v>0.06233138459418346</v>
      </c>
      <c r="AZ117" s="13">
        <v>0</v>
      </c>
      <c r="BA117" s="13">
        <v>0.29583026358331255</v>
      </c>
      <c r="BB117" s="14">
        <v>0.391304347826087</v>
      </c>
      <c r="BC117" s="11">
        <v>0</v>
      </c>
      <c r="BD117" s="11">
        <v>0.13766437517557203</v>
      </c>
      <c r="BE117" s="11">
        <v>0</v>
      </c>
      <c r="BF117" s="11">
        <v>0</v>
      </c>
      <c r="BG117" s="14">
        <v>0.13766437517557203</v>
      </c>
      <c r="BH117" s="11">
        <v>0</v>
      </c>
      <c r="BI117" s="11">
        <v>0.15213416088493606</v>
      </c>
      <c r="BJ117" s="14">
        <v>0.15213416088493606</v>
      </c>
      <c r="BK117" s="11">
        <v>0</v>
      </c>
      <c r="BL117" s="11">
        <v>0.23852885211666994</v>
      </c>
      <c r="BM117" s="14">
        <v>0.23852885211666994</v>
      </c>
      <c r="BN117" s="11">
        <v>0</v>
      </c>
      <c r="BO117" s="11">
        <v>0.06507163338969306</v>
      </c>
      <c r="BP117" s="14">
        <v>0.06507163338969306</v>
      </c>
      <c r="BQ117" s="11">
        <v>0.0018445001563584902</v>
      </c>
      <c r="BR117" s="11">
        <v>0.010727782518590759</v>
      </c>
      <c r="BS117" s="11">
        <v>0</v>
      </c>
      <c r="BT117" s="11">
        <v>0</v>
      </c>
      <c r="BU117" s="14">
        <v>0.01257228267494925</v>
      </c>
      <c r="BV117" s="11">
        <v>0</v>
      </c>
      <c r="BW117" s="11">
        <v>0</v>
      </c>
      <c r="BX117" s="11">
        <v>0</v>
      </c>
      <c r="BY117" s="11">
        <v>0</v>
      </c>
      <c r="BZ117" s="11">
        <v>0.0027243479320927127</v>
      </c>
      <c r="CA117" s="14">
        <v>0.0027243479320927127</v>
      </c>
      <c r="CB117" s="6"/>
      <c r="CC117" s="6"/>
      <c r="CD117" s="9"/>
      <c r="CE117" s="9"/>
      <c r="CF117" s="6">
        <v>190376</v>
      </c>
      <c r="CG117" s="6"/>
      <c r="CH117" s="9">
        <v>24247</v>
      </c>
      <c r="CI117" s="9">
        <v>45149</v>
      </c>
      <c r="CJ117" s="9">
        <v>14619</v>
      </c>
      <c r="CK117" s="9">
        <v>0</v>
      </c>
      <c r="CL117" s="9">
        <v>25828</v>
      </c>
      <c r="CM117" s="9">
        <v>15435</v>
      </c>
      <c r="CN117" s="9">
        <v>59759</v>
      </c>
      <c r="CO117" s="9">
        <v>3178</v>
      </c>
      <c r="CP117" s="9">
        <v>1724</v>
      </c>
      <c r="CQ117" s="9">
        <v>437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6"/>
      <c r="DI117" s="8">
        <v>14619</v>
      </c>
      <c r="DJ117" s="10">
        <v>45149</v>
      </c>
      <c r="DK117" s="9">
        <v>59768</v>
      </c>
      <c r="DL117" s="6">
        <v>3178</v>
      </c>
      <c r="DM117" s="6">
        <v>1724</v>
      </c>
      <c r="DN117" s="6">
        <f t="shared" si="16"/>
        <v>0</v>
      </c>
      <c r="DO117" s="6">
        <f t="shared" si="17"/>
        <v>0</v>
      </c>
      <c r="DP117" s="9">
        <v>24247</v>
      </c>
      <c r="DQ117" s="9">
        <v>25828</v>
      </c>
      <c r="DR117" s="9">
        <v>15435</v>
      </c>
      <c r="DS117" s="9"/>
      <c r="DT117" s="9">
        <v>59759</v>
      </c>
      <c r="DU117" s="6">
        <f t="shared" si="18"/>
        <v>437</v>
      </c>
      <c r="DV117" s="6"/>
      <c r="DW117" s="80">
        <v>0.07679014161448922</v>
      </c>
      <c r="DX117" s="80">
        <v>0.23715699457914863</v>
      </c>
      <c r="DY117" s="15">
        <v>0.31394713619363784</v>
      </c>
      <c r="DZ117" s="80">
        <v>0.016693280665630122</v>
      </c>
      <c r="EA117" s="96">
        <v>0.12736374332899106</v>
      </c>
      <c r="EB117" s="80">
        <v>0.1356683615581796</v>
      </c>
      <c r="EC117" s="16">
        <v>0.081076396184393</v>
      </c>
      <c r="ED117" s="15"/>
      <c r="EE117" s="80">
        <v>0.31389986132705805</v>
      </c>
      <c r="EF117" s="15">
        <v>0.009055763331512376</v>
      </c>
      <c r="EG117" s="96">
        <f t="shared" si="22"/>
        <v>0</v>
      </c>
      <c r="EH117" s="80">
        <f t="shared" si="23"/>
        <v>0</v>
      </c>
      <c r="EI117" s="15">
        <f t="shared" si="19"/>
        <v>0.0022954574105979743</v>
      </c>
      <c r="EJ117" s="9"/>
      <c r="EK117" s="96">
        <v>-0.01868394262828517</v>
      </c>
      <c r="EL117" s="16">
        <v>0.003658115590019523</v>
      </c>
      <c r="EM117" s="16">
        <f t="shared" si="20"/>
        <v>-0.06233138459418346</v>
      </c>
      <c r="EN117" s="16">
        <f t="shared" si="24"/>
        <v>-0.01502582703826564</v>
      </c>
      <c r="EO117" s="15">
        <f>SUM(EK117:EM117)</f>
        <v>-0.0773572116324491</v>
      </c>
      <c r="EP117" s="16">
        <v>0.005965498147039363</v>
      </c>
      <c r="EQ117" s="80">
        <v>-0.010300631846580977</v>
      </c>
      <c r="ER117" s="80">
        <v>-0.01646579932675646</v>
      </c>
      <c r="ES117" s="80">
        <v>0.016004762794699937</v>
      </c>
      <c r="ET117" s="15"/>
      <c r="EU117" s="16">
        <f t="shared" si="21"/>
        <v>0.07537100921038811</v>
      </c>
      <c r="EV117" s="6"/>
      <c r="EW117" s="6"/>
    </row>
    <row r="118" spans="1:153" ht="12" hidden="1" outlineLevel="2">
      <c r="A118" s="66">
        <v>214</v>
      </c>
      <c r="B118" s="1">
        <v>215</v>
      </c>
      <c r="E118" s="2">
        <v>34003</v>
      </c>
      <c r="F118" s="50" t="s">
        <v>145</v>
      </c>
      <c r="G118" s="52">
        <v>9073</v>
      </c>
      <c r="H118" s="51">
        <v>8447</v>
      </c>
      <c r="I118" s="53">
        <v>7798</v>
      </c>
      <c r="J118" s="50"/>
      <c r="K118" s="51">
        <v>664</v>
      </c>
      <c r="L118" s="51"/>
      <c r="M118" s="51"/>
      <c r="N118" s="50">
        <v>664</v>
      </c>
      <c r="O118" s="51">
        <v>1380</v>
      </c>
      <c r="P118" s="51">
        <v>487</v>
      </c>
      <c r="Q118" s="51"/>
      <c r="R118" s="51">
        <v>1867</v>
      </c>
      <c r="S118" s="50">
        <v>2531</v>
      </c>
      <c r="T118" s="52"/>
      <c r="U118" s="51">
        <v>1325</v>
      </c>
      <c r="V118" s="51"/>
      <c r="W118" s="53"/>
      <c r="X118" s="51">
        <v>1325</v>
      </c>
      <c r="Y118" s="52"/>
      <c r="Z118" s="53">
        <v>1550</v>
      </c>
      <c r="AA118" s="50">
        <v>1550</v>
      </c>
      <c r="AB118" s="51"/>
      <c r="AC118" s="51">
        <v>1790</v>
      </c>
      <c r="AD118" s="50">
        <v>1790</v>
      </c>
      <c r="AE118" s="52"/>
      <c r="AF118" s="53">
        <v>480</v>
      </c>
      <c r="AG118" s="50">
        <v>480</v>
      </c>
      <c r="AH118" s="51">
        <v>17</v>
      </c>
      <c r="AI118" s="51">
        <v>65</v>
      </c>
      <c r="AJ118" s="51"/>
      <c r="AK118" s="51"/>
      <c r="AL118" s="50">
        <v>82</v>
      </c>
      <c r="AM118" s="52"/>
      <c r="AN118" s="51"/>
      <c r="AO118" s="51"/>
      <c r="AP118" s="51"/>
      <c r="AQ118" s="53">
        <v>40</v>
      </c>
      <c r="AR118" s="53">
        <v>40</v>
      </c>
      <c r="AS118" s="51"/>
      <c r="AT118" s="55">
        <v>0.08515003847140293</v>
      </c>
      <c r="AU118" s="54">
        <v>0</v>
      </c>
      <c r="AV118" s="56">
        <v>0</v>
      </c>
      <c r="AW118" s="55">
        <v>0.08515003847140293</v>
      </c>
      <c r="AX118" s="54">
        <v>0.17696845344960246</v>
      </c>
      <c r="AY118" s="54">
        <v>0.062451910746345214</v>
      </c>
      <c r="AZ118" s="56">
        <v>0</v>
      </c>
      <c r="BA118" s="56">
        <v>0.23942036419594767</v>
      </c>
      <c r="BB118" s="57">
        <v>0.3245704026673506</v>
      </c>
      <c r="BC118" s="54">
        <v>0</v>
      </c>
      <c r="BD118" s="54">
        <v>0.16991536291356757</v>
      </c>
      <c r="BE118" s="54">
        <v>0</v>
      </c>
      <c r="BF118" s="54">
        <v>0</v>
      </c>
      <c r="BG118" s="57">
        <v>0.16991536291356757</v>
      </c>
      <c r="BH118" s="54">
        <v>0</v>
      </c>
      <c r="BI118" s="54">
        <v>0.19876891510643754</v>
      </c>
      <c r="BJ118" s="57">
        <v>0.19876891510643754</v>
      </c>
      <c r="BK118" s="54">
        <v>0</v>
      </c>
      <c r="BL118" s="54">
        <v>0.22954603744549884</v>
      </c>
      <c r="BM118" s="57">
        <v>0.22954603744549884</v>
      </c>
      <c r="BN118" s="54">
        <v>0</v>
      </c>
      <c r="BO118" s="54">
        <v>0.061554244678122594</v>
      </c>
      <c r="BP118" s="57">
        <v>0.061554244678122594</v>
      </c>
      <c r="BQ118" s="54">
        <v>0.0021800461656835087</v>
      </c>
      <c r="BR118" s="54">
        <v>0.008335470633495767</v>
      </c>
      <c r="BS118" s="54">
        <v>0</v>
      </c>
      <c r="BT118" s="54">
        <v>0</v>
      </c>
      <c r="BU118" s="57">
        <v>0.010515516799179277</v>
      </c>
      <c r="BV118" s="54">
        <v>0</v>
      </c>
      <c r="BW118" s="54">
        <v>0</v>
      </c>
      <c r="BX118" s="54">
        <v>0</v>
      </c>
      <c r="BY118" s="54">
        <v>0</v>
      </c>
      <c r="BZ118" s="54">
        <v>0.005129520389843549</v>
      </c>
      <c r="CA118" s="57">
        <v>0.005129520389843549</v>
      </c>
      <c r="CB118" s="50"/>
      <c r="CC118" s="50"/>
      <c r="CD118" s="20"/>
      <c r="CE118" s="20"/>
      <c r="CF118" s="21">
        <v>7762</v>
      </c>
      <c r="CG118" s="50"/>
      <c r="CH118" s="20">
        <v>1123</v>
      </c>
      <c r="CI118" s="20">
        <v>1451</v>
      </c>
      <c r="CJ118" s="20">
        <v>589</v>
      </c>
      <c r="CK118" s="20">
        <v>0</v>
      </c>
      <c r="CL118" s="20">
        <v>1527</v>
      </c>
      <c r="CM118" s="20">
        <v>512</v>
      </c>
      <c r="CN118" s="20">
        <v>2349</v>
      </c>
      <c r="CO118" s="20">
        <v>111</v>
      </c>
      <c r="CP118" s="20">
        <v>81</v>
      </c>
      <c r="CQ118" s="20">
        <v>19</v>
      </c>
      <c r="CR118" s="20">
        <v>0</v>
      </c>
      <c r="CS118" s="20">
        <v>0</v>
      </c>
      <c r="CT118" s="20">
        <v>0</v>
      </c>
      <c r="CU118" s="20">
        <v>0</v>
      </c>
      <c r="CV118" s="20">
        <v>0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1"/>
      <c r="DI118" s="19">
        <v>589</v>
      </c>
      <c r="DJ118" s="22">
        <v>1451</v>
      </c>
      <c r="DK118" s="20">
        <v>2040</v>
      </c>
      <c r="DL118" s="21">
        <v>111</v>
      </c>
      <c r="DM118" s="21">
        <v>81</v>
      </c>
      <c r="DN118" s="21">
        <f t="shared" si="16"/>
        <v>0</v>
      </c>
      <c r="DO118" s="21">
        <f t="shared" si="17"/>
        <v>0</v>
      </c>
      <c r="DP118" s="20">
        <v>1123</v>
      </c>
      <c r="DQ118" s="20">
        <v>1527</v>
      </c>
      <c r="DR118" s="20">
        <v>512</v>
      </c>
      <c r="DS118" s="20"/>
      <c r="DT118" s="20">
        <v>2349</v>
      </c>
      <c r="DU118" s="21">
        <f t="shared" si="18"/>
        <v>19</v>
      </c>
      <c r="DV118" s="50"/>
      <c r="DW118" s="71">
        <v>0.07588250450914713</v>
      </c>
      <c r="DX118" s="71">
        <v>0.18693635660912136</v>
      </c>
      <c r="DY118" s="60">
        <v>0.26281886111826847</v>
      </c>
      <c r="DZ118" s="71">
        <v>0.014300438031435197</v>
      </c>
      <c r="EA118" s="98">
        <v>0.14467920639010565</v>
      </c>
      <c r="EB118" s="71">
        <v>0.19672764751352745</v>
      </c>
      <c r="EC118" s="29">
        <v>0.06596238082968307</v>
      </c>
      <c r="ED118" s="60"/>
      <c r="EE118" s="71">
        <v>0.3026281886111827</v>
      </c>
      <c r="EF118" s="60">
        <v>0.010435454779695954</v>
      </c>
      <c r="EG118" s="98">
        <f t="shared" si="22"/>
        <v>0</v>
      </c>
      <c r="EH118" s="71">
        <f t="shared" si="23"/>
        <v>0</v>
      </c>
      <c r="EI118" s="60">
        <f t="shared" si="19"/>
        <v>0.00244782272610152</v>
      </c>
      <c r="EJ118" s="51"/>
      <c r="EK118" s="98">
        <v>-0.009267533962255797</v>
      </c>
      <c r="EL118" s="29">
        <v>0.009967903159518898</v>
      </c>
      <c r="EM118" s="29">
        <f t="shared" si="20"/>
        <v>-0.062451910746345214</v>
      </c>
      <c r="EN118" s="59">
        <f t="shared" si="24"/>
        <v>0.000700369197263101</v>
      </c>
      <c r="EO118" s="15">
        <f>SUM(EK118:EM118)</f>
        <v>-0.06175154154908211</v>
      </c>
      <c r="EP118" s="29">
        <v>0.0059649673979394295</v>
      </c>
      <c r="EQ118" s="71">
        <v>-0.025236156523461922</v>
      </c>
      <c r="ER118" s="71">
        <v>-0.0020412675929100954</v>
      </c>
      <c r="ES118" s="71">
        <v>0.0044081361515604794</v>
      </c>
      <c r="ET118" s="60"/>
      <c r="EU118" s="29">
        <f aca="true" t="shared" si="25" ref="EU118:EU137">EE118-BL118</f>
        <v>0.07308215116568384</v>
      </c>
      <c r="EV118" s="50"/>
      <c r="EW118" s="50"/>
    </row>
    <row r="119" spans="1:153" ht="12" hidden="1" outlineLevel="2">
      <c r="A119" s="66">
        <v>217</v>
      </c>
      <c r="B119" s="1">
        <v>218</v>
      </c>
      <c r="E119" s="2">
        <v>34013</v>
      </c>
      <c r="F119" s="50" t="s">
        <v>146</v>
      </c>
      <c r="G119" s="52">
        <v>58698</v>
      </c>
      <c r="H119" s="51">
        <v>54810</v>
      </c>
      <c r="I119" s="53">
        <v>51689</v>
      </c>
      <c r="J119" s="50"/>
      <c r="K119" s="51">
        <v>5041</v>
      </c>
      <c r="L119" s="51"/>
      <c r="M119" s="51"/>
      <c r="N119" s="50">
        <v>5041</v>
      </c>
      <c r="O119" s="51">
        <v>12655</v>
      </c>
      <c r="P119" s="51">
        <v>3334</v>
      </c>
      <c r="Q119" s="51"/>
      <c r="R119" s="51">
        <v>15989</v>
      </c>
      <c r="S119" s="50">
        <v>21030</v>
      </c>
      <c r="T119" s="52"/>
      <c r="U119" s="51">
        <v>6720</v>
      </c>
      <c r="V119" s="51"/>
      <c r="W119" s="53"/>
      <c r="X119" s="51">
        <v>6720</v>
      </c>
      <c r="Y119" s="52"/>
      <c r="Z119" s="53">
        <v>7823</v>
      </c>
      <c r="AA119" s="50">
        <v>7823</v>
      </c>
      <c r="AB119" s="51"/>
      <c r="AC119" s="51">
        <v>12866</v>
      </c>
      <c r="AD119" s="50">
        <v>12866</v>
      </c>
      <c r="AE119" s="52"/>
      <c r="AF119" s="53">
        <v>2635</v>
      </c>
      <c r="AG119" s="50">
        <v>2635</v>
      </c>
      <c r="AH119" s="51">
        <v>84</v>
      </c>
      <c r="AI119" s="51">
        <v>419</v>
      </c>
      <c r="AJ119" s="51"/>
      <c r="AK119" s="51"/>
      <c r="AL119" s="50">
        <v>503</v>
      </c>
      <c r="AM119" s="52"/>
      <c r="AN119" s="51"/>
      <c r="AO119" s="51"/>
      <c r="AP119" s="51"/>
      <c r="AQ119" s="53">
        <v>112</v>
      </c>
      <c r="AR119" s="53">
        <v>112</v>
      </c>
      <c r="AS119" s="51"/>
      <c r="AT119" s="55">
        <v>0.09752558571456209</v>
      </c>
      <c r="AU119" s="54">
        <v>0</v>
      </c>
      <c r="AV119" s="56">
        <v>0</v>
      </c>
      <c r="AW119" s="55">
        <v>0.09752558571456209</v>
      </c>
      <c r="AX119" s="54">
        <v>0.24482965427847317</v>
      </c>
      <c r="AY119" s="54">
        <v>0.06450115111532434</v>
      </c>
      <c r="AZ119" s="56">
        <v>0</v>
      </c>
      <c r="BA119" s="56">
        <v>0.30933080539379754</v>
      </c>
      <c r="BB119" s="57">
        <v>0.40685639110835964</v>
      </c>
      <c r="BC119" s="54">
        <v>0</v>
      </c>
      <c r="BD119" s="54">
        <v>0.13000831898469695</v>
      </c>
      <c r="BE119" s="54">
        <v>0</v>
      </c>
      <c r="BF119" s="54">
        <v>0</v>
      </c>
      <c r="BG119" s="57">
        <v>0.13000831898469695</v>
      </c>
      <c r="BH119" s="54">
        <v>0</v>
      </c>
      <c r="BI119" s="54">
        <v>0.15134748205614348</v>
      </c>
      <c r="BJ119" s="57">
        <v>0.15134748205614348</v>
      </c>
      <c r="BK119" s="54">
        <v>0</v>
      </c>
      <c r="BL119" s="54">
        <v>0.24891176072278434</v>
      </c>
      <c r="BM119" s="57">
        <v>0.24891176072278434</v>
      </c>
      <c r="BN119" s="54">
        <v>0</v>
      </c>
      <c r="BO119" s="54">
        <v>0.05097796436379114</v>
      </c>
      <c r="BP119" s="57">
        <v>0.05097796436379114</v>
      </c>
      <c r="BQ119" s="54">
        <v>0.0016251039873087117</v>
      </c>
      <c r="BR119" s="54">
        <v>0.008106173460504169</v>
      </c>
      <c r="BS119" s="54">
        <v>0</v>
      </c>
      <c r="BT119" s="54">
        <v>0</v>
      </c>
      <c r="BU119" s="57">
        <v>0.00973127744781288</v>
      </c>
      <c r="BV119" s="54">
        <v>0</v>
      </c>
      <c r="BW119" s="54">
        <v>0</v>
      </c>
      <c r="BX119" s="54">
        <v>0</v>
      </c>
      <c r="BY119" s="54">
        <v>0</v>
      </c>
      <c r="BZ119" s="54">
        <v>0.0021668053164116156</v>
      </c>
      <c r="CA119" s="57">
        <v>0.0021668053164116156</v>
      </c>
      <c r="CB119" s="50"/>
      <c r="CC119" s="50"/>
      <c r="CD119" s="20"/>
      <c r="CE119" s="20"/>
      <c r="CF119" s="21">
        <v>52321</v>
      </c>
      <c r="CG119" s="50"/>
      <c r="CH119" s="20">
        <v>5034</v>
      </c>
      <c r="CI119" s="20">
        <v>12772</v>
      </c>
      <c r="CJ119" s="20">
        <v>3951</v>
      </c>
      <c r="CK119" s="20">
        <v>0</v>
      </c>
      <c r="CL119" s="20">
        <v>7073</v>
      </c>
      <c r="CM119" s="20">
        <v>3620</v>
      </c>
      <c r="CN119" s="20">
        <v>18571</v>
      </c>
      <c r="CO119" s="20">
        <v>797</v>
      </c>
      <c r="CP119" s="20">
        <v>405</v>
      </c>
      <c r="CQ119" s="20">
        <v>98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1"/>
      <c r="DI119" s="19">
        <v>3951</v>
      </c>
      <c r="DJ119" s="22">
        <v>12772</v>
      </c>
      <c r="DK119" s="20">
        <v>16723</v>
      </c>
      <c r="DL119" s="21">
        <v>797</v>
      </c>
      <c r="DM119" s="21">
        <v>405</v>
      </c>
      <c r="DN119" s="21">
        <f t="shared" si="16"/>
        <v>0</v>
      </c>
      <c r="DO119" s="21">
        <f t="shared" si="17"/>
        <v>0</v>
      </c>
      <c r="DP119" s="20">
        <v>5034</v>
      </c>
      <c r="DQ119" s="20">
        <v>7073</v>
      </c>
      <c r="DR119" s="20">
        <v>3620</v>
      </c>
      <c r="DS119" s="20"/>
      <c r="DT119" s="20">
        <v>18571</v>
      </c>
      <c r="DU119" s="21">
        <f t="shared" si="18"/>
        <v>98</v>
      </c>
      <c r="DV119" s="50"/>
      <c r="DW119" s="71">
        <v>0.07551461172378204</v>
      </c>
      <c r="DX119" s="71">
        <v>0.244108484165058</v>
      </c>
      <c r="DY119" s="60">
        <v>0.31962309588884</v>
      </c>
      <c r="DZ119" s="71">
        <v>0.01523288927963915</v>
      </c>
      <c r="EA119" s="98">
        <v>0.09621375738231303</v>
      </c>
      <c r="EB119" s="71">
        <v>0.13518472506259438</v>
      </c>
      <c r="EC119" s="29">
        <v>0.0691882800405191</v>
      </c>
      <c r="ED119" s="60"/>
      <c r="EE119" s="71">
        <v>0.35494352172167964</v>
      </c>
      <c r="EF119" s="60">
        <v>0.007740677739339844</v>
      </c>
      <c r="EG119" s="98">
        <f t="shared" si="22"/>
        <v>0</v>
      </c>
      <c r="EH119" s="71">
        <f t="shared" si="23"/>
        <v>0</v>
      </c>
      <c r="EI119" s="60">
        <f t="shared" si="19"/>
        <v>0.0018730528850748266</v>
      </c>
      <c r="EJ119" s="51"/>
      <c r="EK119" s="98">
        <v>-0.022010973990780044</v>
      </c>
      <c r="EL119" s="29">
        <v>-0.0007211701134151594</v>
      </c>
      <c r="EM119" s="29">
        <f t="shared" si="20"/>
        <v>-0.06450115111532434</v>
      </c>
      <c r="EN119" s="59">
        <f t="shared" si="24"/>
        <v>-0.022732144104195204</v>
      </c>
      <c r="EO119" s="15">
        <f>SUM(EK119:EM119)</f>
        <v>-0.08723329521951954</v>
      </c>
      <c r="EP119" s="29">
        <v>0.007126715819134981</v>
      </c>
      <c r="EQ119" s="71">
        <v>-0.03379456160238392</v>
      </c>
      <c r="ER119" s="71">
        <v>-0.016162756993549104</v>
      </c>
      <c r="ES119" s="71">
        <v>0.01821031567672797</v>
      </c>
      <c r="ET119" s="60"/>
      <c r="EU119" s="29">
        <f t="shared" si="25"/>
        <v>0.1060317609988953</v>
      </c>
      <c r="EV119" s="50"/>
      <c r="EW119" s="50"/>
    </row>
    <row r="120" spans="1:153" ht="12" hidden="1" outlineLevel="2">
      <c r="A120" s="66">
        <v>221</v>
      </c>
      <c r="B120" s="1">
        <v>222</v>
      </c>
      <c r="E120" s="2">
        <v>34022</v>
      </c>
      <c r="F120" s="50" t="s">
        <v>147</v>
      </c>
      <c r="G120" s="52">
        <v>101872</v>
      </c>
      <c r="H120" s="51">
        <v>93368</v>
      </c>
      <c r="I120" s="53">
        <v>88159</v>
      </c>
      <c r="J120" s="50"/>
      <c r="K120" s="51">
        <v>7920</v>
      </c>
      <c r="L120" s="51"/>
      <c r="M120" s="51"/>
      <c r="N120" s="50">
        <v>7920</v>
      </c>
      <c r="O120" s="51">
        <v>20901</v>
      </c>
      <c r="P120" s="51">
        <v>5109</v>
      </c>
      <c r="Q120" s="51"/>
      <c r="R120" s="51">
        <v>26010</v>
      </c>
      <c r="S120" s="50">
        <v>33930</v>
      </c>
      <c r="T120" s="52"/>
      <c r="U120" s="51">
        <v>13307</v>
      </c>
      <c r="V120" s="51"/>
      <c r="W120" s="53"/>
      <c r="X120" s="51">
        <v>13307</v>
      </c>
      <c r="Y120" s="52"/>
      <c r="Z120" s="53">
        <v>11924</v>
      </c>
      <c r="AA120" s="50">
        <v>11924</v>
      </c>
      <c r="AB120" s="51"/>
      <c r="AC120" s="51">
        <v>21406</v>
      </c>
      <c r="AD120" s="50">
        <v>21406</v>
      </c>
      <c r="AE120" s="52"/>
      <c r="AF120" s="53">
        <v>6273</v>
      </c>
      <c r="AG120" s="50">
        <v>6273</v>
      </c>
      <c r="AH120" s="51">
        <v>152</v>
      </c>
      <c r="AI120" s="51">
        <v>944</v>
      </c>
      <c r="AJ120" s="51"/>
      <c r="AK120" s="51"/>
      <c r="AL120" s="50">
        <v>1096</v>
      </c>
      <c r="AM120" s="52"/>
      <c r="AN120" s="51"/>
      <c r="AO120" s="51"/>
      <c r="AP120" s="51"/>
      <c r="AQ120" s="53">
        <v>223</v>
      </c>
      <c r="AR120" s="53">
        <v>223</v>
      </c>
      <c r="AS120" s="51"/>
      <c r="AT120" s="55">
        <v>0.08983767964700144</v>
      </c>
      <c r="AU120" s="54">
        <v>0</v>
      </c>
      <c r="AV120" s="56">
        <v>0</v>
      </c>
      <c r="AW120" s="55">
        <v>0.08983767964700144</v>
      </c>
      <c r="AX120" s="54">
        <v>0.23708299776540115</v>
      </c>
      <c r="AY120" s="54">
        <v>0.057952109257137674</v>
      </c>
      <c r="AZ120" s="56">
        <v>0</v>
      </c>
      <c r="BA120" s="56">
        <v>0.2950351070225388</v>
      </c>
      <c r="BB120" s="57">
        <v>0.3848727866695403</v>
      </c>
      <c r="BC120" s="54">
        <v>0</v>
      </c>
      <c r="BD120" s="54">
        <v>0.15094318220487982</v>
      </c>
      <c r="BE120" s="54">
        <v>0</v>
      </c>
      <c r="BF120" s="54">
        <v>0</v>
      </c>
      <c r="BG120" s="57">
        <v>0.15094318220487982</v>
      </c>
      <c r="BH120" s="54">
        <v>0</v>
      </c>
      <c r="BI120" s="54">
        <v>0.13525561769076327</v>
      </c>
      <c r="BJ120" s="57">
        <v>0.13525561769076327</v>
      </c>
      <c r="BK120" s="54">
        <v>0</v>
      </c>
      <c r="BL120" s="54">
        <v>0.24281128415703446</v>
      </c>
      <c r="BM120" s="57">
        <v>0.24281128415703446</v>
      </c>
      <c r="BN120" s="54">
        <v>0</v>
      </c>
      <c r="BO120" s="54">
        <v>0.07115552581131819</v>
      </c>
      <c r="BP120" s="57">
        <v>0.07115552581131819</v>
      </c>
      <c r="BQ120" s="54">
        <v>0.0017241574881747752</v>
      </c>
      <c r="BR120" s="54">
        <v>0.01070792545287492</v>
      </c>
      <c r="BS120" s="54">
        <v>0</v>
      </c>
      <c r="BT120" s="54">
        <v>0</v>
      </c>
      <c r="BU120" s="57">
        <v>0.012432082941049694</v>
      </c>
      <c r="BV120" s="54">
        <v>0</v>
      </c>
      <c r="BW120" s="54">
        <v>0</v>
      </c>
      <c r="BX120" s="54">
        <v>0</v>
      </c>
      <c r="BY120" s="54">
        <v>0</v>
      </c>
      <c r="BZ120" s="54">
        <v>0.0025295205254143084</v>
      </c>
      <c r="CA120" s="57">
        <v>0.0025295205254143084</v>
      </c>
      <c r="CB120" s="50"/>
      <c r="CC120" s="50"/>
      <c r="CD120" s="20"/>
      <c r="CE120" s="20"/>
      <c r="CF120" s="21">
        <v>89020</v>
      </c>
      <c r="CG120" s="50"/>
      <c r="CH120" s="20">
        <v>13770</v>
      </c>
      <c r="CI120" s="20">
        <v>21096</v>
      </c>
      <c r="CJ120" s="20">
        <v>6243</v>
      </c>
      <c r="CK120" s="20">
        <v>0</v>
      </c>
      <c r="CL120" s="20">
        <v>10303</v>
      </c>
      <c r="CM120" s="20">
        <v>7540</v>
      </c>
      <c r="CN120" s="20">
        <v>27611</v>
      </c>
      <c r="CO120" s="20">
        <v>1397</v>
      </c>
      <c r="CP120" s="20">
        <v>845</v>
      </c>
      <c r="CQ120" s="20">
        <v>215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1"/>
      <c r="DI120" s="19">
        <v>6243</v>
      </c>
      <c r="DJ120" s="22">
        <v>21096</v>
      </c>
      <c r="DK120" s="20">
        <v>27339</v>
      </c>
      <c r="DL120" s="21">
        <v>1397</v>
      </c>
      <c r="DM120" s="21">
        <v>845</v>
      </c>
      <c r="DN120" s="21">
        <f t="shared" si="16"/>
        <v>0</v>
      </c>
      <c r="DO120" s="21">
        <f t="shared" si="17"/>
        <v>0</v>
      </c>
      <c r="DP120" s="20">
        <v>13770</v>
      </c>
      <c r="DQ120" s="20">
        <v>10303</v>
      </c>
      <c r="DR120" s="20">
        <v>7540</v>
      </c>
      <c r="DS120" s="20"/>
      <c r="DT120" s="20">
        <v>27611</v>
      </c>
      <c r="DU120" s="21">
        <f t="shared" si="18"/>
        <v>215</v>
      </c>
      <c r="DV120" s="50"/>
      <c r="DW120" s="71">
        <v>0.07013030779600089</v>
      </c>
      <c r="DX120" s="71">
        <v>0.23698045383059987</v>
      </c>
      <c r="DY120" s="60">
        <v>0.3071107616266008</v>
      </c>
      <c r="DZ120" s="71">
        <v>0.015693102673556503</v>
      </c>
      <c r="EA120" s="98">
        <v>0.1546843405976185</v>
      </c>
      <c r="EB120" s="71">
        <v>0.11573803639631544</v>
      </c>
      <c r="EC120" s="29">
        <v>0.08470006740058414</v>
      </c>
      <c r="ED120" s="60"/>
      <c r="EE120" s="71">
        <v>0.31016625477420806</v>
      </c>
      <c r="EF120" s="60">
        <v>0.009492248932824085</v>
      </c>
      <c r="EG120" s="98">
        <f t="shared" si="22"/>
        <v>0</v>
      </c>
      <c r="EH120" s="71">
        <f t="shared" si="23"/>
        <v>0</v>
      </c>
      <c r="EI120" s="60">
        <f t="shared" si="19"/>
        <v>0.0024151875982925185</v>
      </c>
      <c r="EJ120" s="51"/>
      <c r="EK120" s="98">
        <v>-0.01970737185100055</v>
      </c>
      <c r="EL120" s="29">
        <v>-0.00010254393480127466</v>
      </c>
      <c r="EM120" s="29">
        <f t="shared" si="20"/>
        <v>-0.057952109257137674</v>
      </c>
      <c r="EN120" s="59">
        <f t="shared" si="24"/>
        <v>-0.019809915785801824</v>
      </c>
      <c r="EO120" s="15">
        <f>SUM(EK120:EM120)</f>
        <v>-0.0777620250429395</v>
      </c>
      <c r="EP120" s="29">
        <v>0.004985177220681583</v>
      </c>
      <c r="EQ120" s="71">
        <v>0.003741158392738697</v>
      </c>
      <c r="ER120" s="71">
        <v>-0.019517581294447833</v>
      </c>
      <c r="ES120" s="71">
        <v>0.013544541589265949</v>
      </c>
      <c r="ET120" s="60"/>
      <c r="EU120" s="29">
        <f t="shared" si="25"/>
        <v>0.0673549706171736</v>
      </c>
      <c r="EV120" s="50"/>
      <c r="EW120" s="50"/>
    </row>
    <row r="121" spans="1:153" ht="12" hidden="1" outlineLevel="2">
      <c r="A121" s="66">
        <v>227</v>
      </c>
      <c r="B121" s="1">
        <v>228</v>
      </c>
      <c r="E121" s="2">
        <v>34027</v>
      </c>
      <c r="F121" s="50" t="s">
        <v>148</v>
      </c>
      <c r="G121" s="52">
        <v>48324</v>
      </c>
      <c r="H121" s="51">
        <v>44224</v>
      </c>
      <c r="I121" s="53">
        <v>41023</v>
      </c>
      <c r="J121" s="50"/>
      <c r="K121" s="51">
        <v>4388</v>
      </c>
      <c r="L121" s="51"/>
      <c r="M121" s="51"/>
      <c r="N121" s="50">
        <v>4388</v>
      </c>
      <c r="O121" s="51">
        <v>9118</v>
      </c>
      <c r="P121" s="51">
        <v>2830</v>
      </c>
      <c r="Q121" s="51"/>
      <c r="R121" s="51">
        <v>11948</v>
      </c>
      <c r="S121" s="50">
        <v>16336</v>
      </c>
      <c r="T121" s="52"/>
      <c r="U121" s="51">
        <v>4621</v>
      </c>
      <c r="V121" s="51"/>
      <c r="W121" s="53"/>
      <c r="X121" s="51">
        <v>4621</v>
      </c>
      <c r="Y121" s="52"/>
      <c r="Z121" s="53">
        <v>7406</v>
      </c>
      <c r="AA121" s="50">
        <v>7406</v>
      </c>
      <c r="AB121" s="51"/>
      <c r="AC121" s="51">
        <v>8941</v>
      </c>
      <c r="AD121" s="50">
        <v>8941</v>
      </c>
      <c r="AE121" s="52"/>
      <c r="AF121" s="53">
        <v>2889</v>
      </c>
      <c r="AG121" s="50">
        <v>2889</v>
      </c>
      <c r="AH121" s="51">
        <v>95</v>
      </c>
      <c r="AI121" s="51">
        <v>596</v>
      </c>
      <c r="AJ121" s="51"/>
      <c r="AK121" s="51"/>
      <c r="AL121" s="50">
        <v>691</v>
      </c>
      <c r="AM121" s="52"/>
      <c r="AN121" s="51"/>
      <c r="AO121" s="51"/>
      <c r="AP121" s="51"/>
      <c r="AQ121" s="53">
        <v>139</v>
      </c>
      <c r="AR121" s="53">
        <v>139</v>
      </c>
      <c r="AS121" s="51"/>
      <c r="AT121" s="55">
        <v>0.10696438583233796</v>
      </c>
      <c r="AU121" s="54">
        <v>0</v>
      </c>
      <c r="AV121" s="56">
        <v>0</v>
      </c>
      <c r="AW121" s="55">
        <v>0.10696438583233796</v>
      </c>
      <c r="AX121" s="54">
        <v>0.22226555834531847</v>
      </c>
      <c r="AY121" s="54">
        <v>0.06898569095385515</v>
      </c>
      <c r="AZ121" s="56">
        <v>0</v>
      </c>
      <c r="BA121" s="56">
        <v>0.2912512492991736</v>
      </c>
      <c r="BB121" s="57">
        <v>0.3982156351315116</v>
      </c>
      <c r="BC121" s="54">
        <v>0</v>
      </c>
      <c r="BD121" s="54">
        <v>0.11264412646564123</v>
      </c>
      <c r="BE121" s="54">
        <v>0</v>
      </c>
      <c r="BF121" s="54">
        <v>0</v>
      </c>
      <c r="BG121" s="57">
        <v>0.11264412646564123</v>
      </c>
      <c r="BH121" s="54">
        <v>0</v>
      </c>
      <c r="BI121" s="54">
        <v>0.18053287180362235</v>
      </c>
      <c r="BJ121" s="57">
        <v>0.18053287180362235</v>
      </c>
      <c r="BK121" s="54">
        <v>0</v>
      </c>
      <c r="BL121" s="54">
        <v>0.21795090558954733</v>
      </c>
      <c r="BM121" s="57">
        <v>0.21795090558954733</v>
      </c>
      <c r="BN121" s="54">
        <v>0</v>
      </c>
      <c r="BO121" s="54">
        <v>0.0704239085391122</v>
      </c>
      <c r="BP121" s="57">
        <v>0.0704239085391122</v>
      </c>
      <c r="BQ121" s="54">
        <v>0.0023157740779562682</v>
      </c>
      <c r="BR121" s="54">
        <v>0.01452843526802038</v>
      </c>
      <c r="BS121" s="54">
        <v>0</v>
      </c>
      <c r="BT121" s="54">
        <v>0</v>
      </c>
      <c r="BU121" s="57">
        <v>0.016844209345976646</v>
      </c>
      <c r="BV121" s="54">
        <v>0</v>
      </c>
      <c r="BW121" s="54">
        <v>0</v>
      </c>
      <c r="BX121" s="54">
        <v>0</v>
      </c>
      <c r="BY121" s="54">
        <v>0</v>
      </c>
      <c r="BZ121" s="54">
        <v>0.003388343124588645</v>
      </c>
      <c r="CA121" s="57">
        <v>0.003388343124588645</v>
      </c>
      <c r="CB121" s="50"/>
      <c r="CC121" s="50"/>
      <c r="CD121" s="20"/>
      <c r="CE121" s="20"/>
      <c r="CF121" s="21">
        <v>41273</v>
      </c>
      <c r="CG121" s="50"/>
      <c r="CH121" s="20">
        <v>4320</v>
      </c>
      <c r="CI121" s="20">
        <v>9830</v>
      </c>
      <c r="CJ121" s="20">
        <v>3836</v>
      </c>
      <c r="CK121" s="20">
        <v>0</v>
      </c>
      <c r="CL121" s="20">
        <v>6925</v>
      </c>
      <c r="CM121" s="20">
        <v>3763</v>
      </c>
      <c r="CN121" s="20">
        <v>11228</v>
      </c>
      <c r="CO121" s="20">
        <v>873</v>
      </c>
      <c r="CP121" s="20">
        <v>393</v>
      </c>
      <c r="CQ121" s="20">
        <v>105</v>
      </c>
      <c r="CR121" s="20">
        <v>0</v>
      </c>
      <c r="CS121" s="20">
        <v>0</v>
      </c>
      <c r="CT121" s="20">
        <v>0</v>
      </c>
      <c r="CU121" s="20">
        <v>0</v>
      </c>
      <c r="CV121" s="20">
        <v>0</v>
      </c>
      <c r="CW121" s="20">
        <v>0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1"/>
      <c r="DI121" s="19">
        <v>3836</v>
      </c>
      <c r="DJ121" s="22">
        <v>9830</v>
      </c>
      <c r="DK121" s="20">
        <v>13666</v>
      </c>
      <c r="DL121" s="21">
        <v>873</v>
      </c>
      <c r="DM121" s="21">
        <v>393</v>
      </c>
      <c r="DN121" s="21">
        <f t="shared" si="16"/>
        <v>0</v>
      </c>
      <c r="DO121" s="21">
        <f t="shared" si="17"/>
        <v>0</v>
      </c>
      <c r="DP121" s="20">
        <v>4320</v>
      </c>
      <c r="DQ121" s="20">
        <v>6925</v>
      </c>
      <c r="DR121" s="20">
        <v>3763</v>
      </c>
      <c r="DS121" s="20"/>
      <c r="DT121" s="20">
        <v>11228</v>
      </c>
      <c r="DU121" s="21">
        <f t="shared" si="18"/>
        <v>105</v>
      </c>
      <c r="DV121" s="50"/>
      <c r="DW121" s="71">
        <v>0.09294211712257408</v>
      </c>
      <c r="DX121" s="71">
        <v>0.2381702323552928</v>
      </c>
      <c r="DY121" s="60">
        <v>0.3311123494778669</v>
      </c>
      <c r="DZ121" s="71">
        <v>0.021151842608969545</v>
      </c>
      <c r="EA121" s="98">
        <v>0.10466891187943692</v>
      </c>
      <c r="EB121" s="71">
        <v>0.16778523489932887</v>
      </c>
      <c r="EC121" s="29">
        <v>0.0911734063431299</v>
      </c>
      <c r="ED121" s="60"/>
      <c r="EE121" s="71">
        <v>0.27204225522738834</v>
      </c>
      <c r="EF121" s="60">
        <v>0.00952196351125433</v>
      </c>
      <c r="EG121" s="98">
        <f t="shared" si="22"/>
        <v>0</v>
      </c>
      <c r="EH121" s="71">
        <f t="shared" si="23"/>
        <v>0</v>
      </c>
      <c r="EI121" s="60">
        <f t="shared" si="19"/>
        <v>0.0025440360526252028</v>
      </c>
      <c r="EJ121" s="51"/>
      <c r="EK121" s="98">
        <v>-0.014022268709763877</v>
      </c>
      <c r="EL121" s="29">
        <v>0.015904674009974334</v>
      </c>
      <c r="EM121" s="29">
        <f t="shared" si="20"/>
        <v>-0.06898569095385515</v>
      </c>
      <c r="EN121" s="59">
        <f t="shared" si="24"/>
        <v>0.0018824053002104574</v>
      </c>
      <c r="EO121" s="15">
        <f>SUM(EK121:EM121)</f>
        <v>-0.06710328565364469</v>
      </c>
      <c r="EP121" s="29">
        <v>0.006623407340949166</v>
      </c>
      <c r="EQ121" s="71">
        <v>-0.007975214586204316</v>
      </c>
      <c r="ER121" s="71">
        <v>-0.01274763690429348</v>
      </c>
      <c r="ES121" s="71">
        <v>0.02074949780401769</v>
      </c>
      <c r="ET121" s="60"/>
      <c r="EU121" s="29">
        <f t="shared" si="25"/>
        <v>0.05409134963784101</v>
      </c>
      <c r="EV121" s="50"/>
      <c r="EW121" s="50"/>
    </row>
    <row r="122" spans="1:153" ht="12" hidden="1" outlineLevel="1" collapsed="1">
      <c r="A122" s="66">
        <v>230</v>
      </c>
      <c r="B122" s="1">
        <v>231</v>
      </c>
      <c r="D122" s="1">
        <v>236</v>
      </c>
      <c r="E122" s="7" t="s">
        <v>149</v>
      </c>
      <c r="F122" s="6" t="s">
        <v>150</v>
      </c>
      <c r="G122" s="8">
        <v>120886</v>
      </c>
      <c r="H122" s="9">
        <v>108352</v>
      </c>
      <c r="I122" s="10">
        <v>102152</v>
      </c>
      <c r="J122" s="6"/>
      <c r="K122" s="9">
        <v>9487</v>
      </c>
      <c r="L122" s="9"/>
      <c r="M122" s="9"/>
      <c r="N122" s="6">
        <v>9487</v>
      </c>
      <c r="O122" s="9">
        <v>23066</v>
      </c>
      <c r="P122" s="9">
        <v>12584</v>
      </c>
      <c r="Q122" s="9"/>
      <c r="R122" s="9">
        <v>35650</v>
      </c>
      <c r="S122" s="6">
        <v>45137</v>
      </c>
      <c r="T122" s="8"/>
      <c r="U122" s="9">
        <v>14135</v>
      </c>
      <c r="V122" s="9"/>
      <c r="W122" s="10"/>
      <c r="X122" s="9">
        <v>14135</v>
      </c>
      <c r="Y122" s="8"/>
      <c r="Z122" s="10">
        <v>19258</v>
      </c>
      <c r="AA122" s="6">
        <v>19258</v>
      </c>
      <c r="AB122" s="9"/>
      <c r="AC122" s="9">
        <v>14684</v>
      </c>
      <c r="AD122" s="6">
        <v>14684</v>
      </c>
      <c r="AE122" s="8"/>
      <c r="AF122" s="10">
        <v>7424</v>
      </c>
      <c r="AG122" s="6">
        <v>7424</v>
      </c>
      <c r="AH122" s="9">
        <v>245</v>
      </c>
      <c r="AI122" s="9">
        <v>810</v>
      </c>
      <c r="AJ122" s="9"/>
      <c r="AK122" s="9"/>
      <c r="AL122" s="6">
        <v>1055</v>
      </c>
      <c r="AM122" s="8"/>
      <c r="AN122" s="9"/>
      <c r="AO122" s="9"/>
      <c r="AP122" s="9"/>
      <c r="AQ122" s="10">
        <v>459</v>
      </c>
      <c r="AR122" s="10">
        <v>459</v>
      </c>
      <c r="AS122" s="9"/>
      <c r="AT122" s="12">
        <v>0.09287140731459002</v>
      </c>
      <c r="AU122" s="11">
        <v>0</v>
      </c>
      <c r="AV122" s="13">
        <v>0</v>
      </c>
      <c r="AW122" s="12">
        <v>0.09287140731459002</v>
      </c>
      <c r="AX122" s="11">
        <v>0.2258007674837497</v>
      </c>
      <c r="AY122" s="11">
        <v>0.12318897329469809</v>
      </c>
      <c r="AZ122" s="13">
        <v>0</v>
      </c>
      <c r="BA122" s="13">
        <v>0.3489897407784478</v>
      </c>
      <c r="BB122" s="14">
        <v>0.44186114809303784</v>
      </c>
      <c r="BC122" s="11">
        <v>0</v>
      </c>
      <c r="BD122" s="11">
        <v>0.13837222961860757</v>
      </c>
      <c r="BE122" s="11">
        <v>0</v>
      </c>
      <c r="BF122" s="11">
        <v>0</v>
      </c>
      <c r="BG122" s="14">
        <v>0.13837222961860757</v>
      </c>
      <c r="BH122" s="11">
        <v>0</v>
      </c>
      <c r="BI122" s="11">
        <v>0.18852298535515702</v>
      </c>
      <c r="BJ122" s="14">
        <v>0.18852298535515702</v>
      </c>
      <c r="BK122" s="11">
        <v>0</v>
      </c>
      <c r="BL122" s="11">
        <v>0.14374657373326025</v>
      </c>
      <c r="BM122" s="14">
        <v>0.14374657373326025</v>
      </c>
      <c r="BN122" s="11">
        <v>0</v>
      </c>
      <c r="BO122" s="11">
        <v>0.07267601221708826</v>
      </c>
      <c r="BP122" s="14">
        <v>0.07267601221708826</v>
      </c>
      <c r="BQ122" s="11">
        <v>0.00239838671783225</v>
      </c>
      <c r="BR122" s="11">
        <v>0.007929360169159684</v>
      </c>
      <c r="BS122" s="11">
        <v>0</v>
      </c>
      <c r="BT122" s="11">
        <v>0</v>
      </c>
      <c r="BU122" s="14">
        <v>0.010327746886991934</v>
      </c>
      <c r="BV122" s="11">
        <v>0</v>
      </c>
      <c r="BW122" s="11">
        <v>0</v>
      </c>
      <c r="BX122" s="11">
        <v>0</v>
      </c>
      <c r="BY122" s="11">
        <v>0</v>
      </c>
      <c r="BZ122" s="11">
        <v>0.004493304095857154</v>
      </c>
      <c r="CA122" s="14">
        <v>0.004493304095857154</v>
      </c>
      <c r="CB122" s="6"/>
      <c r="CC122" s="6"/>
      <c r="CD122" s="9"/>
      <c r="CE122" s="9"/>
      <c r="CF122" s="6">
        <v>103125</v>
      </c>
      <c r="CG122" s="6"/>
      <c r="CH122" s="9">
        <v>17555</v>
      </c>
      <c r="CI122" s="9">
        <v>26270</v>
      </c>
      <c r="CJ122" s="9">
        <v>8610</v>
      </c>
      <c r="CK122" s="9">
        <v>0</v>
      </c>
      <c r="CL122" s="9">
        <v>24531</v>
      </c>
      <c r="CM122" s="9">
        <v>8399</v>
      </c>
      <c r="CN122" s="9">
        <v>14831</v>
      </c>
      <c r="CO122" s="9">
        <v>1153</v>
      </c>
      <c r="CP122" s="9">
        <v>1040</v>
      </c>
      <c r="CQ122" s="9">
        <v>145</v>
      </c>
      <c r="CR122" s="9">
        <v>223</v>
      </c>
      <c r="CS122" s="9">
        <v>368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0</v>
      </c>
      <c r="DF122" s="9">
        <v>0</v>
      </c>
      <c r="DG122" s="9">
        <v>0</v>
      </c>
      <c r="DH122" s="6"/>
      <c r="DI122" s="8">
        <v>8610</v>
      </c>
      <c r="DJ122" s="10">
        <v>26270</v>
      </c>
      <c r="DK122" s="9">
        <v>34880</v>
      </c>
      <c r="DL122" s="6">
        <v>1153</v>
      </c>
      <c r="DM122" s="6">
        <v>1040</v>
      </c>
      <c r="DN122" s="6">
        <f t="shared" si="16"/>
        <v>0</v>
      </c>
      <c r="DO122" s="6">
        <f t="shared" si="17"/>
        <v>368</v>
      </c>
      <c r="DP122" s="9">
        <v>17555</v>
      </c>
      <c r="DQ122" s="9">
        <v>24531</v>
      </c>
      <c r="DR122" s="9">
        <v>8399</v>
      </c>
      <c r="DS122" s="9"/>
      <c r="DT122" s="9">
        <v>14831</v>
      </c>
      <c r="DU122" s="6">
        <f t="shared" si="18"/>
        <v>368</v>
      </c>
      <c r="DV122" s="6"/>
      <c r="DW122" s="80">
        <v>0.08349090909090909</v>
      </c>
      <c r="DX122" s="80">
        <v>0.25473939393939393</v>
      </c>
      <c r="DY122" s="15">
        <v>0.33823030303030305</v>
      </c>
      <c r="DZ122" s="80">
        <v>0.011180606060606061</v>
      </c>
      <c r="EA122" s="96">
        <v>0.17023030303030304</v>
      </c>
      <c r="EB122" s="80">
        <v>0.23787636363636364</v>
      </c>
      <c r="EC122" s="16">
        <v>0.08144484848484848</v>
      </c>
      <c r="ED122" s="15"/>
      <c r="EE122" s="80">
        <v>0.14381575757575757</v>
      </c>
      <c r="EF122" s="15">
        <v>0.010084848484848485</v>
      </c>
      <c r="EG122" s="96">
        <f t="shared" si="22"/>
        <v>0</v>
      </c>
      <c r="EH122" s="80">
        <f t="shared" si="23"/>
        <v>0.0035684848484848486</v>
      </c>
      <c r="EI122" s="15">
        <f t="shared" si="19"/>
        <v>0.0035684848484848486</v>
      </c>
      <c r="EJ122" s="9"/>
      <c r="EK122" s="96">
        <v>-0.009380498223680936</v>
      </c>
      <c r="EL122" s="16">
        <v>0.02893862645564424</v>
      </c>
      <c r="EM122" s="16">
        <f t="shared" si="20"/>
        <v>-0.12318897329469809</v>
      </c>
      <c r="EN122" s="16">
        <f t="shared" si="24"/>
        <v>0.019558128231963304</v>
      </c>
      <c r="EO122" s="15">
        <f>SUM(EK122:EM122)</f>
        <v>-0.10363084506273479</v>
      </c>
      <c r="EP122" s="16">
        <v>0.0032512458914463766</v>
      </c>
      <c r="EQ122" s="80">
        <v>0.03185807341169547</v>
      </c>
      <c r="ER122" s="80">
        <v>0.04935337828120662</v>
      </c>
      <c r="ES122" s="80">
        <v>0.008768836267760219</v>
      </c>
      <c r="ET122" s="15"/>
      <c r="EU122" s="16">
        <f t="shared" si="25"/>
        <v>6.918384249732235E-05</v>
      </c>
      <c r="EV122" s="6"/>
      <c r="EW122" s="6"/>
    </row>
    <row r="123" spans="1:153" ht="12" hidden="1" outlineLevel="2">
      <c r="A123" s="66">
        <v>231</v>
      </c>
      <c r="B123" s="1">
        <v>232</v>
      </c>
      <c r="E123" s="2">
        <v>35005</v>
      </c>
      <c r="F123" s="50" t="s">
        <v>151</v>
      </c>
      <c r="G123" s="52">
        <v>27292</v>
      </c>
      <c r="H123" s="51">
        <v>25517</v>
      </c>
      <c r="I123" s="53">
        <v>23991</v>
      </c>
      <c r="J123" s="50"/>
      <c r="K123" s="51">
        <v>1966</v>
      </c>
      <c r="L123" s="51"/>
      <c r="M123" s="51"/>
      <c r="N123" s="50">
        <v>1966</v>
      </c>
      <c r="O123" s="51">
        <v>4804</v>
      </c>
      <c r="P123" s="51">
        <v>2506</v>
      </c>
      <c r="Q123" s="51"/>
      <c r="R123" s="51">
        <v>7310</v>
      </c>
      <c r="S123" s="50">
        <v>9276</v>
      </c>
      <c r="T123" s="52"/>
      <c r="U123" s="51">
        <v>4265</v>
      </c>
      <c r="V123" s="51"/>
      <c r="W123" s="53"/>
      <c r="X123" s="51">
        <v>4265</v>
      </c>
      <c r="Y123" s="52"/>
      <c r="Z123" s="53">
        <v>3640</v>
      </c>
      <c r="AA123" s="50">
        <v>3640</v>
      </c>
      <c r="AB123" s="51"/>
      <c r="AC123" s="51">
        <v>5327</v>
      </c>
      <c r="AD123" s="50">
        <v>5327</v>
      </c>
      <c r="AE123" s="52"/>
      <c r="AF123" s="53">
        <v>1216</v>
      </c>
      <c r="AG123" s="50">
        <v>1216</v>
      </c>
      <c r="AH123" s="51">
        <v>38</v>
      </c>
      <c r="AI123" s="51">
        <v>165</v>
      </c>
      <c r="AJ123" s="51"/>
      <c r="AK123" s="51"/>
      <c r="AL123" s="50">
        <v>203</v>
      </c>
      <c r="AM123" s="52"/>
      <c r="AN123" s="51"/>
      <c r="AO123" s="51"/>
      <c r="AP123" s="51"/>
      <c r="AQ123" s="53">
        <v>64</v>
      </c>
      <c r="AR123" s="53">
        <v>64</v>
      </c>
      <c r="AS123" s="51"/>
      <c r="AT123" s="55">
        <v>0.08194739694051936</v>
      </c>
      <c r="AU123" s="54">
        <v>0</v>
      </c>
      <c r="AV123" s="56">
        <v>0</v>
      </c>
      <c r="AW123" s="55">
        <v>0.08194739694051936</v>
      </c>
      <c r="AX123" s="54">
        <v>0.2002417573256638</v>
      </c>
      <c r="AY123" s="54">
        <v>0.10445583760576883</v>
      </c>
      <c r="AZ123" s="56">
        <v>0</v>
      </c>
      <c r="BA123" s="56">
        <v>0.3046975949314326</v>
      </c>
      <c r="BB123" s="57">
        <v>0.386644991871952</v>
      </c>
      <c r="BC123" s="54">
        <v>0</v>
      </c>
      <c r="BD123" s="54">
        <v>0.17777499895794255</v>
      </c>
      <c r="BE123" s="54">
        <v>0</v>
      </c>
      <c r="BF123" s="54">
        <v>0</v>
      </c>
      <c r="BG123" s="57">
        <v>0.17777499895794255</v>
      </c>
      <c r="BH123" s="54">
        <v>0</v>
      </c>
      <c r="BI123" s="54">
        <v>0.15172356300279272</v>
      </c>
      <c r="BJ123" s="57">
        <v>0.15172356300279272</v>
      </c>
      <c r="BK123" s="54">
        <v>0</v>
      </c>
      <c r="BL123" s="54">
        <v>0.22204159893293318</v>
      </c>
      <c r="BM123" s="57">
        <v>0.22204159893293318</v>
      </c>
      <c r="BN123" s="54">
        <v>0</v>
      </c>
      <c r="BO123" s="54">
        <v>0.050685673794339546</v>
      </c>
      <c r="BP123" s="57">
        <v>0.050685673794339546</v>
      </c>
      <c r="BQ123" s="54">
        <v>0.0015839273060731108</v>
      </c>
      <c r="BR123" s="54">
        <v>0.0068775790921595595</v>
      </c>
      <c r="BS123" s="54">
        <v>0</v>
      </c>
      <c r="BT123" s="54">
        <v>0</v>
      </c>
      <c r="BU123" s="57">
        <v>0.008461506398232671</v>
      </c>
      <c r="BV123" s="54">
        <v>0</v>
      </c>
      <c r="BW123" s="54">
        <v>0</v>
      </c>
      <c r="BX123" s="54">
        <v>0</v>
      </c>
      <c r="BY123" s="54">
        <v>0</v>
      </c>
      <c r="BZ123" s="54">
        <v>0.0026676670418073443</v>
      </c>
      <c r="CA123" s="57">
        <v>0.0026676670418073443</v>
      </c>
      <c r="CB123" s="50"/>
      <c r="CC123" s="50"/>
      <c r="CD123" s="20"/>
      <c r="CE123" s="20"/>
      <c r="CF123" s="21">
        <v>24416</v>
      </c>
      <c r="CG123" s="50"/>
      <c r="CH123" s="20">
        <v>5195</v>
      </c>
      <c r="CI123" s="20">
        <v>5319</v>
      </c>
      <c r="CJ123" s="20">
        <v>1810</v>
      </c>
      <c r="CK123" s="20">
        <v>0</v>
      </c>
      <c r="CL123" s="20">
        <v>4190</v>
      </c>
      <c r="CM123" s="20">
        <v>1438</v>
      </c>
      <c r="CN123" s="20">
        <v>5894</v>
      </c>
      <c r="CO123" s="20">
        <v>278</v>
      </c>
      <c r="CP123" s="20">
        <v>210</v>
      </c>
      <c r="CQ123" s="20">
        <v>27</v>
      </c>
      <c r="CR123" s="20">
        <v>26</v>
      </c>
      <c r="CS123" s="20">
        <v>29</v>
      </c>
      <c r="CT123" s="20">
        <v>0</v>
      </c>
      <c r="CU123" s="20">
        <v>0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1"/>
      <c r="DI123" s="19">
        <v>1810</v>
      </c>
      <c r="DJ123" s="22">
        <v>5319</v>
      </c>
      <c r="DK123" s="20">
        <v>7129</v>
      </c>
      <c r="DL123" s="21">
        <v>278</v>
      </c>
      <c r="DM123" s="21">
        <v>210</v>
      </c>
      <c r="DN123" s="21">
        <f t="shared" si="16"/>
        <v>0</v>
      </c>
      <c r="DO123" s="21">
        <f t="shared" si="17"/>
        <v>29</v>
      </c>
      <c r="DP123" s="20">
        <v>5195</v>
      </c>
      <c r="DQ123" s="20">
        <v>4190</v>
      </c>
      <c r="DR123" s="20">
        <v>1438</v>
      </c>
      <c r="DS123" s="20"/>
      <c r="DT123" s="20">
        <v>5894</v>
      </c>
      <c r="DU123" s="21">
        <f t="shared" si="18"/>
        <v>53</v>
      </c>
      <c r="DV123" s="50"/>
      <c r="DW123" s="71">
        <v>0.07413171690694627</v>
      </c>
      <c r="DX123" s="71">
        <v>0.2178489515072084</v>
      </c>
      <c r="DY123" s="60">
        <v>0.29198066841415465</v>
      </c>
      <c r="DZ123" s="71">
        <v>0.011385976408912188</v>
      </c>
      <c r="EA123" s="98">
        <v>0.21277031454783749</v>
      </c>
      <c r="EB123" s="71">
        <v>0.17160878112712974</v>
      </c>
      <c r="EC123" s="29">
        <v>0.05889580602883355</v>
      </c>
      <c r="ED123" s="60"/>
      <c r="EE123" s="71">
        <v>0.24139908256880735</v>
      </c>
      <c r="EF123" s="60">
        <v>0.008600917431192661</v>
      </c>
      <c r="EG123" s="98">
        <f t="shared" si="22"/>
        <v>0</v>
      </c>
      <c r="EH123" s="71">
        <f t="shared" si="23"/>
        <v>0.001187745740498034</v>
      </c>
      <c r="EI123" s="60">
        <f t="shared" si="19"/>
        <v>0.002170707732634338</v>
      </c>
      <c r="EJ123" s="51"/>
      <c r="EK123" s="98">
        <v>-0.007815680033573094</v>
      </c>
      <c r="EL123" s="29">
        <v>0.017607194181544605</v>
      </c>
      <c r="EM123" s="29">
        <f t="shared" si="20"/>
        <v>-0.10445583760576883</v>
      </c>
      <c r="EN123" s="59">
        <f t="shared" si="24"/>
        <v>0.009791514147971511</v>
      </c>
      <c r="EO123" s="15">
        <f>SUM(EK123:EM123)</f>
        <v>-0.09466432345779732</v>
      </c>
      <c r="EP123" s="29">
        <v>0.004508397316752628</v>
      </c>
      <c r="EQ123" s="71">
        <v>0.03499531558989494</v>
      </c>
      <c r="ER123" s="71">
        <v>0.019885218124337023</v>
      </c>
      <c r="ES123" s="71">
        <v>0.008210132234494003</v>
      </c>
      <c r="ET123" s="60"/>
      <c r="EU123" s="29">
        <f t="shared" si="25"/>
        <v>0.019357483635874168</v>
      </c>
      <c r="EV123" s="50"/>
      <c r="EW123" s="50"/>
    </row>
    <row r="124" spans="1:153" ht="12" hidden="1" outlineLevel="2">
      <c r="A124" s="66">
        <v>235</v>
      </c>
      <c r="B124" s="1">
        <v>236</v>
      </c>
      <c r="E124" s="2">
        <v>35013</v>
      </c>
      <c r="F124" s="50" t="s">
        <v>152</v>
      </c>
      <c r="G124" s="52">
        <v>93594</v>
      </c>
      <c r="H124" s="51">
        <v>82835</v>
      </c>
      <c r="I124" s="53">
        <v>78161</v>
      </c>
      <c r="J124" s="50"/>
      <c r="K124" s="51">
        <v>7521</v>
      </c>
      <c r="L124" s="51"/>
      <c r="M124" s="51"/>
      <c r="N124" s="50">
        <v>7521</v>
      </c>
      <c r="O124" s="51">
        <v>18262</v>
      </c>
      <c r="P124" s="51">
        <v>10078</v>
      </c>
      <c r="Q124" s="51"/>
      <c r="R124" s="51">
        <v>28340</v>
      </c>
      <c r="S124" s="50">
        <v>35861</v>
      </c>
      <c r="T124" s="52"/>
      <c r="U124" s="51">
        <v>9870</v>
      </c>
      <c r="V124" s="51"/>
      <c r="W124" s="53"/>
      <c r="X124" s="51">
        <v>9870</v>
      </c>
      <c r="Y124" s="52"/>
      <c r="Z124" s="53">
        <v>15618</v>
      </c>
      <c r="AA124" s="50">
        <v>15618</v>
      </c>
      <c r="AB124" s="51"/>
      <c r="AC124" s="51">
        <v>9357</v>
      </c>
      <c r="AD124" s="50">
        <v>9357</v>
      </c>
      <c r="AE124" s="52"/>
      <c r="AF124" s="53">
        <v>6208</v>
      </c>
      <c r="AG124" s="50">
        <v>6208</v>
      </c>
      <c r="AH124" s="51">
        <v>207</v>
      </c>
      <c r="AI124" s="51">
        <v>645</v>
      </c>
      <c r="AJ124" s="51"/>
      <c r="AK124" s="51"/>
      <c r="AL124" s="50">
        <v>852</v>
      </c>
      <c r="AM124" s="52"/>
      <c r="AN124" s="51"/>
      <c r="AO124" s="51"/>
      <c r="AP124" s="51"/>
      <c r="AQ124" s="53">
        <v>395</v>
      </c>
      <c r="AR124" s="53">
        <v>395</v>
      </c>
      <c r="AS124" s="51"/>
      <c r="AT124" s="55">
        <v>0.09622445976893847</v>
      </c>
      <c r="AU124" s="54">
        <v>0</v>
      </c>
      <c r="AV124" s="56">
        <v>0</v>
      </c>
      <c r="AW124" s="55">
        <v>0.09622445976893847</v>
      </c>
      <c r="AX124" s="54">
        <v>0.233645935952713</v>
      </c>
      <c r="AY124" s="54">
        <v>0.12893898491575081</v>
      </c>
      <c r="AZ124" s="56">
        <v>0</v>
      </c>
      <c r="BA124" s="56">
        <v>0.36258492086846383</v>
      </c>
      <c r="BB124" s="57">
        <v>0.4588093806374023</v>
      </c>
      <c r="BC124" s="54">
        <v>0</v>
      </c>
      <c r="BD124" s="54">
        <v>0.12627781118460613</v>
      </c>
      <c r="BE124" s="54">
        <v>0</v>
      </c>
      <c r="BF124" s="54">
        <v>0</v>
      </c>
      <c r="BG124" s="57">
        <v>0.12627781118460613</v>
      </c>
      <c r="BH124" s="54">
        <v>0</v>
      </c>
      <c r="BI124" s="54">
        <v>0.19981832371643146</v>
      </c>
      <c r="BJ124" s="57">
        <v>0.19981832371643146</v>
      </c>
      <c r="BK124" s="54">
        <v>0</v>
      </c>
      <c r="BL124" s="54">
        <v>0.11971443558808101</v>
      </c>
      <c r="BM124" s="57">
        <v>0.11971443558808101</v>
      </c>
      <c r="BN124" s="54">
        <v>0</v>
      </c>
      <c r="BO124" s="54">
        <v>0.07942580059108763</v>
      </c>
      <c r="BP124" s="57">
        <v>0.07942580059108763</v>
      </c>
      <c r="BQ124" s="54">
        <v>0.0026483796266680315</v>
      </c>
      <c r="BR124" s="54">
        <v>0.008252197387443866</v>
      </c>
      <c r="BS124" s="54">
        <v>0</v>
      </c>
      <c r="BT124" s="54">
        <v>0</v>
      </c>
      <c r="BU124" s="57">
        <v>0.010900577014111897</v>
      </c>
      <c r="BV124" s="54">
        <v>0</v>
      </c>
      <c r="BW124" s="54">
        <v>0</v>
      </c>
      <c r="BX124" s="54">
        <v>0</v>
      </c>
      <c r="BY124" s="54">
        <v>0</v>
      </c>
      <c r="BZ124" s="54">
        <v>0.0050536712682795765</v>
      </c>
      <c r="CA124" s="57">
        <v>0.0050536712682795765</v>
      </c>
      <c r="CB124" s="50"/>
      <c r="CC124" s="50"/>
      <c r="CD124" s="20"/>
      <c r="CE124" s="20"/>
      <c r="CF124" s="21">
        <v>78709</v>
      </c>
      <c r="CG124" s="50"/>
      <c r="CH124" s="20">
        <v>12360</v>
      </c>
      <c r="CI124" s="20">
        <v>20951</v>
      </c>
      <c r="CJ124" s="20">
        <v>6800</v>
      </c>
      <c r="CK124" s="20">
        <v>0</v>
      </c>
      <c r="CL124" s="20">
        <v>20341</v>
      </c>
      <c r="CM124" s="20">
        <v>6961</v>
      </c>
      <c r="CN124" s="20">
        <v>8937</v>
      </c>
      <c r="CO124" s="20">
        <v>875</v>
      </c>
      <c r="CP124" s="20">
        <v>830</v>
      </c>
      <c r="CQ124" s="20">
        <v>118</v>
      </c>
      <c r="CR124" s="20">
        <v>197</v>
      </c>
      <c r="CS124" s="20">
        <v>339</v>
      </c>
      <c r="CT124" s="20">
        <v>0</v>
      </c>
      <c r="CU124" s="20">
        <v>0</v>
      </c>
      <c r="CV124" s="20">
        <v>0</v>
      </c>
      <c r="CW124" s="20">
        <v>0</v>
      </c>
      <c r="CX124" s="20">
        <v>0</v>
      </c>
      <c r="CY124" s="20">
        <v>0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1"/>
      <c r="DI124" s="19">
        <v>6800</v>
      </c>
      <c r="DJ124" s="22">
        <v>20951</v>
      </c>
      <c r="DK124" s="20">
        <v>27751</v>
      </c>
      <c r="DL124" s="21">
        <v>875</v>
      </c>
      <c r="DM124" s="21">
        <v>830</v>
      </c>
      <c r="DN124" s="21">
        <f t="shared" si="16"/>
        <v>0</v>
      </c>
      <c r="DO124" s="21">
        <f t="shared" si="17"/>
        <v>339</v>
      </c>
      <c r="DP124" s="20">
        <v>12360</v>
      </c>
      <c r="DQ124" s="20">
        <v>20341</v>
      </c>
      <c r="DR124" s="20">
        <v>6961</v>
      </c>
      <c r="DS124" s="20"/>
      <c r="DT124" s="20">
        <v>8937</v>
      </c>
      <c r="DU124" s="21">
        <f t="shared" si="18"/>
        <v>315</v>
      </c>
      <c r="DV124" s="50"/>
      <c r="DW124" s="71">
        <v>0.08639418617947121</v>
      </c>
      <c r="DX124" s="71">
        <v>0.26618302862442667</v>
      </c>
      <c r="DY124" s="60">
        <v>0.3525772148038979</v>
      </c>
      <c r="DZ124" s="71">
        <v>0.011116898956917252</v>
      </c>
      <c r="EA124" s="98">
        <v>0.15703413840856828</v>
      </c>
      <c r="EB124" s="71">
        <v>0.25843296192303294</v>
      </c>
      <c r="EC124" s="29">
        <v>0.08843969558754398</v>
      </c>
      <c r="ED124" s="60"/>
      <c r="EE124" s="71">
        <v>0.11354482968910798</v>
      </c>
      <c r="EF124" s="60">
        <v>0.010545172724847222</v>
      </c>
      <c r="EG124" s="98">
        <f t="shared" si="22"/>
        <v>0</v>
      </c>
      <c r="EH124" s="71">
        <f t="shared" si="23"/>
        <v>0.004307004281594227</v>
      </c>
      <c r="EI124" s="60">
        <f t="shared" si="19"/>
        <v>0.0040020836244902104</v>
      </c>
      <c r="EJ124" s="51"/>
      <c r="EK124" s="98">
        <v>-0.009830273589467253</v>
      </c>
      <c r="EL124" s="29">
        <v>0.032537092671713674</v>
      </c>
      <c r="EM124" s="29">
        <f t="shared" si="20"/>
        <v>-0.12893898491575081</v>
      </c>
      <c r="EN124" s="59">
        <f t="shared" si="24"/>
        <v>0.02270681908224642</v>
      </c>
      <c r="EO124" s="15">
        <f>SUM(EK124:EM124)</f>
        <v>-0.1062321658335044</v>
      </c>
      <c r="EP124" s="29">
        <v>0.002864701569473386</v>
      </c>
      <c r="EQ124" s="71">
        <v>0.030756327223962154</v>
      </c>
      <c r="ER124" s="71">
        <v>0.05861463820660148</v>
      </c>
      <c r="ES124" s="71">
        <v>0.009013894996456356</v>
      </c>
      <c r="ET124" s="60"/>
      <c r="EU124" s="29">
        <f t="shared" si="25"/>
        <v>-0.00616960589897303</v>
      </c>
      <c r="EV124" s="50"/>
      <c r="EW124" s="50"/>
    </row>
    <row r="125" spans="1:153" ht="12" hidden="1" outlineLevel="1" collapsed="1">
      <c r="A125" s="66">
        <v>240</v>
      </c>
      <c r="B125" s="1">
        <v>241</v>
      </c>
      <c r="D125" s="1">
        <v>244</v>
      </c>
      <c r="E125" s="7" t="s">
        <v>153</v>
      </c>
      <c r="F125" s="6" t="s">
        <v>154</v>
      </c>
      <c r="G125" s="8">
        <v>114101</v>
      </c>
      <c r="H125" s="9">
        <v>105264</v>
      </c>
      <c r="I125" s="10">
        <v>98555</v>
      </c>
      <c r="J125" s="6"/>
      <c r="K125" s="9">
        <v>9403</v>
      </c>
      <c r="L125" s="9"/>
      <c r="M125" s="9"/>
      <c r="N125" s="6">
        <v>9403</v>
      </c>
      <c r="O125" s="9">
        <v>26354</v>
      </c>
      <c r="P125" s="9">
        <v>6805</v>
      </c>
      <c r="Q125" s="9"/>
      <c r="R125" s="9">
        <v>33159</v>
      </c>
      <c r="S125" s="6">
        <v>42562</v>
      </c>
      <c r="T125" s="8"/>
      <c r="U125" s="9">
        <v>11102</v>
      </c>
      <c r="V125" s="9"/>
      <c r="W125" s="10"/>
      <c r="X125" s="9">
        <v>11102</v>
      </c>
      <c r="Y125" s="8"/>
      <c r="Z125" s="10">
        <v>13650</v>
      </c>
      <c r="AA125" s="6">
        <v>13650</v>
      </c>
      <c r="AB125" s="9"/>
      <c r="AC125" s="9">
        <v>24670</v>
      </c>
      <c r="AD125" s="6">
        <v>24670</v>
      </c>
      <c r="AE125" s="8"/>
      <c r="AF125" s="10">
        <v>5468</v>
      </c>
      <c r="AG125" s="6">
        <v>5468</v>
      </c>
      <c r="AH125" s="9">
        <v>142</v>
      </c>
      <c r="AI125" s="9">
        <v>725</v>
      </c>
      <c r="AJ125" s="9"/>
      <c r="AK125" s="9"/>
      <c r="AL125" s="6">
        <v>867</v>
      </c>
      <c r="AM125" s="8"/>
      <c r="AN125" s="9"/>
      <c r="AO125" s="9"/>
      <c r="AP125" s="9"/>
      <c r="AQ125" s="10">
        <v>236</v>
      </c>
      <c r="AR125" s="10">
        <v>236</v>
      </c>
      <c r="AS125" s="9"/>
      <c r="AT125" s="12">
        <v>0.09540865506569936</v>
      </c>
      <c r="AU125" s="11">
        <v>0</v>
      </c>
      <c r="AV125" s="13">
        <v>0</v>
      </c>
      <c r="AW125" s="12">
        <v>0.09540865506569936</v>
      </c>
      <c r="AX125" s="11">
        <v>0.26740398762112527</v>
      </c>
      <c r="AY125" s="11">
        <v>0.06904773984069809</v>
      </c>
      <c r="AZ125" s="13">
        <v>0</v>
      </c>
      <c r="BA125" s="13">
        <v>0.33645172746182334</v>
      </c>
      <c r="BB125" s="14">
        <v>0.4318603825275227</v>
      </c>
      <c r="BC125" s="11">
        <v>0</v>
      </c>
      <c r="BD125" s="11">
        <v>0.11264776013393536</v>
      </c>
      <c r="BE125" s="11">
        <v>0</v>
      </c>
      <c r="BF125" s="11">
        <v>0</v>
      </c>
      <c r="BG125" s="14">
        <v>0.11264776013393536</v>
      </c>
      <c r="BH125" s="11">
        <v>0</v>
      </c>
      <c r="BI125" s="11">
        <v>0.1385013444269697</v>
      </c>
      <c r="BJ125" s="14">
        <v>0.1385013444269697</v>
      </c>
      <c r="BK125" s="11">
        <v>0</v>
      </c>
      <c r="BL125" s="11">
        <v>0.2503170818324793</v>
      </c>
      <c r="BM125" s="14">
        <v>0.2503170818324793</v>
      </c>
      <c r="BN125" s="11">
        <v>0</v>
      </c>
      <c r="BO125" s="11">
        <v>0.05548171071990259</v>
      </c>
      <c r="BP125" s="14">
        <v>0.05548171071990259</v>
      </c>
      <c r="BQ125" s="11">
        <v>0.0014408198467860585</v>
      </c>
      <c r="BR125" s="11">
        <v>0.007356298513520369</v>
      </c>
      <c r="BS125" s="11">
        <v>0</v>
      </c>
      <c r="BT125" s="11">
        <v>0</v>
      </c>
      <c r="BU125" s="14">
        <v>0.008797118360306428</v>
      </c>
      <c r="BV125" s="11">
        <v>0</v>
      </c>
      <c r="BW125" s="11">
        <v>0</v>
      </c>
      <c r="BX125" s="11">
        <v>0</v>
      </c>
      <c r="BY125" s="11">
        <v>0</v>
      </c>
      <c r="BZ125" s="11">
        <v>0.002394601998883872</v>
      </c>
      <c r="CA125" s="14">
        <v>0.002394601998883872</v>
      </c>
      <c r="CB125" s="6"/>
      <c r="CC125" s="6"/>
      <c r="CD125" s="9"/>
      <c r="CE125" s="9"/>
      <c r="CF125" s="6">
        <v>99718</v>
      </c>
      <c r="CG125" s="6"/>
      <c r="CH125" s="9">
        <v>11254</v>
      </c>
      <c r="CI125" s="9">
        <v>29719</v>
      </c>
      <c r="CJ125" s="9">
        <v>8850</v>
      </c>
      <c r="CK125" s="9">
        <v>0</v>
      </c>
      <c r="CL125" s="9">
        <v>13786</v>
      </c>
      <c r="CM125" s="9">
        <v>7019</v>
      </c>
      <c r="CN125" s="9">
        <v>26774</v>
      </c>
      <c r="CO125" s="9">
        <v>1069</v>
      </c>
      <c r="CP125" s="9">
        <v>1247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6"/>
      <c r="DI125" s="8">
        <v>8850</v>
      </c>
      <c r="DJ125" s="10">
        <v>29719</v>
      </c>
      <c r="DK125" s="9">
        <v>38569</v>
      </c>
      <c r="DL125" s="6">
        <v>1069</v>
      </c>
      <c r="DM125" s="6">
        <v>1247</v>
      </c>
      <c r="DN125" s="6">
        <f t="shared" si="16"/>
        <v>0</v>
      </c>
      <c r="DO125" s="6">
        <f t="shared" si="17"/>
        <v>0</v>
      </c>
      <c r="DP125" s="9">
        <v>11254</v>
      </c>
      <c r="DQ125" s="9">
        <v>13786</v>
      </c>
      <c r="DR125" s="9">
        <v>7019</v>
      </c>
      <c r="DS125" s="9"/>
      <c r="DT125" s="9">
        <v>26774</v>
      </c>
      <c r="DU125" s="6">
        <f t="shared" si="18"/>
        <v>0</v>
      </c>
      <c r="DV125" s="6"/>
      <c r="DW125" s="80">
        <v>0.0887502757776931</v>
      </c>
      <c r="DX125" s="80">
        <v>0.29803044585731764</v>
      </c>
      <c r="DY125" s="15">
        <v>0.3867807216350107</v>
      </c>
      <c r="DZ125" s="80">
        <v>0.010720231051565414</v>
      </c>
      <c r="EA125" s="96">
        <v>0.11285826029402916</v>
      </c>
      <c r="EB125" s="80">
        <v>0.1382498646182234</v>
      </c>
      <c r="EC125" s="16">
        <v>0.07038849555747208</v>
      </c>
      <c r="ED125" s="15"/>
      <c r="EE125" s="80">
        <v>0.26849716199683105</v>
      </c>
      <c r="EF125" s="15">
        <v>0.012505264846868168</v>
      </c>
      <c r="EG125" s="96">
        <f t="shared" si="22"/>
        <v>0</v>
      </c>
      <c r="EH125" s="80">
        <f t="shared" si="23"/>
        <v>0</v>
      </c>
      <c r="EI125" s="15">
        <f t="shared" si="19"/>
        <v>0</v>
      </c>
      <c r="EJ125" s="9"/>
      <c r="EK125" s="96">
        <v>-0.006658379288006264</v>
      </c>
      <c r="EL125" s="16">
        <v>0.030626458236192367</v>
      </c>
      <c r="EM125" s="16">
        <f t="shared" si="20"/>
        <v>-0.06904773984069809</v>
      </c>
      <c r="EN125" s="16">
        <f t="shared" si="24"/>
        <v>0.023968078948186103</v>
      </c>
      <c r="EO125" s="15">
        <f>SUM(EK125:EM125)</f>
        <v>-0.04507966089251199</v>
      </c>
      <c r="EP125" s="16">
        <v>0.0033639325380450443</v>
      </c>
      <c r="EQ125" s="80">
        <v>0.00021050016009380168</v>
      </c>
      <c r="ER125" s="80">
        <v>-0.0002514798087463188</v>
      </c>
      <c r="ES125" s="80">
        <v>0.014906784837569485</v>
      </c>
      <c r="ET125" s="15"/>
      <c r="EU125" s="16">
        <f t="shared" si="25"/>
        <v>0.018180080164351742</v>
      </c>
      <c r="EV125" s="6"/>
      <c r="EW125" s="6"/>
    </row>
    <row r="126" spans="1:153" ht="12" hidden="1" outlineLevel="2">
      <c r="A126" s="66">
        <v>241</v>
      </c>
      <c r="B126" s="1">
        <v>242</v>
      </c>
      <c r="E126" s="2">
        <v>36006</v>
      </c>
      <c r="F126" s="50" t="s">
        <v>155</v>
      </c>
      <c r="G126" s="52">
        <v>16483</v>
      </c>
      <c r="H126" s="51">
        <v>15217</v>
      </c>
      <c r="I126" s="53">
        <v>14233</v>
      </c>
      <c r="J126" s="50"/>
      <c r="K126" s="51">
        <v>1135</v>
      </c>
      <c r="L126" s="51"/>
      <c r="M126" s="51"/>
      <c r="N126" s="50">
        <v>1135</v>
      </c>
      <c r="O126" s="51">
        <v>3517</v>
      </c>
      <c r="P126" s="51">
        <v>1030</v>
      </c>
      <c r="Q126" s="51"/>
      <c r="R126" s="51">
        <v>4547</v>
      </c>
      <c r="S126" s="50">
        <v>5682</v>
      </c>
      <c r="T126" s="52"/>
      <c r="U126" s="51">
        <v>1827</v>
      </c>
      <c r="V126" s="51"/>
      <c r="W126" s="53"/>
      <c r="X126" s="51">
        <v>1827</v>
      </c>
      <c r="Y126" s="52"/>
      <c r="Z126" s="53">
        <v>1450</v>
      </c>
      <c r="AA126" s="50">
        <v>1450</v>
      </c>
      <c r="AB126" s="51"/>
      <c r="AC126" s="51">
        <v>4480</v>
      </c>
      <c r="AD126" s="50">
        <v>4480</v>
      </c>
      <c r="AE126" s="52"/>
      <c r="AF126" s="53">
        <v>673</v>
      </c>
      <c r="AG126" s="50">
        <v>673</v>
      </c>
      <c r="AH126" s="51">
        <v>16</v>
      </c>
      <c r="AI126" s="51">
        <v>77</v>
      </c>
      <c r="AJ126" s="51"/>
      <c r="AK126" s="51"/>
      <c r="AL126" s="50">
        <v>93</v>
      </c>
      <c r="AM126" s="52"/>
      <c r="AN126" s="51"/>
      <c r="AO126" s="51"/>
      <c r="AP126" s="51"/>
      <c r="AQ126" s="53">
        <v>28</v>
      </c>
      <c r="AR126" s="53">
        <v>28</v>
      </c>
      <c r="AS126" s="51"/>
      <c r="AT126" s="55">
        <v>0.07974425630576829</v>
      </c>
      <c r="AU126" s="54">
        <v>0</v>
      </c>
      <c r="AV126" s="56">
        <v>0</v>
      </c>
      <c r="AW126" s="55">
        <v>0.07974425630576829</v>
      </c>
      <c r="AX126" s="54">
        <v>0.24710180566289608</v>
      </c>
      <c r="AY126" s="54">
        <v>0.07236703435677651</v>
      </c>
      <c r="AZ126" s="56">
        <v>0</v>
      </c>
      <c r="BA126" s="56">
        <v>0.3194688400196726</v>
      </c>
      <c r="BB126" s="57">
        <v>0.3992130963254409</v>
      </c>
      <c r="BC126" s="54">
        <v>0</v>
      </c>
      <c r="BD126" s="54">
        <v>0.12836366191245696</v>
      </c>
      <c r="BE126" s="54">
        <v>0</v>
      </c>
      <c r="BF126" s="54">
        <v>0</v>
      </c>
      <c r="BG126" s="57">
        <v>0.12836366191245696</v>
      </c>
      <c r="BH126" s="54">
        <v>0</v>
      </c>
      <c r="BI126" s="54">
        <v>0.10187592215274362</v>
      </c>
      <c r="BJ126" s="57">
        <v>0.10187592215274362</v>
      </c>
      <c r="BK126" s="54">
        <v>0</v>
      </c>
      <c r="BL126" s="54">
        <v>0.3147614698236493</v>
      </c>
      <c r="BM126" s="57">
        <v>0.3147614698236493</v>
      </c>
      <c r="BN126" s="54">
        <v>0</v>
      </c>
      <c r="BO126" s="54">
        <v>0.04728447973020446</v>
      </c>
      <c r="BP126" s="57">
        <v>0.04728447973020446</v>
      </c>
      <c r="BQ126" s="54">
        <v>0.0011241481065130331</v>
      </c>
      <c r="BR126" s="54">
        <v>0.005409962762593971</v>
      </c>
      <c r="BS126" s="54">
        <v>0</v>
      </c>
      <c r="BT126" s="54">
        <v>0</v>
      </c>
      <c r="BU126" s="57">
        <v>0.006534110869107005</v>
      </c>
      <c r="BV126" s="54">
        <v>0</v>
      </c>
      <c r="BW126" s="54">
        <v>0</v>
      </c>
      <c r="BX126" s="54">
        <v>0</v>
      </c>
      <c r="BY126" s="54">
        <v>0</v>
      </c>
      <c r="BZ126" s="54">
        <v>0.001967259186397808</v>
      </c>
      <c r="CA126" s="57">
        <v>0.001967259186397808</v>
      </c>
      <c r="CB126" s="50"/>
      <c r="CC126" s="50"/>
      <c r="CD126" s="20"/>
      <c r="CE126" s="20"/>
      <c r="CF126" s="21">
        <v>14314</v>
      </c>
      <c r="CG126" s="50"/>
      <c r="CH126" s="20">
        <v>1984</v>
      </c>
      <c r="CI126" s="20">
        <v>4404</v>
      </c>
      <c r="CJ126" s="20">
        <v>1077</v>
      </c>
      <c r="CK126" s="20">
        <v>0</v>
      </c>
      <c r="CL126" s="20">
        <v>1080</v>
      </c>
      <c r="CM126" s="20">
        <v>821</v>
      </c>
      <c r="CN126" s="20">
        <v>4604</v>
      </c>
      <c r="CO126" s="20">
        <v>161</v>
      </c>
      <c r="CP126" s="20">
        <v>183</v>
      </c>
      <c r="CQ126" s="20">
        <v>0</v>
      </c>
      <c r="CR126" s="20">
        <v>0</v>
      </c>
      <c r="CS126" s="20">
        <v>0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1"/>
      <c r="DI126" s="19">
        <v>1077</v>
      </c>
      <c r="DJ126" s="22">
        <v>4404</v>
      </c>
      <c r="DK126" s="20">
        <v>5481</v>
      </c>
      <c r="DL126" s="21">
        <v>161</v>
      </c>
      <c r="DM126" s="21">
        <v>183</v>
      </c>
      <c r="DN126" s="21">
        <f t="shared" si="16"/>
        <v>0</v>
      </c>
      <c r="DO126" s="21">
        <f t="shared" si="17"/>
        <v>0</v>
      </c>
      <c r="DP126" s="20">
        <v>1984</v>
      </c>
      <c r="DQ126" s="20">
        <v>1080</v>
      </c>
      <c r="DR126" s="20">
        <v>821</v>
      </c>
      <c r="DS126" s="20"/>
      <c r="DT126" s="20">
        <v>4604</v>
      </c>
      <c r="DU126" s="21">
        <f t="shared" si="18"/>
        <v>0</v>
      </c>
      <c r="DV126" s="50"/>
      <c r="DW126" s="71">
        <v>0.07524102277490569</v>
      </c>
      <c r="DX126" s="71">
        <v>0.30767081179265054</v>
      </c>
      <c r="DY126" s="60">
        <v>0.38291183456755623</v>
      </c>
      <c r="DZ126" s="71">
        <v>0.011247729495598715</v>
      </c>
      <c r="EA126" s="98">
        <v>0.1386055609892413</v>
      </c>
      <c r="EB126" s="71">
        <v>0.0754506077965628</v>
      </c>
      <c r="EC126" s="29">
        <v>0.057356434260164874</v>
      </c>
      <c r="ED126" s="60"/>
      <c r="EE126" s="71">
        <v>0.3216431465697918</v>
      </c>
      <c r="EF126" s="60">
        <v>0.012784686321084253</v>
      </c>
      <c r="EG126" s="98">
        <f t="shared" si="22"/>
        <v>0</v>
      </c>
      <c r="EH126" s="71">
        <f t="shared" si="23"/>
        <v>0</v>
      </c>
      <c r="EI126" s="60">
        <f t="shared" si="19"/>
        <v>0</v>
      </c>
      <c r="EJ126" s="51"/>
      <c r="EK126" s="98">
        <v>-0.004503233530862599</v>
      </c>
      <c r="EL126" s="29">
        <v>0.060569006129754466</v>
      </c>
      <c r="EM126" s="29">
        <f t="shared" si="20"/>
        <v>-0.07236703435677651</v>
      </c>
      <c r="EN126" s="59">
        <f t="shared" si="24"/>
        <v>0.056065772598891866</v>
      </c>
      <c r="EO126" s="15">
        <f>SUM(EK126:EM126)</f>
        <v>-0.01630126175788464</v>
      </c>
      <c r="EP126" s="29">
        <v>0.005837766733004743</v>
      </c>
      <c r="EQ126" s="71">
        <v>0.010241899076784328</v>
      </c>
      <c r="ER126" s="71">
        <v>-0.026425314356180812</v>
      </c>
      <c r="ES126" s="71">
        <v>0.010071954529960417</v>
      </c>
      <c r="ET126" s="60"/>
      <c r="EU126" s="29">
        <f t="shared" si="25"/>
        <v>0.00688167674614254</v>
      </c>
      <c r="EV126" s="50"/>
      <c r="EW126" s="50"/>
    </row>
    <row r="127" spans="1:153" ht="12" hidden="1" outlineLevel="2">
      <c r="A127" s="66">
        <v>244</v>
      </c>
      <c r="B127" s="1">
        <v>245</v>
      </c>
      <c r="E127" s="2">
        <v>36008</v>
      </c>
      <c r="F127" s="50" t="s">
        <v>156</v>
      </c>
      <c r="G127" s="52">
        <v>29958</v>
      </c>
      <c r="H127" s="51">
        <v>27481</v>
      </c>
      <c r="I127" s="53">
        <v>25717</v>
      </c>
      <c r="J127" s="50"/>
      <c r="K127" s="51">
        <v>2679</v>
      </c>
      <c r="L127" s="51"/>
      <c r="M127" s="51"/>
      <c r="N127" s="50">
        <v>2679</v>
      </c>
      <c r="O127" s="51">
        <v>7826</v>
      </c>
      <c r="P127" s="51">
        <v>1657</v>
      </c>
      <c r="Q127" s="51"/>
      <c r="R127" s="51">
        <v>9483</v>
      </c>
      <c r="S127" s="50">
        <v>12162</v>
      </c>
      <c r="T127" s="52"/>
      <c r="U127" s="51">
        <v>2366</v>
      </c>
      <c r="V127" s="51"/>
      <c r="W127" s="53"/>
      <c r="X127" s="51">
        <v>2366</v>
      </c>
      <c r="Y127" s="52"/>
      <c r="Z127" s="53">
        <v>4039</v>
      </c>
      <c r="AA127" s="50">
        <v>4039</v>
      </c>
      <c r="AB127" s="51"/>
      <c r="AC127" s="51">
        <v>5515</v>
      </c>
      <c r="AD127" s="50">
        <v>5515</v>
      </c>
      <c r="AE127" s="52"/>
      <c r="AF127" s="53">
        <v>1348</v>
      </c>
      <c r="AG127" s="50">
        <v>1348</v>
      </c>
      <c r="AH127" s="51">
        <v>39</v>
      </c>
      <c r="AI127" s="51">
        <v>195</v>
      </c>
      <c r="AJ127" s="51"/>
      <c r="AK127" s="51"/>
      <c r="AL127" s="50">
        <v>234</v>
      </c>
      <c r="AM127" s="52"/>
      <c r="AN127" s="51"/>
      <c r="AO127" s="51"/>
      <c r="AP127" s="51"/>
      <c r="AQ127" s="53">
        <v>53</v>
      </c>
      <c r="AR127" s="53">
        <v>53</v>
      </c>
      <c r="AS127" s="51"/>
      <c r="AT127" s="55">
        <v>0.10417233736438931</v>
      </c>
      <c r="AU127" s="54">
        <v>0</v>
      </c>
      <c r="AV127" s="56">
        <v>0</v>
      </c>
      <c r="AW127" s="55">
        <v>0.10417233736438931</v>
      </c>
      <c r="AX127" s="54">
        <v>0.30431232258817126</v>
      </c>
      <c r="AY127" s="54">
        <v>0.06443208772407356</v>
      </c>
      <c r="AZ127" s="56">
        <v>0</v>
      </c>
      <c r="BA127" s="56">
        <v>0.3687444103122448</v>
      </c>
      <c r="BB127" s="57">
        <v>0.4729167476766341</v>
      </c>
      <c r="BC127" s="54">
        <v>0</v>
      </c>
      <c r="BD127" s="54">
        <v>0.09200139985223782</v>
      </c>
      <c r="BE127" s="54">
        <v>0</v>
      </c>
      <c r="BF127" s="54">
        <v>0</v>
      </c>
      <c r="BG127" s="57">
        <v>0.09200139985223782</v>
      </c>
      <c r="BH127" s="54">
        <v>0</v>
      </c>
      <c r="BI127" s="54">
        <v>0.15705564412645331</v>
      </c>
      <c r="BJ127" s="57">
        <v>0.15705564412645331</v>
      </c>
      <c r="BK127" s="54">
        <v>0</v>
      </c>
      <c r="BL127" s="54">
        <v>0.21444958587704632</v>
      </c>
      <c r="BM127" s="57">
        <v>0.21444958587704632</v>
      </c>
      <c r="BN127" s="54">
        <v>0</v>
      </c>
      <c r="BO127" s="54">
        <v>0.052416689349457556</v>
      </c>
      <c r="BP127" s="57">
        <v>0.052416689349457556</v>
      </c>
      <c r="BQ127" s="54">
        <v>0.001516506590970953</v>
      </c>
      <c r="BR127" s="54">
        <v>0.007582532954854765</v>
      </c>
      <c r="BS127" s="54">
        <v>0</v>
      </c>
      <c r="BT127" s="54">
        <v>0</v>
      </c>
      <c r="BU127" s="57">
        <v>0.009099039545825718</v>
      </c>
      <c r="BV127" s="54">
        <v>0</v>
      </c>
      <c r="BW127" s="54">
        <v>0</v>
      </c>
      <c r="BX127" s="54">
        <v>0</v>
      </c>
      <c r="BY127" s="54">
        <v>0</v>
      </c>
      <c r="BZ127" s="54">
        <v>0.002060893572345141</v>
      </c>
      <c r="CA127" s="57">
        <v>0.002060893572345141</v>
      </c>
      <c r="CB127" s="50"/>
      <c r="CC127" s="50"/>
      <c r="CD127" s="20"/>
      <c r="CE127" s="20"/>
      <c r="CF127" s="21">
        <v>26306</v>
      </c>
      <c r="CG127" s="50"/>
      <c r="CH127" s="20">
        <v>2595</v>
      </c>
      <c r="CI127" s="20">
        <v>8551</v>
      </c>
      <c r="CJ127" s="20">
        <v>2474</v>
      </c>
      <c r="CK127" s="20">
        <v>0</v>
      </c>
      <c r="CL127" s="20">
        <v>4353</v>
      </c>
      <c r="CM127" s="20">
        <v>1524</v>
      </c>
      <c r="CN127" s="20">
        <v>6191</v>
      </c>
      <c r="CO127" s="20">
        <v>310</v>
      </c>
      <c r="CP127" s="20">
        <v>308</v>
      </c>
      <c r="CQ127" s="20">
        <v>0</v>
      </c>
      <c r="CR127" s="20">
        <v>0</v>
      </c>
      <c r="CS127" s="20">
        <v>0</v>
      </c>
      <c r="CT127" s="20">
        <v>0</v>
      </c>
      <c r="CU127" s="20">
        <v>0</v>
      </c>
      <c r="CV127" s="20">
        <v>0</v>
      </c>
      <c r="CW127" s="20">
        <v>0</v>
      </c>
      <c r="CX127" s="20">
        <v>0</v>
      </c>
      <c r="CY127" s="20">
        <v>0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1"/>
      <c r="DI127" s="19">
        <v>2474</v>
      </c>
      <c r="DJ127" s="22">
        <v>8551</v>
      </c>
      <c r="DK127" s="20">
        <v>11025</v>
      </c>
      <c r="DL127" s="21">
        <v>310</v>
      </c>
      <c r="DM127" s="21">
        <v>308</v>
      </c>
      <c r="DN127" s="21">
        <f t="shared" si="16"/>
        <v>0</v>
      </c>
      <c r="DO127" s="21">
        <f t="shared" si="17"/>
        <v>0</v>
      </c>
      <c r="DP127" s="20">
        <v>2595</v>
      </c>
      <c r="DQ127" s="20">
        <v>4353</v>
      </c>
      <c r="DR127" s="20">
        <v>1524</v>
      </c>
      <c r="DS127" s="20"/>
      <c r="DT127" s="20">
        <v>6191</v>
      </c>
      <c r="DU127" s="21">
        <f t="shared" si="18"/>
        <v>0</v>
      </c>
      <c r="DV127" s="50"/>
      <c r="DW127" s="71">
        <v>0.09404698547859804</v>
      </c>
      <c r="DX127" s="71">
        <v>0.32505892191895386</v>
      </c>
      <c r="DY127" s="60">
        <v>0.4191059073975519</v>
      </c>
      <c r="DZ127" s="71">
        <v>0.011784383790770167</v>
      </c>
      <c r="EA127" s="98">
        <v>0.09864669657112446</v>
      </c>
      <c r="EB127" s="71">
        <v>0.16547555690716947</v>
      </c>
      <c r="EC127" s="29">
        <v>0.05793355128107656</v>
      </c>
      <c r="ED127" s="60"/>
      <c r="EE127" s="71">
        <v>0.2353455485440584</v>
      </c>
      <c r="EF127" s="60">
        <v>0.011708355508249068</v>
      </c>
      <c r="EG127" s="98">
        <f t="shared" si="22"/>
        <v>0</v>
      </c>
      <c r="EH127" s="71">
        <f t="shared" si="23"/>
        <v>0</v>
      </c>
      <c r="EI127" s="60">
        <f t="shared" si="19"/>
        <v>0</v>
      </c>
      <c r="EJ127" s="51"/>
      <c r="EK127" s="98">
        <v>-0.010125351885791278</v>
      </c>
      <c r="EL127" s="29">
        <v>0.0207465993307826</v>
      </c>
      <c r="EM127" s="29">
        <f t="shared" si="20"/>
        <v>-0.06443208772407356</v>
      </c>
      <c r="EN127" s="59">
        <f t="shared" si="24"/>
        <v>0.010621247444991322</v>
      </c>
      <c r="EO127" s="15">
        <f>SUM(EK127:EM127)</f>
        <v>-0.05381084027908224</v>
      </c>
      <c r="EP127" s="29">
        <v>0.004201850835915402</v>
      </c>
      <c r="EQ127" s="71">
        <v>0.00664529671888664</v>
      </c>
      <c r="ER127" s="71">
        <v>0.00841991278071616</v>
      </c>
      <c r="ES127" s="71">
        <v>0.005516861931619002</v>
      </c>
      <c r="ET127" s="60"/>
      <c r="EU127" s="29">
        <f t="shared" si="25"/>
        <v>0.020895962667012075</v>
      </c>
      <c r="EV127" s="50"/>
      <c r="EW127" s="50"/>
    </row>
    <row r="128" spans="1:153" ht="12" hidden="1" outlineLevel="2">
      <c r="A128" s="66">
        <v>247</v>
      </c>
      <c r="B128" s="1">
        <v>248</v>
      </c>
      <c r="E128" s="2">
        <v>36011</v>
      </c>
      <c r="F128" s="50" t="s">
        <v>157</v>
      </c>
      <c r="G128" s="52">
        <v>6645</v>
      </c>
      <c r="H128" s="51">
        <v>6227</v>
      </c>
      <c r="I128" s="53">
        <v>5796</v>
      </c>
      <c r="J128" s="50"/>
      <c r="K128" s="51">
        <v>463</v>
      </c>
      <c r="L128" s="51"/>
      <c r="M128" s="51"/>
      <c r="N128" s="50">
        <v>463</v>
      </c>
      <c r="O128" s="51">
        <v>1342</v>
      </c>
      <c r="P128" s="51">
        <v>422</v>
      </c>
      <c r="Q128" s="51"/>
      <c r="R128" s="51">
        <v>1764</v>
      </c>
      <c r="S128" s="50">
        <v>2227</v>
      </c>
      <c r="T128" s="52"/>
      <c r="U128" s="51">
        <v>781</v>
      </c>
      <c r="V128" s="51"/>
      <c r="W128" s="53"/>
      <c r="X128" s="51">
        <v>781</v>
      </c>
      <c r="Y128" s="52"/>
      <c r="Z128" s="53">
        <v>680</v>
      </c>
      <c r="AA128" s="50">
        <v>680</v>
      </c>
      <c r="AB128" s="51"/>
      <c r="AC128" s="51">
        <v>1725</v>
      </c>
      <c r="AD128" s="50">
        <v>1725</v>
      </c>
      <c r="AE128" s="52"/>
      <c r="AF128" s="53">
        <v>289</v>
      </c>
      <c r="AG128" s="50">
        <v>289</v>
      </c>
      <c r="AH128" s="51">
        <v>6</v>
      </c>
      <c r="AI128" s="51">
        <v>55</v>
      </c>
      <c r="AJ128" s="51"/>
      <c r="AK128" s="51"/>
      <c r="AL128" s="50">
        <v>61</v>
      </c>
      <c r="AM128" s="52"/>
      <c r="AN128" s="51"/>
      <c r="AO128" s="51"/>
      <c r="AP128" s="51"/>
      <c r="AQ128" s="53">
        <v>33</v>
      </c>
      <c r="AR128" s="53">
        <v>33</v>
      </c>
      <c r="AS128" s="51"/>
      <c r="AT128" s="55">
        <v>0.07988267770876467</v>
      </c>
      <c r="AU128" s="54">
        <v>0</v>
      </c>
      <c r="AV128" s="56">
        <v>0</v>
      </c>
      <c r="AW128" s="55">
        <v>0.07988267770876467</v>
      </c>
      <c r="AX128" s="54">
        <v>0.23153899240855763</v>
      </c>
      <c r="AY128" s="54">
        <v>0.0728088336783989</v>
      </c>
      <c r="AZ128" s="56">
        <v>0</v>
      </c>
      <c r="BA128" s="56">
        <v>0.30434782608695654</v>
      </c>
      <c r="BB128" s="57">
        <v>0.3842305037957212</v>
      </c>
      <c r="BC128" s="54">
        <v>0</v>
      </c>
      <c r="BD128" s="54">
        <v>0.1347481021394065</v>
      </c>
      <c r="BE128" s="54">
        <v>0</v>
      </c>
      <c r="BF128" s="54">
        <v>0</v>
      </c>
      <c r="BG128" s="57">
        <v>0.1347481021394065</v>
      </c>
      <c r="BH128" s="54">
        <v>0</v>
      </c>
      <c r="BI128" s="54">
        <v>0.11732229123533472</v>
      </c>
      <c r="BJ128" s="57">
        <v>0.11732229123533472</v>
      </c>
      <c r="BK128" s="54">
        <v>0</v>
      </c>
      <c r="BL128" s="54">
        <v>0.2976190476190476</v>
      </c>
      <c r="BM128" s="57">
        <v>0.2976190476190476</v>
      </c>
      <c r="BN128" s="54">
        <v>0</v>
      </c>
      <c r="BO128" s="54">
        <v>0.049861973775017256</v>
      </c>
      <c r="BP128" s="57">
        <v>0.049861973775017256</v>
      </c>
      <c r="BQ128" s="54">
        <v>0.0010351966873706005</v>
      </c>
      <c r="BR128" s="54">
        <v>0.009489302967563838</v>
      </c>
      <c r="BS128" s="54">
        <v>0</v>
      </c>
      <c r="BT128" s="54">
        <v>0</v>
      </c>
      <c r="BU128" s="57">
        <v>0.010524499654934438</v>
      </c>
      <c r="BV128" s="54">
        <v>0</v>
      </c>
      <c r="BW128" s="54">
        <v>0</v>
      </c>
      <c r="BX128" s="54">
        <v>0</v>
      </c>
      <c r="BY128" s="54">
        <v>0</v>
      </c>
      <c r="BZ128" s="54">
        <v>0.005693581780538302</v>
      </c>
      <c r="CA128" s="57">
        <v>0.005693581780538302</v>
      </c>
      <c r="CB128" s="50"/>
      <c r="CC128" s="50"/>
      <c r="CD128" s="20"/>
      <c r="CE128" s="20"/>
      <c r="CF128" s="21">
        <v>5949</v>
      </c>
      <c r="CG128" s="50"/>
      <c r="CH128" s="20">
        <v>814</v>
      </c>
      <c r="CI128" s="20">
        <v>1243</v>
      </c>
      <c r="CJ128" s="20">
        <v>374</v>
      </c>
      <c r="CK128" s="20">
        <v>0</v>
      </c>
      <c r="CL128" s="20">
        <v>444</v>
      </c>
      <c r="CM128" s="20">
        <v>336</v>
      </c>
      <c r="CN128" s="20">
        <v>2607</v>
      </c>
      <c r="CO128" s="20">
        <v>73</v>
      </c>
      <c r="CP128" s="20">
        <v>58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1"/>
      <c r="DI128" s="19">
        <v>374</v>
      </c>
      <c r="DJ128" s="22">
        <v>1243</v>
      </c>
      <c r="DK128" s="20">
        <v>1617</v>
      </c>
      <c r="DL128" s="21">
        <v>73</v>
      </c>
      <c r="DM128" s="21">
        <v>58</v>
      </c>
      <c r="DN128" s="21">
        <f t="shared" si="16"/>
        <v>0</v>
      </c>
      <c r="DO128" s="21">
        <f t="shared" si="17"/>
        <v>0</v>
      </c>
      <c r="DP128" s="20">
        <v>814</v>
      </c>
      <c r="DQ128" s="20">
        <v>444</v>
      </c>
      <c r="DR128" s="20">
        <v>336</v>
      </c>
      <c r="DS128" s="20"/>
      <c r="DT128" s="20">
        <v>2607</v>
      </c>
      <c r="DU128" s="21">
        <f t="shared" si="18"/>
        <v>0</v>
      </c>
      <c r="DV128" s="50"/>
      <c r="DW128" s="71">
        <v>0.0628677088586317</v>
      </c>
      <c r="DX128" s="71">
        <v>0.20894267944192302</v>
      </c>
      <c r="DY128" s="60">
        <v>0.2718103883005547</v>
      </c>
      <c r="DZ128" s="71">
        <v>0.012270969910909396</v>
      </c>
      <c r="EA128" s="98">
        <v>0.13682971928055135</v>
      </c>
      <c r="EB128" s="71">
        <v>0.07463439233484619</v>
      </c>
      <c r="EC128" s="29">
        <v>0.05648008068582955</v>
      </c>
      <c r="ED128" s="60"/>
      <c r="EE128" s="71">
        <v>0.43822491174987394</v>
      </c>
      <c r="EF128" s="60">
        <v>0.009749537737434862</v>
      </c>
      <c r="EG128" s="98">
        <f t="shared" si="22"/>
        <v>0</v>
      </c>
      <c r="EH128" s="71">
        <f t="shared" si="23"/>
        <v>0</v>
      </c>
      <c r="EI128" s="60">
        <f t="shared" si="19"/>
        <v>0</v>
      </c>
      <c r="EJ128" s="51"/>
      <c r="EK128" s="98">
        <v>-0.01701496885013297</v>
      </c>
      <c r="EL128" s="29">
        <v>-0.022596312966634613</v>
      </c>
      <c r="EM128" s="29">
        <f t="shared" si="20"/>
        <v>-0.0728088336783989</v>
      </c>
      <c r="EN128" s="59">
        <f t="shared" si="24"/>
        <v>-0.03961128181676758</v>
      </c>
      <c r="EO128" s="15">
        <f>SUM(EK128:EM128)</f>
        <v>-0.11242011549516648</v>
      </c>
      <c r="EP128" s="29">
        <v>0.0027816669433455583</v>
      </c>
      <c r="EQ128" s="71">
        <v>0.0020816171411448536</v>
      </c>
      <c r="ER128" s="71">
        <v>-0.04268789890048853</v>
      </c>
      <c r="ES128" s="71">
        <v>0.006618106910812292</v>
      </c>
      <c r="ET128" s="60"/>
      <c r="EU128" s="29">
        <f t="shared" si="25"/>
        <v>0.14060586413082632</v>
      </c>
      <c r="EV128" s="50"/>
      <c r="EW128" s="50"/>
    </row>
    <row r="129" spans="1:153" ht="12" hidden="1" outlineLevel="2">
      <c r="A129" s="66">
        <v>249</v>
      </c>
      <c r="B129" s="1">
        <v>250</v>
      </c>
      <c r="E129" s="2">
        <v>36015</v>
      </c>
      <c r="F129" s="50" t="s">
        <v>158</v>
      </c>
      <c r="G129" s="52">
        <v>61015</v>
      </c>
      <c r="H129" s="51">
        <v>56339</v>
      </c>
      <c r="I129" s="53">
        <v>52809</v>
      </c>
      <c r="J129" s="50"/>
      <c r="K129" s="51">
        <v>5126</v>
      </c>
      <c r="L129" s="51"/>
      <c r="M129" s="51"/>
      <c r="N129" s="50">
        <v>5126</v>
      </c>
      <c r="O129" s="51">
        <v>13669</v>
      </c>
      <c r="P129" s="51">
        <v>3696</v>
      </c>
      <c r="Q129" s="51"/>
      <c r="R129" s="51">
        <v>17365</v>
      </c>
      <c r="S129" s="50">
        <v>22491</v>
      </c>
      <c r="T129" s="52"/>
      <c r="U129" s="51">
        <v>6128</v>
      </c>
      <c r="V129" s="51"/>
      <c r="W129" s="53"/>
      <c r="X129" s="51">
        <v>6128</v>
      </c>
      <c r="Y129" s="52"/>
      <c r="Z129" s="53">
        <v>7481</v>
      </c>
      <c r="AA129" s="50">
        <v>7481</v>
      </c>
      <c r="AB129" s="51"/>
      <c r="AC129" s="51">
        <v>12950</v>
      </c>
      <c r="AD129" s="50">
        <v>12950</v>
      </c>
      <c r="AE129" s="52"/>
      <c r="AF129" s="53">
        <v>3158</v>
      </c>
      <c r="AG129" s="50">
        <v>3158</v>
      </c>
      <c r="AH129" s="51">
        <v>81</v>
      </c>
      <c r="AI129" s="51">
        <v>398</v>
      </c>
      <c r="AJ129" s="51"/>
      <c r="AK129" s="51"/>
      <c r="AL129" s="50">
        <v>479</v>
      </c>
      <c r="AM129" s="52"/>
      <c r="AN129" s="51"/>
      <c r="AO129" s="51"/>
      <c r="AP129" s="51"/>
      <c r="AQ129" s="53">
        <v>122</v>
      </c>
      <c r="AR129" s="53">
        <v>122</v>
      </c>
      <c r="AS129" s="51"/>
      <c r="AT129" s="55">
        <v>0.09706678785813025</v>
      </c>
      <c r="AU129" s="54">
        <v>0</v>
      </c>
      <c r="AV129" s="56">
        <v>0</v>
      </c>
      <c r="AW129" s="55">
        <v>0.09706678785813025</v>
      </c>
      <c r="AX129" s="54">
        <v>0.25883845556628604</v>
      </c>
      <c r="AY129" s="54">
        <v>0.0699880702153042</v>
      </c>
      <c r="AZ129" s="56">
        <v>0</v>
      </c>
      <c r="BA129" s="56">
        <v>0.3288265257815903</v>
      </c>
      <c r="BB129" s="57">
        <v>0.4258933136397205</v>
      </c>
      <c r="BC129" s="54">
        <v>0</v>
      </c>
      <c r="BD129" s="54">
        <v>0.11604082637429226</v>
      </c>
      <c r="BE129" s="54">
        <v>0</v>
      </c>
      <c r="BF129" s="54">
        <v>0</v>
      </c>
      <c r="BG129" s="57">
        <v>0.11604082637429226</v>
      </c>
      <c r="BH129" s="54">
        <v>0</v>
      </c>
      <c r="BI129" s="54">
        <v>0.14166145922096612</v>
      </c>
      <c r="BJ129" s="57">
        <v>0.14166145922096612</v>
      </c>
      <c r="BK129" s="54">
        <v>0</v>
      </c>
      <c r="BL129" s="54">
        <v>0.24522335208013785</v>
      </c>
      <c r="BM129" s="57">
        <v>0.24522335208013785</v>
      </c>
      <c r="BN129" s="54">
        <v>0</v>
      </c>
      <c r="BO129" s="54">
        <v>0.059800412808422805</v>
      </c>
      <c r="BP129" s="57">
        <v>0.059800412808422805</v>
      </c>
      <c r="BQ129" s="54">
        <v>0.0015338294608873487</v>
      </c>
      <c r="BR129" s="54">
        <v>0.0075365941411501824</v>
      </c>
      <c r="BS129" s="54">
        <v>0</v>
      </c>
      <c r="BT129" s="54">
        <v>0</v>
      </c>
      <c r="BU129" s="57">
        <v>0.009070423602037532</v>
      </c>
      <c r="BV129" s="54">
        <v>0</v>
      </c>
      <c r="BW129" s="54">
        <v>0</v>
      </c>
      <c r="BX129" s="54">
        <v>0</v>
      </c>
      <c r="BY129" s="54">
        <v>0</v>
      </c>
      <c r="BZ129" s="54">
        <v>0.0023102122744229204</v>
      </c>
      <c r="CA129" s="57">
        <v>0.0023102122744229204</v>
      </c>
      <c r="CB129" s="50"/>
      <c r="CC129" s="50"/>
      <c r="CD129" s="20"/>
      <c r="CE129" s="20"/>
      <c r="CF129" s="21">
        <v>53149</v>
      </c>
      <c r="CG129" s="50"/>
      <c r="CH129" s="20">
        <v>5861</v>
      </c>
      <c r="CI129" s="20">
        <v>15521</v>
      </c>
      <c r="CJ129" s="20">
        <v>4925</v>
      </c>
      <c r="CK129" s="20">
        <v>0</v>
      </c>
      <c r="CL129" s="20">
        <v>7909</v>
      </c>
      <c r="CM129" s="20">
        <v>4338</v>
      </c>
      <c r="CN129" s="20">
        <v>13372</v>
      </c>
      <c r="CO129" s="20">
        <v>525</v>
      </c>
      <c r="CP129" s="20">
        <v>698</v>
      </c>
      <c r="CQ129" s="20">
        <v>0</v>
      </c>
      <c r="CR129" s="20">
        <v>0</v>
      </c>
      <c r="CS129" s="20">
        <v>0</v>
      </c>
      <c r="CT129" s="20">
        <v>0</v>
      </c>
      <c r="CU129" s="20">
        <v>0</v>
      </c>
      <c r="CV129" s="20">
        <v>0</v>
      </c>
      <c r="CW129" s="20">
        <v>0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1"/>
      <c r="DI129" s="19">
        <v>4925</v>
      </c>
      <c r="DJ129" s="22">
        <v>15521</v>
      </c>
      <c r="DK129" s="20">
        <v>20446</v>
      </c>
      <c r="DL129" s="21">
        <v>525</v>
      </c>
      <c r="DM129" s="21">
        <v>698</v>
      </c>
      <c r="DN129" s="21">
        <f t="shared" si="16"/>
        <v>0</v>
      </c>
      <c r="DO129" s="21">
        <f t="shared" si="17"/>
        <v>0</v>
      </c>
      <c r="DP129" s="20">
        <v>5861</v>
      </c>
      <c r="DQ129" s="20">
        <v>7909</v>
      </c>
      <c r="DR129" s="20">
        <v>4338</v>
      </c>
      <c r="DS129" s="20"/>
      <c r="DT129" s="20">
        <v>13372</v>
      </c>
      <c r="DU129" s="21">
        <f t="shared" si="18"/>
        <v>0</v>
      </c>
      <c r="DV129" s="50"/>
      <c r="DW129" s="71">
        <v>0.09266402001919133</v>
      </c>
      <c r="DX129" s="71">
        <v>0.2920280720239327</v>
      </c>
      <c r="DY129" s="60">
        <v>0.38469209204312405</v>
      </c>
      <c r="DZ129" s="71">
        <v>0.009877890458898569</v>
      </c>
      <c r="EA129" s="98">
        <v>0.11027488758019906</v>
      </c>
      <c r="EB129" s="71">
        <v>0.14880806788462625</v>
      </c>
      <c r="EC129" s="29">
        <v>0.08161959773467045</v>
      </c>
      <c r="ED129" s="60"/>
      <c r="EE129" s="71">
        <v>0.2515945737455079</v>
      </c>
      <c r="EF129" s="60">
        <v>0.013132890552973715</v>
      </c>
      <c r="EG129" s="98">
        <f t="shared" si="22"/>
        <v>0</v>
      </c>
      <c r="EH129" s="71">
        <f t="shared" si="23"/>
        <v>0</v>
      </c>
      <c r="EI129" s="60">
        <f t="shared" si="19"/>
        <v>0</v>
      </c>
      <c r="EJ129" s="51"/>
      <c r="EK129" s="98">
        <v>-0.00440276783893892</v>
      </c>
      <c r="EL129" s="29">
        <v>0.033189616457646676</v>
      </c>
      <c r="EM129" s="29">
        <f t="shared" si="20"/>
        <v>-0.0699880702153042</v>
      </c>
      <c r="EN129" s="59">
        <f t="shared" si="24"/>
        <v>0.028786848618707755</v>
      </c>
      <c r="EO129" s="15">
        <f>SUM(EK129:EM129)</f>
        <v>-0.04120122159659645</v>
      </c>
      <c r="EP129" s="29">
        <v>0.0023412963177483863</v>
      </c>
      <c r="EQ129" s="71">
        <v>-0.005765938794093206</v>
      </c>
      <c r="ER129" s="71">
        <v>0.007146608663660126</v>
      </c>
      <c r="ES129" s="71">
        <v>0.021819184926247646</v>
      </c>
      <c r="ET129" s="60"/>
      <c r="EU129" s="29">
        <f t="shared" si="25"/>
        <v>0.006371221665370075</v>
      </c>
      <c r="EV129" s="50"/>
      <c r="EW129" s="50"/>
    </row>
    <row r="130" spans="1:153" ht="12" hidden="1" outlineLevel="1" collapsed="1">
      <c r="A130" s="66">
        <v>253</v>
      </c>
      <c r="B130" s="1">
        <v>254</v>
      </c>
      <c r="D130" s="1">
        <v>253</v>
      </c>
      <c r="E130" s="7" t="s">
        <v>159</v>
      </c>
      <c r="F130" s="6" t="s">
        <v>160</v>
      </c>
      <c r="G130" s="8">
        <v>70820</v>
      </c>
      <c r="H130" s="9">
        <v>66116</v>
      </c>
      <c r="I130" s="10">
        <v>61488</v>
      </c>
      <c r="J130" s="6"/>
      <c r="K130" s="9">
        <v>5556</v>
      </c>
      <c r="L130" s="9">
        <v>0</v>
      </c>
      <c r="M130" s="9">
        <v>0</v>
      </c>
      <c r="N130" s="6">
        <v>5556</v>
      </c>
      <c r="O130" s="9">
        <v>15697</v>
      </c>
      <c r="P130" s="9">
        <v>4249</v>
      </c>
      <c r="Q130" s="9">
        <v>0</v>
      </c>
      <c r="R130" s="9">
        <v>19946</v>
      </c>
      <c r="S130" s="6">
        <v>25502</v>
      </c>
      <c r="T130" s="8">
        <v>0</v>
      </c>
      <c r="U130" s="9">
        <v>8228</v>
      </c>
      <c r="V130" s="9">
        <v>0</v>
      </c>
      <c r="W130" s="10">
        <v>0</v>
      </c>
      <c r="X130" s="9">
        <v>8228</v>
      </c>
      <c r="Y130" s="8">
        <v>0</v>
      </c>
      <c r="Z130" s="10">
        <v>6510</v>
      </c>
      <c r="AA130" s="6">
        <v>6510</v>
      </c>
      <c r="AB130" s="9">
        <v>0</v>
      </c>
      <c r="AC130" s="9">
        <v>17862</v>
      </c>
      <c r="AD130" s="6">
        <v>17862</v>
      </c>
      <c r="AE130" s="8">
        <v>0</v>
      </c>
      <c r="AF130" s="10">
        <v>2818</v>
      </c>
      <c r="AG130" s="6">
        <v>2818</v>
      </c>
      <c r="AH130" s="9">
        <v>84</v>
      </c>
      <c r="AI130" s="9">
        <v>383</v>
      </c>
      <c r="AJ130" s="9">
        <v>0</v>
      </c>
      <c r="AK130" s="9">
        <v>0</v>
      </c>
      <c r="AL130" s="6">
        <v>467</v>
      </c>
      <c r="AM130" s="8">
        <v>0</v>
      </c>
      <c r="AN130" s="9">
        <v>0</v>
      </c>
      <c r="AO130" s="9">
        <v>0</v>
      </c>
      <c r="AP130" s="9">
        <v>0</v>
      </c>
      <c r="AQ130" s="10">
        <v>101</v>
      </c>
      <c r="AR130" s="10">
        <v>101</v>
      </c>
      <c r="AS130" s="9"/>
      <c r="AT130" s="12">
        <v>0.09035909445745512</v>
      </c>
      <c r="AU130" s="11">
        <v>0</v>
      </c>
      <c r="AV130" s="13">
        <v>0</v>
      </c>
      <c r="AW130" s="12">
        <v>0.09035909445745512</v>
      </c>
      <c r="AX130" s="11">
        <v>0.2552855841790268</v>
      </c>
      <c r="AY130" s="11">
        <v>0.06910291438979964</v>
      </c>
      <c r="AZ130" s="13">
        <v>0</v>
      </c>
      <c r="BA130" s="13">
        <v>0.32438849856882646</v>
      </c>
      <c r="BB130" s="14">
        <v>0.41474759302628156</v>
      </c>
      <c r="BC130" s="11">
        <v>0</v>
      </c>
      <c r="BD130" s="11">
        <v>0.13381472807702316</v>
      </c>
      <c r="BE130" s="11">
        <v>0</v>
      </c>
      <c r="BF130" s="11">
        <v>0</v>
      </c>
      <c r="BG130" s="14">
        <v>0.13381472807702316</v>
      </c>
      <c r="BH130" s="11">
        <v>0</v>
      </c>
      <c r="BI130" s="11">
        <v>0.10587431693989072</v>
      </c>
      <c r="BJ130" s="14">
        <v>0.10587431693989072</v>
      </c>
      <c r="BK130" s="11">
        <v>0</v>
      </c>
      <c r="BL130" s="11">
        <v>0.29049570647931305</v>
      </c>
      <c r="BM130" s="14">
        <v>0.29049570647931305</v>
      </c>
      <c r="BN130" s="11">
        <v>0</v>
      </c>
      <c r="BO130" s="11">
        <v>0.04583008066614624</v>
      </c>
      <c r="BP130" s="14">
        <v>0.04583008066614624</v>
      </c>
      <c r="BQ130" s="11">
        <v>0.001366120218579235</v>
      </c>
      <c r="BR130" s="11">
        <v>0.006228857663283893</v>
      </c>
      <c r="BS130" s="11">
        <v>0</v>
      </c>
      <c r="BT130" s="11">
        <v>0</v>
      </c>
      <c r="BU130" s="14">
        <v>0.007594977881863128</v>
      </c>
      <c r="BV130" s="11">
        <v>0</v>
      </c>
      <c r="BW130" s="11">
        <v>0</v>
      </c>
      <c r="BX130" s="11">
        <v>0</v>
      </c>
      <c r="BY130" s="11">
        <v>0</v>
      </c>
      <c r="BZ130" s="11">
        <v>0.0016425969294821753</v>
      </c>
      <c r="CA130" s="14">
        <v>0.0016425969294821753</v>
      </c>
      <c r="CB130" s="6"/>
      <c r="CC130" s="6"/>
      <c r="CD130" s="9"/>
      <c r="CE130" s="9"/>
      <c r="CF130" s="6">
        <v>62454</v>
      </c>
      <c r="CG130" s="6"/>
      <c r="CH130" s="9">
        <v>6582</v>
      </c>
      <c r="CI130" s="9">
        <v>15921</v>
      </c>
      <c r="CJ130" s="9">
        <v>5362</v>
      </c>
      <c r="CK130" s="9">
        <v>0</v>
      </c>
      <c r="CL130" s="9">
        <v>6125</v>
      </c>
      <c r="CM130" s="9">
        <v>3006</v>
      </c>
      <c r="CN130" s="9">
        <v>23834</v>
      </c>
      <c r="CO130" s="9">
        <v>926</v>
      </c>
      <c r="CP130" s="9">
        <v>644</v>
      </c>
      <c r="CQ130" s="9">
        <v>54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0</v>
      </c>
      <c r="DF130" s="9">
        <v>0</v>
      </c>
      <c r="DG130" s="9">
        <v>0</v>
      </c>
      <c r="DH130" s="6"/>
      <c r="DI130" s="8">
        <v>5362</v>
      </c>
      <c r="DJ130" s="10">
        <v>15921</v>
      </c>
      <c r="DK130" s="9">
        <v>21283</v>
      </c>
      <c r="DL130" s="6">
        <v>926</v>
      </c>
      <c r="DM130" s="6">
        <v>644</v>
      </c>
      <c r="DN130" s="6">
        <f t="shared" si="16"/>
        <v>0</v>
      </c>
      <c r="DO130" s="6">
        <f t="shared" si="17"/>
        <v>0</v>
      </c>
      <c r="DP130" s="9">
        <v>6582</v>
      </c>
      <c r="DQ130" s="9">
        <v>6125</v>
      </c>
      <c r="DR130" s="9">
        <v>3006</v>
      </c>
      <c r="DS130" s="9"/>
      <c r="DT130" s="9">
        <v>23834</v>
      </c>
      <c r="DU130" s="6">
        <f t="shared" si="18"/>
        <v>54</v>
      </c>
      <c r="DV130" s="6"/>
      <c r="DW130" s="80">
        <v>0.08585518941941268</v>
      </c>
      <c r="DX130" s="80">
        <v>0.2549236237871073</v>
      </c>
      <c r="DY130" s="15">
        <v>0.34077881320652</v>
      </c>
      <c r="DZ130" s="80">
        <v>0.014826912607679252</v>
      </c>
      <c r="EA130" s="96">
        <v>0.10538956672110673</v>
      </c>
      <c r="EB130" s="80">
        <v>0.09807218112530823</v>
      </c>
      <c r="EC130" s="16">
        <v>0.04813142472860025</v>
      </c>
      <c r="ED130" s="15"/>
      <c r="EE130" s="80">
        <v>0.3816248759086688</v>
      </c>
      <c r="EF130" s="15">
        <v>0.010311589329746693</v>
      </c>
      <c r="EG130" s="96">
        <f t="shared" si="22"/>
        <v>0</v>
      </c>
      <c r="EH130" s="80">
        <f t="shared" si="23"/>
        <v>0</v>
      </c>
      <c r="EI130" s="15">
        <f t="shared" si="19"/>
        <v>0.0008646363723700644</v>
      </c>
      <c r="EJ130" s="9"/>
      <c r="EK130" s="96">
        <v>-0.004503905038042433</v>
      </c>
      <c r="EL130" s="16">
        <v>-0.00036196039191949136</v>
      </c>
      <c r="EM130" s="16">
        <f t="shared" si="20"/>
        <v>-0.06910291438979964</v>
      </c>
      <c r="EN130" s="16">
        <f t="shared" si="24"/>
        <v>-0.004865865429961924</v>
      </c>
      <c r="EO130" s="15">
        <f>SUM(EK130:EM130)</f>
        <v>-0.07396877981976156</v>
      </c>
      <c r="EP130" s="16">
        <v>0.008598054944395358</v>
      </c>
      <c r="EQ130" s="80">
        <v>-0.028425161355916426</v>
      </c>
      <c r="ER130" s="80">
        <v>-0.0078021358145824865</v>
      </c>
      <c r="ES130" s="80">
        <v>0.002301344062454011</v>
      </c>
      <c r="ET130" s="15"/>
      <c r="EU130" s="16">
        <f t="shared" si="25"/>
        <v>0.09112916942935573</v>
      </c>
      <c r="EV130" s="6"/>
      <c r="EW130" s="6"/>
    </row>
    <row r="131" spans="1:153" ht="12" hidden="1" outlineLevel="2">
      <c r="A131" s="66">
        <v>254</v>
      </c>
      <c r="B131" s="1">
        <v>255</v>
      </c>
      <c r="E131" s="2">
        <v>37007</v>
      </c>
      <c r="F131" s="50" t="s">
        <v>161</v>
      </c>
      <c r="G131" s="52">
        <v>15121</v>
      </c>
      <c r="H131" s="51">
        <v>14154</v>
      </c>
      <c r="I131" s="53">
        <v>13224</v>
      </c>
      <c r="J131" s="50"/>
      <c r="K131" s="51">
        <v>1251</v>
      </c>
      <c r="L131" s="51"/>
      <c r="M131" s="51"/>
      <c r="N131" s="50">
        <v>1251</v>
      </c>
      <c r="O131" s="51">
        <v>4262</v>
      </c>
      <c r="P131" s="51">
        <v>873</v>
      </c>
      <c r="Q131" s="51"/>
      <c r="R131" s="51">
        <v>5135</v>
      </c>
      <c r="S131" s="50">
        <v>6386</v>
      </c>
      <c r="T131" s="52"/>
      <c r="U131" s="51">
        <v>1489</v>
      </c>
      <c r="V131" s="51"/>
      <c r="W131" s="53"/>
      <c r="X131" s="51">
        <v>1489</v>
      </c>
      <c r="Y131" s="52"/>
      <c r="Z131" s="53">
        <v>1311</v>
      </c>
      <c r="AA131" s="50">
        <v>1311</v>
      </c>
      <c r="AB131" s="51"/>
      <c r="AC131" s="51">
        <v>3402</v>
      </c>
      <c r="AD131" s="50">
        <v>3402</v>
      </c>
      <c r="AE131" s="52"/>
      <c r="AF131" s="53">
        <v>540</v>
      </c>
      <c r="AG131" s="50">
        <v>540</v>
      </c>
      <c r="AH131" s="51">
        <v>19</v>
      </c>
      <c r="AI131" s="51">
        <v>54</v>
      </c>
      <c r="AJ131" s="51"/>
      <c r="AK131" s="51"/>
      <c r="AL131" s="50">
        <v>73</v>
      </c>
      <c r="AM131" s="52"/>
      <c r="AN131" s="51"/>
      <c r="AO131" s="51"/>
      <c r="AP131" s="51"/>
      <c r="AQ131" s="53">
        <v>23</v>
      </c>
      <c r="AR131" s="53">
        <v>23</v>
      </c>
      <c r="AS131" s="51"/>
      <c r="AT131" s="55">
        <v>0.09460072595281306</v>
      </c>
      <c r="AU131" s="54">
        <v>0</v>
      </c>
      <c r="AV131" s="56">
        <v>0</v>
      </c>
      <c r="AW131" s="55">
        <v>0.09460072595281306</v>
      </c>
      <c r="AX131" s="54">
        <v>0.3222928009679371</v>
      </c>
      <c r="AY131" s="54">
        <v>0.06601633393829401</v>
      </c>
      <c r="AZ131" s="56">
        <v>0</v>
      </c>
      <c r="BA131" s="56">
        <v>0.3883091349062311</v>
      </c>
      <c r="BB131" s="57">
        <v>0.48290986085904414</v>
      </c>
      <c r="BC131" s="54">
        <v>0</v>
      </c>
      <c r="BD131" s="54">
        <v>0.11259830611010284</v>
      </c>
      <c r="BE131" s="54">
        <v>0</v>
      </c>
      <c r="BF131" s="54">
        <v>0</v>
      </c>
      <c r="BG131" s="57">
        <v>0.11259830611010284</v>
      </c>
      <c r="BH131" s="54">
        <v>0</v>
      </c>
      <c r="BI131" s="54">
        <v>0.09913793103448276</v>
      </c>
      <c r="BJ131" s="57">
        <v>0.09913793103448276</v>
      </c>
      <c r="BK131" s="54">
        <v>0</v>
      </c>
      <c r="BL131" s="54">
        <v>0.2572595281306715</v>
      </c>
      <c r="BM131" s="57">
        <v>0.2572595281306715</v>
      </c>
      <c r="BN131" s="54">
        <v>0</v>
      </c>
      <c r="BO131" s="54">
        <v>0.04083484573502722</v>
      </c>
      <c r="BP131" s="57">
        <v>0.04083484573502722</v>
      </c>
      <c r="BQ131" s="54">
        <v>0.0014367816091954023</v>
      </c>
      <c r="BR131" s="54">
        <v>0.004083484573502722</v>
      </c>
      <c r="BS131" s="54">
        <v>0</v>
      </c>
      <c r="BT131" s="54">
        <v>0</v>
      </c>
      <c r="BU131" s="57">
        <v>0.005520266182698124</v>
      </c>
      <c r="BV131" s="54">
        <v>0</v>
      </c>
      <c r="BW131" s="54">
        <v>0</v>
      </c>
      <c r="BX131" s="54">
        <v>0</v>
      </c>
      <c r="BY131" s="54">
        <v>0</v>
      </c>
      <c r="BZ131" s="54">
        <v>0.0017392619479733816</v>
      </c>
      <c r="CA131" s="57">
        <v>0.0017392619479733816</v>
      </c>
      <c r="CB131" s="50"/>
      <c r="CC131" s="50"/>
      <c r="CD131" s="20"/>
      <c r="CE131" s="20"/>
      <c r="CF131" s="21">
        <v>13365</v>
      </c>
      <c r="CG131" s="50"/>
      <c r="CH131" s="20">
        <v>1371</v>
      </c>
      <c r="CI131" s="20">
        <v>4575</v>
      </c>
      <c r="CJ131" s="20">
        <v>1173</v>
      </c>
      <c r="CK131" s="20">
        <v>0</v>
      </c>
      <c r="CL131" s="20">
        <v>1447</v>
      </c>
      <c r="CM131" s="20">
        <v>616</v>
      </c>
      <c r="CN131" s="20">
        <v>3895</v>
      </c>
      <c r="CO131" s="20">
        <v>148</v>
      </c>
      <c r="CP131" s="20">
        <v>123</v>
      </c>
      <c r="CQ131" s="20">
        <v>17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1"/>
      <c r="DI131" s="19">
        <v>1173</v>
      </c>
      <c r="DJ131" s="22">
        <v>4575</v>
      </c>
      <c r="DK131" s="20">
        <v>5748</v>
      </c>
      <c r="DL131" s="21">
        <v>148</v>
      </c>
      <c r="DM131" s="21">
        <v>123</v>
      </c>
      <c r="DN131" s="21">
        <f t="shared" si="16"/>
        <v>0</v>
      </c>
      <c r="DO131" s="21">
        <f t="shared" si="17"/>
        <v>0</v>
      </c>
      <c r="DP131" s="20">
        <v>1371</v>
      </c>
      <c r="DQ131" s="20">
        <v>1447</v>
      </c>
      <c r="DR131" s="20">
        <v>616</v>
      </c>
      <c r="DS131" s="20"/>
      <c r="DT131" s="20">
        <v>3895</v>
      </c>
      <c r="DU131" s="21">
        <f t="shared" si="18"/>
        <v>17</v>
      </c>
      <c r="DV131" s="50"/>
      <c r="DW131" s="71">
        <v>0.0877665544332211</v>
      </c>
      <c r="DX131" s="71">
        <v>0.34231200897867564</v>
      </c>
      <c r="DY131" s="60">
        <v>0.43007856341189676</v>
      </c>
      <c r="DZ131" s="71">
        <v>0.011073699962588852</v>
      </c>
      <c r="EA131" s="98">
        <v>0.10258136924803592</v>
      </c>
      <c r="EB131" s="71">
        <v>0.10826786382341938</v>
      </c>
      <c r="EC131" s="29">
        <v>0.04609053497942387</v>
      </c>
      <c r="ED131" s="60"/>
      <c r="EE131" s="71">
        <v>0.29143284698840255</v>
      </c>
      <c r="EF131" s="60">
        <v>0.00920314253647587</v>
      </c>
      <c r="EG131" s="98">
        <f aca="true" t="shared" si="26" ref="EG131:EG137">DN131/CF$3</f>
        <v>0</v>
      </c>
      <c r="EH131" s="71">
        <f aca="true" t="shared" si="27" ref="EH131:EH137">DO131/CF131</f>
        <v>0</v>
      </c>
      <c r="EI131" s="60">
        <f t="shared" si="19"/>
        <v>0.0012719790497568275</v>
      </c>
      <c r="EJ131" s="51"/>
      <c r="EK131" s="98">
        <v>-0.006834171519591967</v>
      </c>
      <c r="EL131" s="29">
        <v>0.02001920801073853</v>
      </c>
      <c r="EM131" s="29">
        <f t="shared" si="20"/>
        <v>-0.06601633393829401</v>
      </c>
      <c r="EN131" s="59">
        <f aca="true" t="shared" si="28" ref="EN131:EN137">EO131-EM131</f>
        <v>0.013185036491146565</v>
      </c>
      <c r="EO131" s="15">
        <f>SUM(EK131:EM131)</f>
        <v>-0.05283129744714744</v>
      </c>
      <c r="EP131" s="29">
        <v>0.00699021538908613</v>
      </c>
      <c r="EQ131" s="71">
        <v>-0.010016936862066922</v>
      </c>
      <c r="ER131" s="71">
        <v>0.009129932788936618</v>
      </c>
      <c r="ES131" s="71">
        <v>0.00525568924439665</v>
      </c>
      <c r="ET131" s="60"/>
      <c r="EU131" s="29">
        <f t="shared" si="25"/>
        <v>0.03417331885773106</v>
      </c>
      <c r="EV131" s="50"/>
      <c r="EW131" s="50"/>
    </row>
    <row r="132" spans="1:153" ht="12" hidden="1" outlineLevel="2">
      <c r="A132" s="66">
        <v>257</v>
      </c>
      <c r="B132" s="1">
        <v>258</v>
      </c>
      <c r="E132" s="2">
        <v>37010</v>
      </c>
      <c r="F132" s="50" t="s">
        <v>162</v>
      </c>
      <c r="G132" s="52">
        <v>12905</v>
      </c>
      <c r="H132" s="51">
        <v>12180</v>
      </c>
      <c r="I132" s="53">
        <v>11155</v>
      </c>
      <c r="J132" s="50"/>
      <c r="K132" s="51">
        <v>1236</v>
      </c>
      <c r="L132" s="51"/>
      <c r="M132" s="51"/>
      <c r="N132" s="50">
        <v>1236</v>
      </c>
      <c r="O132" s="51">
        <v>2949</v>
      </c>
      <c r="P132" s="51">
        <v>842</v>
      </c>
      <c r="Q132" s="51"/>
      <c r="R132" s="51">
        <v>3791</v>
      </c>
      <c r="S132" s="50">
        <v>5027</v>
      </c>
      <c r="T132" s="52"/>
      <c r="U132" s="51">
        <v>1252</v>
      </c>
      <c r="V132" s="51"/>
      <c r="W132" s="53"/>
      <c r="X132" s="51">
        <v>1252</v>
      </c>
      <c r="Y132" s="52"/>
      <c r="Z132" s="53">
        <v>941</v>
      </c>
      <c r="AA132" s="50">
        <v>941</v>
      </c>
      <c r="AB132" s="51"/>
      <c r="AC132" s="51">
        <v>3482</v>
      </c>
      <c r="AD132" s="50">
        <v>3482</v>
      </c>
      <c r="AE132" s="52"/>
      <c r="AF132" s="53">
        <v>381</v>
      </c>
      <c r="AG132" s="50">
        <v>381</v>
      </c>
      <c r="AH132" s="51">
        <v>12</v>
      </c>
      <c r="AI132" s="51">
        <v>48</v>
      </c>
      <c r="AJ132" s="51"/>
      <c r="AK132" s="51"/>
      <c r="AL132" s="50">
        <v>60</v>
      </c>
      <c r="AM132" s="52"/>
      <c r="AN132" s="51"/>
      <c r="AO132" s="51"/>
      <c r="AP132" s="51"/>
      <c r="AQ132" s="53">
        <v>12</v>
      </c>
      <c r="AR132" s="53">
        <v>12</v>
      </c>
      <c r="AS132" s="51"/>
      <c r="AT132" s="55">
        <v>0.1108023307933662</v>
      </c>
      <c r="AU132" s="54">
        <v>0</v>
      </c>
      <c r="AV132" s="56">
        <v>0</v>
      </c>
      <c r="AW132" s="55">
        <v>0.1108023307933662</v>
      </c>
      <c r="AX132" s="54">
        <v>0.26436575526669653</v>
      </c>
      <c r="AY132" s="54">
        <v>0.07548184670551322</v>
      </c>
      <c r="AZ132" s="56">
        <v>0</v>
      </c>
      <c r="BA132" s="56">
        <v>0.33984760197220976</v>
      </c>
      <c r="BB132" s="57">
        <v>0.45064993276557597</v>
      </c>
      <c r="BC132" s="54">
        <v>0</v>
      </c>
      <c r="BD132" s="54">
        <v>0.11223666517256836</v>
      </c>
      <c r="BE132" s="54">
        <v>0</v>
      </c>
      <c r="BF132" s="54">
        <v>0</v>
      </c>
      <c r="BG132" s="57">
        <v>0.11223666517256836</v>
      </c>
      <c r="BH132" s="54">
        <v>0</v>
      </c>
      <c r="BI132" s="54">
        <v>0.08435679067682654</v>
      </c>
      <c r="BJ132" s="57">
        <v>0.08435679067682654</v>
      </c>
      <c r="BK132" s="54">
        <v>0</v>
      </c>
      <c r="BL132" s="54">
        <v>0.31214701927386823</v>
      </c>
      <c r="BM132" s="57">
        <v>0.31214701927386823</v>
      </c>
      <c r="BN132" s="54">
        <v>0</v>
      </c>
      <c r="BO132" s="54">
        <v>0.03415508740475123</v>
      </c>
      <c r="BP132" s="57">
        <v>0.03415508740475123</v>
      </c>
      <c r="BQ132" s="54">
        <v>0.0010757507844016136</v>
      </c>
      <c r="BR132" s="54">
        <v>0.0043030031376064546</v>
      </c>
      <c r="BS132" s="54">
        <v>0</v>
      </c>
      <c r="BT132" s="54">
        <v>0</v>
      </c>
      <c r="BU132" s="57">
        <v>0.005378753922008068</v>
      </c>
      <c r="BV132" s="54">
        <v>0</v>
      </c>
      <c r="BW132" s="54">
        <v>0</v>
      </c>
      <c r="BX132" s="54">
        <v>0</v>
      </c>
      <c r="BY132" s="54">
        <v>0</v>
      </c>
      <c r="BZ132" s="54">
        <v>0.0010757507844016136</v>
      </c>
      <c r="CA132" s="57">
        <v>0.0010757507844016136</v>
      </c>
      <c r="CB132" s="50"/>
      <c r="CC132" s="50"/>
      <c r="CD132" s="20"/>
      <c r="CE132" s="20"/>
      <c r="CF132" s="21">
        <v>11263</v>
      </c>
      <c r="CG132" s="50"/>
      <c r="CH132" s="20">
        <v>777</v>
      </c>
      <c r="CI132" s="20">
        <v>3895</v>
      </c>
      <c r="CJ132" s="20">
        <v>1154</v>
      </c>
      <c r="CK132" s="20">
        <v>0</v>
      </c>
      <c r="CL132" s="20">
        <v>661</v>
      </c>
      <c r="CM132" s="20">
        <v>465</v>
      </c>
      <c r="CN132" s="20">
        <v>4018</v>
      </c>
      <c r="CO132" s="20">
        <v>125</v>
      </c>
      <c r="CP132" s="20">
        <v>160</v>
      </c>
      <c r="CQ132" s="20">
        <v>8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1"/>
      <c r="DI132" s="19">
        <v>1154</v>
      </c>
      <c r="DJ132" s="22">
        <v>3895</v>
      </c>
      <c r="DK132" s="20">
        <v>5049</v>
      </c>
      <c r="DL132" s="21">
        <v>125</v>
      </c>
      <c r="DM132" s="21">
        <v>160</v>
      </c>
      <c r="DN132" s="21">
        <f aca="true" t="shared" si="29" ref="DN132:DN137">CU132</f>
        <v>0</v>
      </c>
      <c r="DO132" s="21">
        <f aca="true" t="shared" si="30" ref="DO132:DO137">CS132</f>
        <v>0</v>
      </c>
      <c r="DP132" s="20">
        <v>777</v>
      </c>
      <c r="DQ132" s="20">
        <v>661</v>
      </c>
      <c r="DR132" s="20">
        <v>465</v>
      </c>
      <c r="DS132" s="20"/>
      <c r="DT132" s="20">
        <v>4018</v>
      </c>
      <c r="DU132" s="21">
        <f aca="true" t="shared" si="31" ref="DU132:DU137">CF132-SUM(DK132:DT132)</f>
        <v>8</v>
      </c>
      <c r="DV132" s="50"/>
      <c r="DW132" s="71">
        <v>0.10245938027168605</v>
      </c>
      <c r="DX132" s="71">
        <v>0.34582260498978956</v>
      </c>
      <c r="DY132" s="60">
        <v>0.4482819852614756</v>
      </c>
      <c r="DZ132" s="71">
        <v>0.011098286424576045</v>
      </c>
      <c r="EA132" s="98">
        <v>0.0689869484151647</v>
      </c>
      <c r="EB132" s="71">
        <v>0.05868773861315813</v>
      </c>
      <c r="EC132" s="29">
        <v>0.04128562549942289</v>
      </c>
      <c r="ED132" s="60"/>
      <c r="EE132" s="71">
        <v>0.3567433188315724</v>
      </c>
      <c r="EF132" s="60">
        <v>0.014205806623457337</v>
      </c>
      <c r="EG132" s="98">
        <f t="shared" si="26"/>
        <v>0</v>
      </c>
      <c r="EH132" s="71">
        <f t="shared" si="27"/>
        <v>0</v>
      </c>
      <c r="EI132" s="60">
        <f aca="true" t="shared" si="32" ref="EI132:EI137">DU132/CF132</f>
        <v>0.0007102903311728669</v>
      </c>
      <c r="EJ132" s="51"/>
      <c r="EK132" s="98">
        <v>-0.008342950521680145</v>
      </c>
      <c r="EL132" s="29">
        <v>0.08145684972309303</v>
      </c>
      <c r="EM132" s="29">
        <f aca="true" t="shared" si="33" ref="EM132:EM137">-AY132</f>
        <v>-0.07548184670551322</v>
      </c>
      <c r="EN132" s="59">
        <f t="shared" si="28"/>
        <v>0.07311389920141288</v>
      </c>
      <c r="EO132" s="15">
        <f>SUM(EK132:EM132)</f>
        <v>-0.00236794750410034</v>
      </c>
      <c r="EP132" s="29">
        <v>0.0067952832869695905</v>
      </c>
      <c r="EQ132" s="71">
        <v>-0.04324971675740366</v>
      </c>
      <c r="ER132" s="71">
        <v>-0.02566905206366841</v>
      </c>
      <c r="ES132" s="71">
        <v>0.007130538094671658</v>
      </c>
      <c r="ET132" s="60"/>
      <c r="EU132" s="29">
        <f t="shared" si="25"/>
        <v>0.04459629955770417</v>
      </c>
      <c r="EV132" s="50"/>
      <c r="EW132" s="50"/>
    </row>
    <row r="133" spans="1:153" ht="12" hidden="1" outlineLevel="2">
      <c r="A133" s="66">
        <v>260</v>
      </c>
      <c r="B133" s="1">
        <v>261</v>
      </c>
      <c r="E133" s="2">
        <v>37012</v>
      </c>
      <c r="F133" s="50" t="s">
        <v>163</v>
      </c>
      <c r="G133" s="52">
        <v>14751</v>
      </c>
      <c r="H133" s="51">
        <v>13693</v>
      </c>
      <c r="I133" s="53">
        <v>12706</v>
      </c>
      <c r="J133" s="50"/>
      <c r="K133" s="51">
        <v>1196</v>
      </c>
      <c r="L133" s="51"/>
      <c r="M133" s="51"/>
      <c r="N133" s="50">
        <v>1196</v>
      </c>
      <c r="O133" s="51">
        <v>2951</v>
      </c>
      <c r="P133" s="51">
        <v>971</v>
      </c>
      <c r="Q133" s="51"/>
      <c r="R133" s="51">
        <v>3922</v>
      </c>
      <c r="S133" s="50">
        <v>5118</v>
      </c>
      <c r="T133" s="52"/>
      <c r="U133" s="51">
        <v>1638</v>
      </c>
      <c r="V133" s="51"/>
      <c r="W133" s="53"/>
      <c r="X133" s="51">
        <v>1638</v>
      </c>
      <c r="Y133" s="52"/>
      <c r="Z133" s="53">
        <v>1201</v>
      </c>
      <c r="AA133" s="50">
        <v>1201</v>
      </c>
      <c r="AB133" s="51"/>
      <c r="AC133" s="51">
        <v>3956</v>
      </c>
      <c r="AD133" s="50">
        <v>3956</v>
      </c>
      <c r="AE133" s="52"/>
      <c r="AF133" s="53">
        <v>662</v>
      </c>
      <c r="AG133" s="50">
        <v>662</v>
      </c>
      <c r="AH133" s="51">
        <v>16</v>
      </c>
      <c r="AI133" s="51">
        <v>89</v>
      </c>
      <c r="AJ133" s="51"/>
      <c r="AK133" s="51"/>
      <c r="AL133" s="50">
        <v>105</v>
      </c>
      <c r="AM133" s="52"/>
      <c r="AN133" s="51"/>
      <c r="AO133" s="51"/>
      <c r="AP133" s="51"/>
      <c r="AQ133" s="53">
        <v>26</v>
      </c>
      <c r="AR133" s="53">
        <v>26</v>
      </c>
      <c r="AS133" s="51"/>
      <c r="AT133" s="55">
        <v>0.09412875806705494</v>
      </c>
      <c r="AU133" s="54">
        <v>0</v>
      </c>
      <c r="AV133" s="56">
        <v>0</v>
      </c>
      <c r="AW133" s="55">
        <v>0.09412875806705494</v>
      </c>
      <c r="AX133" s="54">
        <v>0.23225247914371164</v>
      </c>
      <c r="AY133" s="54">
        <v>0.0764205886982528</v>
      </c>
      <c r="AZ133" s="56">
        <v>0</v>
      </c>
      <c r="BA133" s="56">
        <v>0.3086730678419644</v>
      </c>
      <c r="BB133" s="57">
        <v>0.40280182590901936</v>
      </c>
      <c r="BC133" s="54">
        <v>0</v>
      </c>
      <c r="BD133" s="54">
        <v>0.12891547300487957</v>
      </c>
      <c r="BE133" s="54">
        <v>0</v>
      </c>
      <c r="BF133" s="54">
        <v>0</v>
      </c>
      <c r="BG133" s="57">
        <v>0.12891547300487957</v>
      </c>
      <c r="BH133" s="54">
        <v>0</v>
      </c>
      <c r="BI133" s="54">
        <v>0.0945222729419172</v>
      </c>
      <c r="BJ133" s="57">
        <v>0.0945222729419172</v>
      </c>
      <c r="BK133" s="54">
        <v>0</v>
      </c>
      <c r="BL133" s="54">
        <v>0.3113489689910279</v>
      </c>
      <c r="BM133" s="57">
        <v>0.3113489689910279</v>
      </c>
      <c r="BN133" s="54">
        <v>0</v>
      </c>
      <c r="BO133" s="54">
        <v>0.05210136943176452</v>
      </c>
      <c r="BP133" s="57">
        <v>0.05210136943176452</v>
      </c>
      <c r="BQ133" s="54">
        <v>0.0012592475995592634</v>
      </c>
      <c r="BR133" s="54">
        <v>0.0070045647725484024</v>
      </c>
      <c r="BS133" s="54">
        <v>0</v>
      </c>
      <c r="BT133" s="54">
        <v>0</v>
      </c>
      <c r="BU133" s="57">
        <v>0.008263812372107666</v>
      </c>
      <c r="BV133" s="54">
        <v>0</v>
      </c>
      <c r="BW133" s="54">
        <v>0</v>
      </c>
      <c r="BX133" s="54">
        <v>0</v>
      </c>
      <c r="BY133" s="54">
        <v>0</v>
      </c>
      <c r="BZ133" s="54">
        <v>0.002046277349283803</v>
      </c>
      <c r="CA133" s="57">
        <v>0.002046277349283803</v>
      </c>
      <c r="CB133" s="50"/>
      <c r="CC133" s="50"/>
      <c r="CD133" s="20"/>
      <c r="CE133" s="20"/>
      <c r="CF133" s="21">
        <v>13286</v>
      </c>
      <c r="CG133" s="50"/>
      <c r="CH133" s="20">
        <v>1261</v>
      </c>
      <c r="CI133" s="20">
        <v>2621</v>
      </c>
      <c r="CJ133" s="20">
        <v>1101</v>
      </c>
      <c r="CK133" s="20">
        <v>0</v>
      </c>
      <c r="CL133" s="20">
        <v>975</v>
      </c>
      <c r="CM133" s="20">
        <v>730</v>
      </c>
      <c r="CN133" s="20">
        <v>6226</v>
      </c>
      <c r="CO133" s="20">
        <v>233</v>
      </c>
      <c r="CP133" s="20">
        <v>125</v>
      </c>
      <c r="CQ133" s="20">
        <v>14</v>
      </c>
      <c r="CR133" s="20">
        <v>0</v>
      </c>
      <c r="CS133" s="20">
        <v>0</v>
      </c>
      <c r="CT133" s="20">
        <v>0</v>
      </c>
      <c r="CU133" s="20">
        <v>0</v>
      </c>
      <c r="CV133" s="20">
        <v>0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1"/>
      <c r="DI133" s="19">
        <v>1101</v>
      </c>
      <c r="DJ133" s="22">
        <v>2621</v>
      </c>
      <c r="DK133" s="20">
        <v>3722</v>
      </c>
      <c r="DL133" s="21">
        <v>233</v>
      </c>
      <c r="DM133" s="21">
        <v>125</v>
      </c>
      <c r="DN133" s="21">
        <f t="shared" si="29"/>
        <v>0</v>
      </c>
      <c r="DO133" s="21">
        <f t="shared" si="30"/>
        <v>0</v>
      </c>
      <c r="DP133" s="20">
        <v>1261</v>
      </c>
      <c r="DQ133" s="20">
        <v>975</v>
      </c>
      <c r="DR133" s="20">
        <v>730</v>
      </c>
      <c r="DS133" s="20"/>
      <c r="DT133" s="20">
        <v>6226</v>
      </c>
      <c r="DU133" s="21">
        <f t="shared" si="31"/>
        <v>14</v>
      </c>
      <c r="DV133" s="50"/>
      <c r="DW133" s="71">
        <v>0.08286918560891164</v>
      </c>
      <c r="DX133" s="71">
        <v>0.1972753274123137</v>
      </c>
      <c r="DY133" s="60">
        <v>0.28014451302122534</v>
      </c>
      <c r="DZ133" s="71">
        <v>0.017537257263284662</v>
      </c>
      <c r="EA133" s="98">
        <v>0.0949119373776908</v>
      </c>
      <c r="EB133" s="71">
        <v>0.07338551859099804</v>
      </c>
      <c r="EC133" s="29">
        <v>0.054945054945054944</v>
      </c>
      <c r="ED133" s="60"/>
      <c r="EE133" s="71">
        <v>0.4686135782026193</v>
      </c>
      <c r="EF133" s="60">
        <v>0.009408399819358723</v>
      </c>
      <c r="EG133" s="98">
        <f t="shared" si="26"/>
        <v>0</v>
      </c>
      <c r="EH133" s="71">
        <f t="shared" si="27"/>
        <v>0</v>
      </c>
      <c r="EI133" s="60">
        <f t="shared" si="32"/>
        <v>0.001053740779768177</v>
      </c>
      <c r="EJ133" s="51"/>
      <c r="EK133" s="98">
        <v>-0.011259572458143297</v>
      </c>
      <c r="EL133" s="29">
        <v>-0.034977151731397926</v>
      </c>
      <c r="EM133" s="29">
        <f t="shared" si="33"/>
        <v>-0.0764205886982528</v>
      </c>
      <c r="EN133" s="59">
        <f t="shared" si="28"/>
        <v>-0.04623672418954122</v>
      </c>
      <c r="EO133" s="15">
        <f>SUM(EK133:EM133)</f>
        <v>-0.12265731288779402</v>
      </c>
      <c r="EP133" s="29">
        <v>0.01053269249073626</v>
      </c>
      <c r="EQ133" s="71">
        <v>-0.034003535627188775</v>
      </c>
      <c r="ER133" s="71">
        <v>-0.021136754350919162</v>
      </c>
      <c r="ES133" s="71">
        <v>0.0028436855132904226</v>
      </c>
      <c r="ET133" s="60"/>
      <c r="EU133" s="29">
        <f t="shared" si="25"/>
        <v>0.1572646092115914</v>
      </c>
      <c r="EV133" s="50"/>
      <c r="EW133" s="50"/>
    </row>
    <row r="134" spans="1:153" ht="12" hidden="1" outlineLevel="2">
      <c r="A134" s="66">
        <v>263</v>
      </c>
      <c r="B134" s="1">
        <v>263</v>
      </c>
      <c r="E134" s="2">
        <v>37015</v>
      </c>
      <c r="F134" s="50" t="s">
        <v>164</v>
      </c>
      <c r="G134" s="52">
        <v>28043</v>
      </c>
      <c r="H134" s="51">
        <v>26089</v>
      </c>
      <c r="I134" s="53">
        <v>24403</v>
      </c>
      <c r="J134" s="50"/>
      <c r="K134" s="51">
        <v>1873</v>
      </c>
      <c r="L134" s="51"/>
      <c r="M134" s="51"/>
      <c r="N134" s="50">
        <v>1873</v>
      </c>
      <c r="O134" s="51">
        <v>5535</v>
      </c>
      <c r="P134" s="51">
        <v>1563</v>
      </c>
      <c r="Q134" s="51"/>
      <c r="R134" s="51">
        <v>7098</v>
      </c>
      <c r="S134" s="50">
        <v>8971</v>
      </c>
      <c r="T134" s="52"/>
      <c r="U134" s="51">
        <v>3849</v>
      </c>
      <c r="V134" s="51"/>
      <c r="W134" s="53"/>
      <c r="X134" s="51">
        <v>3849</v>
      </c>
      <c r="Y134" s="52"/>
      <c r="Z134" s="53">
        <v>3057</v>
      </c>
      <c r="AA134" s="50">
        <v>3057</v>
      </c>
      <c r="AB134" s="51"/>
      <c r="AC134" s="51">
        <v>7022</v>
      </c>
      <c r="AD134" s="50">
        <v>7022</v>
      </c>
      <c r="AE134" s="52"/>
      <c r="AF134" s="53">
        <v>1235</v>
      </c>
      <c r="AG134" s="50">
        <v>1235</v>
      </c>
      <c r="AH134" s="51">
        <v>37</v>
      </c>
      <c r="AI134" s="51">
        <v>192</v>
      </c>
      <c r="AJ134" s="51"/>
      <c r="AK134" s="51"/>
      <c r="AL134" s="50">
        <v>229</v>
      </c>
      <c r="AM134" s="52"/>
      <c r="AN134" s="51"/>
      <c r="AO134" s="51"/>
      <c r="AP134" s="51"/>
      <c r="AQ134" s="53">
        <v>40</v>
      </c>
      <c r="AR134" s="53">
        <v>40</v>
      </c>
      <c r="AS134" s="51"/>
      <c r="AT134" s="55">
        <v>0.07675285825513256</v>
      </c>
      <c r="AU134" s="54">
        <v>0</v>
      </c>
      <c r="AV134" s="56">
        <v>0</v>
      </c>
      <c r="AW134" s="55">
        <v>0.07675285825513256</v>
      </c>
      <c r="AX134" s="54">
        <v>0.22681637503585625</v>
      </c>
      <c r="AY134" s="54">
        <v>0.06404950211039626</v>
      </c>
      <c r="AZ134" s="56">
        <v>0</v>
      </c>
      <c r="BA134" s="56">
        <v>0.2908658771462525</v>
      </c>
      <c r="BB134" s="57">
        <v>0.36761873540138507</v>
      </c>
      <c r="BC134" s="54">
        <v>0</v>
      </c>
      <c r="BD134" s="54">
        <v>0.1577265090357743</v>
      </c>
      <c r="BE134" s="54">
        <v>0</v>
      </c>
      <c r="BF134" s="54">
        <v>0</v>
      </c>
      <c r="BG134" s="57">
        <v>0.1577265090357743</v>
      </c>
      <c r="BH134" s="54">
        <v>0</v>
      </c>
      <c r="BI134" s="54">
        <v>0.12527148301438348</v>
      </c>
      <c r="BJ134" s="57">
        <v>0.12527148301438348</v>
      </c>
      <c r="BK134" s="54">
        <v>0</v>
      </c>
      <c r="BL134" s="54">
        <v>0.2877515059623817</v>
      </c>
      <c r="BM134" s="57">
        <v>0.2877515059623817</v>
      </c>
      <c r="BN134" s="54">
        <v>0</v>
      </c>
      <c r="BO134" s="54">
        <v>0.05060853173790108</v>
      </c>
      <c r="BP134" s="57">
        <v>0.05060853173790108</v>
      </c>
      <c r="BQ134" s="54">
        <v>0.0015162070237265909</v>
      </c>
      <c r="BR134" s="54">
        <v>0.007867885096094743</v>
      </c>
      <c r="BS134" s="54">
        <v>0</v>
      </c>
      <c r="BT134" s="54">
        <v>0</v>
      </c>
      <c r="BU134" s="57">
        <v>0.009384092119821334</v>
      </c>
      <c r="BV134" s="54">
        <v>0</v>
      </c>
      <c r="BW134" s="54">
        <v>0</v>
      </c>
      <c r="BX134" s="54">
        <v>0</v>
      </c>
      <c r="BY134" s="54">
        <v>0</v>
      </c>
      <c r="BZ134" s="54">
        <v>0.0016391427283530713</v>
      </c>
      <c r="CA134" s="57">
        <v>0.0016391427283530713</v>
      </c>
      <c r="CB134" s="50"/>
      <c r="CC134" s="50"/>
      <c r="CD134" s="20"/>
      <c r="CE134" s="20"/>
      <c r="CF134" s="21">
        <v>24540</v>
      </c>
      <c r="CG134" s="50"/>
      <c r="CH134" s="20">
        <v>3173</v>
      </c>
      <c r="CI134" s="20">
        <v>4830</v>
      </c>
      <c r="CJ134" s="20">
        <v>1934</v>
      </c>
      <c r="CK134" s="20">
        <v>0</v>
      </c>
      <c r="CL134" s="20">
        <v>3042</v>
      </c>
      <c r="CM134" s="20">
        <v>1195</v>
      </c>
      <c r="CN134" s="20">
        <v>9695</v>
      </c>
      <c r="CO134" s="20">
        <v>420</v>
      </c>
      <c r="CP134" s="20">
        <v>236</v>
      </c>
      <c r="CQ134" s="20">
        <v>15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1"/>
      <c r="DI134" s="19">
        <v>1934</v>
      </c>
      <c r="DJ134" s="22">
        <v>4830</v>
      </c>
      <c r="DK134" s="20">
        <v>6764</v>
      </c>
      <c r="DL134" s="21">
        <v>420</v>
      </c>
      <c r="DM134" s="21">
        <v>236</v>
      </c>
      <c r="DN134" s="21">
        <f t="shared" si="29"/>
        <v>0</v>
      </c>
      <c r="DO134" s="21">
        <f t="shared" si="30"/>
        <v>0</v>
      </c>
      <c r="DP134" s="20">
        <v>3173</v>
      </c>
      <c r="DQ134" s="20">
        <v>3042</v>
      </c>
      <c r="DR134" s="20">
        <v>1195</v>
      </c>
      <c r="DS134" s="20"/>
      <c r="DT134" s="20">
        <v>9695</v>
      </c>
      <c r="DU134" s="21">
        <f t="shared" si="31"/>
        <v>15</v>
      </c>
      <c r="DV134" s="50"/>
      <c r="DW134" s="71">
        <v>0.07881010594947026</v>
      </c>
      <c r="DX134" s="71">
        <v>0.19682151589242053</v>
      </c>
      <c r="DY134" s="60">
        <v>0.2756316218418908</v>
      </c>
      <c r="DZ134" s="71">
        <v>0.017114914425427872</v>
      </c>
      <c r="EA134" s="98">
        <v>0.12929910350448248</v>
      </c>
      <c r="EB134" s="71">
        <v>0.12396088019559902</v>
      </c>
      <c r="EC134" s="29">
        <v>0.0486960065199674</v>
      </c>
      <c r="ED134" s="60"/>
      <c r="EE134" s="71">
        <v>0.39506927465362673</v>
      </c>
      <c r="EF134" s="60">
        <v>0.009616951915240424</v>
      </c>
      <c r="EG134" s="98">
        <f t="shared" si="26"/>
        <v>0</v>
      </c>
      <c r="EH134" s="71">
        <f t="shared" si="27"/>
        <v>0</v>
      </c>
      <c r="EI134" s="60">
        <f t="shared" si="32"/>
        <v>0.0006112469437652812</v>
      </c>
      <c r="EJ134" s="51"/>
      <c r="EK134" s="98">
        <v>0.0020572476943376966</v>
      </c>
      <c r="EL134" s="29">
        <v>-0.02999485914343572</v>
      </c>
      <c r="EM134" s="29">
        <f t="shared" si="33"/>
        <v>-0.06404950211039626</v>
      </c>
      <c r="EN134" s="59">
        <f t="shared" si="28"/>
        <v>-0.027937611449098024</v>
      </c>
      <c r="EO134" s="15">
        <f>SUM(EK134:EM134)</f>
        <v>-0.09198711355949428</v>
      </c>
      <c r="EP134" s="29">
        <v>0.009247029329333129</v>
      </c>
      <c r="EQ134" s="71">
        <v>-0.028427405531291805</v>
      </c>
      <c r="ER134" s="71">
        <v>-0.0013106028187844648</v>
      </c>
      <c r="ES134" s="71">
        <v>-0.0019125252179336763</v>
      </c>
      <c r="ET134" s="60"/>
      <c r="EU134" s="29">
        <f t="shared" si="25"/>
        <v>0.10731776869124504</v>
      </c>
      <c r="EV134" s="50"/>
      <c r="EW134" s="50"/>
    </row>
    <row r="135" spans="1:153" ht="12" hidden="1" outlineLevel="1" collapsed="1">
      <c r="A135" s="66">
        <v>267</v>
      </c>
      <c r="B135" s="1">
        <v>269</v>
      </c>
      <c r="D135" s="1">
        <v>263</v>
      </c>
      <c r="E135" s="7" t="s">
        <v>165</v>
      </c>
      <c r="F135" s="6" t="s">
        <v>166</v>
      </c>
      <c r="G135" s="8">
        <v>48868</v>
      </c>
      <c r="H135" s="9">
        <v>43505</v>
      </c>
      <c r="I135" s="10">
        <v>41125</v>
      </c>
      <c r="J135" s="6"/>
      <c r="K135" s="9">
        <v>2923</v>
      </c>
      <c r="L135" s="9"/>
      <c r="M135" s="9"/>
      <c r="N135" s="6">
        <v>2923</v>
      </c>
      <c r="O135" s="9">
        <v>10175</v>
      </c>
      <c r="P135" s="9">
        <v>4084</v>
      </c>
      <c r="Q135" s="9"/>
      <c r="R135" s="9">
        <v>14259</v>
      </c>
      <c r="S135" s="6">
        <v>17182</v>
      </c>
      <c r="T135" s="8"/>
      <c r="U135" s="9">
        <v>6509</v>
      </c>
      <c r="V135" s="9"/>
      <c r="W135" s="10"/>
      <c r="X135" s="9">
        <v>6509</v>
      </c>
      <c r="Y135" s="8"/>
      <c r="Z135" s="10">
        <v>6856</v>
      </c>
      <c r="AA135" s="6">
        <v>6856</v>
      </c>
      <c r="AB135" s="9"/>
      <c r="AC135" s="9">
        <v>7583</v>
      </c>
      <c r="AD135" s="6">
        <v>7583</v>
      </c>
      <c r="AE135" s="8"/>
      <c r="AF135" s="10">
        <v>2457</v>
      </c>
      <c r="AG135" s="6">
        <v>2457</v>
      </c>
      <c r="AH135" s="9">
        <v>124</v>
      </c>
      <c r="AI135" s="9">
        <v>338</v>
      </c>
      <c r="AJ135" s="9"/>
      <c r="AK135" s="9"/>
      <c r="AL135" s="6">
        <v>462</v>
      </c>
      <c r="AM135" s="8"/>
      <c r="AN135" s="9"/>
      <c r="AO135" s="9"/>
      <c r="AP135" s="9"/>
      <c r="AQ135" s="10">
        <v>76</v>
      </c>
      <c r="AR135" s="10">
        <v>76</v>
      </c>
      <c r="AS135" s="9"/>
      <c r="AT135" s="12">
        <v>0.07107598784194528</v>
      </c>
      <c r="AU135" s="11">
        <v>0</v>
      </c>
      <c r="AV135" s="13">
        <v>0</v>
      </c>
      <c r="AW135" s="12">
        <v>0.07107598784194528</v>
      </c>
      <c r="AX135" s="11">
        <v>0.2474164133738602</v>
      </c>
      <c r="AY135" s="11">
        <v>0.09930699088145897</v>
      </c>
      <c r="AZ135" s="13">
        <v>0</v>
      </c>
      <c r="BA135" s="13">
        <v>0.34672340425531917</v>
      </c>
      <c r="BB135" s="14">
        <v>0.4177993920972644</v>
      </c>
      <c r="BC135" s="11">
        <v>0</v>
      </c>
      <c r="BD135" s="11">
        <v>0.15827355623100303</v>
      </c>
      <c r="BE135" s="11">
        <v>0</v>
      </c>
      <c r="BF135" s="11">
        <v>0</v>
      </c>
      <c r="BG135" s="14">
        <v>0.15827355623100303</v>
      </c>
      <c r="BH135" s="11">
        <v>0</v>
      </c>
      <c r="BI135" s="11">
        <v>0.1667112462006079</v>
      </c>
      <c r="BJ135" s="14">
        <v>0.1667112462006079</v>
      </c>
      <c r="BK135" s="11">
        <v>0</v>
      </c>
      <c r="BL135" s="11">
        <v>0.18438905775075987</v>
      </c>
      <c r="BM135" s="14">
        <v>0.18438905775075987</v>
      </c>
      <c r="BN135" s="11">
        <v>0</v>
      </c>
      <c r="BO135" s="11">
        <v>0.05974468085106383</v>
      </c>
      <c r="BP135" s="14">
        <v>0.05974468085106383</v>
      </c>
      <c r="BQ135" s="11">
        <v>0.003015197568389058</v>
      </c>
      <c r="BR135" s="11">
        <v>0.008218844984802432</v>
      </c>
      <c r="BS135" s="11">
        <v>0</v>
      </c>
      <c r="BT135" s="11">
        <v>0</v>
      </c>
      <c r="BU135" s="14">
        <v>0.011234042553191489</v>
      </c>
      <c r="BV135" s="11">
        <v>0</v>
      </c>
      <c r="BW135" s="11">
        <v>0</v>
      </c>
      <c r="BX135" s="11">
        <v>0</v>
      </c>
      <c r="BY135" s="11">
        <v>0</v>
      </c>
      <c r="BZ135" s="11">
        <v>0.0018480243161094225</v>
      </c>
      <c r="CA135" s="14">
        <v>0.0018480243161094225</v>
      </c>
      <c r="CB135" s="6"/>
      <c r="CC135" s="6"/>
      <c r="CD135" s="31"/>
      <c r="CE135" s="31"/>
      <c r="CF135" s="27">
        <v>42056</v>
      </c>
      <c r="CG135" s="6"/>
      <c r="CH135" s="31">
        <v>7035</v>
      </c>
      <c r="CI135" s="31">
        <v>11152</v>
      </c>
      <c r="CJ135" s="31">
        <v>2304</v>
      </c>
      <c r="CK135" s="31">
        <v>0</v>
      </c>
      <c r="CL135" s="31">
        <v>7534</v>
      </c>
      <c r="CM135" s="31">
        <v>2467</v>
      </c>
      <c r="CN135" s="31">
        <v>10637</v>
      </c>
      <c r="CO135" s="31">
        <v>322</v>
      </c>
      <c r="CP135" s="31">
        <v>605</v>
      </c>
      <c r="CQ135" s="31">
        <v>0</v>
      </c>
      <c r="CR135" s="31">
        <v>0</v>
      </c>
      <c r="CS135" s="31">
        <v>0</v>
      </c>
      <c r="CT135" s="31">
        <v>0</v>
      </c>
      <c r="CU135" s="31">
        <v>0</v>
      </c>
      <c r="CV135" s="31">
        <v>0</v>
      </c>
      <c r="CW135" s="31">
        <v>0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27"/>
      <c r="DI135" s="30">
        <f>CJ135</f>
        <v>2304</v>
      </c>
      <c r="DJ135" s="32">
        <f>CI135</f>
        <v>11152</v>
      </c>
      <c r="DK135" s="31">
        <f>SUM(DI135:DJ135)</f>
        <v>13456</v>
      </c>
      <c r="DL135" s="27">
        <f aca="true" t="shared" si="34" ref="DL135:DM137">CO135</f>
        <v>322</v>
      </c>
      <c r="DM135" s="27">
        <f t="shared" si="34"/>
        <v>605</v>
      </c>
      <c r="DN135" s="27">
        <f t="shared" si="29"/>
        <v>0</v>
      </c>
      <c r="DO135" s="27">
        <f t="shared" si="30"/>
        <v>0</v>
      </c>
      <c r="DP135" s="31">
        <v>7035</v>
      </c>
      <c r="DQ135" s="31">
        <v>7534</v>
      </c>
      <c r="DR135" s="31">
        <v>2467</v>
      </c>
      <c r="DS135" s="31"/>
      <c r="DT135" s="31">
        <v>10637</v>
      </c>
      <c r="DU135" s="27">
        <f t="shared" si="31"/>
        <v>0</v>
      </c>
      <c r="DV135" s="6"/>
      <c r="DW135" s="81">
        <v>0.054784097393950924</v>
      </c>
      <c r="DX135" s="81">
        <v>0.26517024919155413</v>
      </c>
      <c r="DY135" s="28">
        <v>0.31995434658550503</v>
      </c>
      <c r="DZ135" s="81">
        <v>0.007656458055925432</v>
      </c>
      <c r="EA135" s="97">
        <v>0.16727696404793607</v>
      </c>
      <c r="EB135" s="81">
        <v>0.17914209625261557</v>
      </c>
      <c r="EC135" s="37">
        <v>0.05865988206201255</v>
      </c>
      <c r="ED135" s="28"/>
      <c r="EE135" s="81">
        <v>0.2529246718660833</v>
      </c>
      <c r="EF135" s="28">
        <v>0.014385581129922009</v>
      </c>
      <c r="EG135" s="97">
        <f t="shared" si="26"/>
        <v>0</v>
      </c>
      <c r="EH135" s="81">
        <f t="shared" si="27"/>
        <v>0</v>
      </c>
      <c r="EI135" s="28">
        <f t="shared" si="32"/>
        <v>0</v>
      </c>
      <c r="EJ135" s="9"/>
      <c r="EK135" s="97">
        <v>-0.01629189044799436</v>
      </c>
      <c r="EL135" s="37">
        <v>0.017753835817693936</v>
      </c>
      <c r="EM135" s="37">
        <f t="shared" si="33"/>
        <v>-0.09930699088145897</v>
      </c>
      <c r="EN135" s="16">
        <f t="shared" si="28"/>
        <v>0.0014619453696995688</v>
      </c>
      <c r="EO135" s="15">
        <f>SUM(EK135:EM135)</f>
        <v>-0.0978450455117594</v>
      </c>
      <c r="EP135" s="37">
        <v>-0.0005623869288769994</v>
      </c>
      <c r="EQ135" s="81">
        <v>0.00900340781693304</v>
      </c>
      <c r="ER135" s="81">
        <v>0.01243085005200767</v>
      </c>
      <c r="ES135" s="81">
        <v>-0.0010847987890512806</v>
      </c>
      <c r="ET135" s="28"/>
      <c r="EU135" s="37">
        <f t="shared" si="25"/>
        <v>0.06853561411532344</v>
      </c>
      <c r="EV135" s="6"/>
      <c r="EW135" s="6"/>
    </row>
    <row r="136" spans="1:153" ht="12" hidden="1" outlineLevel="2">
      <c r="A136" s="66">
        <v>268</v>
      </c>
      <c r="B136" s="1">
        <v>270</v>
      </c>
      <c r="E136" s="2">
        <v>38016</v>
      </c>
      <c r="F136" s="50" t="s">
        <v>167</v>
      </c>
      <c r="G136" s="52">
        <v>9387</v>
      </c>
      <c r="H136" s="51">
        <v>8314</v>
      </c>
      <c r="I136" s="53">
        <v>7810</v>
      </c>
      <c r="J136" s="50"/>
      <c r="K136" s="51">
        <v>703</v>
      </c>
      <c r="L136" s="51"/>
      <c r="M136" s="51"/>
      <c r="N136" s="50">
        <v>703</v>
      </c>
      <c r="O136" s="51">
        <v>1790</v>
      </c>
      <c r="P136" s="51">
        <v>1072</v>
      </c>
      <c r="Q136" s="51"/>
      <c r="R136" s="51">
        <v>2862</v>
      </c>
      <c r="S136" s="50">
        <v>3565</v>
      </c>
      <c r="T136" s="52"/>
      <c r="U136" s="51">
        <v>1032</v>
      </c>
      <c r="V136" s="51"/>
      <c r="W136" s="53"/>
      <c r="X136" s="51">
        <v>1032</v>
      </c>
      <c r="Y136" s="52"/>
      <c r="Z136" s="53">
        <v>1190</v>
      </c>
      <c r="AA136" s="50">
        <v>1190</v>
      </c>
      <c r="AB136" s="51"/>
      <c r="AC136" s="51">
        <v>1471</v>
      </c>
      <c r="AD136" s="50">
        <v>1471</v>
      </c>
      <c r="AE136" s="52"/>
      <c r="AF136" s="53">
        <v>467</v>
      </c>
      <c r="AG136" s="50">
        <v>467</v>
      </c>
      <c r="AH136" s="51">
        <v>15</v>
      </c>
      <c r="AI136" s="51">
        <v>58</v>
      </c>
      <c r="AJ136" s="51"/>
      <c r="AK136" s="51"/>
      <c r="AL136" s="50">
        <v>73</v>
      </c>
      <c r="AM136" s="52"/>
      <c r="AN136" s="51"/>
      <c r="AO136" s="51"/>
      <c r="AP136" s="51"/>
      <c r="AQ136" s="53">
        <v>12</v>
      </c>
      <c r="AR136" s="53">
        <v>12</v>
      </c>
      <c r="AS136" s="51"/>
      <c r="AT136" s="55">
        <v>0.09001280409731113</v>
      </c>
      <c r="AU136" s="54">
        <v>0</v>
      </c>
      <c r="AV136" s="56">
        <v>0</v>
      </c>
      <c r="AW136" s="55">
        <v>0.09001280409731113</v>
      </c>
      <c r="AX136" s="54">
        <v>0.22919334186939821</v>
      </c>
      <c r="AY136" s="54">
        <v>0.13725992317541613</v>
      </c>
      <c r="AZ136" s="56">
        <v>0</v>
      </c>
      <c r="BA136" s="56">
        <v>0.36645326504481435</v>
      </c>
      <c r="BB136" s="57">
        <v>0.4564660691421255</v>
      </c>
      <c r="BC136" s="54">
        <v>0</v>
      </c>
      <c r="BD136" s="54">
        <v>0.1321382842509603</v>
      </c>
      <c r="BE136" s="54">
        <v>0</v>
      </c>
      <c r="BF136" s="54">
        <v>0</v>
      </c>
      <c r="BG136" s="57">
        <v>0.1321382842509603</v>
      </c>
      <c r="BH136" s="54">
        <v>0</v>
      </c>
      <c r="BI136" s="54">
        <v>0.1523687580025608</v>
      </c>
      <c r="BJ136" s="57">
        <v>0.1523687580025608</v>
      </c>
      <c r="BK136" s="54">
        <v>0</v>
      </c>
      <c r="BL136" s="54">
        <v>0.188348271446863</v>
      </c>
      <c r="BM136" s="57">
        <v>0.188348271446863</v>
      </c>
      <c r="BN136" s="54">
        <v>0</v>
      </c>
      <c r="BO136" s="54">
        <v>0.059795134443021765</v>
      </c>
      <c r="BP136" s="57">
        <v>0.059795134443021765</v>
      </c>
      <c r="BQ136" s="54">
        <v>0.0019206145966709346</v>
      </c>
      <c r="BR136" s="54">
        <v>0.007426376440460947</v>
      </c>
      <c r="BS136" s="54">
        <v>0</v>
      </c>
      <c r="BT136" s="54">
        <v>0</v>
      </c>
      <c r="BU136" s="57">
        <v>0.009346991037131882</v>
      </c>
      <c r="BV136" s="54">
        <v>0</v>
      </c>
      <c r="BW136" s="54">
        <v>0</v>
      </c>
      <c r="BX136" s="54">
        <v>0</v>
      </c>
      <c r="BY136" s="54">
        <v>0</v>
      </c>
      <c r="BZ136" s="54">
        <v>0.0015364916773367477</v>
      </c>
      <c r="CA136" s="57">
        <v>0.0015364916773367477</v>
      </c>
      <c r="CB136" s="50"/>
      <c r="CC136" s="50"/>
      <c r="CD136" s="20"/>
      <c r="CE136" s="20"/>
      <c r="CF136" s="21">
        <v>7871</v>
      </c>
      <c r="CG136" s="50"/>
      <c r="CH136" s="20">
        <v>831</v>
      </c>
      <c r="CI136" s="20">
        <v>2069</v>
      </c>
      <c r="CJ136" s="20">
        <v>539</v>
      </c>
      <c r="CK136" s="20">
        <v>0</v>
      </c>
      <c r="CL136" s="20">
        <v>1247</v>
      </c>
      <c r="CM136" s="20">
        <v>415</v>
      </c>
      <c r="CN136" s="20">
        <v>2571</v>
      </c>
      <c r="CO136" s="20">
        <v>72</v>
      </c>
      <c r="CP136" s="20">
        <v>127</v>
      </c>
      <c r="CQ136" s="20">
        <v>0</v>
      </c>
      <c r="CR136" s="20">
        <v>0</v>
      </c>
      <c r="CS136" s="20">
        <v>0</v>
      </c>
      <c r="CT136" s="20">
        <v>0</v>
      </c>
      <c r="CU136" s="20">
        <v>0</v>
      </c>
      <c r="CV136" s="20">
        <v>0</v>
      </c>
      <c r="CW136" s="20">
        <v>0</v>
      </c>
      <c r="CX136" s="20">
        <v>0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1"/>
      <c r="DI136" s="19">
        <f>CJ136</f>
        <v>539</v>
      </c>
      <c r="DJ136" s="22">
        <f>CI136</f>
        <v>2069</v>
      </c>
      <c r="DK136" s="20">
        <f>SUM(DI136:DJ136)</f>
        <v>2608</v>
      </c>
      <c r="DL136" s="21">
        <f t="shared" si="34"/>
        <v>72</v>
      </c>
      <c r="DM136" s="21">
        <f t="shared" si="34"/>
        <v>127</v>
      </c>
      <c r="DN136" s="21">
        <f t="shared" si="29"/>
        <v>0</v>
      </c>
      <c r="DO136" s="21">
        <f t="shared" si="30"/>
        <v>0</v>
      </c>
      <c r="DP136" s="20">
        <v>831</v>
      </c>
      <c r="DQ136" s="20">
        <v>1247</v>
      </c>
      <c r="DR136" s="20">
        <v>415</v>
      </c>
      <c r="DS136" s="20"/>
      <c r="DT136" s="20">
        <v>2571</v>
      </c>
      <c r="DU136" s="21">
        <f t="shared" si="31"/>
        <v>0</v>
      </c>
      <c r="DV136" s="50"/>
      <c r="DW136" s="71">
        <v>0.06847922754414941</v>
      </c>
      <c r="DX136" s="71">
        <v>0.2628636767882099</v>
      </c>
      <c r="DY136" s="60">
        <v>0.3313429043323593</v>
      </c>
      <c r="DZ136" s="71">
        <v>0.00914750349383814</v>
      </c>
      <c r="EA136" s="98">
        <v>0.10557743615804853</v>
      </c>
      <c r="EB136" s="71">
        <v>0.1584296785668911</v>
      </c>
      <c r="EC136" s="29">
        <v>0.052725193749205944</v>
      </c>
      <c r="ED136" s="60"/>
      <c r="EE136" s="71">
        <v>0.32664210392580356</v>
      </c>
      <c r="EF136" s="60">
        <v>0.016135179773853387</v>
      </c>
      <c r="EG136" s="98">
        <f t="shared" si="26"/>
        <v>0</v>
      </c>
      <c r="EH136" s="71">
        <f t="shared" si="27"/>
        <v>0</v>
      </c>
      <c r="EI136" s="60">
        <f t="shared" si="32"/>
        <v>0</v>
      </c>
      <c r="EJ136" s="51"/>
      <c r="EK136" s="98">
        <v>-0.021533576553161723</v>
      </c>
      <c r="EL136" s="29">
        <v>0.03367033491881166</v>
      </c>
      <c r="EM136" s="29">
        <f t="shared" si="33"/>
        <v>-0.13725992317541613</v>
      </c>
      <c r="EN136" s="59">
        <f t="shared" si="28"/>
        <v>0.012136758365649924</v>
      </c>
      <c r="EO136" s="15">
        <f>SUM(EK136:EM136)</f>
        <v>-0.1251231648097662</v>
      </c>
      <c r="EP136" s="29">
        <v>0.0017211270533771927</v>
      </c>
      <c r="EQ136" s="71">
        <v>-0.026560848092911774</v>
      </c>
      <c r="ER136" s="71">
        <v>0.006060920564330302</v>
      </c>
      <c r="ES136" s="71">
        <v>-0.007069940693815821</v>
      </c>
      <c r="ET136" s="60"/>
      <c r="EU136" s="29">
        <f t="shared" si="25"/>
        <v>0.13829383247894056</v>
      </c>
      <c r="EV136" s="50"/>
      <c r="EW136" s="50"/>
    </row>
    <row r="137" spans="1:153" ht="12" hidden="1" outlineLevel="2">
      <c r="A137" s="66">
        <v>270</v>
      </c>
      <c r="B137" s="1">
        <v>272</v>
      </c>
      <c r="E137" s="2">
        <v>38025</v>
      </c>
      <c r="F137" s="50" t="s">
        <v>168</v>
      </c>
      <c r="G137" s="52">
        <v>39481</v>
      </c>
      <c r="H137" s="51">
        <v>35191</v>
      </c>
      <c r="I137" s="53">
        <v>33315</v>
      </c>
      <c r="J137" s="50"/>
      <c r="K137" s="51">
        <v>2220</v>
      </c>
      <c r="L137" s="51"/>
      <c r="M137" s="51"/>
      <c r="N137" s="50">
        <v>2220</v>
      </c>
      <c r="O137" s="51">
        <v>8385</v>
      </c>
      <c r="P137" s="51">
        <v>3012</v>
      </c>
      <c r="Q137" s="51"/>
      <c r="R137" s="51">
        <v>11397</v>
      </c>
      <c r="S137" s="50">
        <v>13617</v>
      </c>
      <c r="T137" s="52"/>
      <c r="U137" s="51">
        <v>5477</v>
      </c>
      <c r="V137" s="51"/>
      <c r="W137" s="53"/>
      <c r="X137" s="51">
        <v>5477</v>
      </c>
      <c r="Y137" s="52"/>
      <c r="Z137" s="53">
        <v>5666</v>
      </c>
      <c r="AA137" s="50">
        <v>5666</v>
      </c>
      <c r="AB137" s="51"/>
      <c r="AC137" s="51">
        <v>6112</v>
      </c>
      <c r="AD137" s="50">
        <v>6112</v>
      </c>
      <c r="AE137" s="52"/>
      <c r="AF137" s="53">
        <v>1990</v>
      </c>
      <c r="AG137" s="50">
        <v>1990</v>
      </c>
      <c r="AH137" s="51">
        <v>109</v>
      </c>
      <c r="AI137" s="51">
        <v>280</v>
      </c>
      <c r="AJ137" s="51"/>
      <c r="AK137" s="51"/>
      <c r="AL137" s="50">
        <v>389</v>
      </c>
      <c r="AM137" s="52"/>
      <c r="AN137" s="51"/>
      <c r="AO137" s="51"/>
      <c r="AP137" s="51"/>
      <c r="AQ137" s="53">
        <v>64</v>
      </c>
      <c r="AR137" s="53">
        <v>64</v>
      </c>
      <c r="AS137" s="51"/>
      <c r="AT137" s="55">
        <v>0.06663665015758667</v>
      </c>
      <c r="AU137" s="54">
        <v>0</v>
      </c>
      <c r="AV137" s="56">
        <v>0</v>
      </c>
      <c r="AW137" s="55">
        <v>0.06663665015758667</v>
      </c>
      <c r="AX137" s="54">
        <v>0.25168842863574964</v>
      </c>
      <c r="AY137" s="54">
        <v>0.09040972534894191</v>
      </c>
      <c r="AZ137" s="56">
        <v>0</v>
      </c>
      <c r="BA137" s="56">
        <v>0.34209815398469157</v>
      </c>
      <c r="BB137" s="57">
        <v>0.40873480414227825</v>
      </c>
      <c r="BC137" s="54">
        <v>0</v>
      </c>
      <c r="BD137" s="54">
        <v>0.1644004202311271</v>
      </c>
      <c r="BE137" s="54">
        <v>0</v>
      </c>
      <c r="BF137" s="54">
        <v>0</v>
      </c>
      <c r="BG137" s="57">
        <v>0.1644004202311271</v>
      </c>
      <c r="BH137" s="54">
        <v>0</v>
      </c>
      <c r="BI137" s="54">
        <v>0.17007354044724599</v>
      </c>
      <c r="BJ137" s="57">
        <v>0.17007354044724599</v>
      </c>
      <c r="BK137" s="54">
        <v>0</v>
      </c>
      <c r="BL137" s="54">
        <v>0.18346090349692332</v>
      </c>
      <c r="BM137" s="57">
        <v>0.18346090349692332</v>
      </c>
      <c r="BN137" s="54">
        <v>0</v>
      </c>
      <c r="BO137" s="54">
        <v>0.059732853069188054</v>
      </c>
      <c r="BP137" s="57">
        <v>0.059732853069188054</v>
      </c>
      <c r="BQ137" s="54">
        <v>0.0032717994897193455</v>
      </c>
      <c r="BR137" s="54">
        <v>0.00840462254239832</v>
      </c>
      <c r="BS137" s="54">
        <v>0</v>
      </c>
      <c r="BT137" s="54">
        <v>0</v>
      </c>
      <c r="BU137" s="57">
        <v>0.011676422032117665</v>
      </c>
      <c r="BV137" s="54">
        <v>0</v>
      </c>
      <c r="BW137" s="54">
        <v>0</v>
      </c>
      <c r="BX137" s="54">
        <v>0</v>
      </c>
      <c r="BY137" s="54">
        <v>0</v>
      </c>
      <c r="BZ137" s="54">
        <v>0.0019210565811196157</v>
      </c>
      <c r="CA137" s="57">
        <v>0.0019210565811196157</v>
      </c>
      <c r="CB137" s="50"/>
      <c r="CC137" s="50"/>
      <c r="CD137" s="20"/>
      <c r="CE137" s="20"/>
      <c r="CF137" s="21">
        <v>34185</v>
      </c>
      <c r="CG137" s="50"/>
      <c r="CH137" s="20">
        <v>6204</v>
      </c>
      <c r="CI137" s="20">
        <v>9083</v>
      </c>
      <c r="CJ137" s="20">
        <v>1765</v>
      </c>
      <c r="CK137" s="20">
        <v>0</v>
      </c>
      <c r="CL137" s="20">
        <v>6287</v>
      </c>
      <c r="CM137" s="20">
        <v>2052</v>
      </c>
      <c r="CN137" s="20">
        <v>8066</v>
      </c>
      <c r="CO137" s="20">
        <v>250</v>
      </c>
      <c r="CP137" s="20">
        <v>478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1"/>
      <c r="DI137" s="19">
        <f>CJ137</f>
        <v>1765</v>
      </c>
      <c r="DJ137" s="22">
        <f>CI137</f>
        <v>9083</v>
      </c>
      <c r="DK137" s="20">
        <f>SUM(DI137:DJ137)</f>
        <v>10848</v>
      </c>
      <c r="DL137" s="21">
        <f t="shared" si="34"/>
        <v>250</v>
      </c>
      <c r="DM137" s="21">
        <f t="shared" si="34"/>
        <v>478</v>
      </c>
      <c r="DN137" s="21">
        <f t="shared" si="29"/>
        <v>0</v>
      </c>
      <c r="DO137" s="21">
        <f t="shared" si="30"/>
        <v>0</v>
      </c>
      <c r="DP137" s="20">
        <v>6204</v>
      </c>
      <c r="DQ137" s="20">
        <v>6287</v>
      </c>
      <c r="DR137" s="20">
        <v>2052</v>
      </c>
      <c r="DS137" s="20"/>
      <c r="DT137" s="20">
        <v>8066</v>
      </c>
      <c r="DU137" s="21">
        <f t="shared" si="31"/>
        <v>0</v>
      </c>
      <c r="DV137" s="50"/>
      <c r="DW137" s="71">
        <v>0.051630832236360974</v>
      </c>
      <c r="DX137" s="71">
        <v>0.26570133099312565</v>
      </c>
      <c r="DY137" s="46">
        <v>0.3173321632294866</v>
      </c>
      <c r="DZ137" s="71">
        <v>0.007313149041977476</v>
      </c>
      <c r="EA137" s="98">
        <v>0.18148310662571304</v>
      </c>
      <c r="EB137" s="71">
        <v>0.18391107210764956</v>
      </c>
      <c r="EC137" s="29">
        <v>0.06002632733655112</v>
      </c>
      <c r="ED137" s="60"/>
      <c r="EE137" s="71">
        <v>0.23595144069036128</v>
      </c>
      <c r="EF137" s="46">
        <v>0.013982740968260934</v>
      </c>
      <c r="EG137" s="101">
        <f t="shared" si="26"/>
        <v>0</v>
      </c>
      <c r="EH137" s="102">
        <f t="shared" si="27"/>
        <v>0</v>
      </c>
      <c r="EI137" s="60">
        <f t="shared" si="32"/>
        <v>0</v>
      </c>
      <c r="EJ137" s="51"/>
      <c r="EK137" s="98">
        <v>-0.015005817921225698</v>
      </c>
      <c r="EL137" s="29">
        <v>0.014012902357376011</v>
      </c>
      <c r="EM137" s="29">
        <f t="shared" si="33"/>
        <v>-0.09040972534894191</v>
      </c>
      <c r="EN137" s="59">
        <f t="shared" si="28"/>
        <v>-0.0009929155638496862</v>
      </c>
      <c r="EO137" s="15">
        <f>SUM(EK137:EM137)</f>
        <v>-0.0914026409127916</v>
      </c>
      <c r="EP137" s="29">
        <v>-0.0010914735004208436</v>
      </c>
      <c r="EQ137" s="71">
        <v>0.017082686394585933</v>
      </c>
      <c r="ER137" s="71">
        <v>0.01383753166040358</v>
      </c>
      <c r="ES137" s="71">
        <v>0.00029347426736306415</v>
      </c>
      <c r="ET137" s="60"/>
      <c r="EU137" s="29">
        <f t="shared" si="25"/>
        <v>0.052490537193437964</v>
      </c>
      <c r="EV137" s="50"/>
      <c r="EW137" s="50"/>
    </row>
    <row r="138" spans="1:153" ht="12" hidden="1" outlineLevel="1">
      <c r="A138" s="66">
        <v>275</v>
      </c>
      <c r="B138" s="1">
        <v>277</v>
      </c>
      <c r="E138" s="7">
        <v>37018</v>
      </c>
      <c r="F138" s="6" t="s">
        <v>169</v>
      </c>
      <c r="G138" s="8">
        <v>695</v>
      </c>
      <c r="H138" s="9">
        <v>614</v>
      </c>
      <c r="I138" s="10">
        <v>600</v>
      </c>
      <c r="J138" s="6"/>
      <c r="K138" s="9">
        <v>48</v>
      </c>
      <c r="L138" s="9"/>
      <c r="M138" s="9"/>
      <c r="N138" s="6">
        <v>48</v>
      </c>
      <c r="O138" s="9">
        <v>147</v>
      </c>
      <c r="P138" s="9">
        <v>13</v>
      </c>
      <c r="Q138" s="9"/>
      <c r="R138" s="9">
        <v>160</v>
      </c>
      <c r="S138" s="6">
        <v>208</v>
      </c>
      <c r="T138" s="8"/>
      <c r="U138" s="9">
        <v>122</v>
      </c>
      <c r="V138" s="9"/>
      <c r="W138" s="10"/>
      <c r="X138" s="9">
        <v>122</v>
      </c>
      <c r="Y138" s="8"/>
      <c r="Z138" s="10">
        <v>62</v>
      </c>
      <c r="AA138" s="6">
        <v>62</v>
      </c>
      <c r="AB138" s="9"/>
      <c r="AC138" s="9">
        <v>113</v>
      </c>
      <c r="AD138" s="6">
        <v>113</v>
      </c>
      <c r="AE138" s="8"/>
      <c r="AF138" s="10">
        <v>91</v>
      </c>
      <c r="AG138" s="6">
        <v>91</v>
      </c>
      <c r="AH138" s="9">
        <v>1</v>
      </c>
      <c r="AI138" s="9">
        <v>1</v>
      </c>
      <c r="AJ138" s="9"/>
      <c r="AK138" s="9"/>
      <c r="AL138" s="6">
        <v>2</v>
      </c>
      <c r="AM138" s="8"/>
      <c r="AN138" s="9"/>
      <c r="AO138" s="9"/>
      <c r="AP138" s="9"/>
      <c r="AQ138" s="10">
        <v>2</v>
      </c>
      <c r="AR138" s="10">
        <v>2</v>
      </c>
      <c r="AS138" s="9"/>
      <c r="AT138" s="12">
        <v>0.08</v>
      </c>
      <c r="AU138" s="11">
        <v>0</v>
      </c>
      <c r="AV138" s="13">
        <v>0</v>
      </c>
      <c r="AW138" s="12">
        <v>0.08</v>
      </c>
      <c r="AX138" s="11">
        <v>0.245</v>
      </c>
      <c r="AY138" s="11">
        <v>0.021666666666666667</v>
      </c>
      <c r="AZ138" s="13">
        <v>0</v>
      </c>
      <c r="BA138" s="13">
        <v>0.26666666666666666</v>
      </c>
      <c r="BB138" s="14">
        <v>0.3466666666666667</v>
      </c>
      <c r="BC138" s="11">
        <v>0</v>
      </c>
      <c r="BD138" s="11">
        <v>0.20333333333333334</v>
      </c>
      <c r="BE138" s="11">
        <v>0</v>
      </c>
      <c r="BF138" s="11">
        <v>0</v>
      </c>
      <c r="BG138" s="14">
        <v>0.20333333333333334</v>
      </c>
      <c r="BH138" s="11">
        <v>0</v>
      </c>
      <c r="BI138" s="11">
        <v>0.10333333333333333</v>
      </c>
      <c r="BJ138" s="14">
        <v>0.10333333333333333</v>
      </c>
      <c r="BK138" s="11">
        <v>0</v>
      </c>
      <c r="BL138" s="11">
        <v>0.18833333333333332</v>
      </c>
      <c r="BM138" s="14">
        <v>0.18833333333333332</v>
      </c>
      <c r="BN138" s="11">
        <v>0</v>
      </c>
      <c r="BO138" s="11">
        <v>0.15166666666666667</v>
      </c>
      <c r="BP138" s="14">
        <v>0.15166666666666667</v>
      </c>
      <c r="BQ138" s="11">
        <v>0.0016666666666666668</v>
      </c>
      <c r="BR138" s="11">
        <v>0.0016666666666666668</v>
      </c>
      <c r="BS138" s="11">
        <v>0</v>
      </c>
      <c r="BT138" s="11">
        <v>0</v>
      </c>
      <c r="BU138" s="14">
        <v>0.0033333333333333335</v>
      </c>
      <c r="BV138" s="11">
        <v>0</v>
      </c>
      <c r="BW138" s="11">
        <v>0</v>
      </c>
      <c r="BX138" s="11">
        <v>0</v>
      </c>
      <c r="BY138" s="11">
        <v>0</v>
      </c>
      <c r="BZ138" s="11">
        <v>0.0033333333333333335</v>
      </c>
      <c r="CA138" s="14">
        <v>0.0033333333333333335</v>
      </c>
      <c r="CB138" s="6"/>
      <c r="CC138" s="6"/>
      <c r="CD138" s="31"/>
      <c r="CE138" s="31"/>
      <c r="CF138" s="27"/>
      <c r="CG138" s="6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27"/>
      <c r="DI138" s="30"/>
      <c r="DJ138" s="32"/>
      <c r="DK138" s="31"/>
      <c r="DL138" s="27"/>
      <c r="DM138" s="27"/>
      <c r="DN138" s="27"/>
      <c r="DO138" s="27"/>
      <c r="DP138" s="31"/>
      <c r="DQ138" s="31"/>
      <c r="DR138" s="31"/>
      <c r="DS138" s="31"/>
      <c r="DT138" s="31"/>
      <c r="DU138" s="27"/>
      <c r="DV138" s="6"/>
      <c r="DW138" s="81"/>
      <c r="DX138" s="81"/>
      <c r="DY138" s="81"/>
      <c r="DZ138" s="81"/>
      <c r="EA138" s="97"/>
      <c r="EB138" s="81"/>
      <c r="EC138" s="37"/>
      <c r="ED138" s="28"/>
      <c r="EE138" s="81"/>
      <c r="EF138" s="81"/>
      <c r="EG138" s="81"/>
      <c r="EH138" s="81"/>
      <c r="EI138" s="28"/>
      <c r="EJ138" s="9"/>
      <c r="EK138" s="97"/>
      <c r="EL138" s="37"/>
      <c r="EM138" s="37"/>
      <c r="EN138" s="16"/>
      <c r="EO138" s="15"/>
      <c r="EP138" s="37"/>
      <c r="EQ138" s="81"/>
      <c r="ER138" s="81"/>
      <c r="ES138" s="81"/>
      <c r="ET138" s="28"/>
      <c r="EU138" s="37"/>
      <c r="EV138" s="6"/>
      <c r="EW138" s="6"/>
    </row>
    <row r="139" spans="85:153" ht="12" collapsed="1"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V139" s="1"/>
      <c r="EJ139" s="1"/>
      <c r="EV139" s="1"/>
      <c r="EW139" s="1"/>
    </row>
    <row r="140" spans="5:153" ht="12">
      <c r="E140" s="116" t="s">
        <v>251</v>
      </c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V140" s="1"/>
      <c r="EJ140" s="1"/>
      <c r="EV140" s="1"/>
      <c r="EW140" s="1"/>
    </row>
    <row r="141" spans="5:153" ht="12">
      <c r="E141" s="116" t="s">
        <v>254</v>
      </c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V141" s="1"/>
      <c r="EJ141" s="1"/>
      <c r="EV141" s="1"/>
      <c r="EW141" s="1"/>
    </row>
    <row r="142" spans="5:153" ht="12">
      <c r="E142" s="116" t="s">
        <v>252</v>
      </c>
      <c r="AR142" s="1" t="e">
        <f>SUM(#REF!)</f>
        <v>#REF!</v>
      </c>
      <c r="CF142" s="1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V142" s="3"/>
      <c r="EJ142" s="3"/>
      <c r="EV142" s="3"/>
      <c r="EW142" s="3"/>
    </row>
    <row r="143" spans="1:153" ht="12">
      <c r="A143" s="69"/>
      <c r="B143" s="117"/>
      <c r="C143" s="117"/>
      <c r="D143" s="117"/>
      <c r="E143" s="116" t="s">
        <v>253</v>
      </c>
      <c r="CF143" s="1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V143" s="3"/>
      <c r="EJ143" s="3"/>
      <c r="EV143" s="3"/>
      <c r="EW143" s="3"/>
    </row>
    <row r="144" spans="84:153" ht="12">
      <c r="CF144" s="1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V144" s="3"/>
      <c r="EJ144" s="3"/>
      <c r="EV144" s="3"/>
      <c r="EW144" s="3"/>
    </row>
    <row r="145" spans="85:153" ht="12"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V145" s="3"/>
      <c r="EJ145" s="3"/>
      <c r="EV145" s="3"/>
      <c r="EW145" s="3"/>
    </row>
    <row r="146" spans="85:153" ht="12"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V146" s="3"/>
      <c r="EJ146" s="3"/>
      <c r="EV146" s="3"/>
      <c r="EW146" s="3"/>
    </row>
    <row r="147" spans="85:153" ht="12"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V147" s="3"/>
      <c r="EJ147" s="3"/>
      <c r="EV147" s="3"/>
      <c r="EW147" s="3"/>
    </row>
    <row r="148" spans="85:153" ht="12"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V148" s="3"/>
      <c r="EJ148" s="3"/>
      <c r="EV148" s="3"/>
      <c r="EW148" s="3"/>
    </row>
    <row r="149" spans="85:153" ht="12"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V149" s="3"/>
      <c r="EJ149" s="3"/>
      <c r="EV149" s="3"/>
      <c r="EW149" s="3"/>
    </row>
    <row r="150" spans="85:153" ht="12"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V150" s="3"/>
      <c r="EJ150" s="3"/>
      <c r="EV150" s="3"/>
      <c r="EW150" s="3"/>
    </row>
    <row r="151" spans="85:153" ht="12"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V151" s="3"/>
      <c r="EJ151" s="3"/>
      <c r="EV151" s="3"/>
      <c r="EW151" s="3"/>
    </row>
    <row r="152" spans="85:153" ht="12"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V152" s="3"/>
      <c r="EJ152" s="3"/>
      <c r="EV152" s="3"/>
      <c r="EW152" s="3"/>
    </row>
    <row r="153" spans="85:153" ht="12"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V153" s="3"/>
      <c r="EJ153" s="3"/>
      <c r="EV153" s="3"/>
      <c r="EW153" s="3"/>
    </row>
    <row r="154" spans="85:153" ht="12"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V154" s="3"/>
      <c r="EJ154" s="3"/>
      <c r="EV154" s="3"/>
      <c r="EW154" s="3"/>
    </row>
    <row r="155" spans="85:153" ht="12"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V155" s="3"/>
      <c r="EJ155" s="3"/>
      <c r="EV155" s="3"/>
      <c r="EW155" s="3"/>
    </row>
    <row r="156" spans="85:153" ht="12"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V156" s="3"/>
      <c r="EJ156" s="3"/>
      <c r="EV156" s="3"/>
      <c r="EW156" s="3"/>
    </row>
    <row r="157" spans="85:153" ht="12"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V157" s="3"/>
      <c r="EJ157" s="3"/>
      <c r="EV157" s="3"/>
      <c r="EW157" s="3"/>
    </row>
    <row r="158" spans="85:153" ht="12"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V158" s="3"/>
      <c r="EJ158" s="3"/>
      <c r="EV158" s="3"/>
      <c r="EW158" s="3"/>
    </row>
    <row r="159" spans="85:153" ht="12"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V159" s="3"/>
      <c r="EJ159" s="3"/>
      <c r="EV159" s="3"/>
      <c r="EW159" s="3"/>
    </row>
    <row r="160" spans="85:153" ht="12"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V160" s="3"/>
      <c r="EJ160" s="3"/>
      <c r="EV160" s="3"/>
      <c r="EW160" s="3"/>
    </row>
    <row r="161" spans="85:153" ht="12"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V161" s="3"/>
      <c r="EJ161" s="3"/>
      <c r="EV161" s="3"/>
      <c r="EW161" s="3"/>
    </row>
    <row r="162" spans="85:153" ht="12"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V162" s="3"/>
      <c r="EJ162" s="3"/>
      <c r="EV162" s="3"/>
      <c r="EW162" s="3"/>
    </row>
    <row r="163" spans="85:153" ht="12"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V163" s="3"/>
      <c r="EJ163" s="3"/>
      <c r="EV163" s="3"/>
      <c r="EW163" s="3"/>
    </row>
    <row r="164" spans="85:153" ht="12"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V164" s="3"/>
      <c r="EJ164" s="3"/>
      <c r="EV164" s="3"/>
      <c r="EW164" s="3"/>
    </row>
    <row r="165" spans="85:153" ht="12"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V165" s="3"/>
      <c r="EJ165" s="3"/>
      <c r="EV165" s="3"/>
      <c r="EW165" s="3"/>
    </row>
    <row r="166" spans="85:153" ht="12"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V166" s="3"/>
      <c r="EJ166" s="3"/>
      <c r="EV166" s="3"/>
      <c r="EW166" s="3"/>
    </row>
    <row r="167" spans="85:153" ht="12"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V167" s="3"/>
      <c r="EJ167" s="3"/>
      <c r="EV167" s="3"/>
      <c r="EW167" s="3"/>
    </row>
    <row r="168" spans="85:153" ht="12"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V168" s="3"/>
      <c r="EJ168" s="3"/>
      <c r="EV168" s="3"/>
      <c r="EW168" s="3"/>
    </row>
    <row r="169" spans="85:153" ht="12"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V169" s="3"/>
      <c r="EJ169" s="3"/>
      <c r="EV169" s="3"/>
      <c r="EW169" s="3"/>
    </row>
    <row r="170" spans="85:153" ht="12"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V170" s="3"/>
      <c r="EJ170" s="3"/>
      <c r="EV170" s="3"/>
      <c r="EW170" s="3"/>
    </row>
    <row r="171" spans="85:153" ht="12"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V171" s="3"/>
      <c r="EJ171" s="3"/>
      <c r="EV171" s="3"/>
      <c r="EW171" s="3"/>
    </row>
    <row r="172" spans="85:153" ht="12"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V172" s="3"/>
      <c r="EJ172" s="3"/>
      <c r="EV172" s="3"/>
      <c r="EW172" s="3"/>
    </row>
    <row r="173" spans="85:153" ht="12"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V173" s="3"/>
      <c r="EJ173" s="3"/>
      <c r="EV173" s="3"/>
      <c r="EW173" s="3"/>
    </row>
    <row r="174" spans="85:153" ht="12"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V174" s="3"/>
      <c r="EJ174" s="3"/>
      <c r="EV174" s="3"/>
      <c r="EW174" s="3"/>
    </row>
    <row r="175" spans="85:153" ht="12"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V175" s="3"/>
      <c r="EJ175" s="3"/>
      <c r="EV175" s="3"/>
      <c r="EW175" s="3"/>
    </row>
    <row r="176" spans="85:153" ht="12"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V176" s="3"/>
      <c r="EJ176" s="3"/>
      <c r="EV176" s="3"/>
      <c r="EW176" s="3"/>
    </row>
  </sheetData>
  <mergeCells count="2">
    <mergeCell ref="E1:F1"/>
    <mergeCell ref="EO1:E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jh</cp:lastModifiedBy>
  <dcterms:created xsi:type="dcterms:W3CDTF">2012-10-23T07:46:11Z</dcterms:created>
  <dcterms:modified xsi:type="dcterms:W3CDTF">2013-10-09T10:01:54Z</dcterms:modified>
  <cp:category/>
  <cp:version/>
  <cp:contentType/>
  <cp:contentStatus/>
</cp:coreProperties>
</file>